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下水道課\下水道課回答\下水道課３１年回答\回答【未送信】\【1.24】公営企業に係る経営比較分析表（Ｈ30年度決算）の分析等について\"/>
    </mc:Choice>
  </mc:AlternateContent>
  <workbookProtection workbookAlgorithmName="SHA-512" workbookHashValue="yh75XIat5fkUvvE8Qt7Q0I/AiYBmeU0xhd4O3jK7eApR9cXaZpo3/UBS6cL/vkRgFuIFkVcANzdvBK06xb5a2w==" workbookSaltValue="bSkQSntKvLExF76TKAlj6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<sst xmlns="http://schemas.openxmlformats.org/spreadsheetml/2006/main" count="233" uniqueCount="114">
  <si>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</si>
  <si>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</si>
  <si>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</si>
  <si>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</si>
  <si>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</si>
  <si>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</si>
  <si>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</si>
  <si>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</si>
  <si>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</si>
  <si>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</si>
  <si>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</si>
  <si>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</si>
  <si>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</si>
  <si>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</si>
  <si>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</si>
  <si>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</si>
  <si>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</si>
  <si>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</si>
  <si>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</si>
  <si>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</si>
  <si>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</si>
  <si>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</si>
  <si>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</si>
  <si>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</si>
  <si>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</si>
  <si>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</si>
  <si>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</si>
  <si>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</si>
  <si>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</si>
  <si>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</si>
  <si>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</si>
  <si>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</si>
  <si>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</si>
  <si>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</si>
  <si>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</si>
  <si>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</si>
  <si>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</si>
  <si>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</si>
  <si>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</si>
  <si>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</si>
  <si>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</si>
  <si>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</si>
  <si>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</si>
  <si>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</si>
  <si>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</si>
  <si>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</si>
  <si>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</si>
  <si>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</si>
  <si>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</si>
  <si>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</si>
  <si>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</si>
  <si>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</si>
  <si>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</si>
  <si>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</si>
  <si>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</si>
  <si>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</si>
  <si>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</si>
  <si>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</si>
  <si>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</si>
  <si>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</si>
  <si>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</si>
  <si>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</si>
  <si>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</si>
  <si>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</si>
  <si>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</si>
  <si>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</si>
  <si>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</si>
  <si>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</si>
  <si>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</si>
  <si>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</si>
  <si>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</si>
  <si>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</si>
  <si>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</si>
  <si>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</si>
  <si>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</si>
  <si>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</si>
  <si>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</si>
  <si>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</si>
  <si>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</si>
  <si>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</si>
  <si>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</si>
  <si>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</si>
  <si>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</si>
  <si>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</si>
  <si>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</si>
  <si>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</si>
  <si>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</si>
  <si>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</si>
  <si>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</si>
  <si>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</si>
  <si>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</si>
  <si>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</si>
  <si>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</si>
  <si>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</si>
  <si>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</si>
  <si>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</si>
  <si>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</si>
  <si>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</si>
  <si>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新座市</t>
  </si>
  <si>
    <t>法非適用</t>
  </si>
  <si>
    <t>下水道事業</t>
  </si>
  <si>
    <t>公共下水道</t>
  </si>
  <si>
    <t>Aa</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</si>
  <si>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</si>
  <si>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</si>
  <si>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</si>
  <si>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</si>
  <si>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</si>
  <si>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</si>
  <si>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</si>
  <si>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</si>
  <si>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適正値である１００％を下回っており、単年度収支が赤字の状況が続いているが、資本費が徐々に減少してきていることに伴い、当該比率はやや改善傾向にある。今後も同様の傾向を見込んでいる。
④企業債残高対事業規模比率
　低下傾向で推移していたが、平成２８年度から土地区画整理事業に伴う下水道工事を実施していることにより、新規借入額が増加し、平成３０年度においても当該比率は前年度値と比較し上昇となった。
⑤経費回収率
　全国平均及び類似団体を下回っている状況であるが、資本費が徐々に減少してきていることに伴い、当該回収率はやや改善傾向にある。今後も同様の傾向を見込んでいる。
⑥汚水処理原価
　経費回収率と同様、資本費が徐々に減少してきていることに伴い、当該原価は改善傾向にある。今後も同様の傾向を見込んでいるが、引き続き適正な維持管理により汚水処理費の抑制にも努めていく。
⑧水洗化率
　全国平均及び類似団体平均値よりも高い状態であるが、引き続き水洗化指導を実施し、使用料収入の確保を目指す。</t>
    <rPh sb="1" eb="4">
      <t>シュウエキテキ</t>
    </rPh>
    <rPh sb="4" eb="6">
      <t>シュウシ</t>
    </rPh>
    <rPh sb="6" eb="8">
      <t>ヒリツ</t>
    </rPh>
    <rPh sb="10" eb="12">
      <t>テキセイ</t>
    </rPh>
    <rPh sb="12" eb="13">
      <t>アタイ</t>
    </rPh>
    <rPh sb="21" eb="23">
      <t>シタマワ</t>
    </rPh>
    <rPh sb="28" eb="31">
      <t>タンネンド</t>
    </rPh>
    <rPh sb="31" eb="33">
      <t>シュウシ</t>
    </rPh>
    <rPh sb="34" eb="36">
      <t>アカジ</t>
    </rPh>
    <rPh sb="37" eb="39">
      <t>ジョウキョウ</t>
    </rPh>
    <rPh sb="40" eb="41">
      <t>ツヅ</t>
    </rPh>
    <rPh sb="47" eb="49">
      <t>シホン</t>
    </rPh>
    <rPh sb="49" eb="50">
      <t>ヒ</t>
    </rPh>
    <rPh sb="51" eb="53">
      <t>ジョジョ</t>
    </rPh>
    <rPh sb="54" eb="56">
      <t>ゲンショウ</t>
    </rPh>
    <rPh sb="65" eb="66">
      <t>トモナ</t>
    </rPh>
    <rPh sb="68" eb="70">
      <t>トウガイ</t>
    </rPh>
    <rPh sb="70" eb="72">
      <t>ヒリツ</t>
    </rPh>
    <rPh sb="75" eb="77">
      <t>カイゼン</t>
    </rPh>
    <rPh sb="77" eb="79">
      <t>ケイコウ</t>
    </rPh>
    <rPh sb="83" eb="85">
      <t>コンゴ</t>
    </rPh>
    <rPh sb="86" eb="88">
      <t>ドウヨウ</t>
    </rPh>
    <rPh sb="89" eb="91">
      <t>ケイコウ</t>
    </rPh>
    <rPh sb="92" eb="94">
      <t>ミコ</t>
    </rPh>
    <rPh sb="102" eb="104">
      <t>キギョウ</t>
    </rPh>
    <rPh sb="104" eb="105">
      <t>サイ</t>
    </rPh>
    <rPh sb="105" eb="107">
      <t>ザンダカ</t>
    </rPh>
    <rPh sb="107" eb="108">
      <t>タイ</t>
    </rPh>
    <rPh sb="108" eb="110">
      <t>ジギョウ</t>
    </rPh>
    <rPh sb="110" eb="112">
      <t>キボ</t>
    </rPh>
    <rPh sb="112" eb="114">
      <t>ヒリツ</t>
    </rPh>
    <rPh sb="116" eb="118">
      <t>テイカ</t>
    </rPh>
    <rPh sb="118" eb="120">
      <t>ケイコウ</t>
    </rPh>
    <rPh sb="121" eb="123">
      <t>スイイ</t>
    </rPh>
    <rPh sb="129" eb="131">
      <t>ヘイセイ</t>
    </rPh>
    <rPh sb="133" eb="135">
      <t>ネンド</t>
    </rPh>
    <rPh sb="137" eb="139">
      <t>トチ</t>
    </rPh>
    <rPh sb="139" eb="141">
      <t>クカク</t>
    </rPh>
    <rPh sb="141" eb="143">
      <t>セイリ</t>
    </rPh>
    <rPh sb="143" eb="145">
      <t>ジギョウ</t>
    </rPh>
    <rPh sb="146" eb="147">
      <t>トモナ</t>
    </rPh>
    <rPh sb="148" eb="151">
      <t>ゲスイドウ</t>
    </rPh>
    <rPh sb="151" eb="153">
      <t>コウジ</t>
    </rPh>
    <rPh sb="154" eb="156">
      <t>ジッシ</t>
    </rPh>
    <rPh sb="166" eb="168">
      <t>シンキ</t>
    </rPh>
    <rPh sb="168" eb="170">
      <t>カリイレ</t>
    </rPh>
    <rPh sb="170" eb="171">
      <t>ガク</t>
    </rPh>
    <rPh sb="172" eb="174">
      <t>ゾウカ</t>
    </rPh>
    <rPh sb="176" eb="178">
      <t>ヘイセイ</t>
    </rPh>
    <rPh sb="180" eb="182">
      <t>ネンド</t>
    </rPh>
    <rPh sb="187" eb="189">
      <t>トウガイ</t>
    </rPh>
    <rPh sb="189" eb="191">
      <t>ヒリツ</t>
    </rPh>
    <rPh sb="192" eb="195">
      <t>ゼンネンド</t>
    </rPh>
    <rPh sb="195" eb="196">
      <t>アタイ</t>
    </rPh>
    <rPh sb="197" eb="199">
      <t>ヒカク</t>
    </rPh>
    <rPh sb="200" eb="202">
      <t>ジョウショウ</t>
    </rPh>
    <rPh sb="210" eb="212">
      <t>ケイヒ</t>
    </rPh>
    <rPh sb="212" eb="214">
      <t>カイシュウ</t>
    </rPh>
    <rPh sb="214" eb="215">
      <t>リツ</t>
    </rPh>
    <rPh sb="217" eb="219">
      <t>ゼンコク</t>
    </rPh>
    <rPh sb="219" eb="221">
      <t>ヘイキン</t>
    </rPh>
    <rPh sb="221" eb="222">
      <t>オヨ</t>
    </rPh>
    <rPh sb="223" eb="225">
      <t>ルイジ</t>
    </rPh>
    <rPh sb="225" eb="227">
      <t>ダンタイ</t>
    </rPh>
    <rPh sb="228" eb="230">
      <t>シタマワ</t>
    </rPh>
    <rPh sb="234" eb="236">
      <t>ジョウキョウ</t>
    </rPh>
    <rPh sb="241" eb="243">
      <t>シホン</t>
    </rPh>
    <rPh sb="243" eb="244">
      <t>ヒ</t>
    </rPh>
    <rPh sb="245" eb="247">
      <t>ジョジョ</t>
    </rPh>
    <rPh sb="248" eb="250">
      <t>ゲンショウ</t>
    </rPh>
    <rPh sb="259" eb="260">
      <t>トモナ</t>
    </rPh>
    <rPh sb="262" eb="264">
      <t>トウガイ</t>
    </rPh>
    <rPh sb="264" eb="266">
      <t>カイシュウ</t>
    </rPh>
    <rPh sb="266" eb="267">
      <t>リツ</t>
    </rPh>
    <rPh sb="270" eb="272">
      <t>カイゼン</t>
    </rPh>
    <rPh sb="272" eb="274">
      <t>ケイコウ</t>
    </rPh>
    <rPh sb="278" eb="280">
      <t>コンゴ</t>
    </rPh>
    <rPh sb="281" eb="283">
      <t>ドウヨウ</t>
    </rPh>
    <rPh sb="284" eb="286">
      <t>ケイコウ</t>
    </rPh>
    <rPh sb="287" eb="289">
      <t>ミコ</t>
    </rPh>
    <rPh sb="297" eb="299">
      <t>オスイ</t>
    </rPh>
    <rPh sb="299" eb="301">
      <t>ショリ</t>
    </rPh>
    <rPh sb="301" eb="303">
      <t>ゲンカ</t>
    </rPh>
    <rPh sb="305" eb="307">
      <t>ケイヒ</t>
    </rPh>
    <rPh sb="307" eb="309">
      <t>カイシュウ</t>
    </rPh>
    <rPh sb="309" eb="310">
      <t>リツ</t>
    </rPh>
    <rPh sb="311" eb="313">
      <t>ドウヨウ</t>
    </rPh>
    <rPh sb="314" eb="316">
      <t>シホン</t>
    </rPh>
    <rPh sb="316" eb="317">
      <t>ヒ</t>
    </rPh>
    <rPh sb="318" eb="320">
      <t>ジョジョ</t>
    </rPh>
    <rPh sb="321" eb="323">
      <t>ゲンショウ</t>
    </rPh>
    <rPh sb="332" eb="333">
      <t>トモナ</t>
    </rPh>
    <rPh sb="335" eb="337">
      <t>トウガイ</t>
    </rPh>
    <rPh sb="337" eb="339">
      <t>ゲンカ</t>
    </rPh>
    <rPh sb="340" eb="342">
      <t>カイゼン</t>
    </rPh>
    <rPh sb="342" eb="344">
      <t>ケイコウ</t>
    </rPh>
    <rPh sb="348" eb="350">
      <t>コンゴ</t>
    </rPh>
    <rPh sb="351" eb="353">
      <t>ドウヨウ</t>
    </rPh>
    <rPh sb="354" eb="356">
      <t>ケイコウ</t>
    </rPh>
    <rPh sb="357" eb="359">
      <t>ミコ</t>
    </rPh>
    <rPh sb="365" eb="366">
      <t>ヒ</t>
    </rPh>
    <rPh sb="367" eb="368">
      <t>ツヅ</t>
    </rPh>
    <rPh sb="369" eb="371">
      <t>テキセイ</t>
    </rPh>
    <rPh sb="372" eb="374">
      <t>イジ</t>
    </rPh>
    <rPh sb="374" eb="376">
      <t>カンリ</t>
    </rPh>
    <rPh sb="379" eb="381">
      <t>オスイ</t>
    </rPh>
    <rPh sb="381" eb="383">
      <t>ショリ</t>
    </rPh>
    <rPh sb="383" eb="384">
      <t>ヒ</t>
    </rPh>
    <rPh sb="385" eb="387">
      <t>ヨクセイ</t>
    </rPh>
    <rPh sb="389" eb="390">
      <t>ツト</t>
    </rPh>
    <rPh sb="398" eb="401">
      <t>スイセンカ</t>
    </rPh>
    <rPh sb="401" eb="402">
      <t>リツ</t>
    </rPh>
    <rPh sb="404" eb="409">
      <t>ゼンコクヘイキンオヨ</t>
    </rPh>
    <rPh sb="410" eb="414">
      <t>ルイジダンタイ</t>
    </rPh>
    <rPh sb="414" eb="417">
      <t>ヘイキンチ</t>
    </rPh>
    <rPh sb="420" eb="421">
      <t>タカ</t>
    </rPh>
    <rPh sb="422" eb="424">
      <t>ジョウタイ</t>
    </rPh>
    <rPh sb="429" eb="430">
      <t>ヒ</t>
    </rPh>
    <rPh sb="431" eb="432">
      <t>ツヅ</t>
    </rPh>
    <rPh sb="433" eb="436">
      <t>スイセンカ</t>
    </rPh>
    <rPh sb="436" eb="438">
      <t>シドウ</t>
    </rPh>
    <rPh sb="439" eb="441">
      <t>ジッシ</t>
    </rPh>
    <rPh sb="443" eb="446">
      <t>シヨウリョウ</t>
    </rPh>
    <rPh sb="446" eb="448">
      <t>シュウニュウ</t>
    </rPh>
    <rPh sb="449" eb="451">
      <t>カクホ</t>
    </rPh>
    <rPh sb="452" eb="454">
      <t>メザ</t>
    </rPh>
    <phoneticPr fontId="4"/>
  </si>
  <si>
    <t>③管渠改善率
　建設事業開始が昭和５０年であり、耐用年数５０年を経過している管渠は現時点ではないものの、今後老朽化が進んでいくことから、管渠更新を行う必要性は認識している。そのため、策定予定であるストックマネジメント計画に基づき、経営の健全性を考慮した上、更新すべき管渠の把握や更新工事額、財源等の確保など適切な管理に努めていく。</t>
    <rPh sb="1" eb="3">
      <t>カンキョ</t>
    </rPh>
    <rPh sb="3" eb="5">
      <t>カイゼン</t>
    </rPh>
    <rPh sb="5" eb="6">
      <t>リツ</t>
    </rPh>
    <rPh sb="8" eb="10">
      <t>ケンセツ</t>
    </rPh>
    <rPh sb="10" eb="12">
      <t>ジギョウ</t>
    </rPh>
    <rPh sb="12" eb="14">
      <t>カイシ</t>
    </rPh>
    <rPh sb="15" eb="17">
      <t>ショウワ</t>
    </rPh>
    <rPh sb="19" eb="20">
      <t>ネン</t>
    </rPh>
    <rPh sb="24" eb="26">
      <t>タイヨウ</t>
    </rPh>
    <rPh sb="26" eb="28">
      <t>ネンスウ</t>
    </rPh>
    <rPh sb="30" eb="31">
      <t>ネン</t>
    </rPh>
    <rPh sb="32" eb="34">
      <t>ケイカ</t>
    </rPh>
    <rPh sb="38" eb="40">
      <t>カンキョ</t>
    </rPh>
    <rPh sb="41" eb="44">
      <t>ゲンジテン</t>
    </rPh>
    <rPh sb="52" eb="54">
      <t>コンゴ</t>
    </rPh>
    <rPh sb="54" eb="57">
      <t>ロウキュウカ</t>
    </rPh>
    <rPh sb="58" eb="59">
      <t>スス</t>
    </rPh>
    <rPh sb="68" eb="70">
      <t>カンキョ</t>
    </rPh>
    <rPh sb="70" eb="72">
      <t>コウシン</t>
    </rPh>
    <rPh sb="73" eb="74">
      <t>オコナ</t>
    </rPh>
    <rPh sb="75" eb="78">
      <t>ヒツヨウセイ</t>
    </rPh>
    <rPh sb="79" eb="81">
      <t>ニンシキ</t>
    </rPh>
    <rPh sb="91" eb="93">
      <t>サクテイ</t>
    </rPh>
    <rPh sb="93" eb="95">
      <t>ヨテイ</t>
    </rPh>
    <rPh sb="108" eb="110">
      <t>ケイカク</t>
    </rPh>
    <rPh sb="111" eb="112">
      <t>モト</t>
    </rPh>
    <rPh sb="115" eb="117">
      <t>ケイエイ</t>
    </rPh>
    <rPh sb="118" eb="121">
      <t>ケンゼンセイ</t>
    </rPh>
    <rPh sb="122" eb="124">
      <t>コウリョ</t>
    </rPh>
    <rPh sb="126" eb="127">
      <t>ウエ</t>
    </rPh>
    <rPh sb="128" eb="130">
      <t>コウシン</t>
    </rPh>
    <rPh sb="133" eb="135">
      <t>カンキョ</t>
    </rPh>
    <rPh sb="136" eb="138">
      <t>ハアク</t>
    </rPh>
    <rPh sb="139" eb="141">
      <t>コウシン</t>
    </rPh>
    <rPh sb="141" eb="143">
      <t>コウジ</t>
    </rPh>
    <rPh sb="143" eb="144">
      <t>ガク</t>
    </rPh>
    <rPh sb="145" eb="147">
      <t>ザイゲン</t>
    </rPh>
    <rPh sb="147" eb="148">
      <t>トウ</t>
    </rPh>
    <rPh sb="149" eb="151">
      <t>カクホ</t>
    </rPh>
    <rPh sb="153" eb="155">
      <t>テキセツ</t>
    </rPh>
    <rPh sb="156" eb="158">
      <t>カンリ</t>
    </rPh>
    <rPh sb="159" eb="160">
      <t>ツト</t>
    </rPh>
    <phoneticPr fontId="4"/>
  </si>
  <si>
    <t>　本市公共下水道は、昭和５０年の建設事業開始以降、着実に整備事業を進め、市民生活の向上を図っていった。その一方で、整備事業の中心的財源は企業債であったことから、これまでの各年度の経営状況においては、資本費の負担が多く、汚水処理原価や経費回収率の悪化要因となっていた。しかしながら、近年、完済する企業債が増加してきていることから、今後徐々に経営状況の改善に寄与することが見込まれる。
　このほか、令和２年度からの地方公営企業法の適用に向けて作業を進めており、また、策定予定であるストックマネジメント計画に基づき、今後財務諸表や更新すべき管渠の適正な把握に努め、適切な使用料水準も含めた総合的な経営分析を行い、経営健全化を図っていく。</t>
    <rPh sb="1" eb="3">
      <t>ホンシ</t>
    </rPh>
    <rPh sb="3" eb="5">
      <t>コウキョウ</t>
    </rPh>
    <rPh sb="5" eb="8">
      <t>ゲスイドウ</t>
    </rPh>
    <rPh sb="10" eb="12">
      <t>ショウワ</t>
    </rPh>
    <rPh sb="14" eb="15">
      <t>ネン</t>
    </rPh>
    <rPh sb="16" eb="18">
      <t>ケンセツ</t>
    </rPh>
    <rPh sb="18" eb="20">
      <t>ジギョウ</t>
    </rPh>
    <rPh sb="20" eb="22">
      <t>カイシ</t>
    </rPh>
    <rPh sb="22" eb="24">
      <t>イコウ</t>
    </rPh>
    <rPh sb="25" eb="27">
      <t>チャクジツ</t>
    </rPh>
    <rPh sb="28" eb="30">
      <t>セイビ</t>
    </rPh>
    <rPh sb="30" eb="32">
      <t>ジギョウ</t>
    </rPh>
    <rPh sb="33" eb="34">
      <t>スス</t>
    </rPh>
    <rPh sb="36" eb="38">
      <t>シミン</t>
    </rPh>
    <rPh sb="38" eb="40">
      <t>セイカツ</t>
    </rPh>
    <rPh sb="41" eb="43">
      <t>コウジョウ</t>
    </rPh>
    <rPh sb="44" eb="45">
      <t>ハカ</t>
    </rPh>
    <rPh sb="53" eb="55">
      <t>イッポウ</t>
    </rPh>
    <rPh sb="57" eb="59">
      <t>セイビ</t>
    </rPh>
    <rPh sb="59" eb="61">
      <t>ジギョウ</t>
    </rPh>
    <rPh sb="62" eb="65">
      <t>チュウシンテキ</t>
    </rPh>
    <rPh sb="65" eb="67">
      <t>ザイゲン</t>
    </rPh>
    <rPh sb="68" eb="70">
      <t>キギョウ</t>
    </rPh>
    <rPh sb="70" eb="71">
      <t>サイ</t>
    </rPh>
    <rPh sb="85" eb="88">
      <t>カクネンド</t>
    </rPh>
    <rPh sb="89" eb="91">
      <t>ケイエイ</t>
    </rPh>
    <rPh sb="91" eb="93">
      <t>ジョウキョウ</t>
    </rPh>
    <rPh sb="99" eb="101">
      <t>シホン</t>
    </rPh>
    <rPh sb="101" eb="102">
      <t>ヒ</t>
    </rPh>
    <rPh sb="103" eb="105">
      <t>フタン</t>
    </rPh>
    <rPh sb="106" eb="107">
      <t>オオ</t>
    </rPh>
    <rPh sb="109" eb="111">
      <t>オスイ</t>
    </rPh>
    <rPh sb="111" eb="113">
      <t>ショリ</t>
    </rPh>
    <rPh sb="113" eb="115">
      <t>ゲンカ</t>
    </rPh>
    <rPh sb="116" eb="118">
      <t>ケイヒ</t>
    </rPh>
    <rPh sb="118" eb="120">
      <t>カイシュウ</t>
    </rPh>
    <rPh sb="120" eb="121">
      <t>リツ</t>
    </rPh>
    <rPh sb="122" eb="124">
      <t>アッカ</t>
    </rPh>
    <rPh sb="124" eb="126">
      <t>ヨウイン</t>
    </rPh>
    <rPh sb="140" eb="142">
      <t>キンネン</t>
    </rPh>
    <rPh sb="143" eb="145">
      <t>カンサイ</t>
    </rPh>
    <rPh sb="147" eb="149">
      <t>キギョウ</t>
    </rPh>
    <rPh sb="149" eb="150">
      <t>サイ</t>
    </rPh>
    <rPh sb="151" eb="153">
      <t>ゾウカ</t>
    </rPh>
    <rPh sb="164" eb="166">
      <t>コンゴ</t>
    </rPh>
    <rPh sb="166" eb="168">
      <t>ジョジョ</t>
    </rPh>
    <rPh sb="169" eb="171">
      <t>ケイエイ</t>
    </rPh>
    <rPh sb="171" eb="173">
      <t>ジョウキョウ</t>
    </rPh>
    <rPh sb="174" eb="176">
      <t>カイゼン</t>
    </rPh>
    <rPh sb="177" eb="179">
      <t>キヨ</t>
    </rPh>
    <rPh sb="184" eb="186">
      <t>ミコ</t>
    </rPh>
    <rPh sb="197" eb="199">
      <t>レイワ</t>
    </rPh>
    <rPh sb="200" eb="202">
      <t>ネンド</t>
    </rPh>
    <rPh sb="205" eb="207">
      <t>チホウ</t>
    </rPh>
    <rPh sb="207" eb="209">
      <t>コウエイ</t>
    </rPh>
    <rPh sb="209" eb="211">
      <t>キギョウ</t>
    </rPh>
    <rPh sb="211" eb="212">
      <t>ホウ</t>
    </rPh>
    <rPh sb="213" eb="215">
      <t>テキヨウ</t>
    </rPh>
    <rPh sb="216" eb="217">
      <t>ム</t>
    </rPh>
    <rPh sb="219" eb="221">
      <t>サギョウ</t>
    </rPh>
    <rPh sb="222" eb="223">
      <t>スス</t>
    </rPh>
    <rPh sb="231" eb="233">
      <t>サクテイ</t>
    </rPh>
    <rPh sb="233" eb="235">
      <t>ヨテイ</t>
    </rPh>
    <rPh sb="248" eb="250">
      <t>ケイカク</t>
    </rPh>
    <rPh sb="251" eb="252">
      <t>モト</t>
    </rPh>
    <rPh sb="255" eb="257">
      <t>コンゴ</t>
    </rPh>
    <rPh sb="257" eb="259">
      <t>ザイム</t>
    </rPh>
    <rPh sb="259" eb="261">
      <t>ショヒョウ</t>
    </rPh>
    <rPh sb="262" eb="264">
      <t>コウシン</t>
    </rPh>
    <rPh sb="267" eb="269">
      <t>カンキョ</t>
    </rPh>
    <rPh sb="270" eb="272">
      <t>テキセイ</t>
    </rPh>
    <rPh sb="273" eb="275">
      <t>ハアク</t>
    </rPh>
    <rPh sb="276" eb="277">
      <t>ツト</t>
    </rPh>
    <rPh sb="279" eb="281">
      <t>テキセツ</t>
    </rPh>
    <rPh sb="282" eb="285">
      <t>シヨウリョウ</t>
    </rPh>
    <rPh sb="285" eb="287">
      <t>スイジュン</t>
    </rPh>
    <rPh sb="288" eb="289">
      <t>フク</t>
    </rPh>
    <rPh sb="291" eb="294">
      <t>ソウゴウテキ</t>
    </rPh>
    <rPh sb="295" eb="297">
      <t>ケイエイ</t>
    </rPh>
    <rPh sb="297" eb="299">
      <t>ブンセキ</t>
    </rPh>
    <rPh sb="300" eb="301">
      <t>オコナ</t>
    </rPh>
    <rPh sb="303" eb="305">
      <t>ケイエイ</t>
    </rPh>
    <rPh sb="305" eb="307">
      <t>ケンゼン</t>
    </rPh>
    <rPh sb="307" eb="308">
      <t>カ</t>
    </rPh>
    <rPh sb="309" eb="310">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</si>
</sst>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
                  <c:v>0</c:v>
                </c:pt>
                <c:pt idx="1">
                  <c:v>0.02</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63B-420D-A47A-DAABF2FDCF9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0.22</c:v>
                </c:pt>
                <c:pt idx="1">
                  <c:v>0.13</c:v>
                </c:pt>
                <c:pt idx="2">
                  <c:v>0.16</c:v>
                </c:pt>
                <c:pt idx="3">
                  <c:v>0.16</c:v>
                </c:pt>
                <c:pt idx="4">
                  <c:v>0.16</c:v>
                </c:pt>
              </c:numCache>
            </c:numRef>
          </c:val>
          <c:smooth val="0"/>
          <c:extLst>
            <c:ext xmlns:c16="http://schemas.microsoft.com/office/drawing/2014/chart" uri="{C3380CC4-5D6E-409C-BE32-E72D297353CC}">
              <c16:uniqueId val="{00000001-E63B-420D-A47A-DAABF2FDCF9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0B5-40F5-81B2-493F80859A5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64.81</c:v>
                </c:pt>
                <c:pt idx="1">
                  <c:v>64.81</c:v>
                </c:pt>
                <c:pt idx="2">
                  <c:v>64.66</c:v>
                </c:pt>
                <c:pt idx="3">
                  <c:v>64.650000000000006</c:v>
                </c:pt>
                <c:pt idx="4">
                  <c:v>62.96</c:v>
                </c:pt>
              </c:numCache>
            </c:numRef>
          </c:val>
          <c:smooth val="0"/>
          <c:extLst>
            <c:ext xmlns:c16="http://schemas.microsoft.com/office/drawing/2014/chart" uri="{C3380CC4-5D6E-409C-BE32-E72D297353CC}">
              <c16:uniqueId val="{00000001-D0B5-40F5-81B2-493F80859A5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98.7</c:v>
                </c:pt>
                <c:pt idx="1">
                  <c:v>98.69</c:v>
                </c:pt>
                <c:pt idx="2">
                  <c:v>98.69</c:v>
                </c:pt>
                <c:pt idx="3">
                  <c:v>98.58</c:v>
                </c:pt>
                <c:pt idx="4">
                  <c:v>98.59</c:v>
                </c:pt>
              </c:numCache>
            </c:numRef>
          </c:val>
          <c:extLst>
            <c:ext xmlns:c16="http://schemas.microsoft.com/office/drawing/2014/chart" uri="{C3380CC4-5D6E-409C-BE32-E72D297353CC}">
              <c16:uniqueId val="{00000000-4516-4129-B247-570352FB0A5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96.76</c:v>
                </c:pt>
                <c:pt idx="1">
                  <c:v>96.89</c:v>
                </c:pt>
                <c:pt idx="2">
                  <c:v>97.08</c:v>
                </c:pt>
                <c:pt idx="3">
                  <c:v>97.4</c:v>
                </c:pt>
                <c:pt idx="4">
                  <c:v>96.96</c:v>
                </c:pt>
              </c:numCache>
            </c:numRef>
          </c:val>
          <c:smooth val="0"/>
          <c:extLst>
            <c:ext xmlns:c16="http://schemas.microsoft.com/office/drawing/2014/chart" uri="{C3380CC4-5D6E-409C-BE32-E72D297353CC}">
              <c16:uniqueId val="{00000001-4516-4129-B247-570352FB0A5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75.69</c:v>
                </c:pt>
                <c:pt idx="1">
                  <c:v>78</c:v>
                </c:pt>
                <c:pt idx="2">
                  <c:v>78.97</c:v>
                </c:pt>
                <c:pt idx="3">
                  <c:v>82.91</c:v>
                </c:pt>
                <c:pt idx="4">
                  <c:v>86.23</c:v>
                </c:pt>
              </c:numCache>
            </c:numRef>
          </c:val>
          <c:extLst>
            <c:ext xmlns:c16="http://schemas.microsoft.com/office/drawing/2014/chart" uri="{C3380CC4-5D6E-409C-BE32-E72D297353CC}">
              <c16:uniqueId val="{00000000-7D9A-45DF-B152-684E5A4DB91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9A-45DF-B152-684E5A4DB91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1C-4CC4-AE68-73E0B3B2DA0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1C-4CC4-AE68-73E0B3B2DA0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22-4C98-9C20-0DCEEFE2EA8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22-4C98-9C20-0DCEEFE2EA8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D18-4206-9FEB-2B115D0AC25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18-4206-9FEB-2B115D0AC25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9E-495B-9ACD-65F9F0210DE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9E-495B-9ACD-65F9F0210DE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668.35</c:v>
                </c:pt>
                <c:pt idx="1">
                  <c:v>625.75</c:v>
                </c:pt>
                <c:pt idx="2">
                  <c:v>609.34</c:v>
                </c:pt>
                <c:pt idx="3">
                  <c:v>632.29999999999995</c:v>
                </c:pt>
                <c:pt idx="4">
                  <c:v>650.04999999999995</c:v>
                </c:pt>
              </c:numCache>
            </c:numRef>
          </c:val>
          <c:extLst>
            <c:ext xmlns:c16="http://schemas.microsoft.com/office/drawing/2014/chart" uri="{C3380CC4-5D6E-409C-BE32-E72D297353CC}">
              <c16:uniqueId val="{00000000-A760-4F65-B089-5DA6001FAD9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665.11</c:v>
                </c:pt>
                <c:pt idx="1">
                  <c:v>642.57000000000005</c:v>
                </c:pt>
                <c:pt idx="2">
                  <c:v>599.92999999999995</c:v>
                </c:pt>
                <c:pt idx="3">
                  <c:v>573.73</c:v>
                </c:pt>
                <c:pt idx="4">
                  <c:v>514.27</c:v>
                </c:pt>
              </c:numCache>
            </c:numRef>
          </c:val>
          <c:smooth val="0"/>
          <c:extLst>
            <c:ext xmlns:c16="http://schemas.microsoft.com/office/drawing/2014/chart" uri="{C3380CC4-5D6E-409C-BE32-E72D297353CC}">
              <c16:uniqueId val="{00000001-A760-4F65-B089-5DA6001FAD9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73.02</c:v>
                </c:pt>
                <c:pt idx="1">
                  <c:v>75.8</c:v>
                </c:pt>
                <c:pt idx="2">
                  <c:v>76.349999999999994</c:v>
                </c:pt>
                <c:pt idx="3">
                  <c:v>79.010000000000005</c:v>
                </c:pt>
                <c:pt idx="4">
                  <c:v>84.06</c:v>
                </c:pt>
              </c:numCache>
            </c:numRef>
          </c:val>
          <c:extLst>
            <c:ext xmlns:c16="http://schemas.microsoft.com/office/drawing/2014/chart" uri="{C3380CC4-5D6E-409C-BE32-E72D297353CC}">
              <c16:uniqueId val="{00000000-8737-4714-B8F3-0A578CA1AF4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85.64</c:v>
                </c:pt>
                <c:pt idx="1">
                  <c:v>94.3</c:v>
                </c:pt>
                <c:pt idx="2">
                  <c:v>95.76</c:v>
                </c:pt>
                <c:pt idx="3">
                  <c:v>100.74</c:v>
                </c:pt>
                <c:pt idx="4">
                  <c:v>100.34</c:v>
                </c:pt>
              </c:numCache>
            </c:numRef>
          </c:val>
          <c:smooth val="0"/>
          <c:extLst>
            <c:ext xmlns:c16="http://schemas.microsoft.com/office/drawing/2014/chart" uri="{C3380CC4-5D6E-409C-BE32-E72D297353CC}">
              <c16:uniqueId val="{00000001-8737-4714-B8F3-0A578CA1AF4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131.99</c:v>
                </c:pt>
                <c:pt idx="1">
                  <c:v>127.38</c:v>
                </c:pt>
                <c:pt idx="2">
                  <c:v>126.33</c:v>
                </c:pt>
                <c:pt idx="3">
                  <c:v>121.82</c:v>
                </c:pt>
                <c:pt idx="4">
                  <c:v>115.27</c:v>
                </c:pt>
              </c:numCache>
            </c:numRef>
          </c:val>
          <c:extLst>
            <c:ext xmlns:c16="http://schemas.microsoft.com/office/drawing/2014/chart" uri="{C3380CC4-5D6E-409C-BE32-E72D297353CC}">
              <c16:uniqueId val="{00000000-C47A-492C-B43A-A3209C5C7AD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133</c:v>
                </c:pt>
                <c:pt idx="1">
                  <c:v>120.18</c:v>
                </c:pt>
                <c:pt idx="2">
                  <c:v>119</c:v>
                </c:pt>
                <c:pt idx="3">
                  <c:v>112.75</c:v>
                </c:pt>
                <c:pt idx="4">
                  <c:v>113.49</c:v>
                </c:pt>
              </c:numCache>
            </c:numRef>
          </c:val>
          <c:smooth val="0"/>
          <c:extLst>
            <c:ext xmlns:c16="http://schemas.microsoft.com/office/drawing/2014/chart" uri="{C3380CC4-5D6E-409C-BE32-E72D297353CC}">
              <c16:uniqueId val="{00000001-C47A-492C-B43A-A3209C5C7AD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59"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埼玉県　新座市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Aa</v>
      </c>
      <c r="X8" s="48"/>
      <c r="Y8" s="48"/>
      <c r="Z8" s="48"/>
      <c r="AA8" s="48"/>
      <c r="AB8" s="48"/>
      <c r="AC8" s="48"/>
      <c r="AD8" s="49" t="str">
        <f>データ!$M$6</f>
        <v>非設置</v>
      </c>
      <c r="AE8" s="49"/>
      <c r="AF8" s="49"/>
      <c r="AG8" s="49"/>
      <c r="AH8" s="49"/>
      <c r="AI8" s="49"/>
      <c r="AJ8" s="49"/>
      <c r="AK8" s="3"/>
      <c r="AL8" s="50">
        <f>データ!S6</f>
        <v>165336</v>
      </c>
      <c r="AM8" s="50"/>
      <c r="AN8" s="50"/>
      <c r="AO8" s="50"/>
      <c r="AP8" s="50"/>
      <c r="AQ8" s="50"/>
      <c r="AR8" s="50"/>
      <c r="AS8" s="50"/>
      <c r="AT8" s="45">
        <f>データ!T6</f>
        <v>22.78</v>
      </c>
      <c r="AU8" s="45"/>
      <c r="AV8" s="45"/>
      <c r="AW8" s="45"/>
      <c r="AX8" s="45"/>
      <c r="AY8" s="45"/>
      <c r="AZ8" s="45"/>
      <c r="BA8" s="45"/>
      <c r="BB8" s="45">
        <f>データ!U6</f>
        <v>7257.95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93.79</v>
      </c>
      <c r="Q10" s="45"/>
      <c r="R10" s="45"/>
      <c r="S10" s="45"/>
      <c r="T10" s="45"/>
      <c r="U10" s="45"/>
      <c r="V10" s="45"/>
      <c r="W10" s="45">
        <f>データ!Q6</f>
        <v>100</v>
      </c>
      <c r="X10" s="45"/>
      <c r="Y10" s="45"/>
      <c r="Z10" s="45"/>
      <c r="AA10" s="45"/>
      <c r="AB10" s="45"/>
      <c r="AC10" s="45"/>
      <c r="AD10" s="50">
        <f>データ!R6</f>
        <v>1609</v>
      </c>
      <c r="AE10" s="50"/>
      <c r="AF10" s="50"/>
      <c r="AG10" s="50"/>
      <c r="AH10" s="50"/>
      <c r="AI10" s="50"/>
      <c r="AJ10" s="50"/>
      <c r="AK10" s="2"/>
      <c r="AL10" s="50">
        <f>データ!V6</f>
        <v>155102</v>
      </c>
      <c r="AM10" s="50"/>
      <c r="AN10" s="50"/>
      <c r="AO10" s="50"/>
      <c r="AP10" s="50"/>
      <c r="AQ10" s="50"/>
      <c r="AR10" s="50"/>
      <c r="AS10" s="50"/>
      <c r="AT10" s="45">
        <f>データ!W6</f>
        <v>13.73</v>
      </c>
      <c r="AU10" s="45"/>
      <c r="AV10" s="45"/>
      <c r="AW10" s="45"/>
      <c r="AX10" s="45"/>
      <c r="AY10" s="45"/>
      <c r="AZ10" s="45"/>
      <c r="BA10" s="45"/>
      <c r="BB10" s="45">
        <f>データ!X6</f>
        <v>11296.58</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44</v>
      </c>
      <c r="O86" s="26" t="str">
        <f>データ!EO6</f>
        <v>【0.23】</v>
      </c>
    </row>
  </sheetData>
  <sheetProtection algorithmName="SHA-512" hashValue="bUPvL/s0XlpBynLzBX0tQ9+HiDyrCQk3z08ucXKDKcAMZo7Fn8n2Zs1k8a+CdXvtElKrUpPUjTO8KgiThnLGaA==" saltValue="Hf3veznbBhJJS4DNobNEv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112305</v>
      </c>
      <c r="D6" s="33">
        <f t="shared" si="3"/>
        <v>47</v>
      </c>
      <c r="E6" s="33">
        <f t="shared" si="3"/>
        <v>17</v>
      </c>
      <c r="F6" s="33">
        <f t="shared" si="3"/>
        <v>1</v>
      </c>
      <c r="G6" s="33">
        <f t="shared" si="3"/>
        <v>0</v>
      </c>
      <c r="H6" s="33" t="str">
        <f t="shared" si="3"/>
        <v>埼玉県　新座市</v>
      </c>
      <c r="I6" s="33" t="str">
        <f t="shared" si="3"/>
        <v>法非適用</v>
      </c>
      <c r="J6" s="33" t="str">
        <f t="shared" si="3"/>
        <v>下水道事業</v>
      </c>
      <c r="K6" s="33" t="str">
        <f t="shared" si="3"/>
        <v>公共下水道</v>
      </c>
      <c r="L6" s="33" t="str">
        <f t="shared" si="3"/>
        <v>Aa</v>
      </c>
      <c r="M6" s="33" t="str">
        <f t="shared" si="3"/>
        <v>非設置</v>
      </c>
      <c r="N6" s="34" t="str">
        <f t="shared" si="3"/>
        <v>-</v>
      </c>
      <c r="O6" s="34" t="str">
        <f t="shared" si="3"/>
        <v>該当数値なし</v>
      </c>
      <c r="P6" s="34">
        <f t="shared" si="3"/>
        <v>93.79</v>
      </c>
      <c r="Q6" s="34">
        <f t="shared" si="3"/>
        <v>100</v>
      </c>
      <c r="R6" s="34">
        <f t="shared" si="3"/>
        <v>1609</v>
      </c>
      <c r="S6" s="34">
        <f t="shared" si="3"/>
        <v>165336</v>
      </c>
      <c r="T6" s="34">
        <f t="shared" si="3"/>
        <v>22.78</v>
      </c>
      <c r="U6" s="34">
        <f t="shared" si="3"/>
        <v>7257.95</v>
      </c>
      <c r="V6" s="34">
        <f t="shared" si="3"/>
        <v>155102</v>
      </c>
      <c r="W6" s="34">
        <f t="shared" si="3"/>
        <v>13.73</v>
      </c>
      <c r="X6" s="34">
        <f t="shared" si="3"/>
        <v>11296.58</v>
      </c>
      <c r="Y6" s="35">
        <f>IF(Y7="",NA(),Y7)</f>
        <v>75.69</v>
      </c>
      <c r="Z6" s="35">
        <f t="shared" ref="Z6:AH6" si="4">IF(Z7="",NA(),Z7)</f>
        <v>78</v>
      </c>
      <c r="AA6" s="35">
        <f t="shared" si="4"/>
        <v>78.97</v>
      </c>
      <c r="AB6" s="35">
        <f t="shared" si="4"/>
        <v>82.91</v>
      </c>
      <c r="AC6" s="35">
        <f t="shared" si="4"/>
        <v>86.23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668.35</v>
      </c>
      <c r="BG6" s="35">
        <f t="shared" ref="BG6:BO6" si="7">IF(BG7="",NA(),BG7)</f>
        <v>625.75</v>
      </c>
      <c r="BH6" s="35">
        <f t="shared" si="7"/>
        <v>609.34</v>
      </c>
      <c r="BI6" s="35">
        <f t="shared" si="7"/>
        <v>632.29999999999995</v>
      </c>
      <c r="BJ6" s="35">
        <f t="shared" si="7"/>
        <v>650.04999999999995</v>
      </c>
      <c r="BK6" s="35">
        <f t="shared" si="7"/>
        <v>665.11</v>
      </c>
      <c r="BL6" s="35">
        <f t="shared" si="7"/>
        <v>642.57000000000005</v>
      </c>
      <c r="BM6" s="35">
        <f t="shared" si="7"/>
        <v>599.92999999999995</v>
      </c>
      <c r="BN6" s="35">
        <f t="shared" si="7"/>
        <v>573.73</v>
      </c>
      <c r="BO6" s="35">
        <f t="shared" si="7"/>
        <v>514.27</v>
      </c>
      <c r="BP6" s="34" t="str">
        <f>IF(BP7="","",IF(BP7="-","【-】","【"&amp;SUBSTITUTE(TEXT(BP7,"#,##0.00"),"-","△")&amp;"】"))</f>
        <v>【682.78】</v>
      </c>
      <c r="BQ6" s="35">
        <f>IF(BQ7="",NA(),BQ7)</f>
        <v>73.02</v>
      </c>
      <c r="BR6" s="35">
        <f t="shared" ref="BR6:BZ6" si="8">IF(BR7="",NA(),BR7)</f>
        <v>75.8</v>
      </c>
      <c r="BS6" s="35">
        <f t="shared" si="8"/>
        <v>76.349999999999994</v>
      </c>
      <c r="BT6" s="35">
        <f t="shared" si="8"/>
        <v>79.010000000000005</v>
      </c>
      <c r="BU6" s="35">
        <f t="shared" si="8"/>
        <v>84.06</v>
      </c>
      <c r="BV6" s="35">
        <f t="shared" si="8"/>
        <v>85.64</v>
      </c>
      <c r="BW6" s="35">
        <f t="shared" si="8"/>
        <v>94.3</v>
      </c>
      <c r="BX6" s="35">
        <f t="shared" si="8"/>
        <v>95.76</v>
      </c>
      <c r="BY6" s="35">
        <f t="shared" si="8"/>
        <v>100.74</v>
      </c>
      <c r="BZ6" s="35">
        <f t="shared" si="8"/>
        <v>100.34</v>
      </c>
      <c r="CA6" s="34" t="str">
        <f>IF(CA7="","",IF(CA7="-","【-】","【"&amp;SUBSTITUTE(TEXT(CA7,"#,##0.00"),"-","△")&amp;"】"))</f>
        <v>【100.91】</v>
      </c>
      <c r="CB6" s="35">
        <f>IF(CB7="",NA(),CB7)</f>
        <v>131.99</v>
      </c>
      <c r="CC6" s="35">
        <f t="shared" ref="CC6:CK6" si="9">IF(CC7="",NA(),CC7)</f>
        <v>127.38</v>
      </c>
      <c r="CD6" s="35">
        <f t="shared" si="9"/>
        <v>126.33</v>
      </c>
      <c r="CE6" s="35">
        <f t="shared" si="9"/>
        <v>121.82</v>
      </c>
      <c r="CF6" s="35">
        <f t="shared" si="9"/>
        <v>115.27</v>
      </c>
      <c r="CG6" s="35">
        <f t="shared" si="9"/>
        <v>133</v>
      </c>
      <c r="CH6" s="35">
        <f t="shared" si="9"/>
        <v>120.18</v>
      </c>
      <c r="CI6" s="35">
        <f t="shared" si="9"/>
        <v>119</v>
      </c>
      <c r="CJ6" s="35">
        <f t="shared" si="9"/>
        <v>112.75</v>
      </c>
      <c r="CK6" s="35">
        <f t="shared" si="9"/>
        <v>113.49</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64.81</v>
      </c>
      <c r="CS6" s="35">
        <f t="shared" si="10"/>
        <v>64.81</v>
      </c>
      <c r="CT6" s="35">
        <f t="shared" si="10"/>
        <v>64.66</v>
      </c>
      <c r="CU6" s="35">
        <f t="shared" si="10"/>
        <v>64.650000000000006</v>
      </c>
      <c r="CV6" s="35">
        <f t="shared" si="10"/>
        <v>62.96</v>
      </c>
      <c r="CW6" s="34" t="str">
        <f>IF(CW7="","",IF(CW7="-","【-】","【"&amp;SUBSTITUTE(TEXT(CW7,"#,##0.00"),"-","△")&amp;"】"))</f>
        <v>【58.98】</v>
      </c>
      <c r="CX6" s="35">
        <f>IF(CX7="",NA(),CX7)</f>
        <v>98.7</v>
      </c>
      <c r="CY6" s="35">
        <f t="shared" ref="CY6:DG6" si="11">IF(CY7="",NA(),CY7)</f>
        <v>98.69</v>
      </c>
      <c r="CZ6" s="35">
        <f t="shared" si="11"/>
        <v>98.69</v>
      </c>
      <c r="DA6" s="35">
        <f t="shared" si="11"/>
        <v>98.58</v>
      </c>
      <c r="DB6" s="35">
        <f t="shared" si="11"/>
        <v>98.59</v>
      </c>
      <c r="DC6" s="35">
        <f t="shared" si="11"/>
        <v>96.76</v>
      </c>
      <c r="DD6" s="35">
        <f t="shared" si="11"/>
        <v>96.89</v>
      </c>
      <c r="DE6" s="35">
        <f t="shared" si="11"/>
        <v>97.08</v>
      </c>
      <c r="DF6" s="35">
        <f t="shared" si="11"/>
        <v>97.4</v>
      </c>
      <c r="DG6" s="35">
        <f t="shared" si="11"/>
        <v>96.96</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0.02</v>
      </c>
      <c r="EG6" s="34">
        <f t="shared" si="14"/>
        <v>0</v>
      </c>
      <c r="EH6" s="34">
        <f t="shared" si="14"/>
        <v>0</v>
      </c>
      <c r="EI6" s="34">
        <f t="shared" si="14"/>
        <v>0</v>
      </c>
      <c r="EJ6" s="35">
        <f t="shared" si="14"/>
        <v>0.22</v>
      </c>
      <c r="EK6" s="35">
        <f t="shared" si="14"/>
        <v>0.13</v>
      </c>
      <c r="EL6" s="35">
        <f t="shared" si="14"/>
        <v>0.16</v>
      </c>
      <c r="EM6" s="35">
        <f t="shared" si="14"/>
        <v>0.16</v>
      </c>
      <c r="EN6" s="35">
        <f t="shared" si="14"/>
        <v>0.16</v>
      </c>
      <c r="EO6" s="34" t="str">
        <f>IF(EO7="","",IF(EO7="-","【-】","【"&amp;SUBSTITUTE(TEXT(EO7,"#,##0.00"),"-","△")&amp;"】"))</f>
        <v>【0.23】</v>
      </c>
    </row>
    <row r="7" spans="1:145" s="36" customFormat="1" x14ac:dyDescent="0.15">
      <c r="A7" s="28"/>
      <c r="B7" s="37">
        <v>2018</v>
      </c>
      <c r="C7" s="37">
        <v>112305</v>
      </c>
      <c r="D7" s="37">
        <v>47</v>
      </c>
      <c r="E7" s="37">
        <v>17</v>
      </c>
      <c r="F7" s="37">
        <v>1</v>
      </c>
      <c r="G7" s="37">
        <v>0</v>
      </c>
      <c r="H7" s="37" t="s">
        <v>98</v>
      </c>
      <c r="I7" s="37" t="s">
        <v>99</v>
      </c>
      <c r="J7" s="37" t="s">
        <v>100</v>
      </c>
      <c r="K7" s="37" t="s">
        <v>101</v>
      </c>
      <c r="L7" s="37" t="s">
        <v>102</v>
      </c>
      <c r="M7" s="37" t="s">
        <v>103</v>
      </c>
      <c r="N7" s="38" t="s">
        <v>104</v>
      </c>
      <c r="O7" s="38" t="s">
        <v>105</v>
      </c>
      <c r="P7" s="38">
        <v>93.79</v>
      </c>
      <c r="Q7" s="38">
        <v>100</v>
      </c>
      <c r="R7" s="38">
        <v>1609</v>
      </c>
      <c r="S7" s="38">
        <v>165336</v>
      </c>
      <c r="T7" s="38">
        <v>22.78</v>
      </c>
      <c r="U7" s="38">
        <v>7257.95</v>
      </c>
      <c r="V7" s="38">
        <v>155102</v>
      </c>
      <c r="W7" s="38">
        <v>13.73</v>
      </c>
      <c r="X7" s="38">
        <v>11296.58</v>
      </c>
      <c r="Y7" s="38">
        <v>75.69</v>
      </c>
      <c r="Z7" s="38">
        <v>78</v>
      </c>
      <c r="AA7" s="38">
        <v>78.97</v>
      </c>
      <c r="AB7" s="38">
        <v>82.91</v>
      </c>
      <c r="AC7" s="38">
        <v>86.23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668.35</v>
      </c>
      <c r="BG7" s="38">
        <v>625.75</v>
      </c>
      <c r="BH7" s="38">
        <v>609.34</v>
      </c>
      <c r="BI7" s="38">
        <v>632.29999999999995</v>
      </c>
      <c r="BJ7" s="38">
        <v>650.04999999999995</v>
      </c>
      <c r="BK7" s="38">
        <v>665.11</v>
      </c>
      <c r="BL7" s="38">
        <v>642.57000000000005</v>
      </c>
      <c r="BM7" s="38">
        <v>599.92999999999995</v>
      </c>
      <c r="BN7" s="38">
        <v>573.73</v>
      </c>
      <c r="BO7" s="38">
        <v>514.27</v>
      </c>
      <c r="BP7" s="38">
        <v>682.78</v>
      </c>
      <c r="BQ7" s="38">
        <v>73.02</v>
      </c>
      <c r="BR7" s="38">
        <v>75.8</v>
      </c>
      <c r="BS7" s="38">
        <v>76.349999999999994</v>
      </c>
      <c r="BT7" s="38">
        <v>79.010000000000005</v>
      </c>
      <c r="BU7" s="38">
        <v>84.06</v>
      </c>
      <c r="BV7" s="38">
        <v>85.64</v>
      </c>
      <c r="BW7" s="38">
        <v>94.3</v>
      </c>
      <c r="BX7" s="38">
        <v>95.76</v>
      </c>
      <c r="BY7" s="38">
        <v>100.74</v>
      </c>
      <c r="BZ7" s="38">
        <v>100.34</v>
      </c>
      <c r="CA7" s="38">
        <v>100.91</v>
      </c>
      <c r="CB7" s="38">
        <v>131.99</v>
      </c>
      <c r="CC7" s="38">
        <v>127.38</v>
      </c>
      <c r="CD7" s="38">
        <v>126.33</v>
      </c>
      <c r="CE7" s="38">
        <v>121.82</v>
      </c>
      <c r="CF7" s="38">
        <v>115.27</v>
      </c>
      <c r="CG7" s="38">
        <v>133</v>
      </c>
      <c r="CH7" s="38">
        <v>120.18</v>
      </c>
      <c r="CI7" s="38">
        <v>119</v>
      </c>
      <c r="CJ7" s="38">
        <v>112.75</v>
      </c>
      <c r="CK7" s="38">
        <v>113.49</v>
      </c>
      <c r="CL7" s="38">
        <v>136.86000000000001</v>
      </c>
      <c r="CM7" s="38" t="s">
        <v>104</v>
      </c>
      <c r="CN7" s="38" t="s">
        <v>104</v>
      </c>
      <c r="CO7" s="38" t="s">
        <v>104</v>
      </c>
      <c r="CP7" s="38" t="s">
        <v>104</v>
      </c>
      <c r="CQ7" s="38" t="s">
        <v>104</v>
      </c>
      <c r="CR7" s="38">
        <v>64.81</v>
      </c>
      <c r="CS7" s="38">
        <v>64.81</v>
      </c>
      <c r="CT7" s="38">
        <v>64.66</v>
      </c>
      <c r="CU7" s="38">
        <v>64.650000000000006</v>
      </c>
      <c r="CV7" s="38">
        <v>62.96</v>
      </c>
      <c r="CW7" s="38">
        <v>58.98</v>
      </c>
      <c r="CX7" s="38">
        <v>98.7</v>
      </c>
      <c r="CY7" s="38">
        <v>98.69</v>
      </c>
      <c r="CZ7" s="38">
        <v>98.69</v>
      </c>
      <c r="DA7" s="38">
        <v>98.58</v>
      </c>
      <c r="DB7" s="38">
        <v>98.59</v>
      </c>
      <c r="DC7" s="38">
        <v>96.76</v>
      </c>
      <c r="DD7" s="38">
        <v>96.89</v>
      </c>
      <c r="DE7" s="38">
        <v>97.08</v>
      </c>
      <c r="DF7" s="38">
        <v>97.4</v>
      </c>
      <c r="DG7" s="38">
        <v>96.96</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0.02</v>
      </c>
      <c r="EG7" s="38">
        <v>0</v>
      </c>
      <c r="EH7" s="38">
        <v>0</v>
      </c>
      <c r="EI7" s="38">
        <v>0</v>
      </c>
      <c r="EJ7" s="38">
        <v>0.22</v>
      </c>
      <c r="EK7" s="38">
        <v>0.13</v>
      </c>
      <c r="EL7" s="38">
        <v>0.16</v>
      </c>
      <c r="EM7" s="38">
        <v>0.16</v>
      </c>
      <c r="EN7" s="38">
        <v>0.16</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2020-01-16T06:15:33Z</cp:lastPrinted>
  <dcterms:created xsi:type="dcterms:W3CDTF">2019-12-05T05:02:48Z</dcterms:created>
  <dcterms:modified xsi:type="dcterms:W3CDTF">2020-01-16T09:06:51Z</dcterms:modified>
  <cp:category/>
</cp:coreProperties>
</file>