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4"/>
  <workbookPr/>
  <mc:AlternateContent xmlns:mc="http://schemas.openxmlformats.org/markup-compatibility/2006">
    <mc:Choice Requires="x15">
      <x15ac:absPath xmlns:x15ac="http://schemas.microsoft.com/office/spreadsheetml/2010/11/ac" url="Z:\市町村課\H31年度\08公営企業担当\◎公営◎\02-2 経営比較分析表\04 公営企業に係る経営比較分析表（平成30年度決算）の分析等について\03団体→県\00各担当作業用\仲村\完\"/>
    </mc:Choice>
  </mc:AlternateContent>
  <xr:revisionPtr revIDLastSave="0" documentId="13_ncr:101_{72A26035-8067-47AC-B6D3-1B9F6F6BCE14}" xr6:coauthVersionLast="36" xr6:coauthVersionMax="36" xr10:uidLastSave="{00000000-0000-0000-0000-000000000000}"/>
  <workbookProtection workbookAlgorithmName="SHA-512" workbookHashValue="Rf6g4WQ9ek3CLLzVa909hhkE7buYwJKSf2bdT25z/DjgMz755vhprNQqDWy4WznGNXaOeuYrTcBrje+QpWf/tQ==" workbookSaltValue="GMOwo4QZbvbvajbfYRcO4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<sst xmlns="http://schemas.openxmlformats.org/spreadsheetml/2006/main" count="233" uniqueCount="113">
  <si>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</si>
  <si>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</si>
  <si>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</si>
  <si>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</si>
  <si>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</si>
  <si>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</si>
  <si>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</si>
  <si>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</si>
  <si>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</si>
  <si>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</si>
  <si>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</si>
  <si>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</si>
  <si>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</si>
  <si>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</si>
  <si>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</si>
  <si>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</si>
  <si>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</si>
  <si>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</si>
  <si>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</si>
  <si>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</si>
  <si>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</si>
  <si>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</si>
  <si>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</si>
  <si>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</si>
  <si>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</si>
  <si>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</si>
  <si>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</si>
  <si>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</si>
  <si>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</si>
  <si>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</si>
  <si>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</si>
  <si>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</si>
  <si>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</si>
  <si>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</si>
  <si>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</si>
  <si>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</si>
  <si>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</si>
  <si>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</si>
  <si>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</si>
  <si>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</si>
  <si>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</si>
  <si>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</si>
  <si>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</si>
  <si>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</si>
  <si>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</si>
  <si>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</si>
  <si>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</si>
  <si>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</si>
  <si>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</si>
  <si>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</si>
  <si>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</si>
  <si>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</si>
  <si>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</si>
  <si>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</si>
  <si>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</si>
  <si>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</si>
  <si>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</si>
  <si>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</si>
  <si>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</si>
  <si>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</si>
  <si>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</si>
  <si>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</si>
  <si>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</si>
  <si>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</si>
  <si>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</si>
  <si>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</si>
  <si>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</si>
  <si>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</si>
  <si>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</si>
  <si>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</si>
  <si>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</si>
  <si>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</si>
  <si>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</si>
  <si>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</si>
  <si>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</si>
  <si>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</si>
  <si>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</si>
  <si>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</si>
  <si>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</si>
  <si>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</si>
  <si>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</si>
  <si>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</si>
  <si>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</si>
  <si>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</si>
  <si>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</si>
  <si>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</si>
  <si>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</si>
  <si>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</si>
  <si>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</si>
  <si>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</si>
  <si>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</si>
  <si>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</si>
  <si>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</si>
  <si>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</si>
  <si>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</si>
  <si>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</si>
  <si>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</si>
  <si>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蓮田市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</si>
  <si>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</si>
  <si>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</si>
  <si>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</si>
  <si>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</si>
  <si>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</si>
  <si>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</si>
  <si>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</si>
  <si>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</si>
  <si>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</si>
  <si>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</si>
  <si>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</si>
  <si>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</si>
  <si>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事業で管理している汚水管渠延長は、現在約22kmあります。事業認可を受けて事業に着手して以来、約20年が経過しております。これらの管渠は、老朽化という状況には至っておりませんので、引き続き、適切な維持管理を行っていきます。
　一方、マンホールポンプ等の施設につきましては、一部において耐用年数を超えた設備があります。利用者に安心・安全なサービスの提供を図っていくためにも、これらの耐用年数を超えた設備等につきましては、計画的に修繕と更新を行っている状況となっております。</t>
    <phoneticPr fontId="4"/>
  </si>
  <si>
    <t>これからの当市の特定環境保全公共下水道事業は、マンホールポンプ等設備の計画的な修繕及び更新を中心とした維持管理が重要となってきます。
　また、今後において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</si>
  <si>
    <t>　当市の特定環境保全公共下水道事業は、平成6年に事業認可を受けて事業に着手して以来20年以上が経過しており、認可区域内の整備も終盤となっている状況にあります。
　平成9年度に初めて供用開始した後、使用料収入は年々増収となっておりましたが、近年（平成26年度以前）においては、使用料収入の不足分を公費で補っている状況にありました。
　この状況を少しずつ改善し、今後において独立した安定的な事業運営を図っていくため、平成27年10月から経費回収率80％を目指した使用料の改定を行いました。
　平成30年度においては、使用料収入約3千2百万円（前年度比約8百万円減）、使用料単価113.9円（前年度比23.0円増）と平成29年度の経費回収率から大きく低下する形となっています。
　これは平成31年度(令和元年度)に企業会計へ移行するため、打ち切り決算を3月末に行った事に起因しております。
①収益的収支比率の低下（打ち切り決算の影響による）
④企業債残高対事業規模比率の上昇（打ち切り決算の影響による）
⑤経費回収率の低下（打ち切り決算の影響による）
⑥汚水処理原価の低下（打ち切り決算の影響による）
⑧水洗化率は前年とほぼ同じ指数</t>
    <rPh sb="119" eb="121">
      <t>キンネン</t>
    </rPh>
    <rPh sb="122" eb="124">
      <t>ヘイセイ</t>
    </rPh>
    <rPh sb="126" eb="128">
      <t>ネンド</t>
    </rPh>
    <rPh sb="128" eb="130">
      <t>イゼン</t>
    </rPh>
    <rPh sb="244" eb="246">
      <t>ヘイセイ</t>
    </rPh>
    <rPh sb="248" eb="250">
      <t>ネンド</t>
    </rPh>
    <rPh sb="256" eb="259">
      <t>シヨウリョウ</t>
    </rPh>
    <rPh sb="259" eb="261">
      <t>シュウニュウ</t>
    </rPh>
    <rPh sb="261" eb="262">
      <t>ヤク</t>
    </rPh>
    <rPh sb="263" eb="264">
      <t>セン</t>
    </rPh>
    <rPh sb="265" eb="266">
      <t>ヒャク</t>
    </rPh>
    <rPh sb="266" eb="268">
      <t>マンエン</t>
    </rPh>
    <rPh sb="269" eb="273">
      <t>ゼンネンドヒ</t>
    </rPh>
    <rPh sb="273" eb="274">
      <t>ヤク</t>
    </rPh>
    <rPh sb="275" eb="278">
      <t>ヒャクマンエン</t>
    </rPh>
    <rPh sb="278" eb="279">
      <t>ゲン</t>
    </rPh>
    <rPh sb="281" eb="284">
      <t>シヨウリョウ</t>
    </rPh>
    <rPh sb="284" eb="286">
      <t>タンカ</t>
    </rPh>
    <rPh sb="291" eb="292">
      <t>エン</t>
    </rPh>
    <rPh sb="293" eb="297">
      <t>ゼンネンドヒ</t>
    </rPh>
    <rPh sb="301" eb="302">
      <t>エン</t>
    </rPh>
    <rPh sb="302" eb="303">
      <t>ゾウ</t>
    </rPh>
    <rPh sb="305" eb="307">
      <t>ヘイセイ</t>
    </rPh>
    <rPh sb="309" eb="311">
      <t>ネンド</t>
    </rPh>
    <rPh sb="312" eb="314">
      <t>ケイヒ</t>
    </rPh>
    <rPh sb="314" eb="316">
      <t>カイシュウ</t>
    </rPh>
    <rPh sb="316" eb="317">
      <t>リツ</t>
    </rPh>
    <rPh sb="319" eb="320">
      <t>オオ</t>
    </rPh>
    <rPh sb="322" eb="324">
      <t>テイカ</t>
    </rPh>
    <rPh sb="326" eb="327">
      <t>カタチ</t>
    </rPh>
    <rPh sb="340" eb="342">
      <t>ヘイセイ</t>
    </rPh>
    <rPh sb="344" eb="346">
      <t>ネンド</t>
    </rPh>
    <rPh sb="347" eb="349">
      <t>レイワ</t>
    </rPh>
    <rPh sb="349" eb="351">
      <t>ガンネン</t>
    </rPh>
    <rPh sb="351" eb="352">
      <t>ド</t>
    </rPh>
    <rPh sb="354" eb="356">
      <t>キギョウ</t>
    </rPh>
    <rPh sb="356" eb="358">
      <t>カイケイ</t>
    </rPh>
    <rPh sb="359" eb="361">
      <t>イコウ</t>
    </rPh>
    <rPh sb="366" eb="367">
      <t>ウ</t>
    </rPh>
    <rPh sb="368" eb="369">
      <t>キ</t>
    </rPh>
    <rPh sb="370" eb="372">
      <t>ケッサン</t>
    </rPh>
    <rPh sb="374" eb="376">
      <t>ガツマツ</t>
    </rPh>
    <rPh sb="377" eb="378">
      <t>オコナ</t>
    </rPh>
    <rPh sb="380" eb="381">
      <t>コト</t>
    </rPh>
    <rPh sb="382" eb="384">
      <t>キイン</t>
    </rPh>
    <rPh sb="393" eb="396">
      <t>シュウエキテキ</t>
    </rPh>
    <rPh sb="396" eb="398">
      <t>シュウシ</t>
    </rPh>
    <rPh sb="398" eb="400">
      <t>ヒリツ</t>
    </rPh>
    <rPh sb="401" eb="403">
      <t>テイカ</t>
    </rPh>
    <rPh sb="404" eb="405">
      <t>ウ</t>
    </rPh>
    <rPh sb="406" eb="407">
      <t>キ</t>
    </rPh>
    <rPh sb="408" eb="410">
      <t>ケッサン</t>
    </rPh>
    <rPh sb="411" eb="413">
      <t>エイキョウ</t>
    </rPh>
    <rPh sb="419" eb="421">
      <t>キギョウ</t>
    </rPh>
    <rPh sb="421" eb="422">
      <t>サイ</t>
    </rPh>
    <rPh sb="422" eb="424">
      <t>ザンダカ</t>
    </rPh>
    <rPh sb="424" eb="425">
      <t>タイ</t>
    </rPh>
    <rPh sb="425" eb="427">
      <t>ジギョウ</t>
    </rPh>
    <rPh sb="427" eb="429">
      <t>キボ</t>
    </rPh>
    <rPh sb="429" eb="431">
      <t>ヒリツ</t>
    </rPh>
    <rPh sb="432" eb="434">
      <t>ジョウショウ</t>
    </rPh>
    <rPh sb="450" eb="452">
      <t>ケイヒ</t>
    </rPh>
    <rPh sb="452" eb="454">
      <t>カイシュウ</t>
    </rPh>
    <rPh sb="454" eb="455">
      <t>リツ</t>
    </rPh>
    <rPh sb="456" eb="458">
      <t>テイカ</t>
    </rPh>
    <rPh sb="474" eb="476">
      <t>オスイ</t>
    </rPh>
    <rPh sb="476" eb="478">
      <t>ショリ</t>
    </rPh>
    <rPh sb="478" eb="480">
      <t>ゲンカ</t>
    </rPh>
    <rPh sb="499" eb="502">
      <t>スイセンカ</t>
    </rPh>
    <rPh sb="502" eb="503">
      <t>リツ</t>
    </rPh>
    <rPh sb="504" eb="506">
      <t>ゼンネン</t>
    </rPh>
    <rPh sb="509" eb="510">
      <t>オナ</t>
    </rPh>
    <rPh sb="511" eb="513">
      <t>シスウ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</si>
</sst>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83-4C28-91B0-F8CCB0AADD46}"/>
            </c:ext>
          </c:extLst>
        </c:ser>
        <c:dLbls>
          <c:showLegendKey val="0"/>
          <c:showVal val="0"/>
          <c:showCatName val="0"/>
          <c:showSerName val="0"/>
          <c:showPercent val="0"/>
          <c:showBubbleSize val="0"/>
        </c:dLbls>
        <c:gapWidth val="150"/>
        <c:axId val="130464384"/>
        <c:axId val="13047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9D83-4C28-91B0-F8CCB0AADD46}"/>
            </c:ext>
          </c:extLst>
        </c:ser>
        <c:dLbls>
          <c:showLegendKey val="0"/>
          <c:showVal val="0"/>
          <c:showCatName val="0"/>
          <c:showSerName val="0"/>
          <c:showPercent val="0"/>
          <c:showBubbleSize val="0"/>
        </c:dLbls>
        <c:marker val="1"/>
        <c:smooth val="0"/>
        <c:axId val="130464384"/>
        <c:axId val="130478848"/>
      </c:lineChart>
      <c:dateAx>
        <c:axId val="130464384"/>
        <c:scaling>
          <c:orientation val="minMax"/>
        </c:scaling>
        <c:delete val="1"/>
        <c:axPos val="b"/>
        <c:numFmt formatCode="ge" sourceLinked="1"/>
        <c:majorTickMark val="none"/>
        <c:minorTickMark val="none"/>
        <c:tickLblPos val="none"/>
        <c:crossAx val="130478848"/>
        <c:crosses val="autoZero"/>
        <c:auto val="1"/>
        <c:lblOffset val="100"/>
        <c:baseTimeUnit val="years"/>
      </c:dateAx>
      <c:valAx>
        <c:axId val="1304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07-4EAA-BEE9-4A398AB432F2}"/>
            </c:ext>
          </c:extLst>
        </c:ser>
        <c:dLbls>
          <c:showLegendKey val="0"/>
          <c:showVal val="0"/>
          <c:showCatName val="0"/>
          <c:showSerName val="0"/>
          <c:showPercent val="0"/>
          <c:showBubbleSize val="0"/>
        </c:dLbls>
        <c:gapWidth val="150"/>
        <c:axId val="131082880"/>
        <c:axId val="13109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B07-4EAA-BEE9-4A398AB432F2}"/>
            </c:ext>
          </c:extLst>
        </c:ser>
        <c:dLbls>
          <c:showLegendKey val="0"/>
          <c:showVal val="0"/>
          <c:showCatName val="0"/>
          <c:showSerName val="0"/>
          <c:showPercent val="0"/>
          <c:showBubbleSize val="0"/>
        </c:dLbls>
        <c:marker val="1"/>
        <c:smooth val="0"/>
        <c:axId val="131082880"/>
        <c:axId val="131093248"/>
      </c:lineChart>
      <c:dateAx>
        <c:axId val="131082880"/>
        <c:scaling>
          <c:orientation val="minMax"/>
        </c:scaling>
        <c:delete val="1"/>
        <c:axPos val="b"/>
        <c:numFmt formatCode="ge" sourceLinked="1"/>
        <c:majorTickMark val="none"/>
        <c:minorTickMark val="none"/>
        <c:tickLblPos val="none"/>
        <c:crossAx val="131093248"/>
        <c:crosses val="autoZero"/>
        <c:auto val="1"/>
        <c:lblOffset val="100"/>
        <c:baseTimeUnit val="years"/>
      </c:dateAx>
      <c:valAx>
        <c:axId val="1310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78.8</c:v>
                </c:pt>
                <c:pt idx="1">
                  <c:v>77.34</c:v>
                </c:pt>
                <c:pt idx="2">
                  <c:v>79.58</c:v>
                </c:pt>
                <c:pt idx="3">
                  <c:v>80.5</c:v>
                </c:pt>
                <c:pt idx="4">
                  <c:v>80.25</c:v>
                </c:pt>
              </c:numCache>
            </c:numRef>
          </c:val>
          <c:extLst>
            <c:ext xmlns:c16="http://schemas.microsoft.com/office/drawing/2014/chart" uri="{C3380CC4-5D6E-409C-BE32-E72D297353CC}">
              <c16:uniqueId val="{00000000-9E62-4813-81C8-024331D2196B}"/>
            </c:ext>
          </c:extLst>
        </c:ser>
        <c:dLbls>
          <c:showLegendKey val="0"/>
          <c:showVal val="0"/>
          <c:showCatName val="0"/>
          <c:showSerName val="0"/>
          <c:showPercent val="0"/>
          <c:showBubbleSize val="0"/>
        </c:dLbls>
        <c:gapWidth val="150"/>
        <c:axId val="131140608"/>
        <c:axId val="1311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9E62-4813-81C8-024331D2196B}"/>
            </c:ext>
          </c:extLst>
        </c:ser>
        <c:dLbls>
          <c:showLegendKey val="0"/>
          <c:showVal val="0"/>
          <c:showCatName val="0"/>
          <c:showSerName val="0"/>
          <c:showPercent val="0"/>
          <c:showBubbleSize val="0"/>
        </c:dLbls>
        <c:marker val="1"/>
        <c:smooth val="0"/>
        <c:axId val="131140608"/>
        <c:axId val="131142784"/>
      </c:lineChart>
      <c:dateAx>
        <c:axId val="131140608"/>
        <c:scaling>
          <c:orientation val="minMax"/>
        </c:scaling>
        <c:delete val="1"/>
        <c:axPos val="b"/>
        <c:numFmt formatCode="ge" sourceLinked="1"/>
        <c:majorTickMark val="none"/>
        <c:minorTickMark val="none"/>
        <c:tickLblPos val="none"/>
        <c:crossAx val="131142784"/>
        <c:crosses val="autoZero"/>
        <c:auto val="1"/>
        <c:lblOffset val="100"/>
        <c:baseTimeUnit val="years"/>
      </c:dateAx>
      <c:valAx>
        <c:axId val="1311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92.86</c:v>
                </c:pt>
                <c:pt idx="1">
                  <c:v>94.03</c:v>
                </c:pt>
                <c:pt idx="2">
                  <c:v>99.63</c:v>
                </c:pt>
                <c:pt idx="3">
                  <c:v>102.01</c:v>
                </c:pt>
                <c:pt idx="4">
                  <c:v>99.88</c:v>
                </c:pt>
              </c:numCache>
            </c:numRef>
          </c:val>
          <c:extLst>
            <c:ext xmlns:c16="http://schemas.microsoft.com/office/drawing/2014/chart" uri="{C3380CC4-5D6E-409C-BE32-E72D297353CC}">
              <c16:uniqueId val="{00000000-4F66-479E-9619-01952C31F71F}"/>
            </c:ext>
          </c:extLst>
        </c:ser>
        <c:dLbls>
          <c:showLegendKey val="0"/>
          <c:showVal val="0"/>
          <c:showCatName val="0"/>
          <c:showSerName val="0"/>
          <c:showPercent val="0"/>
          <c:showBubbleSize val="0"/>
        </c:dLbls>
        <c:gapWidth val="150"/>
        <c:axId val="130636800"/>
        <c:axId val="1306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66-479E-9619-01952C31F71F}"/>
            </c:ext>
          </c:extLst>
        </c:ser>
        <c:dLbls>
          <c:showLegendKey val="0"/>
          <c:showVal val="0"/>
          <c:showCatName val="0"/>
          <c:showSerName val="0"/>
          <c:showPercent val="0"/>
          <c:showBubbleSize val="0"/>
        </c:dLbls>
        <c:marker val="1"/>
        <c:smooth val="0"/>
        <c:axId val="130636800"/>
        <c:axId val="130647168"/>
      </c:lineChart>
      <c:dateAx>
        <c:axId val="130636800"/>
        <c:scaling>
          <c:orientation val="minMax"/>
        </c:scaling>
        <c:delete val="1"/>
        <c:axPos val="b"/>
        <c:numFmt formatCode="ge" sourceLinked="1"/>
        <c:majorTickMark val="none"/>
        <c:minorTickMark val="none"/>
        <c:tickLblPos val="none"/>
        <c:crossAx val="130647168"/>
        <c:crosses val="autoZero"/>
        <c:auto val="1"/>
        <c:lblOffset val="100"/>
        <c:baseTimeUnit val="years"/>
      </c:dateAx>
      <c:valAx>
        <c:axId val="1306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A7-464E-B06B-E12311273E27}"/>
            </c:ext>
          </c:extLst>
        </c:ser>
        <c:dLbls>
          <c:showLegendKey val="0"/>
          <c:showVal val="0"/>
          <c:showCatName val="0"/>
          <c:showSerName val="0"/>
          <c:showPercent val="0"/>
          <c:showBubbleSize val="0"/>
        </c:dLbls>
        <c:gapWidth val="150"/>
        <c:axId val="130665856"/>
        <c:axId val="1309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7-464E-B06B-E12311273E27}"/>
            </c:ext>
          </c:extLst>
        </c:ser>
        <c:dLbls>
          <c:showLegendKey val="0"/>
          <c:showVal val="0"/>
          <c:showCatName val="0"/>
          <c:showSerName val="0"/>
          <c:showPercent val="0"/>
          <c:showBubbleSize val="0"/>
        </c:dLbls>
        <c:marker val="1"/>
        <c:smooth val="0"/>
        <c:axId val="130665856"/>
        <c:axId val="130954752"/>
      </c:lineChart>
      <c:dateAx>
        <c:axId val="130665856"/>
        <c:scaling>
          <c:orientation val="minMax"/>
        </c:scaling>
        <c:delete val="1"/>
        <c:axPos val="b"/>
        <c:numFmt formatCode="ge" sourceLinked="1"/>
        <c:majorTickMark val="none"/>
        <c:minorTickMark val="none"/>
        <c:tickLblPos val="none"/>
        <c:crossAx val="130954752"/>
        <c:crosses val="autoZero"/>
        <c:auto val="1"/>
        <c:lblOffset val="100"/>
        <c:baseTimeUnit val="years"/>
      </c:dateAx>
      <c:valAx>
        <c:axId val="1309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5-447A-A8E6-A1EB0DF7859F}"/>
            </c:ext>
          </c:extLst>
        </c:ser>
        <c:dLbls>
          <c:showLegendKey val="0"/>
          <c:showVal val="0"/>
          <c:showCatName val="0"/>
          <c:showSerName val="0"/>
          <c:showPercent val="0"/>
          <c:showBubbleSize val="0"/>
        </c:dLbls>
        <c:gapWidth val="150"/>
        <c:axId val="130990080"/>
        <c:axId val="1309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5-447A-A8E6-A1EB0DF7859F}"/>
            </c:ext>
          </c:extLst>
        </c:ser>
        <c:dLbls>
          <c:showLegendKey val="0"/>
          <c:showVal val="0"/>
          <c:showCatName val="0"/>
          <c:showSerName val="0"/>
          <c:showPercent val="0"/>
          <c:showBubbleSize val="0"/>
        </c:dLbls>
        <c:marker val="1"/>
        <c:smooth val="0"/>
        <c:axId val="130990080"/>
        <c:axId val="130992000"/>
      </c:lineChart>
      <c:dateAx>
        <c:axId val="130990080"/>
        <c:scaling>
          <c:orientation val="minMax"/>
        </c:scaling>
        <c:delete val="1"/>
        <c:axPos val="b"/>
        <c:numFmt formatCode="ge" sourceLinked="1"/>
        <c:majorTickMark val="none"/>
        <c:minorTickMark val="none"/>
        <c:tickLblPos val="none"/>
        <c:crossAx val="130992000"/>
        <c:crosses val="autoZero"/>
        <c:auto val="1"/>
        <c:lblOffset val="100"/>
        <c:baseTimeUnit val="years"/>
      </c:dateAx>
      <c:valAx>
        <c:axId val="1309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9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3-4106-B950-56E5B7B222B8}"/>
            </c:ext>
          </c:extLst>
        </c:ser>
        <c:dLbls>
          <c:showLegendKey val="0"/>
          <c:showVal val="0"/>
          <c:showCatName val="0"/>
          <c:showSerName val="0"/>
          <c:showPercent val="0"/>
          <c:showBubbleSize val="0"/>
        </c:dLbls>
        <c:gapWidth val="150"/>
        <c:axId val="130708224"/>
        <c:axId val="130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3-4106-B950-56E5B7B222B8}"/>
            </c:ext>
          </c:extLst>
        </c:ser>
        <c:dLbls>
          <c:showLegendKey val="0"/>
          <c:showVal val="0"/>
          <c:showCatName val="0"/>
          <c:showSerName val="0"/>
          <c:showPercent val="0"/>
          <c:showBubbleSize val="0"/>
        </c:dLbls>
        <c:marker val="1"/>
        <c:smooth val="0"/>
        <c:axId val="130708224"/>
        <c:axId val="130710144"/>
      </c:lineChart>
      <c:dateAx>
        <c:axId val="130708224"/>
        <c:scaling>
          <c:orientation val="minMax"/>
        </c:scaling>
        <c:delete val="1"/>
        <c:axPos val="b"/>
        <c:numFmt formatCode="ge" sourceLinked="1"/>
        <c:majorTickMark val="none"/>
        <c:minorTickMark val="none"/>
        <c:tickLblPos val="none"/>
        <c:crossAx val="130710144"/>
        <c:crosses val="autoZero"/>
        <c:auto val="1"/>
        <c:lblOffset val="100"/>
        <c:baseTimeUnit val="years"/>
      </c:dateAx>
      <c:valAx>
        <c:axId val="130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2-418F-840B-6015F912D955}"/>
            </c:ext>
          </c:extLst>
        </c:ser>
        <c:dLbls>
          <c:showLegendKey val="0"/>
          <c:showVal val="0"/>
          <c:showCatName val="0"/>
          <c:showSerName val="0"/>
          <c:showPercent val="0"/>
          <c:showBubbleSize val="0"/>
        </c:dLbls>
        <c:gapWidth val="150"/>
        <c:axId val="130745472"/>
        <c:axId val="1307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2-418F-840B-6015F912D955}"/>
            </c:ext>
          </c:extLst>
        </c:ser>
        <c:dLbls>
          <c:showLegendKey val="0"/>
          <c:showVal val="0"/>
          <c:showCatName val="0"/>
          <c:showSerName val="0"/>
          <c:showPercent val="0"/>
          <c:showBubbleSize val="0"/>
        </c:dLbls>
        <c:marker val="1"/>
        <c:smooth val="0"/>
        <c:axId val="130745472"/>
        <c:axId val="130747392"/>
      </c:lineChart>
      <c:dateAx>
        <c:axId val="130745472"/>
        <c:scaling>
          <c:orientation val="minMax"/>
        </c:scaling>
        <c:delete val="1"/>
        <c:axPos val="b"/>
        <c:numFmt formatCode="ge" sourceLinked="1"/>
        <c:majorTickMark val="none"/>
        <c:minorTickMark val="none"/>
        <c:tickLblPos val="none"/>
        <c:crossAx val="130747392"/>
        <c:crosses val="autoZero"/>
        <c:auto val="1"/>
        <c:lblOffset val="100"/>
        <c:baseTimeUnit val="years"/>
      </c:dateAx>
      <c:valAx>
        <c:axId val="1307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1451.54</c:v>
                </c:pt>
                <c:pt idx="1">
                  <c:v>0</c:v>
                </c:pt>
                <c:pt idx="2" formatCode="#,##0.00;&quot;△&quot;#,##0.00;&quot;-&quot;">
                  <c:v>134.04</c:v>
                </c:pt>
                <c:pt idx="3" formatCode="#,##0.00;&quot;△&quot;#,##0.00;&quot;-&quot;">
                  <c:v>40.69</c:v>
                </c:pt>
                <c:pt idx="4" formatCode="#,##0.00;&quot;△&quot;#,##0.00;&quot;-&quot;">
                  <c:v>172.65</c:v>
                </c:pt>
              </c:numCache>
            </c:numRef>
          </c:val>
          <c:extLst>
            <c:ext xmlns:c16="http://schemas.microsoft.com/office/drawing/2014/chart" uri="{C3380CC4-5D6E-409C-BE32-E72D297353CC}">
              <c16:uniqueId val="{00000000-2D07-4F11-911E-F5EC9C89FD87}"/>
            </c:ext>
          </c:extLst>
        </c:ser>
        <c:dLbls>
          <c:showLegendKey val="0"/>
          <c:showVal val="0"/>
          <c:showCatName val="0"/>
          <c:showSerName val="0"/>
          <c:showPercent val="0"/>
          <c:showBubbleSize val="0"/>
        </c:dLbls>
        <c:gapWidth val="150"/>
        <c:axId val="130795008"/>
        <c:axId val="1307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2D07-4F11-911E-F5EC9C89FD87}"/>
            </c:ext>
          </c:extLst>
        </c:ser>
        <c:dLbls>
          <c:showLegendKey val="0"/>
          <c:showVal val="0"/>
          <c:showCatName val="0"/>
          <c:showSerName val="0"/>
          <c:showPercent val="0"/>
          <c:showBubbleSize val="0"/>
        </c:dLbls>
        <c:marker val="1"/>
        <c:smooth val="0"/>
        <c:axId val="130795008"/>
        <c:axId val="130796928"/>
      </c:lineChart>
      <c:dateAx>
        <c:axId val="130795008"/>
        <c:scaling>
          <c:orientation val="minMax"/>
        </c:scaling>
        <c:delete val="1"/>
        <c:axPos val="b"/>
        <c:numFmt formatCode="ge" sourceLinked="1"/>
        <c:majorTickMark val="none"/>
        <c:minorTickMark val="none"/>
        <c:tickLblPos val="none"/>
        <c:crossAx val="130796928"/>
        <c:crosses val="autoZero"/>
        <c:auto val="1"/>
        <c:lblOffset val="100"/>
        <c:baseTimeUnit val="years"/>
      </c:dateAx>
      <c:valAx>
        <c:axId val="1307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80.209999999999994</c:v>
                </c:pt>
                <c:pt idx="1">
                  <c:v>85.13</c:v>
                </c:pt>
                <c:pt idx="2">
                  <c:v>90.9</c:v>
                </c:pt>
                <c:pt idx="3">
                  <c:v>91.28</c:v>
                </c:pt>
                <c:pt idx="4">
                  <c:v>76.72</c:v>
                </c:pt>
              </c:numCache>
            </c:numRef>
          </c:val>
          <c:extLst>
            <c:ext xmlns:c16="http://schemas.microsoft.com/office/drawing/2014/chart" uri="{C3380CC4-5D6E-409C-BE32-E72D297353CC}">
              <c16:uniqueId val="{00000000-EE4E-4877-B955-F64A1950CD6E}"/>
            </c:ext>
          </c:extLst>
        </c:ser>
        <c:dLbls>
          <c:showLegendKey val="0"/>
          <c:showVal val="0"/>
          <c:showCatName val="0"/>
          <c:showSerName val="0"/>
          <c:showPercent val="0"/>
          <c:showBubbleSize val="0"/>
        </c:dLbls>
        <c:gapWidth val="150"/>
        <c:axId val="130824064"/>
        <c:axId val="13083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EE4E-4877-B955-F64A1950CD6E}"/>
            </c:ext>
          </c:extLst>
        </c:ser>
        <c:dLbls>
          <c:showLegendKey val="0"/>
          <c:showVal val="0"/>
          <c:showCatName val="0"/>
          <c:showSerName val="0"/>
          <c:showPercent val="0"/>
          <c:showBubbleSize val="0"/>
        </c:dLbls>
        <c:marker val="1"/>
        <c:smooth val="0"/>
        <c:axId val="130824064"/>
        <c:axId val="130830336"/>
      </c:lineChart>
      <c:dateAx>
        <c:axId val="130824064"/>
        <c:scaling>
          <c:orientation val="minMax"/>
        </c:scaling>
        <c:delete val="1"/>
        <c:axPos val="b"/>
        <c:numFmt formatCode="ge" sourceLinked="1"/>
        <c:majorTickMark val="none"/>
        <c:minorTickMark val="none"/>
        <c:tickLblPos val="none"/>
        <c:crossAx val="130830336"/>
        <c:crosses val="autoZero"/>
        <c:auto val="1"/>
        <c:lblOffset val="100"/>
        <c:baseTimeUnit val="years"/>
      </c:dateAx>
      <c:valAx>
        <c:axId val="1308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150</c:v>
                </c:pt>
                <c:pt idx="4">
                  <c:v>148.56</c:v>
                </c:pt>
              </c:numCache>
            </c:numRef>
          </c:val>
          <c:extLst>
            <c:ext xmlns:c16="http://schemas.microsoft.com/office/drawing/2014/chart" uri="{C3380CC4-5D6E-409C-BE32-E72D297353CC}">
              <c16:uniqueId val="{00000000-5983-4B82-BDBE-12E5364467FA}"/>
            </c:ext>
          </c:extLst>
        </c:ser>
        <c:dLbls>
          <c:showLegendKey val="0"/>
          <c:showVal val="0"/>
          <c:showCatName val="0"/>
          <c:showSerName val="0"/>
          <c:showPercent val="0"/>
          <c:showBubbleSize val="0"/>
        </c:dLbls>
        <c:gapWidth val="150"/>
        <c:axId val="130861312"/>
        <c:axId val="1308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5983-4B82-BDBE-12E5364467FA}"/>
            </c:ext>
          </c:extLst>
        </c:ser>
        <c:dLbls>
          <c:showLegendKey val="0"/>
          <c:showVal val="0"/>
          <c:showCatName val="0"/>
          <c:showSerName val="0"/>
          <c:showPercent val="0"/>
          <c:showBubbleSize val="0"/>
        </c:dLbls>
        <c:marker val="1"/>
        <c:smooth val="0"/>
        <c:axId val="130861312"/>
        <c:axId val="130867584"/>
      </c:lineChart>
      <c:dateAx>
        <c:axId val="130861312"/>
        <c:scaling>
          <c:orientation val="minMax"/>
        </c:scaling>
        <c:delete val="1"/>
        <c:axPos val="b"/>
        <c:numFmt formatCode="ge" sourceLinked="1"/>
        <c:majorTickMark val="none"/>
        <c:minorTickMark val="none"/>
        <c:tickLblPos val="none"/>
        <c:crossAx val="130867584"/>
        <c:crosses val="autoZero"/>
        <c:auto val="1"/>
        <c:lblOffset val="100"/>
        <c:baseTimeUnit val="years"/>
      </c:dateAx>
      <c:valAx>
        <c:axId val="1308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3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蓮田市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61961</v>
      </c>
      <c r="AM8" s="50"/>
      <c r="AN8" s="50"/>
      <c r="AO8" s="50"/>
      <c r="AP8" s="50"/>
      <c r="AQ8" s="50"/>
      <c r="AR8" s="50"/>
      <c r="AS8" s="50"/>
      <c r="AT8" s="45">
        <f>データ!T6</f>
        <v>27.28</v>
      </c>
      <c r="AU8" s="45"/>
      <c r="AV8" s="45"/>
      <c r="AW8" s="45"/>
      <c r="AX8" s="45"/>
      <c r="AY8" s="45"/>
      <c r="AZ8" s="45"/>
      <c r="BA8" s="45"/>
      <c r="BB8" s="45">
        <f>データ!U6</f>
        <v>2271.3000000000002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4.0999999999999996</v>
      </c>
      <c r="Q10" s="45"/>
      <c r="R10" s="45"/>
      <c r="S10" s="45"/>
      <c r="T10" s="45"/>
      <c r="U10" s="45"/>
      <c r="V10" s="45"/>
      <c r="W10" s="45">
        <f>データ!Q6</f>
        <v>82.94</v>
      </c>
      <c r="X10" s="45"/>
      <c r="Y10" s="45"/>
      <c r="Z10" s="45"/>
      <c r="AA10" s="45"/>
      <c r="AB10" s="45"/>
      <c r="AC10" s="45"/>
      <c r="AD10" s="50">
        <f>データ!R6</f>
        <v>1940</v>
      </c>
      <c r="AE10" s="50"/>
      <c r="AF10" s="50"/>
      <c r="AG10" s="50"/>
      <c r="AH10" s="50"/>
      <c r="AI10" s="50"/>
      <c r="AJ10" s="50"/>
      <c r="AK10" s="2"/>
      <c r="AL10" s="50">
        <f>データ!V6</f>
        <v>2537</v>
      </c>
      <c r="AM10" s="50"/>
      <c r="AN10" s="50"/>
      <c r="AO10" s="50"/>
      <c r="AP10" s="50"/>
      <c r="AQ10" s="50"/>
      <c r="AR10" s="50"/>
      <c r="AS10" s="50"/>
      <c r="AT10" s="45">
        <f>データ!W6</f>
        <v>1.08</v>
      </c>
      <c r="AU10" s="45"/>
      <c r="AV10" s="45"/>
      <c r="AW10" s="45"/>
      <c r="AX10" s="45"/>
      <c r="AY10" s="45"/>
      <c r="AZ10" s="45"/>
      <c r="BA10" s="45"/>
      <c r="BB10" s="45">
        <f>データ!X6</f>
        <v>2349.0700000000002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qf95zfWxLAcCUYpA7kevkm1aPOAmFwwKee+PD7p06oTJDxNR8QjUwtMz21r9mGTFxlK+o4Mx6AypIahKTK7mzA==" saltValue="rDHe2wSYhbqTrLsOLxi8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112381</v>
      </c>
      <c r="D6" s="33">
        <f t="shared" si="3"/>
        <v>47</v>
      </c>
      <c r="E6" s="33">
        <f t="shared" si="3"/>
        <v>17</v>
      </c>
      <c r="F6" s="33">
        <f t="shared" si="3"/>
        <v>4</v>
      </c>
      <c r="G6" s="33">
        <f t="shared" si="3"/>
        <v>0</v>
      </c>
      <c r="H6" s="33" t="str">
        <f t="shared" si="3"/>
        <v>埼玉県　蓮田市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4.0999999999999996</v>
      </c>
      <c r="Q6" s="34">
        <f t="shared" si="3"/>
        <v>82.94</v>
      </c>
      <c r="R6" s="34">
        <f t="shared" si="3"/>
        <v>1940</v>
      </c>
      <c r="S6" s="34">
        <f t="shared" si="3"/>
        <v>61961</v>
      </c>
      <c r="T6" s="34">
        <f t="shared" si="3"/>
        <v>27.28</v>
      </c>
      <c r="U6" s="34">
        <f t="shared" si="3"/>
        <v>2271.3000000000002</v>
      </c>
      <c r="V6" s="34">
        <f t="shared" si="3"/>
        <v>2537</v>
      </c>
      <c r="W6" s="34">
        <f t="shared" si="3"/>
        <v>1.08</v>
      </c>
      <c r="X6" s="34">
        <f t="shared" si="3"/>
        <v>2349.0700000000002</v>
      </c>
      <c r="Y6" s="35">
        <f>IF(Y7="",NA(),Y7)</f>
        <v>92.86</v>
      </c>
      <c r="Z6" s="35">
        <f t="shared" ref="Z6:AH6" si="4">IF(Z7="",NA(),Z7)</f>
        <v>94.03</v>
      </c>
      <c r="AA6" s="35">
        <f t="shared" si="4"/>
        <v>99.63</v>
      </c>
      <c r="AB6" s="35">
        <f t="shared" si="4"/>
        <v>102.01</v>
      </c>
      <c r="AC6" s="35">
        <f t="shared" si="4"/>
        <v>99.88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1451.54</v>
      </c>
      <c r="BG6" s="34">
        <f t="shared" ref="BG6:BO6" si="7">IF(BG7="",NA(),BG7)</f>
        <v>0</v>
      </c>
      <c r="BH6" s="35">
        <f t="shared" si="7"/>
        <v>134.04</v>
      </c>
      <c r="BI6" s="35">
        <f t="shared" si="7"/>
        <v>40.69</v>
      </c>
      <c r="BJ6" s="35">
        <f t="shared" si="7"/>
        <v>172.65</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80.209999999999994</v>
      </c>
      <c r="BR6" s="35">
        <f t="shared" ref="BR6:BZ6" si="8">IF(BR7="",NA(),BR7)</f>
        <v>85.13</v>
      </c>
      <c r="BS6" s="35">
        <f t="shared" si="8"/>
        <v>90.9</v>
      </c>
      <c r="BT6" s="35">
        <f t="shared" si="8"/>
        <v>91.28</v>
      </c>
      <c r="BU6" s="35">
        <f t="shared" si="8"/>
        <v>76.72</v>
      </c>
      <c r="BV6" s="35">
        <f t="shared" si="8"/>
        <v>66.56</v>
      </c>
      <c r="BW6" s="35">
        <f t="shared" si="8"/>
        <v>66.22</v>
      </c>
      <c r="BX6" s="35">
        <f t="shared" si="8"/>
        <v>69.87</v>
      </c>
      <c r="BY6" s="35">
        <f t="shared" si="8"/>
        <v>74.3</v>
      </c>
      <c r="BZ6" s="35">
        <f t="shared" si="8"/>
        <v>72.260000000000005</v>
      </c>
      <c r="CA6" s="34" t="str">
        <f>IF(CA7="","",IF(CA7="-","【-】","【"&amp;SUBSTITUTE(TEXT(CA7,"#,##0.00"),"-","△")&amp;"】"))</f>
        <v>【74.48】</v>
      </c>
      <c r="CB6" s="35">
        <f>IF(CB7="",NA(),CB7)</f>
        <v>150</v>
      </c>
      <c r="CC6" s="35">
        <f t="shared" ref="CC6:CK6" si="9">IF(CC7="",NA(),CC7)</f>
        <v>150</v>
      </c>
      <c r="CD6" s="35">
        <f t="shared" si="9"/>
        <v>150</v>
      </c>
      <c r="CE6" s="35">
        <f t="shared" si="9"/>
        <v>150</v>
      </c>
      <c r="CF6" s="35">
        <f t="shared" si="9"/>
        <v>148.56</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78.8</v>
      </c>
      <c r="CY6" s="35">
        <f t="shared" ref="CY6:DG6" si="11">IF(CY7="",NA(),CY7)</f>
        <v>77.34</v>
      </c>
      <c r="CZ6" s="35">
        <f t="shared" si="11"/>
        <v>79.58</v>
      </c>
      <c r="DA6" s="35">
        <f t="shared" si="11"/>
        <v>80.5</v>
      </c>
      <c r="DB6" s="35">
        <f t="shared" si="11"/>
        <v>80.25</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112381</v>
      </c>
      <c r="D7" s="37">
        <v>47</v>
      </c>
      <c r="E7" s="37">
        <v>17</v>
      </c>
      <c r="F7" s="37">
        <v>4</v>
      </c>
      <c r="G7" s="37">
        <v>0</v>
      </c>
      <c r="H7" s="37" t="s">
        <v>97</v>
      </c>
      <c r="I7" s="37" t="s">
        <v>98</v>
      </c>
      <c r="J7" s="37" t="s">
        <v>99</v>
      </c>
      <c r="K7" s="37" t="s">
        <v>100</v>
      </c>
      <c r="L7" s="37" t="s">
        <v>101</v>
      </c>
      <c r="M7" s="37" t="s">
        <v>102</v>
      </c>
      <c r="N7" s="38" t="s">
        <v>103</v>
      </c>
      <c r="O7" s="38" t="s">
        <v>104</v>
      </c>
      <c r="P7" s="38">
        <v>4.0999999999999996</v>
      </c>
      <c r="Q7" s="38">
        <v>82.94</v>
      </c>
      <c r="R7" s="38">
        <v>1940</v>
      </c>
      <c r="S7" s="38">
        <v>61961</v>
      </c>
      <c r="T7" s="38">
        <v>27.28</v>
      </c>
      <c r="U7" s="38">
        <v>2271.3000000000002</v>
      </c>
      <c r="V7" s="38">
        <v>2537</v>
      </c>
      <c r="W7" s="38">
        <v>1.08</v>
      </c>
      <c r="X7" s="38">
        <v>2349.0700000000002</v>
      </c>
      <c r="Y7" s="38">
        <v>92.86</v>
      </c>
      <c r="Z7" s="38">
        <v>94.03</v>
      </c>
      <c r="AA7" s="38">
        <v>99.63</v>
      </c>
      <c r="AB7" s="38">
        <v>102.01</v>
      </c>
      <c r="AC7" s="38">
        <v>99.88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1451.54</v>
      </c>
      <c r="BG7" s="38">
        <v>0</v>
      </c>
      <c r="BH7" s="38">
        <v>134.04</v>
      </c>
      <c r="BI7" s="38">
        <v>40.69</v>
      </c>
      <c r="BJ7" s="38">
        <v>172.65</v>
      </c>
      <c r="BK7" s="38">
        <v>1436</v>
      </c>
      <c r="BL7" s="38">
        <v>1434.89</v>
      </c>
      <c r="BM7" s="38">
        <v>1298.9100000000001</v>
      </c>
      <c r="BN7" s="38">
        <v>1243.71</v>
      </c>
      <c r="BO7" s="38">
        <v>1194.1500000000001</v>
      </c>
      <c r="BP7" s="38">
        <v>1209.4000000000001</v>
      </c>
      <c r="BQ7" s="38">
        <v>80.209999999999994</v>
      </c>
      <c r="BR7" s="38">
        <v>85.13</v>
      </c>
      <c r="BS7" s="38">
        <v>90.9</v>
      </c>
      <c r="BT7" s="38">
        <v>91.28</v>
      </c>
      <c r="BU7" s="38">
        <v>76.72</v>
      </c>
      <c r="BV7" s="38">
        <v>66.56</v>
      </c>
      <c r="BW7" s="38">
        <v>66.22</v>
      </c>
      <c r="BX7" s="38">
        <v>69.87</v>
      </c>
      <c r="BY7" s="38">
        <v>74.3</v>
      </c>
      <c r="BZ7" s="38">
        <v>72.260000000000005</v>
      </c>
      <c r="CA7" s="38">
        <v>74.48</v>
      </c>
      <c r="CB7" s="38">
        <v>150</v>
      </c>
      <c r="CC7" s="38">
        <v>150</v>
      </c>
      <c r="CD7" s="38">
        <v>150</v>
      </c>
      <c r="CE7" s="38">
        <v>150</v>
      </c>
      <c r="CF7" s="38">
        <v>148.56</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78.8</v>
      </c>
      <c r="CY7" s="38">
        <v>77.34</v>
      </c>
      <c r="CZ7" s="38">
        <v>79.58</v>
      </c>
      <c r="DA7" s="38">
        <v>80.5</v>
      </c>
      <c r="DB7" s="38">
        <v>80.25</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2020-02-06T06:21:57Z</cp:lastPrinted>
  <dcterms:created xsi:type="dcterms:W3CDTF">2019-12-05T05:11:27Z</dcterms:created>
  <dcterms:modified xsi:type="dcterms:W3CDTF">2020-02-06T06:22:00Z</dcterms:modified>
  <cp:category/>
</cp:coreProperties>
</file>