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FTfASRKMxr/Q41h60OjD34vXWyyQGgSUEvucjysoua3Woch4IQE7Fs23JZxDxOuB1JjBO5qnlNVXCVfjPL99Q==" workbookSaltValue="fjujtXXu7RD/Hib0gjKQrw==" workbookSpinCount="100000" lockStructure="1"/>
  <bookViews>
    <workbookView xWindow="0" yWindow="0" windowWidth="20490" windowHeight="89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<sst xmlns="http://schemas.openxmlformats.org/spreadsheetml/2006/main" count="220" uniqueCount="108">
  <si>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</si>
  <si>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</si>
  <si>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</si>
  <si>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</si>
  <si>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</si>
  <si>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</si>
  <si>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</si>
  <si>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</si>
  <si>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</si>
  <si>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</si>
  <si>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</si>
  <si>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</si>
  <si>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</si>
  <si>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</si>
  <si>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</si>
  <si>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</si>
  <si>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</si>
  <si>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</si>
  <si>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</si>
  <si>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</si>
  <si>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</si>
  <si>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</si>
  <si>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</si>
  <si>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</si>
  <si>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</si>
  <si>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</si>
  <si>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</si>
  <si>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</si>
  <si>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</si>
  <si>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</si>
  <si>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</si>
  <si>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</si>
  <si>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</si>
  <si>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</si>
  <si>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</si>
  <si>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</si>
  <si>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</si>
  <si>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</si>
  <si>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</si>
  <si>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</si>
  <si>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</si>
  <si>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</si>
  <si>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</si>
  <si>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</si>
  <si>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</si>
  <si>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</si>
  <si>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</si>
  <si>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</si>
  <si>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</si>
  <si>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</si>
  <si>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</si>
  <si>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</si>
  <si>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</si>
  <si>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</si>
  <si>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</si>
  <si>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</si>
  <si>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</si>
  <si>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</si>
  <si>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</si>
  <si>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</si>
  <si>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</si>
  <si>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</si>
  <si>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</si>
  <si>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</si>
  <si>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</si>
  <si>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</si>
  <si>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</si>
  <si>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</si>
  <si>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</si>
  <si>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</si>
  <si>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</si>
  <si>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</si>
  <si>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</si>
  <si>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</si>
  <si>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</si>
  <si>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</si>
  <si>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</si>
  <si>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</si>
  <si>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</si>
  <si>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</si>
  <si>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</si>
  <si>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</si>
  <si>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</si>
  <si>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</si>
  <si>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</si>
  <si>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</si>
  <si>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</si>
  <si>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</si>
  <si>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</si>
  <si>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</si>
  <si>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</si>
  <si>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</si>
  <si>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</si>
  <si>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吉川市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</si>
  <si>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</si>
  <si>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</si>
  <si>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</si>
  <si>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</si>
  <si>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</si>
  <si>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</si>
  <si>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</si>
  <si>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</si>
  <si>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</si>
  <si>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</si>
  <si>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</si>
  <si>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指標は100％上回り、健全性は確保されているものの、給水収益の減少、費用増加の影響で減少傾向にある。今後はさらなる費用削減に努める必要がある。
④企業債残高対給水収益比率
企業債残高減少に伴い、指標も減少傾向にある。しかしながら、今後は水道施設の更新需要に伴う企業債の借り入れの有無によっては、数値が増加に転じる可能性がある。
⑤料金回収率
指標は100％を上回っているものの、給水収益の減少や受水費、資産減耗費の増加により、年々減少傾向にある。今後はさらなる費用の削減が求められる。
⑥給水原価
類似団体平均値よりも低い数値となっているが、増加傾向にある。資産減耗費が前年度に対し114.1％と大きく増加していることも要因と考えられる。
⑦施設利用率
配水量が減少したことで、指標も低下した。今後の水需要を考慮しながら効率的な運用が求められる。
⑧有収率
平成29年度は水質向上のため例年以上に洗管作業を実施したため、低い数値となったが、平成30年度は例年並みの洗管作業だったため、例年並みの有収率となった。今後も引き続き漏水の早期発見・修繕や老朽管布設替えの推進等に努めていくことで有収率の向上に努めていきたい。</t>
    <rPh sb="1" eb="3">
      <t>ケイジョウ</t>
    </rPh>
    <rPh sb="3" eb="5">
      <t>シュウシ</t>
    </rPh>
    <rPh sb="5" eb="7">
      <t>ヒリツ</t>
    </rPh>
    <rPh sb="8" eb="10">
      <t>シヒョウ</t>
    </rPh>
    <rPh sb="15" eb="17">
      <t>ウワマワ</t>
    </rPh>
    <rPh sb="19" eb="21">
      <t>ケンゼン</t>
    </rPh>
    <rPh sb="21" eb="22">
      <t>セイ</t>
    </rPh>
    <rPh sb="23" eb="25">
      <t>カクホ</t>
    </rPh>
    <rPh sb="34" eb="36">
      <t>キュウスイ</t>
    </rPh>
    <rPh sb="36" eb="38">
      <t>シュウエキ</t>
    </rPh>
    <rPh sb="39" eb="41">
      <t>ゲンショウ</t>
    </rPh>
    <rPh sb="42" eb="44">
      <t>ヒヨウ</t>
    </rPh>
    <rPh sb="44" eb="46">
      <t>ゾウカ</t>
    </rPh>
    <rPh sb="47" eb="49">
      <t>エイキョウ</t>
    </rPh>
    <rPh sb="50" eb="52">
      <t>ゲンショウ</t>
    </rPh>
    <rPh sb="52" eb="54">
      <t>ケイコウ</t>
    </rPh>
    <rPh sb="58" eb="60">
      <t>コンゴ</t>
    </rPh>
    <rPh sb="65" eb="67">
      <t>ヒヨウ</t>
    </rPh>
    <rPh sb="67" eb="69">
      <t>サクゲン</t>
    </rPh>
    <rPh sb="70" eb="71">
      <t>ツト</t>
    </rPh>
    <rPh sb="73" eb="75">
      <t>ヒツヨウ</t>
    </rPh>
    <rPh sb="81" eb="83">
      <t>キギョウ</t>
    </rPh>
    <rPh sb="83" eb="84">
      <t>サイ</t>
    </rPh>
    <rPh sb="84" eb="86">
      <t>ザンダカ</t>
    </rPh>
    <rPh sb="86" eb="87">
      <t>タイ</t>
    </rPh>
    <rPh sb="87" eb="89">
      <t>キュウスイ</t>
    </rPh>
    <rPh sb="89" eb="91">
      <t>シュウエキ</t>
    </rPh>
    <rPh sb="91" eb="93">
      <t>ヒリツ</t>
    </rPh>
    <rPh sb="94" eb="96">
      <t>キギョウ</t>
    </rPh>
    <rPh sb="96" eb="97">
      <t>サイ</t>
    </rPh>
    <rPh sb="97" eb="99">
      <t>ザンダカ</t>
    </rPh>
    <rPh sb="99" eb="101">
      <t>ゲンショウ</t>
    </rPh>
    <rPh sb="102" eb="103">
      <t>トモナ</t>
    </rPh>
    <rPh sb="105" eb="107">
      <t>シヒョウ</t>
    </rPh>
    <rPh sb="108" eb="110">
      <t>ゲンショウ</t>
    </rPh>
    <rPh sb="110" eb="112">
      <t>ケイコウ</t>
    </rPh>
    <rPh sb="123" eb="125">
      <t>コンゴ</t>
    </rPh>
    <rPh sb="126" eb="128">
      <t>スイドウ</t>
    </rPh>
    <rPh sb="128" eb="130">
      <t>シセツ</t>
    </rPh>
    <rPh sb="131" eb="133">
      <t>コウシン</t>
    </rPh>
    <rPh sb="133" eb="135">
      <t>ジュヨウ</t>
    </rPh>
    <rPh sb="136" eb="137">
      <t>トモナ</t>
    </rPh>
    <rPh sb="138" eb="140">
      <t>キギョウ</t>
    </rPh>
    <rPh sb="140" eb="141">
      <t>サイ</t>
    </rPh>
    <rPh sb="142" eb="143">
      <t>カ</t>
    </rPh>
    <rPh sb="144" eb="145">
      <t>イ</t>
    </rPh>
    <rPh sb="147" eb="149">
      <t>ウム</t>
    </rPh>
    <rPh sb="155" eb="157">
      <t>スウチ</t>
    </rPh>
    <rPh sb="158" eb="160">
      <t>ゾウカ</t>
    </rPh>
    <rPh sb="161" eb="162">
      <t>テン</t>
    </rPh>
    <rPh sb="164" eb="167">
      <t>カノウセイ</t>
    </rPh>
    <rPh sb="173" eb="175">
      <t>リョウキン</t>
    </rPh>
    <rPh sb="175" eb="177">
      <t>カイシュウ</t>
    </rPh>
    <rPh sb="177" eb="178">
      <t>リツ</t>
    </rPh>
    <rPh sb="179" eb="181">
      <t>シヒョウ</t>
    </rPh>
    <rPh sb="187" eb="189">
      <t>ウワマワ</t>
    </rPh>
    <rPh sb="197" eb="201">
      <t>キュウスイシュウエキ</t>
    </rPh>
    <rPh sb="202" eb="204">
      <t>ゲンショウ</t>
    </rPh>
    <rPh sb="205" eb="207">
      <t>ジュスイ</t>
    </rPh>
    <rPh sb="207" eb="208">
      <t>ヒ</t>
    </rPh>
    <rPh sb="209" eb="211">
      <t>シサン</t>
    </rPh>
    <rPh sb="211" eb="213">
      <t>ゲンモウ</t>
    </rPh>
    <rPh sb="213" eb="214">
      <t>ヒ</t>
    </rPh>
    <rPh sb="215" eb="217">
      <t>ゾウカ</t>
    </rPh>
    <rPh sb="221" eb="223">
      <t>ネンネン</t>
    </rPh>
    <rPh sb="223" eb="225">
      <t>ゲンショウ</t>
    </rPh>
    <rPh sb="225" eb="227">
      <t>ケイコウ</t>
    </rPh>
    <rPh sb="231" eb="233">
      <t>コンゴ</t>
    </rPh>
    <rPh sb="238" eb="240">
      <t>ヒヨウ</t>
    </rPh>
    <rPh sb="241" eb="243">
      <t>サクゲン</t>
    </rPh>
    <rPh sb="244" eb="245">
      <t>モト</t>
    </rPh>
    <rPh sb="252" eb="254">
      <t>キュウスイ</t>
    </rPh>
    <rPh sb="254" eb="256">
      <t>ゲンカ</t>
    </rPh>
    <rPh sb="257" eb="259">
      <t>ルイジ</t>
    </rPh>
    <rPh sb="259" eb="261">
      <t>ダンタイ</t>
    </rPh>
    <rPh sb="261" eb="264">
      <t>ヘイキンチ</t>
    </rPh>
    <rPh sb="267" eb="268">
      <t>ヒク</t>
    </rPh>
    <rPh sb="269" eb="271">
      <t>スウチ</t>
    </rPh>
    <rPh sb="279" eb="281">
      <t>ゾウカ</t>
    </rPh>
    <rPh sb="281" eb="283">
      <t>ケイコウ</t>
    </rPh>
    <rPh sb="287" eb="292">
      <t>シサンゲンモウヒ</t>
    </rPh>
    <rPh sb="293" eb="296">
      <t>ゼンネンド</t>
    </rPh>
    <rPh sb="297" eb="298">
      <t>タイ</t>
    </rPh>
    <rPh sb="306" eb="307">
      <t>オオ</t>
    </rPh>
    <rPh sb="309" eb="311">
      <t>ゾウカ</t>
    </rPh>
    <rPh sb="318" eb="320">
      <t>ヨウイン</t>
    </rPh>
    <rPh sb="321" eb="322">
      <t>カンガ</t>
    </rPh>
    <rPh sb="329" eb="331">
      <t>シセツ</t>
    </rPh>
    <rPh sb="331" eb="333">
      <t>リヨウ</t>
    </rPh>
    <rPh sb="333" eb="334">
      <t>リツ</t>
    </rPh>
    <rPh sb="335" eb="337">
      <t>ハイスイ</t>
    </rPh>
    <rPh sb="337" eb="338">
      <t>リョウ</t>
    </rPh>
    <rPh sb="339" eb="341">
      <t>ゲンショウ</t>
    </rPh>
    <rPh sb="347" eb="349">
      <t>シヒョウ</t>
    </rPh>
    <rPh sb="350" eb="352">
      <t>テイカ</t>
    </rPh>
    <rPh sb="355" eb="357">
      <t>コンゴ</t>
    </rPh>
    <rPh sb="358" eb="359">
      <t>ミズ</t>
    </rPh>
    <rPh sb="359" eb="361">
      <t>ジュヨウ</t>
    </rPh>
    <rPh sb="362" eb="364">
      <t>コウリョ</t>
    </rPh>
    <rPh sb="368" eb="371">
      <t>コウリツテキ</t>
    </rPh>
    <rPh sb="372" eb="374">
      <t>ウンヨウ</t>
    </rPh>
    <rPh sb="375" eb="376">
      <t>モト</t>
    </rPh>
    <rPh sb="383" eb="386">
      <t>ユウシュウリツ</t>
    </rPh>
    <rPh sb="387" eb="389">
      <t>ヘイセイ</t>
    </rPh>
    <rPh sb="391" eb="393">
      <t>ネンド</t>
    </rPh>
    <rPh sb="394" eb="396">
      <t>スイシツ</t>
    </rPh>
    <rPh sb="396" eb="398">
      <t>コウジョウ</t>
    </rPh>
    <rPh sb="401" eb="403">
      <t>レイネン</t>
    </rPh>
    <rPh sb="403" eb="405">
      <t>イジョウ</t>
    </rPh>
    <rPh sb="406" eb="408">
      <t>センカン</t>
    </rPh>
    <rPh sb="408" eb="410">
      <t>サギョウ</t>
    </rPh>
    <rPh sb="411" eb="413">
      <t>ジッシ</t>
    </rPh>
    <rPh sb="418" eb="419">
      <t>ヒク</t>
    </rPh>
    <rPh sb="420" eb="422">
      <t>スウチ</t>
    </rPh>
    <rPh sb="428" eb="430">
      <t>ヘイセイ</t>
    </rPh>
    <rPh sb="432" eb="434">
      <t>ネンド</t>
    </rPh>
    <rPh sb="435" eb="437">
      <t>レイネン</t>
    </rPh>
    <rPh sb="437" eb="438">
      <t>ナ</t>
    </rPh>
    <rPh sb="440" eb="442">
      <t>センカン</t>
    </rPh>
    <rPh sb="442" eb="444">
      <t>サギョウ</t>
    </rPh>
    <rPh sb="450" eb="452">
      <t>レイネン</t>
    </rPh>
    <rPh sb="452" eb="453">
      <t>ナ</t>
    </rPh>
    <rPh sb="455" eb="458">
      <t>ユウシュウリツ</t>
    </rPh>
    <rPh sb="463" eb="465">
      <t>コンゴ</t>
    </rPh>
    <rPh sb="466" eb="467">
      <t>ヒ</t>
    </rPh>
    <rPh sb="468" eb="469">
      <t>ツヅ</t>
    </rPh>
    <rPh sb="470" eb="472">
      <t>ロウスイ</t>
    </rPh>
    <rPh sb="473" eb="475">
      <t>ソウキ</t>
    </rPh>
    <rPh sb="475" eb="477">
      <t>ハッケン</t>
    </rPh>
    <rPh sb="478" eb="480">
      <t>シュウゼン</t>
    </rPh>
    <rPh sb="481" eb="483">
      <t>ロウキュウ</t>
    </rPh>
    <rPh sb="483" eb="484">
      <t>カン</t>
    </rPh>
    <rPh sb="484" eb="486">
      <t>フセツ</t>
    </rPh>
    <rPh sb="486" eb="487">
      <t>ガ</t>
    </rPh>
    <rPh sb="489" eb="491">
      <t>スイシン</t>
    </rPh>
    <rPh sb="491" eb="492">
      <t>トウ</t>
    </rPh>
    <rPh sb="493" eb="494">
      <t>ツト</t>
    </rPh>
    <rPh sb="501" eb="504">
      <t>ユウシュウリツ</t>
    </rPh>
    <rPh sb="505" eb="507">
      <t>コウジョウ</t>
    </rPh>
    <rPh sb="508" eb="509">
      <t>ツト</t>
    </rPh>
    <phoneticPr fontId="4"/>
  </si>
  <si>
    <t>①有形固定資産減価償却率
類似団体平均値を下回っているものの、増加傾向にあり、老朽化が進んでいる。今後の水需要を考慮しながら、計画的に更新等をしていく必要がある。
②管路経年化率
耐用年数が経過した管路の更新を計画的に進めていく必要がある。
③管路更新率
平成29年度に引き続き石綿管布設替工事は市街化区域内が主となっている。今後、水道施設の更新等も見込まれていく中で、管路の更新を今まで以上に取り組むためには財源、人員ともに確保することが求められる。</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シタマワ</t>
    </rPh>
    <rPh sb="31" eb="33">
      <t>ゾウカ</t>
    </rPh>
    <rPh sb="33" eb="35">
      <t>ケイコウ</t>
    </rPh>
    <rPh sb="39" eb="42">
      <t>ロウキュウカ</t>
    </rPh>
    <rPh sb="43" eb="44">
      <t>スス</t>
    </rPh>
    <rPh sb="49" eb="51">
      <t>コンゴ</t>
    </rPh>
    <rPh sb="52" eb="53">
      <t>ミズ</t>
    </rPh>
    <rPh sb="53" eb="55">
      <t>ジュヨウ</t>
    </rPh>
    <rPh sb="56" eb="58">
      <t>コウリョ</t>
    </rPh>
    <rPh sb="63" eb="66">
      <t>ケイカクテキ</t>
    </rPh>
    <rPh sb="67" eb="69">
      <t>コウシン</t>
    </rPh>
    <rPh sb="69" eb="70">
      <t>トウ</t>
    </rPh>
    <rPh sb="75" eb="77">
      <t>ヒツヨウ</t>
    </rPh>
    <rPh sb="83" eb="85">
      <t>カンロ</t>
    </rPh>
    <rPh sb="85" eb="88">
      <t>ケイネンカ</t>
    </rPh>
    <rPh sb="88" eb="89">
      <t>リツ</t>
    </rPh>
    <rPh sb="90" eb="92">
      <t>タイヨウ</t>
    </rPh>
    <rPh sb="92" eb="94">
      <t>ネンスウ</t>
    </rPh>
    <rPh sb="95" eb="97">
      <t>ケイカ</t>
    </rPh>
    <rPh sb="99" eb="101">
      <t>カンロ</t>
    </rPh>
    <rPh sb="102" eb="104">
      <t>コウシン</t>
    </rPh>
    <rPh sb="105" eb="108">
      <t>ケイカクテキ</t>
    </rPh>
    <rPh sb="109" eb="110">
      <t>スス</t>
    </rPh>
    <rPh sb="114" eb="116">
      <t>ヒツヨウ</t>
    </rPh>
    <rPh sb="122" eb="124">
      <t>カンロ</t>
    </rPh>
    <rPh sb="124" eb="126">
      <t>コウシン</t>
    </rPh>
    <rPh sb="126" eb="127">
      <t>リツ</t>
    </rPh>
    <rPh sb="128" eb="130">
      <t>ヘイセイ</t>
    </rPh>
    <rPh sb="132" eb="134">
      <t>ネンド</t>
    </rPh>
    <rPh sb="135" eb="136">
      <t>ヒ</t>
    </rPh>
    <rPh sb="137" eb="138">
      <t>ツヅ</t>
    </rPh>
    <rPh sb="148" eb="151">
      <t>シガイカ</t>
    </rPh>
    <rPh sb="151" eb="154">
      <t>クイキナイ</t>
    </rPh>
    <rPh sb="155" eb="156">
      <t>オモ</t>
    </rPh>
    <rPh sb="163" eb="165">
      <t>コンゴ</t>
    </rPh>
    <rPh sb="166" eb="168">
      <t>スイドウ</t>
    </rPh>
    <rPh sb="168" eb="170">
      <t>シセツ</t>
    </rPh>
    <rPh sb="171" eb="173">
      <t>コウシン</t>
    </rPh>
    <rPh sb="173" eb="174">
      <t>トウ</t>
    </rPh>
    <rPh sb="175" eb="177">
      <t>ミコ</t>
    </rPh>
    <rPh sb="182" eb="183">
      <t>ナカ</t>
    </rPh>
    <rPh sb="185" eb="187">
      <t>カンロ</t>
    </rPh>
    <rPh sb="188" eb="190">
      <t>コウシン</t>
    </rPh>
    <rPh sb="191" eb="192">
      <t>イマ</t>
    </rPh>
    <rPh sb="194" eb="196">
      <t>イジョウ</t>
    </rPh>
    <rPh sb="197" eb="198">
      <t>ト</t>
    </rPh>
    <rPh sb="199" eb="200">
      <t>ク</t>
    </rPh>
    <rPh sb="205" eb="207">
      <t>ザイゲン</t>
    </rPh>
    <rPh sb="208" eb="210">
      <t>ジンイン</t>
    </rPh>
    <rPh sb="213" eb="215">
      <t>カクホ</t>
    </rPh>
    <rPh sb="220" eb="221">
      <t>モト</t>
    </rPh>
    <phoneticPr fontId="4"/>
  </si>
  <si>
    <t>単年度の各指標から総合的に判断すると、おおむね財政状態は良好だといえる。しかしながら、経年比較すると、徐々に経営状態は厳しさを増しているといえる。今後は水需要を考慮しながら、施設の統廃合や、ダウンサイジング等を検討することで、施設の利用状況を適正規模にしていく必要がある。
また、給水人口が増えつつも、給水収益は減少している。令和元年度策定完了予定の「水道ビジョン（経営戦略）」において、この結果を踏まえ、将来にわたる財政計画、投資計画を明確化するなど、効率的な事業運営に努めていく必要がある。</t>
    <rPh sb="0" eb="3">
      <t>タンネンド</t>
    </rPh>
    <rPh sb="4" eb="7">
      <t>カクシヒョウ</t>
    </rPh>
    <rPh sb="9" eb="12">
      <t>ソウゴウテキ</t>
    </rPh>
    <rPh sb="13" eb="15">
      <t>ハンダン</t>
    </rPh>
    <rPh sb="23" eb="25">
      <t>ザイセイ</t>
    </rPh>
    <rPh sb="25" eb="27">
      <t>ジョウタイ</t>
    </rPh>
    <rPh sb="28" eb="30">
      <t>リョウコウ</t>
    </rPh>
    <rPh sb="43" eb="47">
      <t>ケイネンヒカク</t>
    </rPh>
    <rPh sb="51" eb="53">
      <t>ジョジョ</t>
    </rPh>
    <rPh sb="54" eb="56">
      <t>ケイエイ</t>
    </rPh>
    <rPh sb="56" eb="58">
      <t>ジョウタイ</t>
    </rPh>
    <rPh sb="59" eb="60">
      <t>キビ</t>
    </rPh>
    <rPh sb="63" eb="64">
      <t>マ</t>
    </rPh>
    <rPh sb="73" eb="75">
      <t>コンゴ</t>
    </rPh>
    <rPh sb="76" eb="77">
      <t>ミズ</t>
    </rPh>
    <rPh sb="77" eb="79">
      <t>ジュヨウ</t>
    </rPh>
    <rPh sb="80" eb="82">
      <t>コウリョ</t>
    </rPh>
    <rPh sb="87" eb="89">
      <t>シセツ</t>
    </rPh>
    <rPh sb="90" eb="93">
      <t>トウハイゴウ</t>
    </rPh>
    <rPh sb="103" eb="104">
      <t>トウ</t>
    </rPh>
    <rPh sb="105" eb="107">
      <t>ケントウ</t>
    </rPh>
    <rPh sb="113" eb="115">
      <t>シセツ</t>
    </rPh>
    <rPh sb="116" eb="118">
      <t>リヨウ</t>
    </rPh>
    <rPh sb="118" eb="120">
      <t>ジョウキョウ</t>
    </rPh>
    <rPh sb="121" eb="123">
      <t>テキセイ</t>
    </rPh>
    <rPh sb="123" eb="125">
      <t>キボ</t>
    </rPh>
    <rPh sb="130" eb="132">
      <t>ヒツヨウ</t>
    </rPh>
    <rPh sb="140" eb="142">
      <t>キュウスイ</t>
    </rPh>
    <rPh sb="142" eb="144">
      <t>ジンコウ</t>
    </rPh>
    <rPh sb="145" eb="146">
      <t>フ</t>
    </rPh>
    <rPh sb="151" eb="153">
      <t>キュウスイ</t>
    </rPh>
    <rPh sb="153" eb="155">
      <t>シュウエキ</t>
    </rPh>
    <rPh sb="156" eb="158">
      <t>ゲンショウ</t>
    </rPh>
    <rPh sb="163" eb="165">
      <t>レイワ</t>
    </rPh>
    <rPh sb="165" eb="166">
      <t>ガン</t>
    </rPh>
    <rPh sb="166" eb="168">
      <t>ネンド</t>
    </rPh>
    <rPh sb="168" eb="170">
      <t>サクテイ</t>
    </rPh>
    <rPh sb="170" eb="172">
      <t>カンリョウ</t>
    </rPh>
    <rPh sb="172" eb="174">
      <t>ヨテイ</t>
    </rPh>
    <rPh sb="176" eb="178">
      <t>スイドウ</t>
    </rPh>
    <rPh sb="183" eb="185">
      <t>ケイエイ</t>
    </rPh>
    <rPh sb="185" eb="187">
      <t>センリャク</t>
    </rPh>
    <rPh sb="196" eb="198">
      <t>ケッカ</t>
    </rPh>
    <rPh sb="199" eb="200">
      <t>フ</t>
    </rPh>
    <rPh sb="203" eb="205">
      <t>ショウライ</t>
    </rPh>
    <rPh sb="209" eb="211">
      <t>ザイセイ</t>
    </rPh>
    <rPh sb="211" eb="213">
      <t>ケイカク</t>
    </rPh>
    <rPh sb="214" eb="216">
      <t>トウシ</t>
    </rPh>
    <rPh sb="216" eb="218">
      <t>ケイカク</t>
    </rPh>
    <rPh sb="219" eb="222">
      <t>メイカクカ</t>
    </rPh>
    <rPh sb="227" eb="230">
      <t>コウリツテキ</t>
    </rPh>
    <rPh sb="231" eb="233">
      <t>ジギョウ</t>
    </rPh>
    <rPh sb="233" eb="235">
      <t>ウンエイ</t>
    </rPh>
    <rPh sb="236" eb="237">
      <t>ツト</t>
    </rPh>
    <rPh sb="241" eb="2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</si>
</sst>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c:v>
                </c:pt>
                <c:pt idx="1">
                  <c:v>0.45</c:v>
                </c:pt>
                <c:pt idx="2">
                  <c:v>0.47</c:v>
                </c:pt>
                <c:pt idx="3">
                  <c:v>0.37</c:v>
                </c:pt>
                <c:pt idx="4">
                  <c:v>0.48</c:v>
                </c:pt>
              </c:numCache>
            </c:numRef>
          </c:val>
          <c:extLst xmlns:c16r2="http://schemas.microsoft.com/office/drawing/2015/06/chart">
            <c:ext xmlns:c16="http://schemas.microsoft.com/office/drawing/2014/chart" uri="{C3380CC4-5D6E-409C-BE32-E72D297353CC}">
              <c16:uniqueId val="{00000000-332C-45F2-93A7-7EF663E78D77}"/>
            </c:ext>
          </c:extLst>
        </c:ser>
        <c:dLbls>
          <c:showLegendKey val="0"/>
          <c:showVal val="0"/>
          <c:showCatName val="0"/>
          <c:showSerName val="0"/>
          <c:showPercent val="0"/>
          <c:showBubbleSize val="0"/>
        </c:dLbls>
        <c:gapWidth val="150"/>
        <c:axId val="55186176"/>
        <c:axId val="551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332C-45F2-93A7-7EF663E78D77}"/>
            </c:ext>
          </c:extLst>
        </c:ser>
        <c:dLbls>
          <c:showLegendKey val="0"/>
          <c:showVal val="0"/>
          <c:showCatName val="0"/>
          <c:showSerName val="0"/>
          <c:showPercent val="0"/>
          <c:showBubbleSize val="0"/>
        </c:dLbls>
        <c:marker val="1"/>
        <c:smooth val="0"/>
        <c:axId val="55186176"/>
        <c:axId val="55188096"/>
      </c:lineChart>
      <c:dateAx>
        <c:axId val="55186176"/>
        <c:scaling>
          <c:orientation val="minMax"/>
        </c:scaling>
        <c:delete val="1"/>
        <c:axPos val="b"/>
        <c:numFmt formatCode="ge" sourceLinked="1"/>
        <c:majorTickMark val="none"/>
        <c:minorTickMark val="none"/>
        <c:tickLblPos val="none"/>
        <c:crossAx val="55188096"/>
        <c:crosses val="autoZero"/>
        <c:auto val="1"/>
        <c:lblOffset val="100"/>
        <c:baseTimeUnit val="years"/>
      </c:dateAx>
      <c:valAx>
        <c:axId val="551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51.56</c:v>
                </c:pt>
                <c:pt idx="1">
                  <c:v>52.41</c:v>
                </c:pt>
                <c:pt idx="2">
                  <c:v>53.59</c:v>
                </c:pt>
                <c:pt idx="3">
                  <c:v>55.99</c:v>
                </c:pt>
                <c:pt idx="4">
                  <c:v>54.54</c:v>
                </c:pt>
              </c:numCache>
            </c:numRef>
          </c:val>
          <c:extLst xmlns:c16r2="http://schemas.microsoft.com/office/drawing/2015/06/chart">
            <c:ext xmlns:c16="http://schemas.microsoft.com/office/drawing/2014/chart" uri="{C3380CC4-5D6E-409C-BE32-E72D297353CC}">
              <c16:uniqueId val="{00000000-A732-4031-A6EB-30D5E1951D65}"/>
            </c:ext>
          </c:extLst>
        </c:ser>
        <c:dLbls>
          <c:showLegendKey val="0"/>
          <c:showVal val="0"/>
          <c:showCatName val="0"/>
          <c:showSerName val="0"/>
          <c:showPercent val="0"/>
          <c:showBubbleSize val="0"/>
        </c:dLbls>
        <c:gapWidth val="150"/>
        <c:axId val="101208832"/>
        <c:axId val="1012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A732-4031-A6EB-30D5E1951D65}"/>
            </c:ext>
          </c:extLst>
        </c:ser>
        <c:dLbls>
          <c:showLegendKey val="0"/>
          <c:showVal val="0"/>
          <c:showCatName val="0"/>
          <c:showSerName val="0"/>
          <c:showPercent val="0"/>
          <c:showBubbleSize val="0"/>
        </c:dLbls>
        <c:marker val="1"/>
        <c:smooth val="0"/>
        <c:axId val="101208832"/>
        <c:axId val="101210752"/>
      </c:lineChart>
      <c:dateAx>
        <c:axId val="101208832"/>
        <c:scaling>
          <c:orientation val="minMax"/>
        </c:scaling>
        <c:delete val="1"/>
        <c:axPos val="b"/>
        <c:numFmt formatCode="ge" sourceLinked="1"/>
        <c:majorTickMark val="none"/>
        <c:minorTickMark val="none"/>
        <c:tickLblPos val="none"/>
        <c:crossAx val="101210752"/>
        <c:crosses val="autoZero"/>
        <c:auto val="1"/>
        <c:lblOffset val="100"/>
        <c:baseTimeUnit val="years"/>
      </c:dateAx>
      <c:valAx>
        <c:axId val="1012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93.94</c:v>
                </c:pt>
                <c:pt idx="1">
                  <c:v>93.55</c:v>
                </c:pt>
                <c:pt idx="2">
                  <c:v>91.81</c:v>
                </c:pt>
                <c:pt idx="3">
                  <c:v>88.52</c:v>
                </c:pt>
                <c:pt idx="4">
                  <c:v>90.83</c:v>
                </c:pt>
              </c:numCache>
            </c:numRef>
          </c:val>
          <c:extLst xmlns:c16r2="http://schemas.microsoft.com/office/drawing/2015/06/chart">
            <c:ext xmlns:c16="http://schemas.microsoft.com/office/drawing/2014/chart" uri="{C3380CC4-5D6E-409C-BE32-E72D297353CC}">
              <c16:uniqueId val="{00000000-892B-47FA-9412-63971B0A78BC}"/>
            </c:ext>
          </c:extLst>
        </c:ser>
        <c:dLbls>
          <c:showLegendKey val="0"/>
          <c:showVal val="0"/>
          <c:showCatName val="0"/>
          <c:showSerName val="0"/>
          <c:showPercent val="0"/>
          <c:showBubbleSize val="0"/>
        </c:dLbls>
        <c:gapWidth val="150"/>
        <c:axId val="101332096"/>
        <c:axId val="1013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892B-47FA-9412-63971B0A78BC}"/>
            </c:ext>
          </c:extLst>
        </c:ser>
        <c:dLbls>
          <c:showLegendKey val="0"/>
          <c:showVal val="0"/>
          <c:showCatName val="0"/>
          <c:showSerName val="0"/>
          <c:showPercent val="0"/>
          <c:showBubbleSize val="0"/>
        </c:dLbls>
        <c:marker val="1"/>
        <c:smooth val="0"/>
        <c:axId val="101332096"/>
        <c:axId val="101334016"/>
      </c:lineChart>
      <c:dateAx>
        <c:axId val="101332096"/>
        <c:scaling>
          <c:orientation val="minMax"/>
        </c:scaling>
        <c:delete val="1"/>
        <c:axPos val="b"/>
        <c:numFmt formatCode="ge" sourceLinked="1"/>
        <c:majorTickMark val="none"/>
        <c:minorTickMark val="none"/>
        <c:tickLblPos val="none"/>
        <c:crossAx val="101334016"/>
        <c:crosses val="autoZero"/>
        <c:auto val="1"/>
        <c:lblOffset val="100"/>
        <c:baseTimeUnit val="years"/>
      </c:dateAx>
      <c:valAx>
        <c:axId val="1013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109.77</c:v>
                </c:pt>
                <c:pt idx="1">
                  <c:v>110.84</c:v>
                </c:pt>
                <c:pt idx="2">
                  <c:v>109.08</c:v>
                </c:pt>
                <c:pt idx="3">
                  <c:v>106.33</c:v>
                </c:pt>
                <c:pt idx="4">
                  <c:v>104.76</c:v>
                </c:pt>
              </c:numCache>
            </c:numRef>
          </c:val>
          <c:extLst xmlns:c16r2="http://schemas.microsoft.com/office/drawing/2015/06/chart">
            <c:ext xmlns:c16="http://schemas.microsoft.com/office/drawing/2014/chart" uri="{C3380CC4-5D6E-409C-BE32-E72D297353CC}">
              <c16:uniqueId val="{00000000-F7C4-4106-BFB4-FF986702BCC3}"/>
            </c:ext>
          </c:extLst>
        </c:ser>
        <c:dLbls>
          <c:showLegendKey val="0"/>
          <c:showVal val="0"/>
          <c:showCatName val="0"/>
          <c:showSerName val="0"/>
          <c:showPercent val="0"/>
          <c:showBubbleSize val="0"/>
        </c:dLbls>
        <c:gapWidth val="150"/>
        <c:axId val="55227520"/>
        <c:axId val="552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F7C4-4106-BFB4-FF986702BCC3}"/>
            </c:ext>
          </c:extLst>
        </c:ser>
        <c:dLbls>
          <c:showLegendKey val="0"/>
          <c:showVal val="0"/>
          <c:showCatName val="0"/>
          <c:showSerName val="0"/>
          <c:showPercent val="0"/>
          <c:showBubbleSize val="0"/>
        </c:dLbls>
        <c:marker val="1"/>
        <c:smooth val="0"/>
        <c:axId val="55227520"/>
        <c:axId val="55229440"/>
      </c:lineChart>
      <c:dateAx>
        <c:axId val="55227520"/>
        <c:scaling>
          <c:orientation val="minMax"/>
        </c:scaling>
        <c:delete val="1"/>
        <c:axPos val="b"/>
        <c:numFmt formatCode="ge" sourceLinked="1"/>
        <c:majorTickMark val="none"/>
        <c:minorTickMark val="none"/>
        <c:tickLblPos val="none"/>
        <c:crossAx val="55229440"/>
        <c:crosses val="autoZero"/>
        <c:auto val="1"/>
        <c:lblOffset val="100"/>
        <c:baseTimeUnit val="years"/>
      </c:dateAx>
      <c:valAx>
        <c:axId val="5522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2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34.520000000000003</c:v>
                </c:pt>
                <c:pt idx="1">
                  <c:v>36.21</c:v>
                </c:pt>
                <c:pt idx="2">
                  <c:v>37.76</c:v>
                </c:pt>
                <c:pt idx="3">
                  <c:v>39.42</c:v>
                </c:pt>
                <c:pt idx="4">
                  <c:v>40.97</c:v>
                </c:pt>
              </c:numCache>
            </c:numRef>
          </c:val>
          <c:extLst xmlns:c16r2="http://schemas.microsoft.com/office/drawing/2015/06/chart">
            <c:ext xmlns:c16="http://schemas.microsoft.com/office/drawing/2014/chart" uri="{C3380CC4-5D6E-409C-BE32-E72D297353CC}">
              <c16:uniqueId val="{00000000-D80C-40BE-A40B-01A73765E932}"/>
            </c:ext>
          </c:extLst>
        </c:ser>
        <c:dLbls>
          <c:showLegendKey val="0"/>
          <c:showVal val="0"/>
          <c:showCatName val="0"/>
          <c:showSerName val="0"/>
          <c:showPercent val="0"/>
          <c:showBubbleSize val="0"/>
        </c:dLbls>
        <c:gapWidth val="150"/>
        <c:axId val="100820480"/>
        <c:axId val="1008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D80C-40BE-A40B-01A73765E932}"/>
            </c:ext>
          </c:extLst>
        </c:ser>
        <c:dLbls>
          <c:showLegendKey val="0"/>
          <c:showVal val="0"/>
          <c:showCatName val="0"/>
          <c:showSerName val="0"/>
          <c:showPercent val="0"/>
          <c:showBubbleSize val="0"/>
        </c:dLbls>
        <c:marker val="1"/>
        <c:smooth val="0"/>
        <c:axId val="100820480"/>
        <c:axId val="100822400"/>
      </c:lineChart>
      <c:dateAx>
        <c:axId val="100820480"/>
        <c:scaling>
          <c:orientation val="minMax"/>
        </c:scaling>
        <c:delete val="1"/>
        <c:axPos val="b"/>
        <c:numFmt formatCode="ge" sourceLinked="1"/>
        <c:majorTickMark val="none"/>
        <c:minorTickMark val="none"/>
        <c:tickLblPos val="none"/>
        <c:crossAx val="100822400"/>
        <c:crosses val="autoZero"/>
        <c:auto val="1"/>
        <c:lblOffset val="100"/>
        <c:baseTimeUnit val="years"/>
      </c:dateAx>
      <c:valAx>
        <c:axId val="100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quot;-&quot;">
                  <c:v>5.91</c:v>
                </c:pt>
              </c:numCache>
            </c:numRef>
          </c:val>
          <c:extLst xmlns:c16r2="http://schemas.microsoft.com/office/drawing/2015/06/chart">
            <c:ext xmlns:c16="http://schemas.microsoft.com/office/drawing/2014/chart" uri="{C3380CC4-5D6E-409C-BE32-E72D297353CC}">
              <c16:uniqueId val="{00000000-3B2F-401A-9FC9-4CC0EA640A1A}"/>
            </c:ext>
          </c:extLst>
        </c:ser>
        <c:dLbls>
          <c:showLegendKey val="0"/>
          <c:showVal val="0"/>
          <c:showCatName val="0"/>
          <c:showSerName val="0"/>
          <c:showPercent val="0"/>
          <c:showBubbleSize val="0"/>
        </c:dLbls>
        <c:gapWidth val="150"/>
        <c:axId val="100855168"/>
        <c:axId val="1008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3B2F-401A-9FC9-4CC0EA640A1A}"/>
            </c:ext>
          </c:extLst>
        </c:ser>
        <c:dLbls>
          <c:showLegendKey val="0"/>
          <c:showVal val="0"/>
          <c:showCatName val="0"/>
          <c:showSerName val="0"/>
          <c:showPercent val="0"/>
          <c:showBubbleSize val="0"/>
        </c:dLbls>
        <c:marker val="1"/>
        <c:smooth val="0"/>
        <c:axId val="100855168"/>
        <c:axId val="100857344"/>
      </c:lineChart>
      <c:dateAx>
        <c:axId val="100855168"/>
        <c:scaling>
          <c:orientation val="minMax"/>
        </c:scaling>
        <c:delete val="1"/>
        <c:axPos val="b"/>
        <c:numFmt formatCode="ge" sourceLinked="1"/>
        <c:majorTickMark val="none"/>
        <c:minorTickMark val="none"/>
        <c:tickLblPos val="none"/>
        <c:crossAx val="100857344"/>
        <c:crosses val="autoZero"/>
        <c:auto val="1"/>
        <c:lblOffset val="100"/>
        <c:baseTimeUnit val="years"/>
      </c:dateAx>
      <c:valAx>
        <c:axId val="1008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A3-4E7B-AC92-D44B58E89707}"/>
            </c:ext>
          </c:extLst>
        </c:ser>
        <c:dLbls>
          <c:showLegendKey val="0"/>
          <c:showVal val="0"/>
          <c:showCatName val="0"/>
          <c:showSerName val="0"/>
          <c:showPercent val="0"/>
          <c:showBubbleSize val="0"/>
        </c:dLbls>
        <c:gapWidth val="150"/>
        <c:axId val="100966784"/>
        <c:axId val="1009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7CA3-4E7B-AC92-D44B58E89707}"/>
            </c:ext>
          </c:extLst>
        </c:ser>
        <c:dLbls>
          <c:showLegendKey val="0"/>
          <c:showVal val="0"/>
          <c:showCatName val="0"/>
          <c:showSerName val="0"/>
          <c:showPercent val="0"/>
          <c:showBubbleSize val="0"/>
        </c:dLbls>
        <c:marker val="1"/>
        <c:smooth val="0"/>
        <c:axId val="100966784"/>
        <c:axId val="100968704"/>
      </c:lineChart>
      <c:dateAx>
        <c:axId val="100966784"/>
        <c:scaling>
          <c:orientation val="minMax"/>
        </c:scaling>
        <c:delete val="1"/>
        <c:axPos val="b"/>
        <c:numFmt formatCode="ge" sourceLinked="1"/>
        <c:majorTickMark val="none"/>
        <c:minorTickMark val="none"/>
        <c:tickLblPos val="none"/>
        <c:crossAx val="100968704"/>
        <c:crosses val="autoZero"/>
        <c:auto val="1"/>
        <c:lblOffset val="100"/>
        <c:baseTimeUnit val="years"/>
      </c:dateAx>
      <c:valAx>
        <c:axId val="10096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513.04</c:v>
                </c:pt>
                <c:pt idx="1">
                  <c:v>597.97</c:v>
                </c:pt>
                <c:pt idx="2">
                  <c:v>547.54999999999995</c:v>
                </c:pt>
                <c:pt idx="3">
                  <c:v>516.03</c:v>
                </c:pt>
                <c:pt idx="4">
                  <c:v>426.29</c:v>
                </c:pt>
              </c:numCache>
            </c:numRef>
          </c:val>
          <c:extLst xmlns:c16r2="http://schemas.microsoft.com/office/drawing/2015/06/chart">
            <c:ext xmlns:c16="http://schemas.microsoft.com/office/drawing/2014/chart" uri="{C3380CC4-5D6E-409C-BE32-E72D297353CC}">
              <c16:uniqueId val="{00000000-4F3D-47A2-8B46-D6F64E0F032E}"/>
            </c:ext>
          </c:extLst>
        </c:ser>
        <c:dLbls>
          <c:showLegendKey val="0"/>
          <c:showVal val="0"/>
          <c:showCatName val="0"/>
          <c:showSerName val="0"/>
          <c:showPercent val="0"/>
          <c:showBubbleSize val="0"/>
        </c:dLbls>
        <c:gapWidth val="150"/>
        <c:axId val="100985856"/>
        <c:axId val="1009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4F3D-47A2-8B46-D6F64E0F032E}"/>
            </c:ext>
          </c:extLst>
        </c:ser>
        <c:dLbls>
          <c:showLegendKey val="0"/>
          <c:showVal val="0"/>
          <c:showCatName val="0"/>
          <c:showSerName val="0"/>
          <c:showPercent val="0"/>
          <c:showBubbleSize val="0"/>
        </c:dLbls>
        <c:marker val="1"/>
        <c:smooth val="0"/>
        <c:axId val="100985856"/>
        <c:axId val="100996224"/>
      </c:lineChart>
      <c:dateAx>
        <c:axId val="100985856"/>
        <c:scaling>
          <c:orientation val="minMax"/>
        </c:scaling>
        <c:delete val="1"/>
        <c:axPos val="b"/>
        <c:numFmt formatCode="ge" sourceLinked="1"/>
        <c:majorTickMark val="none"/>
        <c:minorTickMark val="none"/>
        <c:tickLblPos val="none"/>
        <c:crossAx val="100996224"/>
        <c:crosses val="autoZero"/>
        <c:auto val="1"/>
        <c:lblOffset val="100"/>
        <c:baseTimeUnit val="years"/>
      </c:dateAx>
      <c:valAx>
        <c:axId val="10099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330.3</c:v>
                </c:pt>
                <c:pt idx="1">
                  <c:v>304.57</c:v>
                </c:pt>
                <c:pt idx="2">
                  <c:v>282.14999999999998</c:v>
                </c:pt>
                <c:pt idx="3">
                  <c:v>256.27999999999997</c:v>
                </c:pt>
                <c:pt idx="4">
                  <c:v>235.55</c:v>
                </c:pt>
              </c:numCache>
            </c:numRef>
          </c:val>
          <c:extLst xmlns:c16r2="http://schemas.microsoft.com/office/drawing/2015/06/chart">
            <c:ext xmlns:c16="http://schemas.microsoft.com/office/drawing/2014/chart" uri="{C3380CC4-5D6E-409C-BE32-E72D297353CC}">
              <c16:uniqueId val="{00000000-5EA2-4ACB-8326-9F52277F9811}"/>
            </c:ext>
          </c:extLst>
        </c:ser>
        <c:dLbls>
          <c:showLegendKey val="0"/>
          <c:showVal val="0"/>
          <c:showCatName val="0"/>
          <c:showSerName val="0"/>
          <c:showPercent val="0"/>
          <c:showBubbleSize val="0"/>
        </c:dLbls>
        <c:gapWidth val="150"/>
        <c:axId val="101039488"/>
        <c:axId val="1010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5EA2-4ACB-8326-9F52277F9811}"/>
            </c:ext>
          </c:extLst>
        </c:ser>
        <c:dLbls>
          <c:showLegendKey val="0"/>
          <c:showVal val="0"/>
          <c:showCatName val="0"/>
          <c:showSerName val="0"/>
          <c:showPercent val="0"/>
          <c:showBubbleSize val="0"/>
        </c:dLbls>
        <c:marker val="1"/>
        <c:smooth val="0"/>
        <c:axId val="101039488"/>
        <c:axId val="101041664"/>
      </c:lineChart>
      <c:dateAx>
        <c:axId val="101039488"/>
        <c:scaling>
          <c:orientation val="minMax"/>
        </c:scaling>
        <c:delete val="1"/>
        <c:axPos val="b"/>
        <c:numFmt formatCode="ge" sourceLinked="1"/>
        <c:majorTickMark val="none"/>
        <c:minorTickMark val="none"/>
        <c:tickLblPos val="none"/>
        <c:crossAx val="101041664"/>
        <c:crosses val="autoZero"/>
        <c:auto val="1"/>
        <c:lblOffset val="100"/>
        <c:baseTimeUnit val="years"/>
      </c:dateAx>
      <c:valAx>
        <c:axId val="10104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108.02</c:v>
                </c:pt>
                <c:pt idx="1">
                  <c:v>108.89</c:v>
                </c:pt>
                <c:pt idx="2">
                  <c:v>106.73</c:v>
                </c:pt>
                <c:pt idx="3">
                  <c:v>103.9</c:v>
                </c:pt>
                <c:pt idx="4">
                  <c:v>101.1</c:v>
                </c:pt>
              </c:numCache>
            </c:numRef>
          </c:val>
          <c:extLst xmlns:c16r2="http://schemas.microsoft.com/office/drawing/2015/06/chart">
            <c:ext xmlns:c16="http://schemas.microsoft.com/office/drawing/2014/chart" uri="{C3380CC4-5D6E-409C-BE32-E72D297353CC}">
              <c16:uniqueId val="{00000000-2674-4472-9758-6E15D161539E}"/>
            </c:ext>
          </c:extLst>
        </c:ser>
        <c:dLbls>
          <c:showLegendKey val="0"/>
          <c:showVal val="0"/>
          <c:showCatName val="0"/>
          <c:showSerName val="0"/>
          <c:showPercent val="0"/>
          <c:showBubbleSize val="0"/>
        </c:dLbls>
        <c:gapWidth val="150"/>
        <c:axId val="101142528"/>
        <c:axId val="1011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2674-4472-9758-6E15D161539E}"/>
            </c:ext>
          </c:extLst>
        </c:ser>
        <c:dLbls>
          <c:showLegendKey val="0"/>
          <c:showVal val="0"/>
          <c:showCatName val="0"/>
          <c:showSerName val="0"/>
          <c:showPercent val="0"/>
          <c:showBubbleSize val="0"/>
        </c:dLbls>
        <c:marker val="1"/>
        <c:smooth val="0"/>
        <c:axId val="101142528"/>
        <c:axId val="101144448"/>
      </c:lineChart>
      <c:dateAx>
        <c:axId val="101142528"/>
        <c:scaling>
          <c:orientation val="minMax"/>
        </c:scaling>
        <c:delete val="1"/>
        <c:axPos val="b"/>
        <c:numFmt formatCode="ge" sourceLinked="1"/>
        <c:majorTickMark val="none"/>
        <c:minorTickMark val="none"/>
        <c:tickLblPos val="none"/>
        <c:crossAx val="101144448"/>
        <c:crosses val="autoZero"/>
        <c:auto val="1"/>
        <c:lblOffset val="100"/>
        <c:baseTimeUnit val="years"/>
      </c:dateAx>
      <c:valAx>
        <c:axId val="1011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152.58000000000001</c:v>
                </c:pt>
                <c:pt idx="1">
                  <c:v>150.34</c:v>
                </c:pt>
                <c:pt idx="2">
                  <c:v>152.1</c:v>
                </c:pt>
                <c:pt idx="3">
                  <c:v>155.41999999999999</c:v>
                </c:pt>
                <c:pt idx="4">
                  <c:v>158.72</c:v>
                </c:pt>
              </c:numCache>
            </c:numRef>
          </c:val>
          <c:extLst xmlns:c16r2="http://schemas.microsoft.com/office/drawing/2015/06/chart">
            <c:ext xmlns:c16="http://schemas.microsoft.com/office/drawing/2014/chart" uri="{C3380CC4-5D6E-409C-BE32-E72D297353CC}">
              <c16:uniqueId val="{00000000-4C1F-4398-9A29-C205601D4E63}"/>
            </c:ext>
          </c:extLst>
        </c:ser>
        <c:dLbls>
          <c:showLegendKey val="0"/>
          <c:showVal val="0"/>
          <c:showCatName val="0"/>
          <c:showSerName val="0"/>
          <c:showPercent val="0"/>
          <c:showBubbleSize val="0"/>
        </c:dLbls>
        <c:gapWidth val="150"/>
        <c:axId val="101179776"/>
        <c:axId val="1011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4C1F-4398-9A29-C205601D4E63}"/>
            </c:ext>
          </c:extLst>
        </c:ser>
        <c:dLbls>
          <c:showLegendKey val="0"/>
          <c:showVal val="0"/>
          <c:showCatName val="0"/>
          <c:showSerName val="0"/>
          <c:showPercent val="0"/>
          <c:showBubbleSize val="0"/>
        </c:dLbls>
        <c:marker val="1"/>
        <c:smooth val="0"/>
        <c:axId val="101179776"/>
        <c:axId val="101181696"/>
      </c:lineChart>
      <c:dateAx>
        <c:axId val="101179776"/>
        <c:scaling>
          <c:orientation val="minMax"/>
        </c:scaling>
        <c:delete val="1"/>
        <c:axPos val="b"/>
        <c:numFmt formatCode="ge" sourceLinked="1"/>
        <c:majorTickMark val="none"/>
        <c:minorTickMark val="none"/>
        <c:tickLblPos val="none"/>
        <c:crossAx val="101181696"/>
        <c:crosses val="autoZero"/>
        <c:auto val="1"/>
        <c:lblOffset val="100"/>
        <c:baseTimeUnit val="years"/>
      </c:dateAx>
      <c:valAx>
        <c:axId val="1011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吉川市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72891</v>
      </c>
      <c r="AM8" s="70"/>
      <c r="AN8" s="70"/>
      <c r="AO8" s="70"/>
      <c r="AP8" s="70"/>
      <c r="AQ8" s="70"/>
      <c r="AR8" s="70"/>
      <c r="AS8" s="70"/>
      <c r="AT8" s="66">
        <f>データ!$S$6</f>
        <v>31.66</v>
      </c>
      <c r="AU8" s="67"/>
      <c r="AV8" s="67"/>
      <c r="AW8" s="67"/>
      <c r="AX8" s="67"/>
      <c r="AY8" s="67"/>
      <c r="AZ8" s="67"/>
      <c r="BA8" s="67"/>
      <c r="BB8" s="69">
        <f>データ!$T$6</f>
        <v>2302.31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81.569999999999993</v>
      </c>
      <c r="J10" s="67"/>
      <c r="K10" s="67"/>
      <c r="L10" s="67"/>
      <c r="M10" s="67"/>
      <c r="N10" s="67"/>
      <c r="O10" s="68"/>
      <c r="P10" s="69">
        <f>データ!$P$6</f>
        <v>99.98</v>
      </c>
      <c r="Q10" s="69"/>
      <c r="R10" s="69"/>
      <c r="S10" s="69"/>
      <c r="T10" s="69"/>
      <c r="U10" s="69"/>
      <c r="V10" s="69"/>
      <c r="W10" s="70">
        <f>データ!$Q$6</f>
        <v>2430</v>
      </c>
      <c r="X10" s="70"/>
      <c r="Y10" s="70"/>
      <c r="Z10" s="70"/>
      <c r="AA10" s="70"/>
      <c r="AB10" s="70"/>
      <c r="AC10" s="70"/>
      <c r="AD10" s="2"/>
      <c r="AE10" s="2"/>
      <c r="AF10" s="2"/>
      <c r="AG10" s="2"/>
      <c r="AH10" s="4"/>
      <c r="AI10" s="4"/>
      <c r="AJ10" s="4"/>
      <c r="AK10" s="4"/>
      <c r="AL10" s="70">
        <f>データ!$U$6</f>
        <v>72866</v>
      </c>
      <c r="AM10" s="70"/>
      <c r="AN10" s="70"/>
      <c r="AO10" s="70"/>
      <c r="AP10" s="70"/>
      <c r="AQ10" s="70"/>
      <c r="AR10" s="70"/>
      <c r="AS10" s="70"/>
      <c r="AT10" s="66">
        <f>データ!$V$6</f>
        <v>31.66</v>
      </c>
      <c r="AU10" s="67"/>
      <c r="AV10" s="67"/>
      <c r="AW10" s="67"/>
      <c r="AX10" s="67"/>
      <c r="AY10" s="67"/>
      <c r="AZ10" s="67"/>
      <c r="BA10" s="67"/>
      <c r="BB10" s="69">
        <f>データ!$W$6</f>
        <v>2301.52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ZlhlBDBA2z06qwUWNPVV5+QcZH7Pv9YJyytQ/kHFlA1UJnQ2Cc/lD40D60aekmI6hgajIiK4vxryvbQ1koVJg==" saltValue="sAcqBkqSDGAsnQSmb+DL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112437</v>
      </c>
      <c r="D6" s="34">
        <f t="shared" si="3"/>
        <v>46</v>
      </c>
      <c r="E6" s="34">
        <f t="shared" si="3"/>
        <v>1</v>
      </c>
      <c r="F6" s="34">
        <f t="shared" si="3"/>
        <v>0</v>
      </c>
      <c r="G6" s="34">
        <f t="shared" si="3"/>
        <v>1</v>
      </c>
      <c r="H6" s="34" t="str">
        <f t="shared" si="3"/>
        <v>埼玉県　吉川市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81.569999999999993</v>
      </c>
      <c r="P6" s="35">
        <f t="shared" si="3"/>
        <v>99.98</v>
      </c>
      <c r="Q6" s="35">
        <f t="shared" si="3"/>
        <v>2430</v>
      </c>
      <c r="R6" s="35">
        <f t="shared" si="3"/>
        <v>72891</v>
      </c>
      <c r="S6" s="35">
        <f t="shared" si="3"/>
        <v>31.66</v>
      </c>
      <c r="T6" s="35">
        <f t="shared" si="3"/>
        <v>2302.31</v>
      </c>
      <c r="U6" s="35">
        <f t="shared" si="3"/>
        <v>72866</v>
      </c>
      <c r="V6" s="35">
        <f t="shared" si="3"/>
        <v>31.66</v>
      </c>
      <c r="W6" s="35">
        <f t="shared" si="3"/>
        <v>2301.52</v>
      </c>
      <c r="X6" s="36">
        <f>IF(X7="",NA(),X7)</f>
        <v>109.77</v>
      </c>
      <c r="Y6" s="36">
        <f t="shared" ref="Y6:AG6" si="4">IF(Y7="",NA(),Y7)</f>
        <v>110.84</v>
      </c>
      <c r="Z6" s="36">
        <f t="shared" si="4"/>
        <v>109.08</v>
      </c>
      <c r="AA6" s="36">
        <f t="shared" si="4"/>
        <v>106.33</v>
      </c>
      <c r="AB6" s="36">
        <f t="shared" si="4"/>
        <v>104.76</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513.04</v>
      </c>
      <c r="AU6" s="36">
        <f t="shared" ref="AU6:BC6" si="6">IF(AU7="",NA(),AU7)</f>
        <v>597.97</v>
      </c>
      <c r="AV6" s="36">
        <f t="shared" si="6"/>
        <v>547.54999999999995</v>
      </c>
      <c r="AW6" s="36">
        <f t="shared" si="6"/>
        <v>516.03</v>
      </c>
      <c r="AX6" s="36">
        <f t="shared" si="6"/>
        <v>426.29</v>
      </c>
      <c r="AY6" s="36">
        <f t="shared" si="6"/>
        <v>335.95</v>
      </c>
      <c r="AZ6" s="36">
        <f t="shared" si="6"/>
        <v>346.59</v>
      </c>
      <c r="BA6" s="36">
        <f t="shared" si="6"/>
        <v>357.82</v>
      </c>
      <c r="BB6" s="36">
        <f t="shared" si="6"/>
        <v>355.5</v>
      </c>
      <c r="BC6" s="36">
        <f t="shared" si="6"/>
        <v>349.83</v>
      </c>
      <c r="BD6" s="35" t="str">
        <f>IF(BD7="","",IF(BD7="-","【-】","【"&amp;SUBSTITUTE(TEXT(BD7,"#,##0.00"),"-","△")&amp;"】"))</f>
        <v>【261.93】</v>
      </c>
      <c r="BE6" s="36">
        <f>IF(BE7="",NA(),BE7)</f>
        <v>330.3</v>
      </c>
      <c r="BF6" s="36">
        <f t="shared" ref="BF6:BN6" si="7">IF(BF7="",NA(),BF7)</f>
        <v>304.57</v>
      </c>
      <c r="BG6" s="36">
        <f t="shared" si="7"/>
        <v>282.14999999999998</v>
      </c>
      <c r="BH6" s="36">
        <f t="shared" si="7"/>
        <v>256.27999999999997</v>
      </c>
      <c r="BI6" s="36">
        <f t="shared" si="7"/>
        <v>235.55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108.02</v>
      </c>
      <c r="BQ6" s="36">
        <f t="shared" ref="BQ6:BY6" si="8">IF(BQ7="",NA(),BQ7)</f>
        <v>108.89</v>
      </c>
      <c r="BR6" s="36">
        <f t="shared" si="8"/>
        <v>106.73</v>
      </c>
      <c r="BS6" s="36">
        <f t="shared" si="8"/>
        <v>103.9</v>
      </c>
      <c r="BT6" s="36">
        <f t="shared" si="8"/>
        <v>101.1</v>
      </c>
      <c r="BU6" s="36">
        <f t="shared" si="8"/>
        <v>105.21</v>
      </c>
      <c r="BV6" s="36">
        <f t="shared" si="8"/>
        <v>105.71</v>
      </c>
      <c r="BW6" s="36">
        <f t="shared" si="8"/>
        <v>106.01</v>
      </c>
      <c r="BX6" s="36">
        <f t="shared" si="8"/>
        <v>104.57</v>
      </c>
      <c r="BY6" s="36">
        <f t="shared" si="8"/>
        <v>103.54</v>
      </c>
      <c r="BZ6" s="35" t="str">
        <f>IF(BZ7="","",IF(BZ7="-","【-】","【"&amp;SUBSTITUTE(TEXT(BZ7,"#,##0.00"),"-","△")&amp;"】"))</f>
        <v>【103.91】</v>
      </c>
      <c r="CA6" s="36">
        <f>IF(CA7="",NA(),CA7)</f>
        <v>152.58000000000001</v>
      </c>
      <c r="CB6" s="36">
        <f t="shared" ref="CB6:CJ6" si="9">IF(CB7="",NA(),CB7)</f>
        <v>150.34</v>
      </c>
      <c r="CC6" s="36">
        <f t="shared" si="9"/>
        <v>152.1</v>
      </c>
      <c r="CD6" s="36">
        <f t="shared" si="9"/>
        <v>155.41999999999999</v>
      </c>
      <c r="CE6" s="36">
        <f t="shared" si="9"/>
        <v>158.72</v>
      </c>
      <c r="CF6" s="36">
        <f t="shared" si="9"/>
        <v>162.59</v>
      </c>
      <c r="CG6" s="36">
        <f t="shared" si="9"/>
        <v>162.15</v>
      </c>
      <c r="CH6" s="36">
        <f t="shared" si="9"/>
        <v>162.24</v>
      </c>
      <c r="CI6" s="36">
        <f t="shared" si="9"/>
        <v>165.47</v>
      </c>
      <c r="CJ6" s="36">
        <f t="shared" si="9"/>
        <v>167.46</v>
      </c>
      <c r="CK6" s="35" t="str">
        <f>IF(CK7="","",IF(CK7="-","【-】","【"&amp;SUBSTITUTE(TEXT(CK7,"#,##0.00"),"-","△")&amp;"】"))</f>
        <v>【167.11】</v>
      </c>
      <c r="CL6" s="36">
        <f>IF(CL7="",NA(),CL7)</f>
        <v>51.56</v>
      </c>
      <c r="CM6" s="36">
        <f t="shared" ref="CM6:CU6" si="10">IF(CM7="",NA(),CM7)</f>
        <v>52.41</v>
      </c>
      <c r="CN6" s="36">
        <f t="shared" si="10"/>
        <v>53.59</v>
      </c>
      <c r="CO6" s="36">
        <f t="shared" si="10"/>
        <v>55.99</v>
      </c>
      <c r="CP6" s="36">
        <f t="shared" si="10"/>
        <v>54.54</v>
      </c>
      <c r="CQ6" s="36">
        <f t="shared" si="10"/>
        <v>59.17</v>
      </c>
      <c r="CR6" s="36">
        <f t="shared" si="10"/>
        <v>59.34</v>
      </c>
      <c r="CS6" s="36">
        <f t="shared" si="10"/>
        <v>59.11</v>
      </c>
      <c r="CT6" s="36">
        <f t="shared" si="10"/>
        <v>59.74</v>
      </c>
      <c r="CU6" s="36">
        <f t="shared" si="10"/>
        <v>59.46</v>
      </c>
      <c r="CV6" s="35" t="str">
        <f>IF(CV7="","",IF(CV7="-","【-】","【"&amp;SUBSTITUTE(TEXT(CV7,"#,##0.00"),"-","△")&amp;"】"))</f>
        <v>【60.27】</v>
      </c>
      <c r="CW6" s="36">
        <f>IF(CW7="",NA(),CW7)</f>
        <v>93.94</v>
      </c>
      <c r="CX6" s="36">
        <f t="shared" ref="CX6:DF6" si="11">IF(CX7="",NA(),CX7)</f>
        <v>93.55</v>
      </c>
      <c r="CY6" s="36">
        <f t="shared" si="11"/>
        <v>91.81</v>
      </c>
      <c r="CZ6" s="36">
        <f t="shared" si="11"/>
        <v>88.52</v>
      </c>
      <c r="DA6" s="36">
        <f t="shared" si="11"/>
        <v>90.83</v>
      </c>
      <c r="DB6" s="36">
        <f t="shared" si="11"/>
        <v>87.6</v>
      </c>
      <c r="DC6" s="36">
        <f t="shared" si="11"/>
        <v>87.74</v>
      </c>
      <c r="DD6" s="36">
        <f t="shared" si="11"/>
        <v>87.91</v>
      </c>
      <c r="DE6" s="36">
        <f t="shared" si="11"/>
        <v>87.28</v>
      </c>
      <c r="DF6" s="36">
        <f t="shared" si="11"/>
        <v>87.41</v>
      </c>
      <c r="DG6" s="35" t="str">
        <f>IF(DG7="","",IF(DG7="-","【-】","【"&amp;SUBSTITUTE(TEXT(DG7,"#,##0.00"),"-","△")&amp;"】"))</f>
        <v>【89.92】</v>
      </c>
      <c r="DH6" s="36">
        <f>IF(DH7="",NA(),DH7)</f>
        <v>34.520000000000003</v>
      </c>
      <c r="DI6" s="36">
        <f t="shared" ref="DI6:DQ6" si="12">IF(DI7="",NA(),DI7)</f>
        <v>36.21</v>
      </c>
      <c r="DJ6" s="36">
        <f t="shared" si="12"/>
        <v>37.76</v>
      </c>
      <c r="DK6" s="36">
        <f t="shared" si="12"/>
        <v>39.42</v>
      </c>
      <c r="DL6" s="36">
        <f t="shared" si="12"/>
        <v>40.97</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5">
        <f t="shared" si="13"/>
        <v>0</v>
      </c>
      <c r="DW6" s="36">
        <f t="shared" si="13"/>
        <v>5.91</v>
      </c>
      <c r="DX6" s="36">
        <f t="shared" si="13"/>
        <v>10.71</v>
      </c>
      <c r="DY6" s="36">
        <f t="shared" si="13"/>
        <v>10.93</v>
      </c>
      <c r="DZ6" s="36">
        <f t="shared" si="13"/>
        <v>13.39</v>
      </c>
      <c r="EA6" s="36">
        <f t="shared" si="13"/>
        <v>14.48</v>
      </c>
      <c r="EB6" s="36">
        <f t="shared" si="13"/>
        <v>16.27</v>
      </c>
      <c r="EC6" s="35" t="str">
        <f>IF(EC7="","",IF(EC7="-","【-】","【"&amp;SUBSTITUTE(TEXT(EC7,"#,##0.00"),"-","△")&amp;"】"))</f>
        <v>【17.80】</v>
      </c>
      <c r="ED6" s="36">
        <f>IF(ED7="",NA(),ED7)</f>
        <v>0.4</v>
      </c>
      <c r="EE6" s="36">
        <f t="shared" ref="EE6:EM6" si="14">IF(EE7="",NA(),EE7)</f>
        <v>0.45</v>
      </c>
      <c r="EF6" s="36">
        <f t="shared" si="14"/>
        <v>0.47</v>
      </c>
      <c r="EG6" s="36">
        <f t="shared" si="14"/>
        <v>0.37</v>
      </c>
      <c r="EH6" s="36">
        <f t="shared" si="14"/>
        <v>0.48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112437</v>
      </c>
      <c r="D7" s="38">
        <v>46</v>
      </c>
      <c r="E7" s="38">
        <v>1</v>
      </c>
      <c r="F7" s="38">
        <v>0</v>
      </c>
      <c r="G7" s="38">
        <v>1</v>
      </c>
      <c r="H7" s="38" t="s">
        <v>93</v>
      </c>
      <c r="I7" s="38" t="s">
        <v>94</v>
      </c>
      <c r="J7" s="38" t="s">
        <v>95</v>
      </c>
      <c r="K7" s="38" t="s">
        <v>96</v>
      </c>
      <c r="L7" s="38" t="s">
        <v>97</v>
      </c>
      <c r="M7" s="38" t="s">
        <v>98</v>
      </c>
      <c r="N7" s="39" t="s">
        <v>99</v>
      </c>
      <c r="O7" s="39">
        <v>81.569999999999993</v>
      </c>
      <c r="P7" s="39">
        <v>99.98</v>
      </c>
      <c r="Q7" s="39">
        <v>2430</v>
      </c>
      <c r="R7" s="39">
        <v>72891</v>
      </c>
      <c r="S7" s="39">
        <v>31.66</v>
      </c>
      <c r="T7" s="39">
        <v>2302.31</v>
      </c>
      <c r="U7" s="39">
        <v>72866</v>
      </c>
      <c r="V7" s="39">
        <v>31.66</v>
      </c>
      <c r="W7" s="39">
        <v>2301.52</v>
      </c>
      <c r="X7" s="39">
        <v>109.77</v>
      </c>
      <c r="Y7" s="39">
        <v>110.84</v>
      </c>
      <c r="Z7" s="39">
        <v>109.08</v>
      </c>
      <c r="AA7" s="39">
        <v>106.33</v>
      </c>
      <c r="AB7" s="39">
        <v>104.76</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513.04</v>
      </c>
      <c r="AU7" s="39">
        <v>597.97</v>
      </c>
      <c r="AV7" s="39">
        <v>547.54999999999995</v>
      </c>
      <c r="AW7" s="39">
        <v>516.03</v>
      </c>
      <c r="AX7" s="39">
        <v>426.29</v>
      </c>
      <c r="AY7" s="39">
        <v>335.95</v>
      </c>
      <c r="AZ7" s="39">
        <v>346.59</v>
      </c>
      <c r="BA7" s="39">
        <v>357.82</v>
      </c>
      <c r="BB7" s="39">
        <v>355.5</v>
      </c>
      <c r="BC7" s="39">
        <v>349.83</v>
      </c>
      <c r="BD7" s="39">
        <v>261.93</v>
      </c>
      <c r="BE7" s="39">
        <v>330.3</v>
      </c>
      <c r="BF7" s="39">
        <v>304.57</v>
      </c>
      <c r="BG7" s="39">
        <v>282.14999999999998</v>
      </c>
      <c r="BH7" s="39">
        <v>256.27999999999997</v>
      </c>
      <c r="BI7" s="39">
        <v>235.55</v>
      </c>
      <c r="BJ7" s="39">
        <v>319.82</v>
      </c>
      <c r="BK7" s="39">
        <v>312.02999999999997</v>
      </c>
      <c r="BL7" s="39">
        <v>307.45999999999998</v>
      </c>
      <c r="BM7" s="39">
        <v>312.58</v>
      </c>
      <c r="BN7" s="39">
        <v>314.87</v>
      </c>
      <c r="BO7" s="39">
        <v>270.45999999999998</v>
      </c>
      <c r="BP7" s="39">
        <v>108.02</v>
      </c>
      <c r="BQ7" s="39">
        <v>108.89</v>
      </c>
      <c r="BR7" s="39">
        <v>106.73</v>
      </c>
      <c r="BS7" s="39">
        <v>103.9</v>
      </c>
      <c r="BT7" s="39">
        <v>101.1</v>
      </c>
      <c r="BU7" s="39">
        <v>105.21</v>
      </c>
      <c r="BV7" s="39">
        <v>105.71</v>
      </c>
      <c r="BW7" s="39">
        <v>106.01</v>
      </c>
      <c r="BX7" s="39">
        <v>104.57</v>
      </c>
      <c r="BY7" s="39">
        <v>103.54</v>
      </c>
      <c r="BZ7" s="39">
        <v>103.91</v>
      </c>
      <c r="CA7" s="39">
        <v>152.58000000000001</v>
      </c>
      <c r="CB7" s="39">
        <v>150.34</v>
      </c>
      <c r="CC7" s="39">
        <v>152.1</v>
      </c>
      <c r="CD7" s="39">
        <v>155.41999999999999</v>
      </c>
      <c r="CE7" s="39">
        <v>158.72</v>
      </c>
      <c r="CF7" s="39">
        <v>162.59</v>
      </c>
      <c r="CG7" s="39">
        <v>162.15</v>
      </c>
      <c r="CH7" s="39">
        <v>162.24</v>
      </c>
      <c r="CI7" s="39">
        <v>165.47</v>
      </c>
      <c r="CJ7" s="39">
        <v>167.46</v>
      </c>
      <c r="CK7" s="39">
        <v>167.11</v>
      </c>
      <c r="CL7" s="39">
        <v>51.56</v>
      </c>
      <c r="CM7" s="39">
        <v>52.41</v>
      </c>
      <c r="CN7" s="39">
        <v>53.59</v>
      </c>
      <c r="CO7" s="39">
        <v>55.99</v>
      </c>
      <c r="CP7" s="39">
        <v>54.54</v>
      </c>
      <c r="CQ7" s="39">
        <v>59.17</v>
      </c>
      <c r="CR7" s="39">
        <v>59.34</v>
      </c>
      <c r="CS7" s="39">
        <v>59.11</v>
      </c>
      <c r="CT7" s="39">
        <v>59.74</v>
      </c>
      <c r="CU7" s="39">
        <v>59.46</v>
      </c>
      <c r="CV7" s="39">
        <v>60.27</v>
      </c>
      <c r="CW7" s="39">
        <v>93.94</v>
      </c>
      <c r="CX7" s="39">
        <v>93.55</v>
      </c>
      <c r="CY7" s="39">
        <v>91.81</v>
      </c>
      <c r="CZ7" s="39">
        <v>88.52</v>
      </c>
      <c r="DA7" s="39">
        <v>90.83</v>
      </c>
      <c r="DB7" s="39">
        <v>87.6</v>
      </c>
      <c r="DC7" s="39">
        <v>87.74</v>
      </c>
      <c r="DD7" s="39">
        <v>87.91</v>
      </c>
      <c r="DE7" s="39">
        <v>87.28</v>
      </c>
      <c r="DF7" s="39">
        <v>87.41</v>
      </c>
      <c r="DG7" s="39">
        <v>89.92</v>
      </c>
      <c r="DH7" s="39">
        <v>34.520000000000003</v>
      </c>
      <c r="DI7" s="39">
        <v>36.21</v>
      </c>
      <c r="DJ7" s="39">
        <v>37.76</v>
      </c>
      <c r="DK7" s="39">
        <v>39.42</v>
      </c>
      <c r="DL7" s="39">
        <v>40.97</v>
      </c>
      <c r="DM7" s="39">
        <v>45.25</v>
      </c>
      <c r="DN7" s="39">
        <v>46.27</v>
      </c>
      <c r="DO7" s="39">
        <v>46.88</v>
      </c>
      <c r="DP7" s="39">
        <v>46.94</v>
      </c>
      <c r="DQ7" s="39">
        <v>47.62</v>
      </c>
      <c r="DR7" s="39">
        <v>48.85</v>
      </c>
      <c r="DS7" s="39">
        <v>0</v>
      </c>
      <c r="DT7" s="39">
        <v>0</v>
      </c>
      <c r="DU7" s="39">
        <v>0</v>
      </c>
      <c r="DV7" s="39">
        <v>0</v>
      </c>
      <c r="DW7" s="39">
        <v>5.91</v>
      </c>
      <c r="DX7" s="39">
        <v>10.71</v>
      </c>
      <c r="DY7" s="39">
        <v>10.93</v>
      </c>
      <c r="DZ7" s="39">
        <v>13.39</v>
      </c>
      <c r="EA7" s="39">
        <v>14.48</v>
      </c>
      <c r="EB7" s="39">
        <v>16.27</v>
      </c>
      <c r="EC7" s="39">
        <v>17.8</v>
      </c>
      <c r="ED7" s="39">
        <v>0.4</v>
      </c>
      <c r="EE7" s="39">
        <v>0.45</v>
      </c>
      <c r="EF7" s="39">
        <v>0.47</v>
      </c>
      <c r="EG7" s="39">
        <v>0.37</v>
      </c>
      <c r="EH7" s="39">
        <v>0.48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2020-01-27T00:46:23Z</cp:lastPrinted>
  <dcterms:created xsi:type="dcterms:W3CDTF">2019-12-05T04:12:30Z</dcterms:created>
  <dcterms:modified xsi:type="dcterms:W3CDTF">2020-01-27T00:46:43Z</dcterms:modified>
</cp:coreProperties>
</file>