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26.10.170\suido\07下水道業務担当\1財務\調査\☆経営比較分析\R01（H30年度分）\"/>
    </mc:Choice>
  </mc:AlternateContent>
  <workbookProtection workbookAlgorithmName="SHA-512" workbookHashValue="TRCd02FqsNZxbuE31MD9lc8ED0/8pTkxvjHt6W2WckQCQecSOaeiz+woR4oiYBe2QDHrdMFmZnL3cUVBmn1xtQ==" workbookSaltValue="7SmUrxhUTSoEOOCCQwSp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<sst xmlns="http://schemas.openxmlformats.org/spreadsheetml/2006/main" count="233" uniqueCount="113">
  <si>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</si>
  <si>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</si>
  <si>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</si>
  <si>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</si>
  <si>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</si>
  <si>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</si>
  <si>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</si>
  <si>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</si>
  <si>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</si>
  <si>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</si>
  <si>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</si>
  <si>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</si>
  <si>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</si>
  <si>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</si>
  <si>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</si>
  <si>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</si>
  <si>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</si>
  <si>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</si>
  <si>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</si>
  <si>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</si>
  <si>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</si>
  <si>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</si>
  <si>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</si>
  <si>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</si>
  <si>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</si>
  <si>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</si>
  <si>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</si>
  <si>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</si>
  <si>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</si>
  <si>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</si>
  <si>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</si>
  <si>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</si>
  <si>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</si>
  <si>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</si>
  <si>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</si>
  <si>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</si>
  <si>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</si>
  <si>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</si>
  <si>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</si>
  <si>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</si>
  <si>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</si>
  <si>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</si>
  <si>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</si>
  <si>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</si>
  <si>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</si>
  <si>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</si>
  <si>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</si>
  <si>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</si>
  <si>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</si>
  <si>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</si>
  <si>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</si>
  <si>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</si>
  <si>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</si>
  <si>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</si>
  <si>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</si>
  <si>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</si>
  <si>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</si>
  <si>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</si>
  <si>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</si>
  <si>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</si>
  <si>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</si>
  <si>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</si>
  <si>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</si>
  <si>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</si>
  <si>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</si>
  <si>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</si>
  <si>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</si>
  <si>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</si>
  <si>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</si>
  <si>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</si>
  <si>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</si>
  <si>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</si>
  <si>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</si>
  <si>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</si>
  <si>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</si>
  <si>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</si>
  <si>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</si>
  <si>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</si>
  <si>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</si>
  <si>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</si>
  <si>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</si>
  <si>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</si>
  <si>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</si>
  <si>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</si>
  <si>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</si>
  <si>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</si>
  <si>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</si>
  <si>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</si>
  <si>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</si>
  <si>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</si>
  <si>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</si>
  <si>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</si>
  <si>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</si>
  <si>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</si>
  <si>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</si>
  <si>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</si>
  <si>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</si>
  <si>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</si>
  <si>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</si>
  <si>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</si>
  <si>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</si>
  <si>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</si>
  <si>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</si>
  <si>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</si>
  <si>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</si>
  <si>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</si>
  <si>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</si>
  <si>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</si>
  <si>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</si>
  <si>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</si>
  <si>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排水管敷設は昭和50年より開始しており、40年以上が経過している。概ね4～5年後には、最古の排水管から順次本格的な老朽度の調査を開始することになると思われる。
　その調査結果によっては、簡易な補修ではなく、耐用年数を前倒しし、本格的な更新工事に着手することも考えられる。
　また、中継ポンプ場が1基存在し、平成30年度に長寿命化対策が概ね終了したが、今後もポンプ等各設備の更新のため、多額の費用を要することになると思われる。</t>
    <rPh sb="1" eb="4">
      <t>ハイスイカン</t>
    </rPh>
    <rPh sb="4" eb="6">
      <t>フセツ</t>
    </rPh>
    <rPh sb="7" eb="9">
      <t>ショウワ</t>
    </rPh>
    <rPh sb="11" eb="12">
      <t>ネン</t>
    </rPh>
    <rPh sb="14" eb="16">
      <t>カイシ</t>
    </rPh>
    <rPh sb="23" eb="26">
      <t>ネンイジョウ</t>
    </rPh>
    <rPh sb="27" eb="29">
      <t>ケイカ</t>
    </rPh>
    <rPh sb="34" eb="35">
      <t>オオム</t>
    </rPh>
    <rPh sb="39" eb="40">
      <t>ネン</t>
    </rPh>
    <rPh sb="40" eb="41">
      <t>ゴ</t>
    </rPh>
    <rPh sb="44" eb="46">
      <t>サイコ</t>
    </rPh>
    <rPh sb="47" eb="50">
      <t>ハイスイカン</t>
    </rPh>
    <rPh sb="52" eb="54">
      <t>ジュンジ</t>
    </rPh>
    <rPh sb="54" eb="57">
      <t>ホンカクテキ</t>
    </rPh>
    <rPh sb="58" eb="60">
      <t>ロウキュウ</t>
    </rPh>
    <rPh sb="60" eb="61">
      <t>ド</t>
    </rPh>
    <rPh sb="62" eb="64">
      <t>チョウサ</t>
    </rPh>
    <rPh sb="65" eb="67">
      <t>カイシ</t>
    </rPh>
    <rPh sb="75" eb="76">
      <t>オモ</t>
    </rPh>
    <rPh sb="84" eb="86">
      <t>チョウサ</t>
    </rPh>
    <rPh sb="86" eb="88">
      <t>ケッカ</t>
    </rPh>
    <rPh sb="94" eb="96">
      <t>カンイ</t>
    </rPh>
    <rPh sb="97" eb="99">
      <t>ホシュウ</t>
    </rPh>
    <rPh sb="104" eb="106">
      <t>タイヨウ</t>
    </rPh>
    <rPh sb="106" eb="108">
      <t>ネンスウ</t>
    </rPh>
    <rPh sb="109" eb="111">
      <t>マエダオ</t>
    </rPh>
    <rPh sb="114" eb="117">
      <t>ホンカクテキ</t>
    </rPh>
    <rPh sb="118" eb="120">
      <t>コウシン</t>
    </rPh>
    <rPh sb="120" eb="122">
      <t>コウジ</t>
    </rPh>
    <rPh sb="123" eb="125">
      <t>チャクシュ</t>
    </rPh>
    <rPh sb="130" eb="131">
      <t>カンガ</t>
    </rPh>
    <rPh sb="141" eb="143">
      <t>チュウケイ</t>
    </rPh>
    <rPh sb="146" eb="147">
      <t>ジョウ</t>
    </rPh>
    <rPh sb="149" eb="150">
      <t>キ</t>
    </rPh>
    <rPh sb="150" eb="152">
      <t>ソンザイ</t>
    </rPh>
    <rPh sb="154" eb="156">
      <t>ヘイセイ</t>
    </rPh>
    <rPh sb="158" eb="160">
      <t>ネンド</t>
    </rPh>
    <rPh sb="161" eb="165">
      <t>チョウジュミョウカ</t>
    </rPh>
    <rPh sb="165" eb="167">
      <t>タイサク</t>
    </rPh>
    <rPh sb="168" eb="169">
      <t>オオム</t>
    </rPh>
    <rPh sb="170" eb="172">
      <t>シュウリョウ</t>
    </rPh>
    <rPh sb="176" eb="178">
      <t>コンゴ</t>
    </rPh>
    <rPh sb="182" eb="183">
      <t>トウ</t>
    </rPh>
    <rPh sb="183" eb="184">
      <t>カク</t>
    </rPh>
    <rPh sb="184" eb="186">
      <t>セツビ</t>
    </rPh>
    <rPh sb="187" eb="189">
      <t>コウシン</t>
    </rPh>
    <rPh sb="193" eb="195">
      <t>タガク</t>
    </rPh>
    <rPh sb="196" eb="198">
      <t>ヒヨウ</t>
    </rPh>
    <rPh sb="199" eb="200">
      <t>ヨウ</t>
    </rPh>
    <rPh sb="208" eb="209">
      <t>オモ</t>
    </rPh>
    <phoneticPr fontId="4"/>
  </si>
  <si>
    <t>　新規築造事業はほぼ終了し、すでに地方債償還金も逓減し始め、人件費等可能な限り歳出削減に取り組み、また、積極的に基金積立てに努めてきた。今後は流域下水道の維持管理はもとより、近い将来、排水管の更新等本格的な維持管理の時代にシフトしていく。
　このような状況下において、安定した経営を確保するためには、安定した収益に努めなければならない。収益は現在も、一般会計からの繰出金に依存している部分もあり、自主財源の向上が必要である。平成27年10月に使用料改定を行ったところであるが、近い将来、使用料の見直しを検討しなければならないことも考えられる。
　平成31年4月から地方公営企業法を適用し、損益・資産を把握することにより適切な投資を行い、事業の継続を維持するよう努める。</t>
    <rPh sb="1" eb="3">
      <t>シンキ</t>
    </rPh>
    <rPh sb="3" eb="5">
      <t>チクゾウ</t>
    </rPh>
    <rPh sb="5" eb="7">
      <t>ジギョウ</t>
    </rPh>
    <rPh sb="10" eb="12">
      <t>シュウリョウ</t>
    </rPh>
    <rPh sb="17" eb="20">
      <t>チホウサイ</t>
    </rPh>
    <rPh sb="20" eb="23">
      <t>ショウカンキン</t>
    </rPh>
    <rPh sb="24" eb="26">
      <t>テイゲン</t>
    </rPh>
    <rPh sb="27" eb="28">
      <t>ハジ</t>
    </rPh>
    <rPh sb="30" eb="33">
      <t>ジンケンヒ</t>
    </rPh>
    <rPh sb="33" eb="34">
      <t>トウ</t>
    </rPh>
    <rPh sb="34" eb="36">
      <t>カノウ</t>
    </rPh>
    <rPh sb="37" eb="38">
      <t>カギ</t>
    </rPh>
    <rPh sb="39" eb="41">
      <t>サイシュツ</t>
    </rPh>
    <rPh sb="41" eb="43">
      <t>サクゲン</t>
    </rPh>
    <rPh sb="44" eb="45">
      <t>ト</t>
    </rPh>
    <rPh sb="46" eb="47">
      <t>ク</t>
    </rPh>
    <rPh sb="52" eb="55">
      <t>セッキョクテキ</t>
    </rPh>
    <rPh sb="56" eb="58">
      <t>キキン</t>
    </rPh>
    <rPh sb="58" eb="60">
      <t>ツミタテ</t>
    </rPh>
    <rPh sb="62" eb="63">
      <t>ツト</t>
    </rPh>
    <rPh sb="68" eb="70">
      <t>コンゴ</t>
    </rPh>
    <rPh sb="71" eb="73">
      <t>リュウイキ</t>
    </rPh>
    <rPh sb="73" eb="76">
      <t>ゲスイドウ</t>
    </rPh>
    <rPh sb="77" eb="79">
      <t>イジ</t>
    </rPh>
    <rPh sb="182" eb="184">
      <t>クリダ</t>
    </rPh>
    <rPh sb="330" eb="331">
      <t>ツト</t>
    </rPh>
    <phoneticPr fontId="15"/>
  </si>
  <si>
    <t>　平成30年度の決算は、平成31年4月に地方公営企業法の適用により、3月末日付で打切り決算を行った。出納整理期間の収入支出が含まれないことにより、例年の決算との比較は難しい。
　収益的収支比率、経費回収率、汚水処理原価等は、良好な数値を示しているが、前述のとおり、例年との比較は難しく、単純に事業運営が好転したとは考えられない。
　現状として、料金収入は節水等により減少傾向にあり、一般会計からの繰出金に依存する部分がある。
　また、今後下水道施設の更新投資等による汚水処理費の増額が見込まれ、収入の減少と相まって、財政運営が厳しくなることが予想され、現在の収益の積立等により今後の施設更新事業に備える必要があると考える。
　投資的事業はほぼ完了し、地方債償還金の逓減や、人件費の縮減等を行ってきており、前述のとおり単純比較はできないが、類似団体平均値に比しても汚水処理原価は低水準であり、費用の効率性については、悪い状況とはいえない。しかし、一般会計の状況や今後の施設更新時期を考慮すると、健全経営を続けていくためには、引き続き自主財源を確保しなくてはならない状況にあるといえる。
　水洗化率が100％に近いため、新規接続による使用料収入の増加は、あまり期待できない。
　</t>
    <rPh sb="1" eb="3">
      <t>ヘイセイ</t>
    </rPh>
    <rPh sb="5" eb="7">
      <t>ネンド</t>
    </rPh>
    <rPh sb="8" eb="10">
      <t>ケッサン</t>
    </rPh>
    <rPh sb="12" eb="14">
      <t>ヘイセイ</t>
    </rPh>
    <rPh sb="16" eb="17">
      <t>ネン</t>
    </rPh>
    <rPh sb="18" eb="19">
      <t>ガツ</t>
    </rPh>
    <rPh sb="20" eb="22">
      <t>チホウ</t>
    </rPh>
    <rPh sb="22" eb="24">
      <t>コウエイ</t>
    </rPh>
    <rPh sb="24" eb="26">
      <t>キギョウ</t>
    </rPh>
    <rPh sb="26" eb="27">
      <t>ホウ</t>
    </rPh>
    <rPh sb="28" eb="30">
      <t>テキヨウ</t>
    </rPh>
    <rPh sb="35" eb="36">
      <t>ガツ</t>
    </rPh>
    <rPh sb="36" eb="38">
      <t>マツジツ</t>
    </rPh>
    <rPh sb="38" eb="39">
      <t>ヅケ</t>
    </rPh>
    <rPh sb="40" eb="42">
      <t>ウチキ</t>
    </rPh>
    <rPh sb="43" eb="45">
      <t>ケッサン</t>
    </rPh>
    <rPh sb="46" eb="47">
      <t>オコナ</t>
    </rPh>
    <rPh sb="50" eb="52">
      <t>スイトウ</t>
    </rPh>
    <rPh sb="52" eb="54">
      <t>セイリ</t>
    </rPh>
    <rPh sb="54" eb="56">
      <t>キカン</t>
    </rPh>
    <rPh sb="57" eb="59">
      <t>シュウニュウ</t>
    </rPh>
    <rPh sb="59" eb="61">
      <t>シシュツ</t>
    </rPh>
    <rPh sb="62" eb="63">
      <t>フク</t>
    </rPh>
    <rPh sb="73" eb="75">
      <t>レイネン</t>
    </rPh>
    <rPh sb="76" eb="78">
      <t>ケッサン</t>
    </rPh>
    <rPh sb="80" eb="82">
      <t>ヒカク</t>
    </rPh>
    <rPh sb="83" eb="84">
      <t>ムズカ</t>
    </rPh>
    <rPh sb="89" eb="92">
      <t>シュウエキテキ</t>
    </rPh>
    <rPh sb="92" eb="94">
      <t>シュウシ</t>
    </rPh>
    <rPh sb="94" eb="96">
      <t>ヒリツ</t>
    </rPh>
    <rPh sb="97" eb="99">
      <t>ケイヒ</t>
    </rPh>
    <rPh sb="99" eb="101">
      <t>カイシュウ</t>
    </rPh>
    <rPh sb="101" eb="102">
      <t>リツ</t>
    </rPh>
    <rPh sb="103" eb="105">
      <t>オスイ</t>
    </rPh>
    <rPh sb="105" eb="107">
      <t>ショリ</t>
    </rPh>
    <rPh sb="107" eb="109">
      <t>ゲンカ</t>
    </rPh>
    <rPh sb="109" eb="110">
      <t>トウ</t>
    </rPh>
    <rPh sb="112" eb="114">
      <t>リョウコウ</t>
    </rPh>
    <rPh sb="115" eb="117">
      <t>スウチ</t>
    </rPh>
    <rPh sb="118" eb="119">
      <t>シメ</t>
    </rPh>
    <rPh sb="125" eb="127">
      <t>ゼンジュツ</t>
    </rPh>
    <rPh sb="132" eb="134">
      <t>レイネン</t>
    </rPh>
    <rPh sb="136" eb="138">
      <t>ヒカク</t>
    </rPh>
    <rPh sb="139" eb="140">
      <t>ムズカ</t>
    </rPh>
    <rPh sb="143" eb="145">
      <t>タンジュン</t>
    </rPh>
    <rPh sb="146" eb="148">
      <t>ジギョウ</t>
    </rPh>
    <rPh sb="148" eb="150">
      <t>ウンエイ</t>
    </rPh>
    <rPh sb="151" eb="153">
      <t>コウテン</t>
    </rPh>
    <rPh sb="157" eb="158">
      <t>カンガ</t>
    </rPh>
    <rPh sb="166" eb="168">
      <t>ゲンジョウ</t>
    </rPh>
    <rPh sb="172" eb="174">
      <t>リョウキン</t>
    </rPh>
    <rPh sb="174" eb="176">
      <t>シュウニュウ</t>
    </rPh>
    <rPh sb="177" eb="179">
      <t>セッスイ</t>
    </rPh>
    <rPh sb="179" eb="180">
      <t>トウ</t>
    </rPh>
    <rPh sb="183" eb="185">
      <t>ゲンショウ</t>
    </rPh>
    <rPh sb="185" eb="187">
      <t>ケイコウ</t>
    </rPh>
    <rPh sb="191" eb="193">
      <t>イッパン</t>
    </rPh>
    <rPh sb="193" eb="195">
      <t>カイケイ</t>
    </rPh>
    <rPh sb="200" eb="201">
      <t>キン</t>
    </rPh>
    <rPh sb="202" eb="204">
      <t>イゾン</t>
    </rPh>
    <rPh sb="206" eb="208">
      <t>ブブン</t>
    </rPh>
    <rPh sb="217" eb="219">
      <t>コンゴ</t>
    </rPh>
    <rPh sb="219" eb="222">
      <t>ゲスイドウ</t>
    </rPh>
    <rPh sb="222" eb="224">
      <t>シセツ</t>
    </rPh>
    <rPh sb="225" eb="227">
      <t>コウシン</t>
    </rPh>
    <rPh sb="227" eb="229">
      <t>トウシ</t>
    </rPh>
    <rPh sb="229" eb="230">
      <t>トウ</t>
    </rPh>
    <rPh sb="233" eb="235">
      <t>オスイ</t>
    </rPh>
    <rPh sb="235" eb="237">
      <t>ショリ</t>
    </rPh>
    <rPh sb="237" eb="238">
      <t>ヒ</t>
    </rPh>
    <rPh sb="239" eb="241">
      <t>ゾウガク</t>
    </rPh>
    <rPh sb="242" eb="244">
      <t>ミコ</t>
    </rPh>
    <rPh sb="247" eb="249">
      <t>シュウニュウ</t>
    </rPh>
    <rPh sb="250" eb="252">
      <t>ゲンショウ</t>
    </rPh>
    <rPh sb="253" eb="254">
      <t>アイ</t>
    </rPh>
    <rPh sb="258" eb="260">
      <t>ザイセイ</t>
    </rPh>
    <rPh sb="260" eb="262">
      <t>ウンエイ</t>
    </rPh>
    <rPh sb="263" eb="264">
      <t>キビ</t>
    </rPh>
    <rPh sb="271" eb="273">
      <t>ヨソウ</t>
    </rPh>
    <rPh sb="276" eb="278">
      <t>ゲンザイ</t>
    </rPh>
    <rPh sb="279" eb="281">
      <t>シュウエキ</t>
    </rPh>
    <rPh sb="282" eb="284">
      <t>ツミタテ</t>
    </rPh>
    <rPh sb="284" eb="285">
      <t>トウ</t>
    </rPh>
    <rPh sb="288" eb="290">
      <t>コンゴ</t>
    </rPh>
    <rPh sb="291" eb="293">
      <t>シセツ</t>
    </rPh>
    <rPh sb="293" eb="295">
      <t>コウシン</t>
    </rPh>
    <rPh sb="295" eb="297">
      <t>ジギョウ</t>
    </rPh>
    <rPh sb="298" eb="299">
      <t>ソナ</t>
    </rPh>
    <rPh sb="301" eb="303">
      <t>ヒツヨウ</t>
    </rPh>
    <rPh sb="307" eb="308">
      <t>カンガ</t>
    </rPh>
    <rPh sb="313" eb="316">
      <t>トウシテキ</t>
    </rPh>
    <rPh sb="316" eb="318">
      <t>ジギョウ</t>
    </rPh>
    <rPh sb="321" eb="323">
      <t>カンリョウ</t>
    </rPh>
    <rPh sb="325" eb="328">
      <t>チホウサイ</t>
    </rPh>
    <rPh sb="328" eb="331">
      <t>ショウカンキン</t>
    </rPh>
    <rPh sb="332" eb="334">
      <t>テイゲン</t>
    </rPh>
    <rPh sb="336" eb="339">
      <t>ジンケンヒ</t>
    </rPh>
    <rPh sb="340" eb="342">
      <t>シュクゲン</t>
    </rPh>
    <rPh sb="342" eb="343">
      <t>トウ</t>
    </rPh>
    <rPh sb="344" eb="345">
      <t>オコナ</t>
    </rPh>
    <rPh sb="352" eb="354">
      <t>ゼンジュツ</t>
    </rPh>
    <rPh sb="358" eb="360">
      <t>タンジュン</t>
    </rPh>
    <rPh sb="360" eb="362">
      <t>ヒカク</t>
    </rPh>
    <rPh sb="369" eb="371">
      <t>ルイジ</t>
    </rPh>
    <rPh sb="371" eb="373">
      <t>ダンタイ</t>
    </rPh>
    <rPh sb="373" eb="376">
      <t>ヘイキンチ</t>
    </rPh>
    <rPh sb="377" eb="378">
      <t>ヒ</t>
    </rPh>
    <rPh sb="381" eb="383">
      <t>オスイ</t>
    </rPh>
    <rPh sb="383" eb="385">
      <t>ショリ</t>
    </rPh>
    <rPh sb="385" eb="387">
      <t>ゲンカ</t>
    </rPh>
    <rPh sb="388" eb="391">
      <t>テイスイジュン</t>
    </rPh>
    <rPh sb="395" eb="397">
      <t>ヒヨウ</t>
    </rPh>
    <rPh sb="398" eb="400">
      <t>コウリツ</t>
    </rPh>
    <rPh sb="400" eb="401">
      <t>セイ</t>
    </rPh>
    <rPh sb="407" eb="408">
      <t>ワル</t>
    </rPh>
    <rPh sb="409" eb="411">
      <t>ジョウキョウ</t>
    </rPh>
    <rPh sb="422" eb="424">
      <t>イッパン</t>
    </rPh>
    <rPh sb="424" eb="426">
      <t>カイケイ</t>
    </rPh>
    <rPh sb="427" eb="429">
      <t>ジョウキョウ</t>
    </rPh>
    <rPh sb="430" eb="432">
      <t>コンゴ</t>
    </rPh>
    <rPh sb="433" eb="435">
      <t>シセツ</t>
    </rPh>
    <rPh sb="435" eb="437">
      <t>コウシン</t>
    </rPh>
    <rPh sb="437" eb="439">
      <t>ジキ</t>
    </rPh>
    <rPh sb="440" eb="442">
      <t>コウリョ</t>
    </rPh>
    <rPh sb="446" eb="448">
      <t>ケンゼン</t>
    </rPh>
    <rPh sb="448" eb="450">
      <t>ケイエイ</t>
    </rPh>
    <rPh sb="451" eb="452">
      <t>ツヅ</t>
    </rPh>
    <rPh sb="461" eb="462">
      <t>ヒ</t>
    </rPh>
    <rPh sb="463" eb="464">
      <t>ツヅ</t>
    </rPh>
    <rPh sb="465" eb="467">
      <t>ジシュ</t>
    </rPh>
    <rPh sb="467" eb="469">
      <t>ザイゲン</t>
    </rPh>
    <rPh sb="470" eb="472">
      <t>カクホ</t>
    </rPh>
    <rPh sb="481" eb="483">
      <t>ジョウキョウ</t>
    </rPh>
    <rPh sb="493" eb="496">
      <t>スイセンカ</t>
    </rPh>
    <rPh sb="496" eb="497">
      <t>リツ</t>
    </rPh>
    <rPh sb="503" eb="504">
      <t>チカ</t>
    </rPh>
    <rPh sb="508" eb="510">
      <t>シンキ</t>
    </rPh>
    <rPh sb="510" eb="512">
      <t>セツゾク</t>
    </rPh>
    <rPh sb="515" eb="518">
      <t>シヨウリョウ</t>
    </rPh>
    <rPh sb="518" eb="520">
      <t>シュウニュウ</t>
    </rPh>
    <rPh sb="521" eb="523">
      <t>ゾウカ</t>
    </rPh>
    <rPh sb="528" eb="530">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</si>
</sst>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C-4B52-944D-5BEEBD8037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4.88</c:v>
                </c:pt>
                <c:pt idx="3">
                  <c:v>0.2</c:v>
                </c:pt>
                <c:pt idx="4">
                  <c:v>0.3</c:v>
                </c:pt>
              </c:numCache>
            </c:numRef>
          </c:val>
          <c:smooth val="0"/>
          <c:extLst>
            <c:ext xmlns:c16="http://schemas.microsoft.com/office/drawing/2014/chart" uri="{C3380CC4-5D6E-409C-BE32-E72D297353CC}">
              <c16:uniqueId val="{00000001-D9AC-4B52-944D-5BEEBD8037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4E-4695-935C-89012BA696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83.47</c:v>
                </c:pt>
                <c:pt idx="1">
                  <c:v>86.69</c:v>
                </c:pt>
                <c:pt idx="2">
                  <c:v>80.16</c:v>
                </c:pt>
                <c:pt idx="3">
                  <c:v>73.599999999999994</c:v>
                </c:pt>
                <c:pt idx="4">
                  <c:v>70.33</c:v>
                </c:pt>
              </c:numCache>
            </c:numRef>
          </c:val>
          <c:smooth val="0"/>
          <c:extLst>
            <c:ext xmlns:c16="http://schemas.microsoft.com/office/drawing/2014/chart" uri="{C3380CC4-5D6E-409C-BE32-E72D297353CC}">
              <c16:uniqueId val="{00000001-AE4E-4695-935C-89012BA696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99.81</c:v>
                </c:pt>
                <c:pt idx="1">
                  <c:v>99.81</c:v>
                </c:pt>
                <c:pt idx="2">
                  <c:v>99.82</c:v>
                </c:pt>
                <c:pt idx="3">
                  <c:v>99.84</c:v>
                </c:pt>
                <c:pt idx="4">
                  <c:v>99.93</c:v>
                </c:pt>
              </c:numCache>
            </c:numRef>
          </c:val>
          <c:extLst>
            <c:ext xmlns:c16="http://schemas.microsoft.com/office/drawing/2014/chart" uri="{C3380CC4-5D6E-409C-BE32-E72D297353CC}">
              <c16:uniqueId val="{00000000-B402-475D-B516-2253EF565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96.07</c:v>
                </c:pt>
                <c:pt idx="1">
                  <c:v>96.14</c:v>
                </c:pt>
                <c:pt idx="2">
                  <c:v>96.19</c:v>
                </c:pt>
                <c:pt idx="3">
                  <c:v>96.4</c:v>
                </c:pt>
                <c:pt idx="4">
                  <c:v>95.85</c:v>
                </c:pt>
              </c:numCache>
            </c:numRef>
          </c:val>
          <c:smooth val="0"/>
          <c:extLst>
            <c:ext xmlns:c16="http://schemas.microsoft.com/office/drawing/2014/chart" uri="{C3380CC4-5D6E-409C-BE32-E72D297353CC}">
              <c16:uniqueId val="{00000001-B402-475D-B516-2253EF565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94.42</c:v>
                </c:pt>
                <c:pt idx="1">
                  <c:v>111.1</c:v>
                </c:pt>
                <c:pt idx="2">
                  <c:v>118.42</c:v>
                </c:pt>
                <c:pt idx="3">
                  <c:v>112.46</c:v>
                </c:pt>
                <c:pt idx="4">
                  <c:v>130.35</c:v>
                </c:pt>
              </c:numCache>
            </c:numRef>
          </c:val>
          <c:extLst>
            <c:ext xmlns:c16="http://schemas.microsoft.com/office/drawing/2014/chart" uri="{C3380CC4-5D6E-409C-BE32-E72D297353CC}">
              <c16:uniqueId val="{00000000-433F-4B50-B73F-F364F48683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F-4B50-B73F-F364F48683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8-441F-9960-3E9794C7F1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8-441F-9960-3E9794C7F1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AC-41F4-BB7D-7A4F8F9F2E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AC-41F4-BB7D-7A4F8F9F2E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A-435A-89F9-F07B4B88A8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A-435A-89F9-F07B4B88A8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0-437B-95AB-B5E5606942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0-437B-95AB-B5E5606942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224.58</c:v>
                </c:pt>
                <c:pt idx="1">
                  <c:v>184.25</c:v>
                </c:pt>
                <c:pt idx="2">
                  <c:v>107.06</c:v>
                </c:pt>
                <c:pt idx="3">
                  <c:v>100.81</c:v>
                </c:pt>
                <c:pt idx="4">
                  <c:v>108.95</c:v>
                </c:pt>
              </c:numCache>
            </c:numRef>
          </c:val>
          <c:extLst>
            <c:ext xmlns:c16="http://schemas.microsoft.com/office/drawing/2014/chart" uri="{C3380CC4-5D6E-409C-BE32-E72D297353CC}">
              <c16:uniqueId val="{00000000-4E9C-49D2-AD57-7C91496DE9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839.9</c:v>
                </c:pt>
                <c:pt idx="1">
                  <c:v>775.45</c:v>
                </c:pt>
                <c:pt idx="2">
                  <c:v>786.46</c:v>
                </c:pt>
                <c:pt idx="3">
                  <c:v>707.12</c:v>
                </c:pt>
                <c:pt idx="4">
                  <c:v>733.93</c:v>
                </c:pt>
              </c:numCache>
            </c:numRef>
          </c:val>
          <c:smooth val="0"/>
          <c:extLst>
            <c:ext xmlns:c16="http://schemas.microsoft.com/office/drawing/2014/chart" uri="{C3380CC4-5D6E-409C-BE32-E72D297353CC}">
              <c16:uniqueId val="{00000001-4E9C-49D2-AD57-7C91496DE9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97.69</c:v>
                </c:pt>
                <c:pt idx="1">
                  <c:v>110.87</c:v>
                </c:pt>
                <c:pt idx="2">
                  <c:v>121.25</c:v>
                </c:pt>
                <c:pt idx="3">
                  <c:v>116.33</c:v>
                </c:pt>
                <c:pt idx="4">
                  <c:v>136.78</c:v>
                </c:pt>
              </c:numCache>
            </c:numRef>
          </c:val>
          <c:extLst>
            <c:ext xmlns:c16="http://schemas.microsoft.com/office/drawing/2014/chart" uri="{C3380CC4-5D6E-409C-BE32-E72D297353CC}">
              <c16:uniqueId val="{00000000-0D07-4293-A8AB-E488AF3C14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87.66</c:v>
                </c:pt>
                <c:pt idx="1">
                  <c:v>86.34</c:v>
                </c:pt>
                <c:pt idx="2">
                  <c:v>84.89</c:v>
                </c:pt>
                <c:pt idx="3">
                  <c:v>93.62</c:v>
                </c:pt>
                <c:pt idx="4">
                  <c:v>94.59</c:v>
                </c:pt>
              </c:numCache>
            </c:numRef>
          </c:val>
          <c:smooth val="0"/>
          <c:extLst>
            <c:ext xmlns:c16="http://schemas.microsoft.com/office/drawing/2014/chart" uri="{C3380CC4-5D6E-409C-BE32-E72D297353CC}">
              <c16:uniqueId val="{00000001-0D07-4293-A8AB-E488AF3C14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102.34</c:v>
                </c:pt>
                <c:pt idx="1">
                  <c:v>93.42</c:v>
                </c:pt>
                <c:pt idx="2">
                  <c:v>89.51</c:v>
                </c:pt>
                <c:pt idx="3">
                  <c:v>92.96</c:v>
                </c:pt>
                <c:pt idx="4">
                  <c:v>65.87</c:v>
                </c:pt>
              </c:numCache>
            </c:numRef>
          </c:val>
          <c:extLst>
            <c:ext xmlns:c16="http://schemas.microsoft.com/office/drawing/2014/chart" uri="{C3380CC4-5D6E-409C-BE32-E72D297353CC}">
              <c16:uniqueId val="{00000000-74C8-433F-8FF9-A26FD10C05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145.18</c:v>
                </c:pt>
                <c:pt idx="1">
                  <c:v>147.52000000000001</c:v>
                </c:pt>
                <c:pt idx="2">
                  <c:v>146.26</c:v>
                </c:pt>
                <c:pt idx="3">
                  <c:v>136.47</c:v>
                </c:pt>
                <c:pt idx="4">
                  <c:v>131.22</c:v>
                </c:pt>
              </c:numCache>
            </c:numRef>
          </c:val>
          <c:smooth val="0"/>
          <c:extLst>
            <c:ext xmlns:c16="http://schemas.microsoft.com/office/drawing/2014/chart" uri="{C3380CC4-5D6E-409C-BE32-E72D297353CC}">
              <c16:uniqueId val="{00000001-74C8-433F-8FF9-A26FD10C05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2"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三芳町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38324</v>
      </c>
      <c r="AM8" s="50"/>
      <c r="AN8" s="50"/>
      <c r="AO8" s="50"/>
      <c r="AP8" s="50"/>
      <c r="AQ8" s="50"/>
      <c r="AR8" s="50"/>
      <c r="AS8" s="50"/>
      <c r="AT8" s="45">
        <f>データ!T6</f>
        <v>15.33</v>
      </c>
      <c r="AU8" s="45"/>
      <c r="AV8" s="45"/>
      <c r="AW8" s="45"/>
      <c r="AX8" s="45"/>
      <c r="AY8" s="45"/>
      <c r="AZ8" s="45"/>
      <c r="BA8" s="45"/>
      <c r="BB8" s="45">
        <f>データ!U6</f>
        <v>2499.9299999999998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79.790000000000006</v>
      </c>
      <c r="Q10" s="45"/>
      <c r="R10" s="45"/>
      <c r="S10" s="45"/>
      <c r="T10" s="45"/>
      <c r="U10" s="45"/>
      <c r="V10" s="45"/>
      <c r="W10" s="45">
        <f>データ!Q6</f>
        <v>93.9</v>
      </c>
      <c r="X10" s="45"/>
      <c r="Y10" s="45"/>
      <c r="Z10" s="45"/>
      <c r="AA10" s="45"/>
      <c r="AB10" s="45"/>
      <c r="AC10" s="45"/>
      <c r="AD10" s="50">
        <f>データ!R6</f>
        <v>1512</v>
      </c>
      <c r="AE10" s="50"/>
      <c r="AF10" s="50"/>
      <c r="AG10" s="50"/>
      <c r="AH10" s="50"/>
      <c r="AI10" s="50"/>
      <c r="AJ10" s="50"/>
      <c r="AK10" s="2"/>
      <c r="AL10" s="50">
        <f>データ!V6</f>
        <v>30474</v>
      </c>
      <c r="AM10" s="50"/>
      <c r="AN10" s="50"/>
      <c r="AO10" s="50"/>
      <c r="AP10" s="50"/>
      <c r="AQ10" s="50"/>
      <c r="AR10" s="50"/>
      <c r="AS10" s="50"/>
      <c r="AT10" s="45">
        <f>データ!W6</f>
        <v>3.06</v>
      </c>
      <c r="AU10" s="45"/>
      <c r="AV10" s="45"/>
      <c r="AW10" s="45"/>
      <c r="AX10" s="45"/>
      <c r="AY10" s="45"/>
      <c r="AZ10" s="45"/>
      <c r="BA10" s="45"/>
      <c r="BB10" s="45">
        <f>データ!X6</f>
        <v>9958.82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GLUUoRP/ytHgjo6uYDmu/H3H30esd/BKWkzwVG6sGaF8RHXq2DY1JufMl3eDVSoqwoJOS7/sCu8Tnn430hcoCg==" saltValue="WFlPAV91FEOAD6Lk3G1a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113247</v>
      </c>
      <c r="D6" s="33">
        <f t="shared" si="3"/>
        <v>47</v>
      </c>
      <c r="E6" s="33">
        <f t="shared" si="3"/>
        <v>17</v>
      </c>
      <c r="F6" s="33">
        <f t="shared" si="3"/>
        <v>1</v>
      </c>
      <c r="G6" s="33">
        <f t="shared" si="3"/>
        <v>0</v>
      </c>
      <c r="H6" s="33" t="str">
        <f t="shared" si="3"/>
        <v>埼玉県　三芳町</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79.790000000000006</v>
      </c>
      <c r="Q6" s="34">
        <f t="shared" si="3"/>
        <v>93.9</v>
      </c>
      <c r="R6" s="34">
        <f t="shared" si="3"/>
        <v>1512</v>
      </c>
      <c r="S6" s="34">
        <f t="shared" si="3"/>
        <v>38324</v>
      </c>
      <c r="T6" s="34">
        <f t="shared" si="3"/>
        <v>15.33</v>
      </c>
      <c r="U6" s="34">
        <f t="shared" si="3"/>
        <v>2499.9299999999998</v>
      </c>
      <c r="V6" s="34">
        <f t="shared" si="3"/>
        <v>30474</v>
      </c>
      <c r="W6" s="34">
        <f t="shared" si="3"/>
        <v>3.06</v>
      </c>
      <c r="X6" s="34">
        <f t="shared" si="3"/>
        <v>9958.82</v>
      </c>
      <c r="Y6" s="35">
        <f>IF(Y7="",NA(),Y7)</f>
        <v>94.42</v>
      </c>
      <c r="Z6" s="35">
        <f t="shared" ref="Z6:AH6" si="4">IF(Z7="",NA(),Z7)</f>
        <v>111.1</v>
      </c>
      <c r="AA6" s="35">
        <f t="shared" si="4"/>
        <v>118.42</v>
      </c>
      <c r="AB6" s="35">
        <f t="shared" si="4"/>
        <v>112.46</v>
      </c>
      <c r="AC6" s="35">
        <f t="shared" si="4"/>
        <v>130.35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224.58</v>
      </c>
      <c r="BG6" s="35">
        <f t="shared" ref="BG6:BO6" si="7">IF(BG7="",NA(),BG7)</f>
        <v>184.25</v>
      </c>
      <c r="BH6" s="35">
        <f t="shared" si="7"/>
        <v>107.06</v>
      </c>
      <c r="BI6" s="35">
        <f t="shared" si="7"/>
        <v>100.81</v>
      </c>
      <c r="BJ6" s="35">
        <f t="shared" si="7"/>
        <v>108.95</v>
      </c>
      <c r="BK6" s="35">
        <f t="shared" si="7"/>
        <v>839.9</v>
      </c>
      <c r="BL6" s="35">
        <f t="shared" si="7"/>
        <v>775.45</v>
      </c>
      <c r="BM6" s="35">
        <f t="shared" si="7"/>
        <v>786.46</v>
      </c>
      <c r="BN6" s="35">
        <f t="shared" si="7"/>
        <v>707.12</v>
      </c>
      <c r="BO6" s="35">
        <f t="shared" si="7"/>
        <v>733.93</v>
      </c>
      <c r="BP6" s="34" t="str">
        <f>IF(BP7="","",IF(BP7="-","【-】","【"&amp;SUBSTITUTE(TEXT(BP7,"#,##0.00"),"-","△")&amp;"】"))</f>
        <v>【682.78】</v>
      </c>
      <c r="BQ6" s="35">
        <f>IF(BQ7="",NA(),BQ7)</f>
        <v>97.69</v>
      </c>
      <c r="BR6" s="35">
        <f t="shared" ref="BR6:BZ6" si="8">IF(BR7="",NA(),BR7)</f>
        <v>110.87</v>
      </c>
      <c r="BS6" s="35">
        <f t="shared" si="8"/>
        <v>121.25</v>
      </c>
      <c r="BT6" s="35">
        <f t="shared" si="8"/>
        <v>116.33</v>
      </c>
      <c r="BU6" s="35">
        <f t="shared" si="8"/>
        <v>136.78</v>
      </c>
      <c r="BV6" s="35">
        <f t="shared" si="8"/>
        <v>87.66</v>
      </c>
      <c r="BW6" s="35">
        <f t="shared" si="8"/>
        <v>86.34</v>
      </c>
      <c r="BX6" s="35">
        <f t="shared" si="8"/>
        <v>84.89</v>
      </c>
      <c r="BY6" s="35">
        <f t="shared" si="8"/>
        <v>93.62</v>
      </c>
      <c r="BZ6" s="35">
        <f t="shared" si="8"/>
        <v>94.59</v>
      </c>
      <c r="CA6" s="34" t="str">
        <f>IF(CA7="","",IF(CA7="-","【-】","【"&amp;SUBSTITUTE(TEXT(CA7,"#,##0.00"),"-","△")&amp;"】"))</f>
        <v>【100.91】</v>
      </c>
      <c r="CB6" s="35">
        <f>IF(CB7="",NA(),CB7)</f>
        <v>102.34</v>
      </c>
      <c r="CC6" s="35">
        <f t="shared" ref="CC6:CK6" si="9">IF(CC7="",NA(),CC7)</f>
        <v>93.42</v>
      </c>
      <c r="CD6" s="35">
        <f t="shared" si="9"/>
        <v>89.51</v>
      </c>
      <c r="CE6" s="35">
        <f t="shared" si="9"/>
        <v>92.96</v>
      </c>
      <c r="CF6" s="35">
        <f t="shared" si="9"/>
        <v>65.87</v>
      </c>
      <c r="CG6" s="35">
        <f t="shared" si="9"/>
        <v>145.18</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83.47</v>
      </c>
      <c r="CS6" s="35">
        <f t="shared" si="10"/>
        <v>86.69</v>
      </c>
      <c r="CT6" s="35">
        <f t="shared" si="10"/>
        <v>80.16</v>
      </c>
      <c r="CU6" s="35">
        <f t="shared" si="10"/>
        <v>73.599999999999994</v>
      </c>
      <c r="CV6" s="35">
        <f t="shared" si="10"/>
        <v>70.33</v>
      </c>
      <c r="CW6" s="34" t="str">
        <f>IF(CW7="","",IF(CW7="-","【-】","【"&amp;SUBSTITUTE(TEXT(CW7,"#,##0.00"),"-","△")&amp;"】"))</f>
        <v>【58.98】</v>
      </c>
      <c r="CX6" s="35">
        <f>IF(CX7="",NA(),CX7)</f>
        <v>99.81</v>
      </c>
      <c r="CY6" s="35">
        <f t="shared" ref="CY6:DG6" si="11">IF(CY7="",NA(),CY7)</f>
        <v>99.81</v>
      </c>
      <c r="CZ6" s="35">
        <f t="shared" si="11"/>
        <v>99.82</v>
      </c>
      <c r="DA6" s="35">
        <f t="shared" si="11"/>
        <v>99.84</v>
      </c>
      <c r="DB6" s="35">
        <f t="shared" si="11"/>
        <v>99.93</v>
      </c>
      <c r="DC6" s="35">
        <f t="shared" si="11"/>
        <v>96.07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113247</v>
      </c>
      <c r="D7" s="37">
        <v>47</v>
      </c>
      <c r="E7" s="37">
        <v>17</v>
      </c>
      <c r="F7" s="37">
        <v>1</v>
      </c>
      <c r="G7" s="37">
        <v>0</v>
      </c>
      <c r="H7" s="37" t="s">
        <v>97</v>
      </c>
      <c r="I7" s="37" t="s">
        <v>98</v>
      </c>
      <c r="J7" s="37" t="s">
        <v>99</v>
      </c>
      <c r="K7" s="37" t="s">
        <v>100</v>
      </c>
      <c r="L7" s="37" t="s">
        <v>101</v>
      </c>
      <c r="M7" s="37" t="s">
        <v>102</v>
      </c>
      <c r="N7" s="38" t="s">
        <v>103</v>
      </c>
      <c r="O7" s="38" t="s">
        <v>104</v>
      </c>
      <c r="P7" s="38">
        <v>79.790000000000006</v>
      </c>
      <c r="Q7" s="38">
        <v>93.9</v>
      </c>
      <c r="R7" s="38">
        <v>1512</v>
      </c>
      <c r="S7" s="38">
        <v>38324</v>
      </c>
      <c r="T7" s="38">
        <v>15.33</v>
      </c>
      <c r="U7" s="38">
        <v>2499.9299999999998</v>
      </c>
      <c r="V7" s="38">
        <v>30474</v>
      </c>
      <c r="W7" s="38">
        <v>3.06</v>
      </c>
      <c r="X7" s="38">
        <v>9958.82</v>
      </c>
      <c r="Y7" s="38">
        <v>94.42</v>
      </c>
      <c r="Z7" s="38">
        <v>111.1</v>
      </c>
      <c r="AA7" s="38">
        <v>118.42</v>
      </c>
      <c r="AB7" s="38">
        <v>112.46</v>
      </c>
      <c r="AC7" s="38">
        <v>130.35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224.58</v>
      </c>
      <c r="BG7" s="38">
        <v>184.25</v>
      </c>
      <c r="BH7" s="38">
        <v>107.06</v>
      </c>
      <c r="BI7" s="38">
        <v>100.81</v>
      </c>
      <c r="BJ7" s="38">
        <v>108.95</v>
      </c>
      <c r="BK7" s="38">
        <v>839.9</v>
      </c>
      <c r="BL7" s="38">
        <v>775.45</v>
      </c>
      <c r="BM7" s="38">
        <v>786.46</v>
      </c>
      <c r="BN7" s="38">
        <v>707.12</v>
      </c>
      <c r="BO7" s="38">
        <v>733.93</v>
      </c>
      <c r="BP7" s="38">
        <v>682.78</v>
      </c>
      <c r="BQ7" s="38">
        <v>97.69</v>
      </c>
      <c r="BR7" s="38">
        <v>110.87</v>
      </c>
      <c r="BS7" s="38">
        <v>121.25</v>
      </c>
      <c r="BT7" s="38">
        <v>116.33</v>
      </c>
      <c r="BU7" s="38">
        <v>136.78</v>
      </c>
      <c r="BV7" s="38">
        <v>87.66</v>
      </c>
      <c r="BW7" s="38">
        <v>86.34</v>
      </c>
      <c r="BX7" s="38">
        <v>84.89</v>
      </c>
      <c r="BY7" s="38">
        <v>93.62</v>
      </c>
      <c r="BZ7" s="38">
        <v>94.59</v>
      </c>
      <c r="CA7" s="38">
        <v>100.91</v>
      </c>
      <c r="CB7" s="38">
        <v>102.34</v>
      </c>
      <c r="CC7" s="38">
        <v>93.42</v>
      </c>
      <c r="CD7" s="38">
        <v>89.51</v>
      </c>
      <c r="CE7" s="38">
        <v>92.96</v>
      </c>
      <c r="CF7" s="38">
        <v>65.87</v>
      </c>
      <c r="CG7" s="38">
        <v>145.18</v>
      </c>
      <c r="CH7" s="38">
        <v>147.52000000000001</v>
      </c>
      <c r="CI7" s="38">
        <v>146.26</v>
      </c>
      <c r="CJ7" s="38">
        <v>136.47</v>
      </c>
      <c r="CK7" s="38">
        <v>131.22</v>
      </c>
      <c r="CL7" s="38">
        <v>136.86000000000001</v>
      </c>
      <c r="CM7" s="38" t="s">
        <v>103</v>
      </c>
      <c r="CN7" s="38" t="s">
        <v>103</v>
      </c>
      <c r="CO7" s="38" t="s">
        <v>103</v>
      </c>
      <c r="CP7" s="38" t="s">
        <v>103</v>
      </c>
      <c r="CQ7" s="38" t="s">
        <v>103</v>
      </c>
      <c r="CR7" s="38">
        <v>83.47</v>
      </c>
      <c r="CS7" s="38">
        <v>86.69</v>
      </c>
      <c r="CT7" s="38">
        <v>80.16</v>
      </c>
      <c r="CU7" s="38">
        <v>73.599999999999994</v>
      </c>
      <c r="CV7" s="38">
        <v>70.33</v>
      </c>
      <c r="CW7" s="38">
        <v>58.98</v>
      </c>
      <c r="CX7" s="38">
        <v>99.81</v>
      </c>
      <c r="CY7" s="38">
        <v>99.81</v>
      </c>
      <c r="CZ7" s="38">
        <v>99.82</v>
      </c>
      <c r="DA7" s="38">
        <v>99.84</v>
      </c>
      <c r="DB7" s="38">
        <v>99.93</v>
      </c>
      <c r="DC7" s="38">
        <v>96.07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U1771</cp:lastModifiedBy>
  <cp:lastPrinted>2020-01-23T00:00:59Z</cp:lastPrinted>
  <dcterms:created xsi:type="dcterms:W3CDTF">2019-12-05T05:02:55Z</dcterms:created>
  <dcterms:modified xsi:type="dcterms:W3CDTF">2020-02-05T10:03:07Z</dcterms:modified>
  <cp:category/>
</cp:coreProperties>
</file>