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57\Desktop\メール回答\R1\2020.1.21　公営企業に係る経営比較分析表（平成３０年度）の分析等について\"/>
    </mc:Choice>
  </mc:AlternateContent>
  <workbookProtection workbookAlgorithmName="SHA-512" workbookHashValue="aQw0Spjp26pYjPpK6YIgeGQ9TOXPKvFR0si9rDeVWHHX5TK3ZX4il8Rdh8CUNMJQa8a5tANoB9SnZ40vMF2RjQ==" workbookSaltValue="VowxkgxaEgyR7grZzBL5z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<sst xmlns="http://schemas.openxmlformats.org/spreadsheetml/2006/main" count="228" uniqueCount="113">
  <si>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</si>
  <si>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</si>
  <si>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</si>
  <si>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</si>
  <si>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</si>
  <si>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</si>
  <si>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</si>
  <si>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</si>
  <si>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</si>
  <si>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</si>
  <si>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</si>
  <si>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</si>
  <si>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</si>
  <si>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</si>
  <si>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</si>
  <si>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</si>
  <si>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</si>
  <si>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</si>
  <si>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</si>
  <si>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</si>
  <si>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</si>
  <si>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</si>
  <si>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</si>
  <si>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</si>
  <si>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</si>
  <si>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</si>
  <si>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</si>
  <si>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</si>
  <si>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</si>
  <si>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</si>
  <si>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</si>
  <si>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</si>
  <si>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</si>
  <si>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</si>
  <si>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</si>
  <si>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</si>
  <si>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</si>
  <si>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</si>
  <si>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</si>
  <si>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</si>
  <si>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</si>
  <si>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</si>
  <si>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</si>
  <si>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</si>
  <si>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</si>
  <si>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</si>
  <si>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</si>
  <si>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</si>
  <si>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</si>
  <si>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</si>
  <si>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</si>
  <si>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</si>
  <si>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</si>
  <si>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</si>
  <si>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</si>
  <si>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</si>
  <si>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</si>
  <si>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</si>
  <si>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</si>
  <si>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</si>
  <si>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</si>
  <si>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</si>
  <si>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</si>
  <si>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</si>
  <si>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</si>
  <si>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</si>
  <si>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</si>
  <si>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</si>
  <si>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</si>
  <si>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</si>
  <si>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</si>
  <si>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</si>
  <si>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</si>
  <si>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</si>
  <si>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</si>
  <si>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</si>
  <si>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</si>
  <si>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</si>
  <si>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</si>
  <si>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</si>
  <si>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</si>
  <si>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</si>
  <si>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</si>
  <si>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</si>
  <si>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</si>
  <si>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</si>
  <si>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</si>
  <si>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</si>
  <si>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</si>
  <si>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</si>
  <si>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</si>
  <si>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</si>
  <si>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</si>
  <si>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</si>
  <si>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</si>
  <si>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</si>
  <si>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</si>
  <si>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越生町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</si>
  <si>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</si>
  <si>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</si>
  <si>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</si>
  <si>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</si>
  <si>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</si>
  <si>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</si>
  <si>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</si>
  <si>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</si>
  <si>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</si>
  <si>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</si>
  <si>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</si>
  <si>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</si>
  <si>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施設の機器について老朽化等により不具合・故障が増加してきているので、引き続き緊急性・重要性を考慮し、効率的に修繕・交換等を行いたいと考えている。</t>
    <rPh sb="1" eb="3">
      <t>シセツ</t>
    </rPh>
    <rPh sb="4" eb="6">
      <t>キキ</t>
    </rPh>
    <rPh sb="10" eb="13">
      <t>ロウキュウカ</t>
    </rPh>
    <rPh sb="13" eb="14">
      <t>ナド</t>
    </rPh>
    <rPh sb="17" eb="20">
      <t>フグアイ</t>
    </rPh>
    <rPh sb="21" eb="23">
      <t>コショウ</t>
    </rPh>
    <rPh sb="24" eb="26">
      <t>ゾウカ</t>
    </rPh>
    <rPh sb="35" eb="36">
      <t>ヒ</t>
    </rPh>
    <rPh sb="37" eb="38">
      <t>ツヅ</t>
    </rPh>
    <rPh sb="39" eb="42">
      <t>キンキュウセイ</t>
    </rPh>
    <rPh sb="43" eb="46">
      <t>ジュウヨウセイ</t>
    </rPh>
    <rPh sb="47" eb="49">
      <t>コウリョ</t>
    </rPh>
    <rPh sb="51" eb="54">
      <t>コウリツテキ</t>
    </rPh>
    <rPh sb="55" eb="57">
      <t>シュウゼン</t>
    </rPh>
    <rPh sb="58" eb="60">
      <t>コウカン</t>
    </rPh>
    <rPh sb="60" eb="61">
      <t>ナド</t>
    </rPh>
    <rPh sb="62" eb="63">
      <t>オコナ</t>
    </rPh>
    <rPh sb="67" eb="68">
      <t>カンガ</t>
    </rPh>
    <phoneticPr fontId="4"/>
  </si>
  <si>
    <t>　収益的収支比率が100％を下回り、経費回収率については引き続き低水準である。
　そのため使用料金を適正な額に改定し、各費用の削減をしていきたい。しかし、使用料金を町内で同水準とするため、公共下水道組合と同等としており、各施設の老朽化等により、修繕費等の各費用が増加傾向のため難しい状況である。
　施設利用率は微増だが、汚水処理原価は平均よりも高くなっている。。越生町の人口は減少傾向であるが、数値を見ると横ばいの状況が数年間は続くと考えられる。</t>
    <rPh sb="1" eb="3">
      <t>シュウエキ</t>
    </rPh>
    <rPh sb="3" eb="4">
      <t>テキ</t>
    </rPh>
    <rPh sb="4" eb="6">
      <t>シュウシ</t>
    </rPh>
    <rPh sb="6" eb="8">
      <t>ヒリツ</t>
    </rPh>
    <rPh sb="14" eb="16">
      <t>シタマワ</t>
    </rPh>
    <rPh sb="20" eb="22">
      <t>カイシュウ</t>
    </rPh>
    <rPh sb="22" eb="23">
      <t>リツ</t>
    </rPh>
    <rPh sb="28" eb="29">
      <t>ヒ</t>
    </rPh>
    <rPh sb="30" eb="31">
      <t>ツヅ</t>
    </rPh>
    <rPh sb="32" eb="33">
      <t>テイ</t>
    </rPh>
    <rPh sb="33" eb="35">
      <t>スイジュン</t>
    </rPh>
    <rPh sb="45" eb="47">
      <t>シヨウ</t>
    </rPh>
    <rPh sb="47" eb="49">
      <t>リョウキン</t>
    </rPh>
    <rPh sb="50" eb="52">
      <t>テキセイ</t>
    </rPh>
    <rPh sb="53" eb="54">
      <t>ガク</t>
    </rPh>
    <rPh sb="55" eb="57">
      <t>カイテイ</t>
    </rPh>
    <rPh sb="59" eb="62">
      <t>カクヒヨウ</t>
    </rPh>
    <rPh sb="63" eb="65">
      <t>サクゲン</t>
    </rPh>
    <rPh sb="77" eb="79">
      <t>シヨウ</t>
    </rPh>
    <rPh sb="79" eb="81">
      <t>リョウキン</t>
    </rPh>
    <rPh sb="82" eb="84">
      <t>チョウナイ</t>
    </rPh>
    <rPh sb="85" eb="88">
      <t>ドウスイジュン</t>
    </rPh>
    <rPh sb="94" eb="96">
      <t>コウキョウ</t>
    </rPh>
    <rPh sb="96" eb="99">
      <t>ゲスイドウ</t>
    </rPh>
    <rPh sb="99" eb="101">
      <t>クミアイ</t>
    </rPh>
    <rPh sb="102" eb="104">
      <t>ドウトウ</t>
    </rPh>
    <rPh sb="110" eb="113">
      <t>カクシセツ</t>
    </rPh>
    <rPh sb="114" eb="117">
      <t>ロウキュウカ</t>
    </rPh>
    <rPh sb="117" eb="118">
      <t>トウ</t>
    </rPh>
    <rPh sb="122" eb="125">
      <t>シュウゼンヒ</t>
    </rPh>
    <rPh sb="125" eb="126">
      <t>ナド</t>
    </rPh>
    <rPh sb="127" eb="130">
      <t>カクヒヨウ</t>
    </rPh>
    <rPh sb="131" eb="133">
      <t>ゾウカ</t>
    </rPh>
    <rPh sb="133" eb="135">
      <t>ケイコウ</t>
    </rPh>
    <rPh sb="138" eb="139">
      <t>ムズカ</t>
    </rPh>
    <rPh sb="141" eb="143">
      <t>ジョウキョウ</t>
    </rPh>
    <rPh sb="155" eb="157">
      <t>ビゾウ</t>
    </rPh>
    <rPh sb="160" eb="162">
      <t>オスイ</t>
    </rPh>
    <rPh sb="162" eb="164">
      <t>ショリ</t>
    </rPh>
    <rPh sb="164" eb="166">
      <t>ゲンカ</t>
    </rPh>
    <rPh sb="167" eb="169">
      <t>ヘイキン</t>
    </rPh>
    <rPh sb="172" eb="173">
      <t>タカ</t>
    </rPh>
    <rPh sb="181" eb="184">
      <t>オゴセマチ</t>
    </rPh>
    <rPh sb="185" eb="187">
      <t>ジンコウ</t>
    </rPh>
    <rPh sb="188" eb="190">
      <t>ゲンショウ</t>
    </rPh>
    <rPh sb="190" eb="192">
      <t>ケイコウ</t>
    </rPh>
    <rPh sb="197" eb="199">
      <t>スウチ</t>
    </rPh>
    <rPh sb="200" eb="201">
      <t>ミ</t>
    </rPh>
    <rPh sb="203" eb="204">
      <t>ヨコ</t>
    </rPh>
    <rPh sb="207" eb="209">
      <t>ジョウキョウ</t>
    </rPh>
    <rPh sb="210" eb="213">
      <t>スウネンカン</t>
    </rPh>
    <rPh sb="214" eb="215">
      <t>ツヅ</t>
    </rPh>
    <rPh sb="217" eb="218">
      <t>カンガ</t>
    </rPh>
    <phoneticPr fontId="4"/>
  </si>
  <si>
    <t>　施設の機器の老朽化等により修繕費等の各費用が増加傾向であり、各指標も平均と比較し低水準なものもあるので、今後は主に緊急性・重要性を考慮し、効率的に機器の修繕・交換等を行いたいと考えている。今後、施設利用率は横ばいの状況が数年続くとは考えられるが、浄化槽から集落排水への移行案内チラシを配布するなどを行い、施設利用率を上げていきたい。</t>
    <rPh sb="1" eb="3">
      <t>シセツ</t>
    </rPh>
    <rPh sb="4" eb="6">
      <t>キキ</t>
    </rPh>
    <rPh sb="7" eb="10">
      <t>ロウキュウカ</t>
    </rPh>
    <rPh sb="10" eb="11">
      <t>ナド</t>
    </rPh>
    <rPh sb="14" eb="18">
      <t>シュウゼンヒトウ</t>
    </rPh>
    <rPh sb="19" eb="22">
      <t>カクヒヨウ</t>
    </rPh>
    <rPh sb="23" eb="25">
      <t>ゾウカ</t>
    </rPh>
    <rPh sb="25" eb="27">
      <t>ケイコウ</t>
    </rPh>
    <rPh sb="31" eb="34">
      <t>カクシヒョウ</t>
    </rPh>
    <rPh sb="35" eb="37">
      <t>ヘイキン</t>
    </rPh>
    <rPh sb="38" eb="40">
      <t>ヒカク</t>
    </rPh>
    <rPh sb="41" eb="44">
      <t>テイスイジュン</t>
    </rPh>
    <rPh sb="53" eb="55">
      <t>コンゴ</t>
    </rPh>
    <rPh sb="56" eb="57">
      <t>オモ</t>
    </rPh>
    <rPh sb="58" eb="61">
      <t>キンキュウセイ</t>
    </rPh>
    <rPh sb="62" eb="65">
      <t>ジュウヨウセイ</t>
    </rPh>
    <rPh sb="66" eb="68">
      <t>コウリョ</t>
    </rPh>
    <rPh sb="70" eb="73">
      <t>コウリツテキ</t>
    </rPh>
    <rPh sb="74" eb="76">
      <t>キキ</t>
    </rPh>
    <rPh sb="77" eb="79">
      <t>シュウゼン</t>
    </rPh>
    <rPh sb="80" eb="82">
      <t>コウカン</t>
    </rPh>
    <rPh sb="82" eb="83">
      <t>ナド</t>
    </rPh>
    <rPh sb="84" eb="85">
      <t>オコナ</t>
    </rPh>
    <rPh sb="89" eb="90">
      <t>カンガ</t>
    </rPh>
    <rPh sb="95" eb="97">
      <t>コンゴ</t>
    </rPh>
    <rPh sb="98" eb="100">
      <t>シセツ</t>
    </rPh>
    <rPh sb="100" eb="103">
      <t>リヨウリツ</t>
    </rPh>
    <rPh sb="104" eb="105">
      <t>ヨコ</t>
    </rPh>
    <rPh sb="108" eb="110">
      <t>ジョウキョウ</t>
    </rPh>
    <rPh sb="111" eb="113">
      <t>スウネン</t>
    </rPh>
    <rPh sb="113" eb="114">
      <t>ツヅ</t>
    </rPh>
    <rPh sb="117" eb="118">
      <t>カンガ</t>
    </rPh>
    <rPh sb="124" eb="127">
      <t>ジョウカソウ</t>
    </rPh>
    <rPh sb="129" eb="131">
      <t>シュウラク</t>
    </rPh>
    <rPh sb="131" eb="133">
      <t>ハイスイ</t>
    </rPh>
    <rPh sb="135" eb="137">
      <t>イコウ</t>
    </rPh>
    <rPh sb="137" eb="139">
      <t>アンナイ</t>
    </rPh>
    <rPh sb="143" eb="145">
      <t>ハイフ</t>
    </rPh>
    <rPh sb="150" eb="151">
      <t>オコナ</t>
    </rPh>
    <rPh sb="159" eb="160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</si>
</sst>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1-4DCB-AA02-8D92CFB25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47456"/>
        <c:axId val="122447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51-4DCB-AA02-8D92CFB25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47456"/>
        <c:axId val="122447848"/>
      </c:lineChart>
      <c:dateAx>
        <c:axId val="12244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447848"/>
        <c:crosses val="autoZero"/>
        <c:auto val="1"/>
        <c:lblOffset val="100"/>
        <c:baseTimeUnit val="years"/>
      </c:dateAx>
      <c:valAx>
        <c:axId val="122447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44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69.180000000000007</c:v>
                </c:pt>
                <c:pt idx="1">
                  <c:v>58.65</c:v>
                </c:pt>
                <c:pt idx="2">
                  <c:v>55.5</c:v>
                </c:pt>
                <c:pt idx="3">
                  <c:v>51.42</c:v>
                </c:pt>
                <c:pt idx="4">
                  <c:v>52.52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1F-4267-80EE-DBFA19B5C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647960"/>
        <c:axId val="22864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56.72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1F-4267-80EE-DBFA19B5C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47960"/>
        <c:axId val="228648352"/>
      </c:lineChart>
      <c:dateAx>
        <c:axId val="228647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648352"/>
        <c:crosses val="autoZero"/>
        <c:auto val="1"/>
        <c:lblOffset val="100"/>
        <c:baseTimeUnit val="years"/>
      </c:dateAx>
      <c:valAx>
        <c:axId val="22864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647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1D-4E48-96DF-55F634251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649528"/>
        <c:axId val="22834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1D-4E48-96DF-55F634251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49528"/>
        <c:axId val="228346576"/>
      </c:lineChart>
      <c:dateAx>
        <c:axId val="22864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346576"/>
        <c:crosses val="autoZero"/>
        <c:auto val="1"/>
        <c:lblOffset val="100"/>
        <c:baseTimeUnit val="years"/>
      </c:dateAx>
      <c:valAx>
        <c:axId val="22834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649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98.6</c:v>
                </c:pt>
                <c:pt idx="1">
                  <c:v>100.02</c:v>
                </c:pt>
                <c:pt idx="2">
                  <c:v>101.27</c:v>
                </c:pt>
                <c:pt idx="3">
                  <c:v>95.96</c:v>
                </c:pt>
                <c:pt idx="4">
                  <c:v>99.52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B7-4325-AB82-2248C711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49024"/>
        <c:axId val="22819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B7-4325-AB82-2248C711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49024"/>
        <c:axId val="228193008"/>
      </c:lineChart>
      <c:dateAx>
        <c:axId val="12244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193008"/>
        <c:crosses val="autoZero"/>
        <c:auto val="1"/>
        <c:lblOffset val="100"/>
        <c:baseTimeUnit val="years"/>
      </c:dateAx>
      <c:valAx>
        <c:axId val="22819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44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78-4FAC-A6AB-6C91920BB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94184"/>
        <c:axId val="22819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78-4FAC-A6AB-6C91920BB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94184"/>
        <c:axId val="228194576"/>
      </c:lineChart>
      <c:dateAx>
        <c:axId val="228194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194576"/>
        <c:crosses val="autoZero"/>
        <c:auto val="1"/>
        <c:lblOffset val="100"/>
        <c:baseTimeUnit val="years"/>
      </c:dateAx>
      <c:valAx>
        <c:axId val="22819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194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B7-4B53-8A97-D1A68EAB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96144"/>
        <c:axId val="228196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B7-4B53-8A97-D1A68EAB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96144"/>
        <c:axId val="228196536"/>
      </c:lineChart>
      <c:dateAx>
        <c:axId val="22819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196536"/>
        <c:crosses val="autoZero"/>
        <c:auto val="1"/>
        <c:lblOffset val="100"/>
        <c:baseTimeUnit val="years"/>
      </c:dateAx>
      <c:valAx>
        <c:axId val="228196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19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61-47CE-90C9-0A47F0C1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346968"/>
        <c:axId val="22834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61-47CE-90C9-0A47F0C1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46968"/>
        <c:axId val="228347360"/>
      </c:lineChart>
      <c:dateAx>
        <c:axId val="228346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347360"/>
        <c:crosses val="autoZero"/>
        <c:auto val="1"/>
        <c:lblOffset val="100"/>
        <c:baseTimeUnit val="years"/>
      </c:dateAx>
      <c:valAx>
        <c:axId val="22834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346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353-B30E-E935EB579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38368"/>
        <c:axId val="228538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9E-4353-B30E-E935EB579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38368"/>
        <c:axId val="228538760"/>
      </c:lineChart>
      <c:dateAx>
        <c:axId val="22853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538760"/>
        <c:crosses val="autoZero"/>
        <c:auto val="1"/>
        <c:lblOffset val="100"/>
        <c:baseTimeUnit val="years"/>
      </c:dateAx>
      <c:valAx>
        <c:axId val="228538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53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67-40F4-92A2-773028B2A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39936"/>
        <c:axId val="228540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654.91999999999996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67-40F4-92A2-773028B2A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39936"/>
        <c:axId val="228540328"/>
      </c:lineChart>
      <c:dateAx>
        <c:axId val="2285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540328"/>
        <c:crosses val="autoZero"/>
        <c:auto val="1"/>
        <c:lblOffset val="100"/>
        <c:baseTimeUnit val="years"/>
      </c:dateAx>
      <c:valAx>
        <c:axId val="228540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5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29.15</c:v>
                </c:pt>
                <c:pt idx="1">
                  <c:v>42.95</c:v>
                </c:pt>
                <c:pt idx="2">
                  <c:v>55.42</c:v>
                </c:pt>
                <c:pt idx="3">
                  <c:v>59.24</c:v>
                </c:pt>
                <c:pt idx="4">
                  <c:v>40.520000000000003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57-48A9-A223-ACE1AC70E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41504"/>
        <c:axId val="228541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65.39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57-48A9-A223-ACE1AC70E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41504"/>
        <c:axId val="228541896"/>
      </c:lineChart>
      <c:dateAx>
        <c:axId val="22854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541896"/>
        <c:crosses val="autoZero"/>
        <c:auto val="1"/>
        <c:lblOffset val="100"/>
        <c:baseTimeUnit val="years"/>
      </c:dateAx>
      <c:valAx>
        <c:axId val="228541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54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328.79</c:v>
                </c:pt>
                <c:pt idx="1">
                  <c:v>235.75</c:v>
                </c:pt>
                <c:pt idx="2">
                  <c:v>185.44</c:v>
                </c:pt>
                <c:pt idx="3">
                  <c:v>180.69</c:v>
                </c:pt>
                <c:pt idx="4">
                  <c:v>258.22000000000003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B6-4C46-AF78-7FA5AAC51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95752"/>
        <c:axId val="22864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230.88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B6-4C46-AF78-7FA5AAC51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95752"/>
        <c:axId val="228646784"/>
      </c:lineChart>
      <c:dateAx>
        <c:axId val="228195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646784"/>
        <c:crosses val="autoZero"/>
        <c:auto val="1"/>
        <c:lblOffset val="100"/>
        <c:baseTimeUnit val="years"/>
      </c:dateAx>
      <c:valAx>
        <c:axId val="22864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195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BH33" zoomScale="70" zoomScaleNormal="7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埼玉県　越生町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F1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11644</v>
      </c>
      <c r="AM8" s="50"/>
      <c r="AN8" s="50"/>
      <c r="AO8" s="50"/>
      <c r="AP8" s="50"/>
      <c r="AQ8" s="50"/>
      <c r="AR8" s="50"/>
      <c r="AS8" s="50"/>
      <c r="AT8" s="45">
        <f>データ!T6</f>
        <v>40.39</v>
      </c>
      <c r="AU8" s="45"/>
      <c r="AV8" s="45"/>
      <c r="AW8" s="45"/>
      <c r="AX8" s="45"/>
      <c r="AY8" s="45"/>
      <c r="AZ8" s="45"/>
      <c r="BA8" s="45"/>
      <c r="BB8" s="45">
        <f>データ!U6</f>
        <v>288.29000000000002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10.119999999999999</v>
      </c>
      <c r="Q10" s="45"/>
      <c r="R10" s="45"/>
      <c r="S10" s="45"/>
      <c r="T10" s="45"/>
      <c r="U10" s="45"/>
      <c r="V10" s="45"/>
      <c r="W10" s="45">
        <f>データ!Q6</f>
        <v>92.8</v>
      </c>
      <c r="X10" s="45"/>
      <c r="Y10" s="45"/>
      <c r="Z10" s="45"/>
      <c r="AA10" s="45"/>
      <c r="AB10" s="45"/>
      <c r="AC10" s="45"/>
      <c r="AD10" s="50">
        <f>データ!R6</f>
        <v>1890</v>
      </c>
      <c r="AE10" s="50"/>
      <c r="AF10" s="50"/>
      <c r="AG10" s="50"/>
      <c r="AH10" s="50"/>
      <c r="AI10" s="50"/>
      <c r="AJ10" s="50"/>
      <c r="AK10" s="2"/>
      <c r="AL10" s="50">
        <f>データ!V6</f>
        <v>1187</v>
      </c>
      <c r="AM10" s="50"/>
      <c r="AN10" s="50"/>
      <c r="AO10" s="50"/>
      <c r="AP10" s="50"/>
      <c r="AQ10" s="50"/>
      <c r="AR10" s="50"/>
      <c r="AS10" s="50"/>
      <c r="AT10" s="45">
        <f>データ!W6</f>
        <v>1.24</v>
      </c>
      <c r="AU10" s="45"/>
      <c r="AV10" s="45"/>
      <c r="AW10" s="45"/>
      <c r="AX10" s="45"/>
      <c r="AY10" s="45"/>
      <c r="AZ10" s="45"/>
      <c r="BA10" s="45"/>
      <c r="BB10" s="45">
        <f>データ!X6</f>
        <v>957.26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111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110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8GXBc823X6FyPMrg3KXhYZYU/+vlwszOGbDuJ/5NNuPwJfuFZU3ux6DZKbAm+nlVB6SYMAj/fi8E13LzOHDIgA==" saltValue="5QH+JqFTgzITPKD+WUsxV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113271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埼玉県　越生町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10.119999999999999</v>
      </c>
      <c r="Q6" s="34">
        <f t="shared" si="3"/>
        <v>92.8</v>
      </c>
      <c r="R6" s="34">
        <f t="shared" si="3"/>
        <v>1890</v>
      </c>
      <c r="S6" s="34">
        <f t="shared" si="3"/>
        <v>11644</v>
      </c>
      <c r="T6" s="34">
        <f t="shared" si="3"/>
        <v>40.39</v>
      </c>
      <c r="U6" s="34">
        <f t="shared" si="3"/>
        <v>288.29000000000002</v>
      </c>
      <c r="V6" s="34">
        <f t="shared" si="3"/>
        <v>1187</v>
      </c>
      <c r="W6" s="34">
        <f t="shared" si="3"/>
        <v>1.24</v>
      </c>
      <c r="X6" s="34">
        <f t="shared" si="3"/>
        <v>957.26</v>
      </c>
      <c r="Y6" s="35">
        <f>IF(Y7="",NA(),Y7)</f>
        <v>98.6</v>
      </c>
      <c r="Z6" s="35">
        <f t="shared" ref="Z6:AH6" si="4">IF(Z7="",NA(),Z7)</f>
        <v>100.02</v>
      </c>
      <c r="AA6" s="35">
        <f t="shared" si="4"/>
        <v>101.27</v>
      </c>
      <c r="AB6" s="35">
        <f t="shared" si="4"/>
        <v>95.96</v>
      </c>
      <c r="AC6" s="35">
        <f t="shared" si="4"/>
        <v>99.52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654.91999999999996</v>
      </c>
      <c r="BP6" s="34" t="str">
        <f>IF(BP7="","",IF(BP7="-","【-】","【"&amp;SUBSTITUTE(TEXT(BP7,"#,##0.00"),"-","△")&amp;"】"))</f>
        <v>【747.76】</v>
      </c>
      <c r="BQ6" s="35">
        <f>IF(BQ7="",NA(),BQ7)</f>
        <v>29.15</v>
      </c>
      <c r="BR6" s="35">
        <f t="shared" ref="BR6:BZ6" si="8">IF(BR7="",NA(),BR7)</f>
        <v>42.95</v>
      </c>
      <c r="BS6" s="35">
        <f t="shared" si="8"/>
        <v>55.42</v>
      </c>
      <c r="BT6" s="35">
        <f t="shared" si="8"/>
        <v>59.24</v>
      </c>
      <c r="BU6" s="35">
        <f t="shared" si="8"/>
        <v>40.520000000000003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65.39</v>
      </c>
      <c r="CA6" s="34" t="str">
        <f>IF(CA7="","",IF(CA7="-","【-】","【"&amp;SUBSTITUTE(TEXT(CA7,"#,##0.00"),"-","△")&amp;"】"))</f>
        <v>【59.51】</v>
      </c>
      <c r="CB6" s="35">
        <f>IF(CB7="",NA(),CB7)</f>
        <v>328.79</v>
      </c>
      <c r="CC6" s="35">
        <f t="shared" ref="CC6:CK6" si="9">IF(CC7="",NA(),CC7)</f>
        <v>235.75</v>
      </c>
      <c r="CD6" s="35">
        <f t="shared" si="9"/>
        <v>185.44</v>
      </c>
      <c r="CE6" s="35">
        <f t="shared" si="9"/>
        <v>180.69</v>
      </c>
      <c r="CF6" s="35">
        <f t="shared" si="9"/>
        <v>258.22000000000003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230.88</v>
      </c>
      <c r="CL6" s="34" t="str">
        <f>IF(CL7="","",IF(CL7="-","【-】","【"&amp;SUBSTITUTE(TEXT(CL7,"#,##0.00"),"-","△")&amp;"】"))</f>
        <v>【261.46】</v>
      </c>
      <c r="CM6" s="35">
        <f>IF(CM7="",NA(),CM7)</f>
        <v>69.180000000000007</v>
      </c>
      <c r="CN6" s="35">
        <f t="shared" ref="CN6:CV6" si="10">IF(CN7="",NA(),CN7)</f>
        <v>58.65</v>
      </c>
      <c r="CO6" s="35">
        <f t="shared" si="10"/>
        <v>55.5</v>
      </c>
      <c r="CP6" s="35">
        <f t="shared" si="10"/>
        <v>51.42</v>
      </c>
      <c r="CQ6" s="35">
        <f t="shared" si="10"/>
        <v>52.52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56.72</v>
      </c>
      <c r="CW6" s="34" t="str">
        <f>IF(CW7="","",IF(CW7="-","【-】","【"&amp;SUBSTITUTE(TEXT(CW7,"#,##0.00"),"-","△")&amp;"】"))</f>
        <v>【52.23】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90.04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113271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10.119999999999999</v>
      </c>
      <c r="Q7" s="38">
        <v>92.8</v>
      </c>
      <c r="R7" s="38">
        <v>1890</v>
      </c>
      <c r="S7" s="38">
        <v>11644</v>
      </c>
      <c r="T7" s="38">
        <v>40.39</v>
      </c>
      <c r="U7" s="38">
        <v>288.29000000000002</v>
      </c>
      <c r="V7" s="38">
        <v>1187</v>
      </c>
      <c r="W7" s="38">
        <v>1.24</v>
      </c>
      <c r="X7" s="38">
        <v>957.26</v>
      </c>
      <c r="Y7" s="38">
        <v>98.6</v>
      </c>
      <c r="Z7" s="38">
        <v>100.02</v>
      </c>
      <c r="AA7" s="38">
        <v>101.27</v>
      </c>
      <c r="AB7" s="38">
        <v>95.96</v>
      </c>
      <c r="AC7" s="38">
        <v>99.52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654.91999999999996</v>
      </c>
      <c r="BP7" s="38">
        <v>747.76</v>
      </c>
      <c r="BQ7" s="38">
        <v>29.15</v>
      </c>
      <c r="BR7" s="38">
        <v>42.95</v>
      </c>
      <c r="BS7" s="38">
        <v>55.42</v>
      </c>
      <c r="BT7" s="38">
        <v>59.24</v>
      </c>
      <c r="BU7" s="38">
        <v>40.520000000000003</v>
      </c>
      <c r="BV7" s="38">
        <v>50.82</v>
      </c>
      <c r="BW7" s="38">
        <v>52.19</v>
      </c>
      <c r="BX7" s="38">
        <v>55.32</v>
      </c>
      <c r="BY7" s="38">
        <v>59.8</v>
      </c>
      <c r="BZ7" s="38">
        <v>65.39</v>
      </c>
      <c r="CA7" s="38">
        <v>59.51</v>
      </c>
      <c r="CB7" s="38">
        <v>328.79</v>
      </c>
      <c r="CC7" s="38">
        <v>235.75</v>
      </c>
      <c r="CD7" s="38">
        <v>185.44</v>
      </c>
      <c r="CE7" s="38">
        <v>180.69</v>
      </c>
      <c r="CF7" s="38">
        <v>258.22000000000003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230.88</v>
      </c>
      <c r="CL7" s="38">
        <v>261.45999999999998</v>
      </c>
      <c r="CM7" s="38">
        <v>69.180000000000007</v>
      </c>
      <c r="CN7" s="38">
        <v>58.65</v>
      </c>
      <c r="CO7" s="38">
        <v>55.5</v>
      </c>
      <c r="CP7" s="38">
        <v>51.42</v>
      </c>
      <c r="CQ7" s="38">
        <v>52.52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56.72</v>
      </c>
      <c r="CW7" s="38">
        <v>52.23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90.04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0.04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 日向</cp:lastModifiedBy>
  <cp:lastPrinted>2020-01-21T04:37:30Z</cp:lastPrinted>
  <dcterms:created xsi:type="dcterms:W3CDTF">2019-12-05T05:18:22Z</dcterms:created>
  <dcterms:modified xsi:type="dcterms:W3CDTF">2020-01-21T05:23:55Z</dcterms:modified>
  <cp:category/>
</cp:coreProperties>
</file>