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水生活課\03　管理係（下水）\吉田\決算統計\H30決算統計\経営比較分析表\【経営比較分析表】2018_113476_47_1718\"/>
    </mc:Choice>
  </mc:AlternateContent>
  <workbookProtection workbookAlgorithmName="SHA-512" workbookHashValue="yrnKblBNNVsnt1eP0ckYm4D3kK5tHFbmrFkPtO5rP5I1LS6X9u8H3AjUclzgLo08SmIWua1YFYGCg8i/7sqKXA==" workbookSaltValue="p6mzbaTVX4+J3FShFXvjw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<sst xmlns="http://schemas.openxmlformats.org/spreadsheetml/2006/main" count="233" uniqueCount="114">
  <si>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</si>
  <si>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</si>
  <si>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</si>
  <si>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</si>
  <si>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</si>
  <si>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</si>
  <si>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</si>
  <si>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</si>
  <si>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</si>
  <si>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</si>
  <si>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</si>
  <si>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</si>
  <si>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</si>
  <si>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</si>
  <si>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</si>
  <si>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</si>
  <si>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</si>
  <si>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</si>
  <si>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</si>
  <si>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</si>
  <si>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</si>
  <si>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</si>
  <si>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</si>
  <si>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</si>
  <si>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</si>
  <si>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</si>
  <si>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</si>
  <si>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</si>
  <si>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</si>
  <si>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</si>
  <si>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</si>
  <si>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</si>
  <si>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</si>
  <si>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</si>
  <si>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</si>
  <si>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</si>
  <si>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</si>
  <si>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</si>
  <si>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</si>
  <si>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</si>
  <si>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</si>
  <si>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</si>
  <si>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</si>
  <si>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</si>
  <si>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</si>
  <si>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</si>
  <si>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</si>
  <si>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</si>
  <si>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</si>
  <si>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</si>
  <si>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</si>
  <si>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</si>
  <si>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</si>
  <si>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</si>
  <si>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</si>
  <si>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</si>
  <si>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</si>
  <si>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</si>
  <si>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</si>
  <si>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</si>
  <si>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</si>
  <si>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</si>
  <si>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</si>
  <si>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</si>
  <si>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</si>
  <si>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</si>
  <si>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</si>
  <si>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</si>
  <si>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</si>
  <si>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</si>
  <si>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</si>
  <si>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</si>
  <si>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</si>
  <si>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</si>
  <si>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</si>
  <si>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</si>
  <si>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</si>
  <si>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</si>
  <si>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</si>
  <si>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</si>
  <si>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</si>
  <si>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</si>
  <si>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</si>
  <si>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</si>
  <si>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</si>
  <si>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</si>
  <si>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</si>
  <si>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</si>
  <si>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</si>
  <si>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</si>
  <si>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</si>
  <si>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</si>
  <si>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</si>
  <si>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</si>
  <si>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</si>
  <si>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</si>
  <si>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</si>
  <si>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</si>
  <si>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吉見町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</si>
  <si>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</si>
  <si>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</si>
  <si>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</si>
  <si>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</si>
  <si>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</si>
  <si>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</si>
  <si>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</si>
  <si>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</si>
  <si>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</si>
  <si>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</si>
  <si>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</si>
  <si>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</si>
  <si>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使用料収入の増加する一方で、総費用に大きな変化がないため増加した。
④企業債残高対事業規模比率
　地方債残高の増加の割合以上に使用料収入の増加の割合が大きいため、減少傾向である。
⑤経費回収率
　管渠等の整備を進めており、汚水処理関係の地方債償還金は増加しているが、それ以上に使用料収入の増加の方が大きいため、昨年度と比べ比率は向上した。
⑥水洗化率
　例年と大きな変化はない。
　</t>
    <rPh sb="1" eb="4">
      <t>シュウエキテキ</t>
    </rPh>
    <rPh sb="4" eb="6">
      <t>シュウシ</t>
    </rPh>
    <rPh sb="6" eb="8">
      <t>ヒリツ</t>
    </rPh>
    <rPh sb="10" eb="13">
      <t>シヨウリョウ</t>
    </rPh>
    <rPh sb="13" eb="15">
      <t>シュウニュウ</t>
    </rPh>
    <rPh sb="16" eb="18">
      <t>ゾウカ</t>
    </rPh>
    <rPh sb="20" eb="22">
      <t>イッポウ</t>
    </rPh>
    <rPh sb="24" eb="27">
      <t>ソウヒヨウ</t>
    </rPh>
    <rPh sb="28" eb="29">
      <t>オオ</t>
    </rPh>
    <rPh sb="31" eb="33">
      <t>ヘンカ</t>
    </rPh>
    <rPh sb="38" eb="40">
      <t>ゾウカ</t>
    </rPh>
    <rPh sb="59" eb="62">
      <t>チホウサイ</t>
    </rPh>
    <rPh sb="62" eb="64">
      <t>ザンダカ</t>
    </rPh>
    <rPh sb="65" eb="67">
      <t>ゾウカ</t>
    </rPh>
    <rPh sb="68" eb="70">
      <t>ワリアイ</t>
    </rPh>
    <rPh sb="70" eb="72">
      <t>イジョウ</t>
    </rPh>
    <rPh sb="73" eb="76">
      <t>シヨウリョウ</t>
    </rPh>
    <rPh sb="76" eb="78">
      <t>シュウニュウ</t>
    </rPh>
    <rPh sb="79" eb="81">
      <t>ゾウカ</t>
    </rPh>
    <rPh sb="82" eb="84">
      <t>ワリアイ</t>
    </rPh>
    <rPh sb="85" eb="86">
      <t>オオ</t>
    </rPh>
    <rPh sb="91" eb="93">
      <t>ゲンショウ</t>
    </rPh>
    <rPh sb="93" eb="95">
      <t>ケイコウ</t>
    </rPh>
    <rPh sb="101" eb="103">
      <t>ケイヒ</t>
    </rPh>
    <rPh sb="103" eb="105">
      <t>カイシュウ</t>
    </rPh>
    <rPh sb="105" eb="106">
      <t>リツ</t>
    </rPh>
    <rPh sb="108" eb="110">
      <t>カンキョ</t>
    </rPh>
    <rPh sb="110" eb="111">
      <t>トウ</t>
    </rPh>
    <rPh sb="112" eb="114">
      <t>セイビ</t>
    </rPh>
    <rPh sb="115" eb="116">
      <t>スス</t>
    </rPh>
    <rPh sb="121" eb="123">
      <t>オスイ</t>
    </rPh>
    <rPh sb="123" eb="125">
      <t>ショリ</t>
    </rPh>
    <rPh sb="125" eb="127">
      <t>カンケイ</t>
    </rPh>
    <rPh sb="128" eb="131">
      <t>チホウサイ</t>
    </rPh>
    <rPh sb="131" eb="134">
      <t>ショウカンキン</t>
    </rPh>
    <rPh sb="135" eb="137">
      <t>ゾウカ</t>
    </rPh>
    <rPh sb="145" eb="147">
      <t>イジョウ</t>
    </rPh>
    <rPh sb="148" eb="151">
      <t>シヨウリョウ</t>
    </rPh>
    <rPh sb="151" eb="153">
      <t>シュウニュウ</t>
    </rPh>
    <rPh sb="154" eb="156">
      <t>ゾウカ</t>
    </rPh>
    <rPh sb="157" eb="158">
      <t>ホウ</t>
    </rPh>
    <rPh sb="159" eb="160">
      <t>オオ</t>
    </rPh>
    <rPh sb="165" eb="168">
      <t>サクネンド</t>
    </rPh>
    <rPh sb="169" eb="170">
      <t>クラ</t>
    </rPh>
    <rPh sb="171" eb="173">
      <t>ヒリツ</t>
    </rPh>
    <rPh sb="174" eb="176">
      <t>コウジョウ</t>
    </rPh>
    <rPh sb="181" eb="184">
      <t>スイセンカ</t>
    </rPh>
    <rPh sb="184" eb="185">
      <t>リツ</t>
    </rPh>
    <rPh sb="187" eb="189">
      <t>レイネン</t>
    </rPh>
    <rPh sb="190" eb="191">
      <t>オオ</t>
    </rPh>
    <rPh sb="193" eb="195">
      <t>ヘンカ</t>
    </rPh>
    <phoneticPr fontId="4"/>
  </si>
  <si>
    <t>現在のところ、管渠等の老朽化は見られない。</t>
    <rPh sb="0" eb="2">
      <t>ゲンザイ</t>
    </rPh>
    <rPh sb="7" eb="9">
      <t>カンキョ</t>
    </rPh>
    <rPh sb="9" eb="10">
      <t>トウ</t>
    </rPh>
    <rPh sb="11" eb="14">
      <t>ロウキュウカ</t>
    </rPh>
    <rPh sb="15" eb="16">
      <t>ミ</t>
    </rPh>
    <phoneticPr fontId="4"/>
  </si>
  <si>
    <t>　収益的収支比率や経費回収率など従前と比べ改善した数値があるなど、改善傾向はあるものの、依然として改善が必要である。接続を促進し、使用料収入を上げることにより、これらの数値の向上が期待できると思われる。今後、接続促進や経費節減に加え、必要に応じてストックマネジメントや経営戦略の見直し等を行い、計画的で安定的な経営を実施していく。</t>
    <rPh sb="1" eb="4">
      <t>シュウエキテキ</t>
    </rPh>
    <rPh sb="4" eb="6">
      <t>シュウシ</t>
    </rPh>
    <rPh sb="6" eb="8">
      <t>ヒリツ</t>
    </rPh>
    <rPh sb="9" eb="11">
      <t>ケイヒ</t>
    </rPh>
    <rPh sb="11" eb="13">
      <t>カイシュウ</t>
    </rPh>
    <rPh sb="13" eb="14">
      <t>リツ</t>
    </rPh>
    <rPh sb="44" eb="46">
      <t>イゼン</t>
    </rPh>
    <rPh sb="49" eb="51">
      <t>カイゼン</t>
    </rPh>
    <rPh sb="84" eb="86">
      <t>スウチ</t>
    </rPh>
    <rPh sb="120" eb="121">
      <t>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</si>
</sst>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8D-4298-8B72-F498862C08C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608D-4298-8B72-F498862C08C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7A-48B2-953C-B4601097BAB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777A-48B2-953C-B4601097BAB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60.07</c:v>
                </c:pt>
                <c:pt idx="1">
                  <c:v>65.27</c:v>
                </c:pt>
                <c:pt idx="2">
                  <c:v>65.81</c:v>
                </c:pt>
                <c:pt idx="3">
                  <c:v>69.67</c:v>
                </c:pt>
                <c:pt idx="4">
                  <c:v>67.2</c:v>
                </c:pt>
              </c:numCache>
            </c:numRef>
          </c:val>
          <c:extLst>
            <c:ext xmlns:c16="http://schemas.microsoft.com/office/drawing/2014/chart" uri="{C3380CC4-5D6E-409C-BE32-E72D297353CC}">
              <c16:uniqueId val="{00000000-54D4-4EDE-880A-40CB7C3B28C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54D4-4EDE-880A-40CB7C3B28C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74.540000000000006</c:v>
                </c:pt>
                <c:pt idx="1">
                  <c:v>81.900000000000006</c:v>
                </c:pt>
                <c:pt idx="2">
                  <c:v>83.82</c:v>
                </c:pt>
                <c:pt idx="3">
                  <c:v>97.83</c:v>
                </c:pt>
                <c:pt idx="4">
                  <c:v>100</c:v>
                </c:pt>
              </c:numCache>
            </c:numRef>
          </c:val>
          <c:extLst>
            <c:ext xmlns:c16="http://schemas.microsoft.com/office/drawing/2014/chart" uri="{C3380CC4-5D6E-409C-BE32-E72D297353CC}">
              <c16:uniqueId val="{00000000-7E4C-4B02-96B3-C7D9C173E6C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4C-4B02-96B3-C7D9C173E6C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1A-47A4-A446-C6C979E4F59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1A-47A4-A446-C6C979E4F59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E8-438C-A4B7-1D950EDDD11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E8-438C-A4B7-1D950EDDD11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82-48F0-AF35-405DF46B1F7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82-48F0-AF35-405DF46B1F7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B7-4C2D-BE21-7C9A25EE91E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B7-4C2D-BE21-7C9A25EE91E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4646.59</c:v>
                </c:pt>
                <c:pt idx="1">
                  <c:v>4631.1400000000003</c:v>
                </c:pt>
                <c:pt idx="2">
                  <c:v>4375.99</c:v>
                </c:pt>
                <c:pt idx="3">
                  <c:v>4025.83</c:v>
                </c:pt>
                <c:pt idx="4">
                  <c:v>2997.71</c:v>
                </c:pt>
              </c:numCache>
            </c:numRef>
          </c:val>
          <c:extLst>
            <c:ext xmlns:c16="http://schemas.microsoft.com/office/drawing/2014/chart" uri="{C3380CC4-5D6E-409C-BE32-E72D297353CC}">
              <c16:uniqueId val="{00000000-336A-42AC-AEFE-DAEC38702A8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336A-42AC-AEFE-DAEC38702A8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43.98</c:v>
                </c:pt>
                <c:pt idx="1">
                  <c:v>50.58</c:v>
                </c:pt>
                <c:pt idx="2">
                  <c:v>79.11</c:v>
                </c:pt>
                <c:pt idx="3">
                  <c:v>78.989999999999995</c:v>
                </c:pt>
                <c:pt idx="4">
                  <c:v>85.43</c:v>
                </c:pt>
              </c:numCache>
            </c:numRef>
          </c:val>
          <c:extLst>
            <c:ext xmlns:c16="http://schemas.microsoft.com/office/drawing/2014/chart" uri="{C3380CC4-5D6E-409C-BE32-E72D297353CC}">
              <c16:uniqueId val="{00000000-CC89-46E7-B1F3-401D738CA8D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CC89-46E7-B1F3-401D738CA8D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260.55</c:v>
                </c:pt>
                <c:pt idx="1">
                  <c:v>233.83</c:v>
                </c:pt>
                <c:pt idx="2">
                  <c:v>150</c:v>
                </c:pt>
                <c:pt idx="3">
                  <c:v>150</c:v>
                </c:pt>
                <c:pt idx="4">
                  <c:v>150</c:v>
                </c:pt>
              </c:numCache>
            </c:numRef>
          </c:val>
          <c:extLst>
            <c:ext xmlns:c16="http://schemas.microsoft.com/office/drawing/2014/chart" uri="{C3380CC4-5D6E-409C-BE32-E72D297353CC}">
              <c16:uniqueId val="{00000000-0FA2-49FE-B267-B0338CDFC59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0FA2-49FE-B267-B0338CDFC59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吉見町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19168</v>
      </c>
      <c r="AM8" s="68"/>
      <c r="AN8" s="68"/>
      <c r="AO8" s="68"/>
      <c r="AP8" s="68"/>
      <c r="AQ8" s="68"/>
      <c r="AR8" s="68"/>
      <c r="AS8" s="68"/>
      <c r="AT8" s="67">
        <f>データ!T6</f>
        <v>38.64</v>
      </c>
      <c r="AU8" s="67"/>
      <c r="AV8" s="67"/>
      <c r="AW8" s="67"/>
      <c r="AX8" s="67"/>
      <c r="AY8" s="67"/>
      <c r="AZ8" s="67"/>
      <c r="BA8" s="67"/>
      <c r="BB8" s="67">
        <f>データ!U6</f>
        <v>496.07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12.49</v>
      </c>
      <c r="Q10" s="67"/>
      <c r="R10" s="67"/>
      <c r="S10" s="67"/>
      <c r="T10" s="67"/>
      <c r="U10" s="67"/>
      <c r="V10" s="67"/>
      <c r="W10" s="67">
        <f>データ!Q6</f>
        <v>101.32</v>
      </c>
      <c r="X10" s="67"/>
      <c r="Y10" s="67"/>
      <c r="Z10" s="67"/>
      <c r="AA10" s="67"/>
      <c r="AB10" s="67"/>
      <c r="AC10" s="67"/>
      <c r="AD10" s="68">
        <f>データ!R6</f>
        <v>2106</v>
      </c>
      <c r="AE10" s="68"/>
      <c r="AF10" s="68"/>
      <c r="AG10" s="68"/>
      <c r="AH10" s="68"/>
      <c r="AI10" s="68"/>
      <c r="AJ10" s="68"/>
      <c r="AK10" s="2"/>
      <c r="AL10" s="68">
        <f>データ!V6</f>
        <v>2381</v>
      </c>
      <c r="AM10" s="68"/>
      <c r="AN10" s="68"/>
      <c r="AO10" s="68"/>
      <c r="AP10" s="68"/>
      <c r="AQ10" s="68"/>
      <c r="AR10" s="68"/>
      <c r="AS10" s="68"/>
      <c r="AT10" s="67">
        <f>データ!W6</f>
        <v>1.08</v>
      </c>
      <c r="AU10" s="67"/>
      <c r="AV10" s="67"/>
      <c r="AW10" s="67"/>
      <c r="AX10" s="67"/>
      <c r="AY10" s="67"/>
      <c r="AZ10" s="67"/>
      <c r="BA10" s="67"/>
      <c r="BB10" s="67">
        <f>データ!X6</f>
        <v>2204.63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LMya6v0UILGcEGcEgF0/Z4zEHnlZ7JjPnNoKZmeh9F8UHT2NQSVE7Lj6pwDdVnnyjLSlzMC6p69Aqjw0dHma0A==" saltValue="YpGF2fWyoq5fkEImmatE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113476</v>
      </c>
      <c r="D6" s="33">
        <f t="shared" si="3"/>
        <v>47</v>
      </c>
      <c r="E6" s="33">
        <f t="shared" si="3"/>
        <v>17</v>
      </c>
      <c r="F6" s="33">
        <f t="shared" si="3"/>
        <v>4</v>
      </c>
      <c r="G6" s="33">
        <f t="shared" si="3"/>
        <v>0</v>
      </c>
      <c r="H6" s="33" t="str">
        <f t="shared" si="3"/>
        <v>埼玉県　吉見町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12.49</v>
      </c>
      <c r="Q6" s="34">
        <f t="shared" si="3"/>
        <v>101.32</v>
      </c>
      <c r="R6" s="34">
        <f t="shared" si="3"/>
        <v>2106</v>
      </c>
      <c r="S6" s="34">
        <f t="shared" si="3"/>
        <v>19168</v>
      </c>
      <c r="T6" s="34">
        <f t="shared" si="3"/>
        <v>38.64</v>
      </c>
      <c r="U6" s="34">
        <f t="shared" si="3"/>
        <v>496.07</v>
      </c>
      <c r="V6" s="34">
        <f t="shared" si="3"/>
        <v>2381</v>
      </c>
      <c r="W6" s="34">
        <f t="shared" si="3"/>
        <v>1.08</v>
      </c>
      <c r="X6" s="34">
        <f t="shared" si="3"/>
        <v>2204.63</v>
      </c>
      <c r="Y6" s="35">
        <f>IF(Y7="",NA(),Y7)</f>
        <v>74.540000000000006</v>
      </c>
      <c r="Z6" s="35">
        <f t="shared" ref="Z6:AH6" si="4">IF(Z7="",NA(),Z7)</f>
        <v>81.900000000000006</v>
      </c>
      <c r="AA6" s="35">
        <f t="shared" si="4"/>
        <v>83.82</v>
      </c>
      <c r="AB6" s="35">
        <f t="shared" si="4"/>
        <v>97.83</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4646.59</v>
      </c>
      <c r="BG6" s="35">
        <f t="shared" ref="BG6:BO6" si="7">IF(BG7="",NA(),BG7)</f>
        <v>4631.1400000000003</v>
      </c>
      <c r="BH6" s="35">
        <f t="shared" si="7"/>
        <v>4375.99</v>
      </c>
      <c r="BI6" s="35">
        <f t="shared" si="7"/>
        <v>4025.83</v>
      </c>
      <c r="BJ6" s="35">
        <f t="shared" si="7"/>
        <v>2997.71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43.98</v>
      </c>
      <c r="BR6" s="35">
        <f t="shared" ref="BR6:BZ6" si="8">IF(BR7="",NA(),BR7)</f>
        <v>50.58</v>
      </c>
      <c r="BS6" s="35">
        <f t="shared" si="8"/>
        <v>79.11</v>
      </c>
      <c r="BT6" s="35">
        <f t="shared" si="8"/>
        <v>78.989999999999995</v>
      </c>
      <c r="BU6" s="35">
        <f t="shared" si="8"/>
        <v>85.43</v>
      </c>
      <c r="BV6" s="35">
        <f t="shared" si="8"/>
        <v>66.56</v>
      </c>
      <c r="BW6" s="35">
        <f t="shared" si="8"/>
        <v>66.22</v>
      </c>
      <c r="BX6" s="35">
        <f t="shared" si="8"/>
        <v>69.87</v>
      </c>
      <c r="BY6" s="35">
        <f t="shared" si="8"/>
        <v>74.3</v>
      </c>
      <c r="BZ6" s="35">
        <f t="shared" si="8"/>
        <v>72.260000000000005</v>
      </c>
      <c r="CA6" s="34" t="str">
        <f>IF(CA7="","",IF(CA7="-","【-】","【"&amp;SUBSTITUTE(TEXT(CA7,"#,##0.00"),"-","△")&amp;"】"))</f>
        <v>【74.48】</v>
      </c>
      <c r="CB6" s="35">
        <f>IF(CB7="",NA(),CB7)</f>
        <v>260.55</v>
      </c>
      <c r="CC6" s="35">
        <f t="shared" ref="CC6:CK6" si="9">IF(CC7="",NA(),CC7)</f>
        <v>233.83</v>
      </c>
      <c r="CD6" s="35">
        <f t="shared" si="9"/>
        <v>150</v>
      </c>
      <c r="CE6" s="35">
        <f t="shared" si="9"/>
        <v>150</v>
      </c>
      <c r="CF6" s="35">
        <f t="shared" si="9"/>
        <v>150</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60.07</v>
      </c>
      <c r="CY6" s="35">
        <f t="shared" ref="CY6:DG6" si="11">IF(CY7="",NA(),CY7)</f>
        <v>65.27</v>
      </c>
      <c r="CZ6" s="35">
        <f t="shared" si="11"/>
        <v>65.81</v>
      </c>
      <c r="DA6" s="35">
        <f t="shared" si="11"/>
        <v>69.67</v>
      </c>
      <c r="DB6" s="35">
        <f t="shared" si="11"/>
        <v>67.2</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113476</v>
      </c>
      <c r="D7" s="37">
        <v>47</v>
      </c>
      <c r="E7" s="37">
        <v>17</v>
      </c>
      <c r="F7" s="37">
        <v>4</v>
      </c>
      <c r="G7" s="37">
        <v>0</v>
      </c>
      <c r="H7" s="37" t="s">
        <v>98</v>
      </c>
      <c r="I7" s="37" t="s">
        <v>99</v>
      </c>
      <c r="J7" s="37" t="s">
        <v>100</v>
      </c>
      <c r="K7" s="37" t="s">
        <v>101</v>
      </c>
      <c r="L7" s="37" t="s">
        <v>102</v>
      </c>
      <c r="M7" s="37" t="s">
        <v>103</v>
      </c>
      <c r="N7" s="38" t="s">
        <v>104</v>
      </c>
      <c r="O7" s="38" t="s">
        <v>105</v>
      </c>
      <c r="P7" s="38">
        <v>12.49</v>
      </c>
      <c r="Q7" s="38">
        <v>101.32</v>
      </c>
      <c r="R7" s="38">
        <v>2106</v>
      </c>
      <c r="S7" s="38">
        <v>19168</v>
      </c>
      <c r="T7" s="38">
        <v>38.64</v>
      </c>
      <c r="U7" s="38">
        <v>496.07</v>
      </c>
      <c r="V7" s="38">
        <v>2381</v>
      </c>
      <c r="W7" s="38">
        <v>1.08</v>
      </c>
      <c r="X7" s="38">
        <v>2204.63</v>
      </c>
      <c r="Y7" s="38">
        <v>74.540000000000006</v>
      </c>
      <c r="Z7" s="38">
        <v>81.900000000000006</v>
      </c>
      <c r="AA7" s="38">
        <v>83.82</v>
      </c>
      <c r="AB7" s="38">
        <v>97.83</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4646.59</v>
      </c>
      <c r="BG7" s="38">
        <v>4631.1400000000003</v>
      </c>
      <c r="BH7" s="38">
        <v>4375.99</v>
      </c>
      <c r="BI7" s="38">
        <v>4025.83</v>
      </c>
      <c r="BJ7" s="38">
        <v>2997.71</v>
      </c>
      <c r="BK7" s="38">
        <v>1436</v>
      </c>
      <c r="BL7" s="38">
        <v>1434.89</v>
      </c>
      <c r="BM7" s="38">
        <v>1298.9100000000001</v>
      </c>
      <c r="BN7" s="38">
        <v>1243.71</v>
      </c>
      <c r="BO7" s="38">
        <v>1194.1500000000001</v>
      </c>
      <c r="BP7" s="38">
        <v>1209.4000000000001</v>
      </c>
      <c r="BQ7" s="38">
        <v>43.98</v>
      </c>
      <c r="BR7" s="38">
        <v>50.58</v>
      </c>
      <c r="BS7" s="38">
        <v>79.11</v>
      </c>
      <c r="BT7" s="38">
        <v>78.989999999999995</v>
      </c>
      <c r="BU7" s="38">
        <v>85.43</v>
      </c>
      <c r="BV7" s="38">
        <v>66.56</v>
      </c>
      <c r="BW7" s="38">
        <v>66.22</v>
      </c>
      <c r="BX7" s="38">
        <v>69.87</v>
      </c>
      <c r="BY7" s="38">
        <v>74.3</v>
      </c>
      <c r="BZ7" s="38">
        <v>72.260000000000005</v>
      </c>
      <c r="CA7" s="38">
        <v>74.48</v>
      </c>
      <c r="CB7" s="38">
        <v>260.55</v>
      </c>
      <c r="CC7" s="38">
        <v>233.83</v>
      </c>
      <c r="CD7" s="38">
        <v>150</v>
      </c>
      <c r="CE7" s="38">
        <v>150</v>
      </c>
      <c r="CF7" s="38">
        <v>150</v>
      </c>
      <c r="CG7" s="38">
        <v>244.29</v>
      </c>
      <c r="CH7" s="38">
        <v>246.72</v>
      </c>
      <c r="CI7" s="38">
        <v>234.96</v>
      </c>
      <c r="CJ7" s="38">
        <v>221.81</v>
      </c>
      <c r="CK7" s="38">
        <v>230.02</v>
      </c>
      <c r="CL7" s="38">
        <v>219.46</v>
      </c>
      <c r="CM7" s="38" t="s">
        <v>104</v>
      </c>
      <c r="CN7" s="38" t="s">
        <v>104</v>
      </c>
      <c r="CO7" s="38" t="s">
        <v>104</v>
      </c>
      <c r="CP7" s="38" t="s">
        <v>104</v>
      </c>
      <c r="CQ7" s="38" t="s">
        <v>104</v>
      </c>
      <c r="CR7" s="38">
        <v>43.58</v>
      </c>
      <c r="CS7" s="38">
        <v>41.35</v>
      </c>
      <c r="CT7" s="38">
        <v>42.9</v>
      </c>
      <c r="CU7" s="38">
        <v>43.36</v>
      </c>
      <c r="CV7" s="38">
        <v>42.56</v>
      </c>
      <c r="CW7" s="38">
        <v>42.82</v>
      </c>
      <c r="CX7" s="38">
        <v>60.07</v>
      </c>
      <c r="CY7" s="38">
        <v>65.27</v>
      </c>
      <c r="CZ7" s="38">
        <v>65.81</v>
      </c>
      <c r="DA7" s="38">
        <v>69.67</v>
      </c>
      <c r="DB7" s="38">
        <v>67.2</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