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S1918\Desktop\"/>
    </mc:Choice>
  </mc:AlternateContent>
  <workbookProtection workbookAlgorithmName="SHA-512" workbookHashValue="6YBeiygQJ9L/CTMDmF1DkGQGk5436XkdjXtNGFVvUnh1luem6AtiI09FFlqFUEfUAG679DsezRgeICQmGS/iMA==" workbookSaltValue="tEBLwDhVI79PIsNR1EGg+Q==" workbookSpinCount="100000" lockStructure="1"/>
  <bookViews>
    <workbookView xWindow="0" yWindow="0" windowWidth="20490" windowHeight="753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<sst xmlns="http://schemas.openxmlformats.org/spreadsheetml/2006/main" count="225" uniqueCount="112">
  <si>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</si>
  <si>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</si>
  <si>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</si>
  <si>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</si>
  <si>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</si>
  <si>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</si>
  <si>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</si>
  <si>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</si>
  <si>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</si>
  <si>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</si>
  <si>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</si>
  <si>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</si>
  <si>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</si>
  <si>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</si>
  <si>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</si>
  <si>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</si>
  <si>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</si>
  <si>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</si>
  <si>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</si>
  <si>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</si>
  <si>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</si>
  <si>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</si>
  <si>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</si>
  <si>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</si>
  <si>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</si>
  <si>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</si>
  <si>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</si>
  <si>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</si>
  <si>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</si>
  <si>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</si>
  <si>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</si>
  <si>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</si>
  <si>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</si>
  <si>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</si>
  <si>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</si>
  <si>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</si>
  <si>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</si>
  <si>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</si>
  <si>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</si>
  <si>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</si>
  <si>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</si>
  <si>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</si>
  <si>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</si>
  <si>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</si>
  <si>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</si>
  <si>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</si>
  <si>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</si>
  <si>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</si>
  <si>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</si>
  <si>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</si>
  <si>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</si>
  <si>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</si>
  <si>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</si>
  <si>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</si>
  <si>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</si>
  <si>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</si>
  <si>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</si>
  <si>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</si>
  <si>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</si>
  <si>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</si>
  <si>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</si>
  <si>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</si>
  <si>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</si>
  <si>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</si>
  <si>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</si>
  <si>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</si>
  <si>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</si>
  <si>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</si>
  <si>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</si>
  <si>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</si>
  <si>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</si>
  <si>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</si>
  <si>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</si>
  <si>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</si>
  <si>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</si>
  <si>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</si>
  <si>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</si>
  <si>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</si>
  <si>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</si>
  <si>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</si>
  <si>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</si>
  <si>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</si>
  <si>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</si>
  <si>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</si>
  <si>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</si>
  <si>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</si>
  <si>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</si>
  <si>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</si>
  <si>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</si>
  <si>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</si>
  <si>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</si>
  <si>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</si>
  <si>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</si>
  <si>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</si>
  <si>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</si>
  <si>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</si>
  <si>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東秩父村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</si>
  <si>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</si>
  <si>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</si>
  <si>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</si>
  <si>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</si>
  <si>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</si>
  <si>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</si>
  <si>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</si>
  <si>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</si>
  <si>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</si>
  <si>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</si>
  <si>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</si>
  <si>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</si>
  <si>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各指標の値を類似団体と比較すると、良好な指標
は多いですが、老朽化、耐震化等の施設の更新費用
が増大することが今後、見込まれます。
 今後も健全な事業運営を継続していくために、東秩父村簡易水道事業基本計画に則り効率的な施設整備等の更新を進めていかなければなりません。本村は、自己水源で水を供給していかなければならないため、事業の分析・評価・課題抽出を行い、中長期的な視点にたった安定した水道事業の運営をしていく必要があります。</t>
    <rPh sb="89" eb="93">
      <t>ヒガシチチブムラ</t>
    </rPh>
    <rPh sb="93" eb="95">
      <t>カンイ</t>
    </rPh>
    <rPh sb="95" eb="97">
      <t>スイドウ</t>
    </rPh>
    <rPh sb="97" eb="99">
      <t>ジギョウ</t>
    </rPh>
    <rPh sb="99" eb="101">
      <t>キホン</t>
    </rPh>
    <rPh sb="101" eb="103">
      <t>ケイカク</t>
    </rPh>
    <rPh sb="104" eb="105">
      <t>ノット</t>
    </rPh>
    <phoneticPr fontId="4"/>
  </si>
  <si>
    <t xml:space="preserve"> 収益的収支比率において、本村は黒字経営です
が、給水収益の減少、老朽施設の修繕更新等の費用
増大により経営状態は厳しくなっています。また一
般会計繰入金の依存が高く、料金回収率が１００％
を下回っているため適切な料金収入の確保が必要で
す。
 企業債残高対給水収益比率については、ここ数年
は借入をしておらず、毎年減少傾向にありますが、
平成３０年度に東秩父村簡易水道事業基本計画を策定し計画に則り老朽化施設の更新等行うため、今後企業債残高が増加する見込みとなっております。そのため、投資規模、料金水準が適切かを見極めていく必要があります。
 また、給水原価も類似団体よりは低いですが、今
後老朽化施設の更新等があるため、給水原価の高騰
が予想され、料金の安定的確保が必要です。
 施設利用率が６０％台と減少傾向にあり、有収率
も類似団体の平均値を下回っているため、施設の現
状分析や将来の給水人口等を踏まえ、適切な施設規
模にするため、統廃合やダウンサイジングの検討を
行うことが必要です。また、引き続き漏水等を計画
的に改善し、有収率の向上を図らなければなりませ
ん。</t>
    <rPh sb="170" eb="172">
      <t>ヘイセイ</t>
    </rPh>
    <rPh sb="174" eb="175">
      <t>ネン</t>
    </rPh>
    <rPh sb="175" eb="176">
      <t>ド</t>
    </rPh>
    <rPh sb="177" eb="181">
      <t>ヒガシチチブムラ</t>
    </rPh>
    <rPh sb="181" eb="183">
      <t>カンイ</t>
    </rPh>
    <rPh sb="183" eb="185">
      <t>スイドウ</t>
    </rPh>
    <rPh sb="185" eb="187">
      <t>ジギョウ</t>
    </rPh>
    <rPh sb="187" eb="189">
      <t>キホン</t>
    </rPh>
    <rPh sb="189" eb="191">
      <t>ケイカク</t>
    </rPh>
    <rPh sb="192" eb="194">
      <t>サクテイ</t>
    </rPh>
    <rPh sb="195" eb="197">
      <t>ケイカク</t>
    </rPh>
    <rPh sb="198" eb="199">
      <t>ノット</t>
    </rPh>
    <rPh sb="209" eb="210">
      <t>オコナ</t>
    </rPh>
    <rPh sb="214" eb="216">
      <t>コンゴ</t>
    </rPh>
    <rPh sb="223" eb="224">
      <t>カ</t>
    </rPh>
    <rPh sb="226" eb="228">
      <t>ミコ</t>
    </rPh>
    <rPh sb="375" eb="377">
      <t>シタマワ</t>
    </rPh>
    <phoneticPr fontId="4"/>
  </si>
  <si>
    <t xml:space="preserve"> 管路更新については、類似団体平均値を下回り、平成３０年度も減少傾向にありますが東秩父村簡易水道事業基本計画に則り老朽管の更新及び施設の統廃合、管路の適正化等を効率的に行うため、今後更新率が増加する見込みとなっております。
 </t>
    <rPh sb="30" eb="32">
      <t>ゲンショウ</t>
    </rPh>
    <rPh sb="40" eb="44">
      <t>ヒガシチチブムラ</t>
    </rPh>
    <rPh sb="44" eb="46">
      <t>カンイ</t>
    </rPh>
    <rPh sb="46" eb="48">
      <t>スイドウ</t>
    </rPh>
    <rPh sb="48" eb="50">
      <t>ジギョウ</t>
    </rPh>
    <rPh sb="50" eb="52">
      <t>キホン</t>
    </rPh>
    <rPh sb="52" eb="54">
      <t>ケイカク</t>
    </rPh>
    <rPh sb="55" eb="56">
      <t>ノット</t>
    </rPh>
    <rPh sb="57" eb="59">
      <t>ロウキュウ</t>
    </rPh>
    <rPh sb="59" eb="60">
      <t>カン</t>
    </rPh>
    <rPh sb="61" eb="63">
      <t>コウシン</t>
    </rPh>
    <rPh sb="63" eb="64">
      <t>オヨ</t>
    </rPh>
    <rPh sb="65" eb="67">
      <t>シセツ</t>
    </rPh>
    <rPh sb="68" eb="71">
      <t>トウハイゴウ</t>
    </rPh>
    <rPh sb="72" eb="74">
      <t>カンロ</t>
    </rPh>
    <rPh sb="75" eb="78">
      <t>テキセイカ</t>
    </rPh>
    <rPh sb="78" eb="79">
      <t>トウ</t>
    </rPh>
    <rPh sb="80" eb="83">
      <t>コウリツテキ</t>
    </rPh>
    <rPh sb="84" eb="85">
      <t>オコナ</t>
    </rPh>
    <rPh sb="89" eb="91">
      <t>コンゴ</t>
    </rPh>
    <rPh sb="95" eb="97">
      <t>ゾウカ</t>
    </rPh>
    <rPh sb="99" eb="101">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</si>
</sst>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c:v>
                </c:pt>
                <c:pt idx="1">
                  <c:v>0.33</c:v>
                </c:pt>
                <c:pt idx="2">
                  <c:v>0.23</c:v>
                </c:pt>
                <c:pt idx="3">
                  <c:v>0.64</c:v>
                </c:pt>
                <c:pt idx="4">
                  <c:v>0.23</c:v>
                </c:pt>
              </c:numCache>
            </c:numRef>
          </c:val>
          <c:extLst>
            <c:ext xmlns:c16="http://schemas.microsoft.com/office/drawing/2014/chart" uri="{C3380CC4-5D6E-409C-BE32-E72D297353CC}">
              <c16:uniqueId val="{00000000-F6A0-4170-B97A-4094E53DFCC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F6A0-4170-B97A-4094E53DFCC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95.52</c:v>
                </c:pt>
                <c:pt idx="1">
                  <c:v>92.33</c:v>
                </c:pt>
                <c:pt idx="2">
                  <c:v>79.55</c:v>
                </c:pt>
                <c:pt idx="3">
                  <c:v>61.15</c:v>
                </c:pt>
                <c:pt idx="4">
                  <c:v>64.34</c:v>
                </c:pt>
              </c:numCache>
            </c:numRef>
          </c:val>
          <c:extLst>
            <c:ext xmlns:c16="http://schemas.microsoft.com/office/drawing/2014/chart" uri="{C3380CC4-5D6E-409C-BE32-E72D297353CC}">
              <c16:uniqueId val="{00000000-01CD-4F6C-9C31-73C95F5817F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01CD-4F6C-9C31-73C95F5817F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62.61</c:v>
                </c:pt>
                <c:pt idx="1">
                  <c:v>63.78</c:v>
                </c:pt>
                <c:pt idx="2">
                  <c:v>73.650000000000006</c:v>
                </c:pt>
                <c:pt idx="3">
                  <c:v>71.09</c:v>
                </c:pt>
                <c:pt idx="4">
                  <c:v>65.92</c:v>
                </c:pt>
              </c:numCache>
            </c:numRef>
          </c:val>
          <c:extLst>
            <c:ext xmlns:c16="http://schemas.microsoft.com/office/drawing/2014/chart" uri="{C3380CC4-5D6E-409C-BE32-E72D297353CC}">
              <c16:uniqueId val="{00000000-51FC-4B2A-979B-522D0C637A0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51FC-4B2A-979B-522D0C637A0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97.01</c:v>
                </c:pt>
                <c:pt idx="1">
                  <c:v>93.15</c:v>
                </c:pt>
                <c:pt idx="2">
                  <c:v>91.59</c:v>
                </c:pt>
                <c:pt idx="3">
                  <c:v>95.5</c:v>
                </c:pt>
                <c:pt idx="4">
                  <c:v>90.88</c:v>
                </c:pt>
              </c:numCache>
            </c:numRef>
          </c:val>
          <c:extLst>
            <c:ext xmlns:c16="http://schemas.microsoft.com/office/drawing/2014/chart" uri="{C3380CC4-5D6E-409C-BE32-E72D297353CC}">
              <c16:uniqueId val="{00000000-7F02-4225-BA40-26FE3CCD21C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7F02-4225-BA40-26FE3CCD21C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DF-4276-AB53-774C58EDC56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DF-4276-AB53-774C58EDC56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FB-4136-AD26-23864372810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FB-4136-AD26-23864372810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C2-456E-8CE6-DF67ECC0BF4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C2-456E-8CE6-DF67ECC0BF4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67-4E51-A3A9-EEDE7A4FA97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67-4E51-A3A9-EEDE7A4FA97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405.68</c:v>
                </c:pt>
                <c:pt idx="1">
                  <c:v>389.12</c:v>
                </c:pt>
                <c:pt idx="2">
                  <c:v>370.18</c:v>
                </c:pt>
                <c:pt idx="3">
                  <c:v>349.58</c:v>
                </c:pt>
                <c:pt idx="4">
                  <c:v>334.44</c:v>
                </c:pt>
              </c:numCache>
            </c:numRef>
          </c:val>
          <c:extLst>
            <c:ext xmlns:c16="http://schemas.microsoft.com/office/drawing/2014/chart" uri="{C3380CC4-5D6E-409C-BE32-E72D297353CC}">
              <c16:uniqueId val="{00000000-A9D6-4EF0-93A3-298DCE6DAA3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A9D6-4EF0-93A3-298DCE6DAA3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86.44</c:v>
                </c:pt>
                <c:pt idx="1">
                  <c:v>82.38</c:v>
                </c:pt>
                <c:pt idx="2">
                  <c:v>82.68</c:v>
                </c:pt>
                <c:pt idx="3">
                  <c:v>89.17</c:v>
                </c:pt>
                <c:pt idx="4">
                  <c:v>75.28</c:v>
                </c:pt>
              </c:numCache>
            </c:numRef>
          </c:val>
          <c:extLst>
            <c:ext xmlns:c16="http://schemas.microsoft.com/office/drawing/2014/chart" uri="{C3380CC4-5D6E-409C-BE32-E72D297353CC}">
              <c16:uniqueId val="{00000000-B1F9-44A4-BCA9-BABB62BBE59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B1F9-44A4-BCA9-BABB62BBE59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201.55</c:v>
                </c:pt>
                <c:pt idx="1">
                  <c:v>211.98</c:v>
                </c:pt>
                <c:pt idx="2">
                  <c:v>211.53</c:v>
                </c:pt>
                <c:pt idx="3">
                  <c:v>197.02</c:v>
                </c:pt>
                <c:pt idx="4">
                  <c:v>234.11</c:v>
                </c:pt>
              </c:numCache>
            </c:numRef>
          </c:val>
          <c:extLst>
            <c:ext xmlns:c16="http://schemas.microsoft.com/office/drawing/2014/chart" uri="{C3380CC4-5D6E-409C-BE32-E72D297353CC}">
              <c16:uniqueId val="{00000000-E734-4543-A6EC-C678BAC610F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E734-4543-A6EC-C678BAC610F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東秩父村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2823</v>
      </c>
      <c r="AM8" s="50"/>
      <c r="AN8" s="50"/>
      <c r="AO8" s="50"/>
      <c r="AP8" s="50"/>
      <c r="AQ8" s="50"/>
      <c r="AR8" s="50"/>
      <c r="AS8" s="50"/>
      <c r="AT8" s="46">
        <f>データ!$S$6</f>
        <v>37.06</v>
      </c>
      <c r="AU8" s="46"/>
      <c r="AV8" s="46"/>
      <c r="AW8" s="46"/>
      <c r="AX8" s="46"/>
      <c r="AY8" s="46"/>
      <c r="AZ8" s="46"/>
      <c r="BA8" s="46"/>
      <c r="BB8" s="46">
        <f>データ!$T$6</f>
        <v>76.17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98.89</v>
      </c>
      <c r="Q10" s="46"/>
      <c r="R10" s="46"/>
      <c r="S10" s="46"/>
      <c r="T10" s="46"/>
      <c r="U10" s="46"/>
      <c r="V10" s="46"/>
      <c r="W10" s="50">
        <f>データ!$Q$6</f>
        <v>2894</v>
      </c>
      <c r="X10" s="50"/>
      <c r="Y10" s="50"/>
      <c r="Z10" s="50"/>
      <c r="AA10" s="50"/>
      <c r="AB10" s="50"/>
      <c r="AC10" s="50"/>
      <c r="AD10" s="2"/>
      <c r="AE10" s="2"/>
      <c r="AF10" s="2"/>
      <c r="AG10" s="2"/>
      <c r="AH10" s="2"/>
      <c r="AI10" s="2"/>
      <c r="AJ10" s="2"/>
      <c r="AK10" s="2"/>
      <c r="AL10" s="50">
        <f>データ!$U$6</f>
        <v>2759</v>
      </c>
      <c r="AM10" s="50"/>
      <c r="AN10" s="50"/>
      <c r="AO10" s="50"/>
      <c r="AP10" s="50"/>
      <c r="AQ10" s="50"/>
      <c r="AR10" s="50"/>
      <c r="AS10" s="50"/>
      <c r="AT10" s="46">
        <f>データ!$V$6</f>
        <v>9.3699999999999992</v>
      </c>
      <c r="AU10" s="46"/>
      <c r="AV10" s="46"/>
      <c r="AW10" s="46"/>
      <c r="AX10" s="46"/>
      <c r="AY10" s="46"/>
      <c r="AZ10" s="46"/>
      <c r="BA10" s="46"/>
      <c r="BB10" s="46">
        <f>データ!$W$6</f>
        <v>294.45</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111</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109</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42</v>
      </c>
      <c r="O85" s="27" t="str">
        <f>データ!EN6</f>
        <v>【0.54】</v>
      </c>
    </row>
  </sheetData>
  <sheetProtection algorithmName="SHA-512" hashValue="NuKL5rb4xy/+9R8bfONVTk+6RodDn9y7kFDz8a+cAECUtuOlyYjgqOngVsUajLeYWAqzOGvnGYdx0bOg4mSZmQ==" saltValue="mJHWpbSWFjOzfgqwjOpIp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113697</v>
      </c>
      <c r="D6" s="34">
        <f t="shared" si="3"/>
        <v>47</v>
      </c>
      <c r="E6" s="34">
        <f t="shared" si="3"/>
        <v>1</v>
      </c>
      <c r="F6" s="34">
        <f t="shared" si="3"/>
        <v>0</v>
      </c>
      <c r="G6" s="34">
        <f t="shared" si="3"/>
        <v>0</v>
      </c>
      <c r="H6" s="34" t="str">
        <f t="shared" si="3"/>
        <v>埼玉県　東秩父村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98.89</v>
      </c>
      <c r="Q6" s="35">
        <f t="shared" si="3"/>
        <v>2894</v>
      </c>
      <c r="R6" s="35">
        <f t="shared" si="3"/>
        <v>2823</v>
      </c>
      <c r="S6" s="35">
        <f t="shared" si="3"/>
        <v>37.06</v>
      </c>
      <c r="T6" s="35">
        <f t="shared" si="3"/>
        <v>76.17</v>
      </c>
      <c r="U6" s="35">
        <f t="shared" si="3"/>
        <v>2759</v>
      </c>
      <c r="V6" s="35">
        <f t="shared" si="3"/>
        <v>9.3699999999999992</v>
      </c>
      <c r="W6" s="35">
        <f t="shared" si="3"/>
        <v>294.45</v>
      </c>
      <c r="X6" s="36">
        <f>IF(X7="",NA(),X7)</f>
        <v>97.01</v>
      </c>
      <c r="Y6" s="36">
        <f t="shared" ref="Y6:AG6" si="4">IF(Y7="",NA(),Y7)</f>
        <v>93.15</v>
      </c>
      <c r="Z6" s="36">
        <f t="shared" si="4"/>
        <v>91.59</v>
      </c>
      <c r="AA6" s="36">
        <f t="shared" si="4"/>
        <v>95.5</v>
      </c>
      <c r="AB6" s="36">
        <f t="shared" si="4"/>
        <v>90.88</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405.68</v>
      </c>
      <c r="BF6" s="36">
        <f t="shared" ref="BF6:BN6" si="7">IF(BF7="",NA(),BF7)</f>
        <v>389.12</v>
      </c>
      <c r="BG6" s="36">
        <f t="shared" si="7"/>
        <v>370.18</v>
      </c>
      <c r="BH6" s="36">
        <f t="shared" si="7"/>
        <v>349.58</v>
      </c>
      <c r="BI6" s="36">
        <f t="shared" si="7"/>
        <v>334.44</v>
      </c>
      <c r="BJ6" s="36">
        <f t="shared" si="7"/>
        <v>1125.69</v>
      </c>
      <c r="BK6" s="36">
        <f t="shared" si="7"/>
        <v>1134.67</v>
      </c>
      <c r="BL6" s="36">
        <f t="shared" si="7"/>
        <v>1144.79</v>
      </c>
      <c r="BM6" s="36">
        <f t="shared" si="7"/>
        <v>1061.58</v>
      </c>
      <c r="BN6" s="36">
        <f t="shared" si="7"/>
        <v>1007.7</v>
      </c>
      <c r="BO6" s="35" t="str">
        <f>IF(BO7="","",IF(BO7="-","【-】","【"&amp;SUBSTITUTE(TEXT(BO7,"#,##0.00"),"-","△")&amp;"】"))</f>
        <v>【1,074.14】</v>
      </c>
      <c r="BP6" s="36">
        <f>IF(BP7="",NA(),BP7)</f>
        <v>86.44</v>
      </c>
      <c r="BQ6" s="36">
        <f t="shared" ref="BQ6:BY6" si="8">IF(BQ7="",NA(),BQ7)</f>
        <v>82.38</v>
      </c>
      <c r="BR6" s="36">
        <f t="shared" si="8"/>
        <v>82.68</v>
      </c>
      <c r="BS6" s="36">
        <f t="shared" si="8"/>
        <v>89.17</v>
      </c>
      <c r="BT6" s="36">
        <f t="shared" si="8"/>
        <v>75.28</v>
      </c>
      <c r="BU6" s="36">
        <f t="shared" si="8"/>
        <v>46.48</v>
      </c>
      <c r="BV6" s="36">
        <f t="shared" si="8"/>
        <v>40.6</v>
      </c>
      <c r="BW6" s="36">
        <f t="shared" si="8"/>
        <v>56.04</v>
      </c>
      <c r="BX6" s="36">
        <f t="shared" si="8"/>
        <v>58.52</v>
      </c>
      <c r="BY6" s="36">
        <f t="shared" si="8"/>
        <v>59.22</v>
      </c>
      <c r="BZ6" s="35" t="str">
        <f>IF(BZ7="","",IF(BZ7="-","【-】","【"&amp;SUBSTITUTE(TEXT(BZ7,"#,##0.00"),"-","△")&amp;"】"))</f>
        <v>【54.36】</v>
      </c>
      <c r="CA6" s="36">
        <f>IF(CA7="",NA(),CA7)</f>
        <v>201.55</v>
      </c>
      <c r="CB6" s="36">
        <f t="shared" ref="CB6:CJ6" si="9">IF(CB7="",NA(),CB7)</f>
        <v>211.98</v>
      </c>
      <c r="CC6" s="36">
        <f t="shared" si="9"/>
        <v>211.53</v>
      </c>
      <c r="CD6" s="36">
        <f t="shared" si="9"/>
        <v>197.02</v>
      </c>
      <c r="CE6" s="36">
        <f t="shared" si="9"/>
        <v>234.11</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95.52</v>
      </c>
      <c r="CM6" s="36">
        <f t="shared" ref="CM6:CU6" si="10">IF(CM7="",NA(),CM7)</f>
        <v>92.33</v>
      </c>
      <c r="CN6" s="36">
        <f t="shared" si="10"/>
        <v>79.55</v>
      </c>
      <c r="CO6" s="36">
        <f t="shared" si="10"/>
        <v>61.15</v>
      </c>
      <c r="CP6" s="36">
        <f t="shared" si="10"/>
        <v>64.34</v>
      </c>
      <c r="CQ6" s="36">
        <f t="shared" si="10"/>
        <v>57.43</v>
      </c>
      <c r="CR6" s="36">
        <f t="shared" si="10"/>
        <v>57.29</v>
      </c>
      <c r="CS6" s="36">
        <f t="shared" si="10"/>
        <v>55.9</v>
      </c>
      <c r="CT6" s="36">
        <f t="shared" si="10"/>
        <v>57.3</v>
      </c>
      <c r="CU6" s="36">
        <f t="shared" si="10"/>
        <v>56.76</v>
      </c>
      <c r="CV6" s="35" t="str">
        <f>IF(CV7="","",IF(CV7="-","【-】","【"&amp;SUBSTITUTE(TEXT(CV7,"#,##0.00"),"-","△")&amp;"】"))</f>
        <v>【55.95】</v>
      </c>
      <c r="CW6" s="36">
        <f>IF(CW7="",NA(),CW7)</f>
        <v>62.61</v>
      </c>
      <c r="CX6" s="36">
        <f t="shared" ref="CX6:DF6" si="11">IF(CX7="",NA(),CX7)</f>
        <v>63.78</v>
      </c>
      <c r="CY6" s="36">
        <f t="shared" si="11"/>
        <v>73.650000000000006</v>
      </c>
      <c r="CZ6" s="36">
        <f t="shared" si="11"/>
        <v>71.09</v>
      </c>
      <c r="DA6" s="36">
        <f t="shared" si="11"/>
        <v>65.92</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0.8</v>
      </c>
      <c r="EE6" s="36">
        <f t="shared" ref="EE6:EM6" si="14">IF(EE7="",NA(),EE7)</f>
        <v>0.33</v>
      </c>
      <c r="EF6" s="36">
        <f t="shared" si="14"/>
        <v>0.23</v>
      </c>
      <c r="EG6" s="36">
        <f t="shared" si="14"/>
        <v>0.64</v>
      </c>
      <c r="EH6" s="36">
        <f t="shared" si="14"/>
        <v>0.23</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113697</v>
      </c>
      <c r="D7" s="38">
        <v>47</v>
      </c>
      <c r="E7" s="38">
        <v>1</v>
      </c>
      <c r="F7" s="38">
        <v>0</v>
      </c>
      <c r="G7" s="38">
        <v>0</v>
      </c>
      <c r="H7" s="38" t="s">
        <v>96</v>
      </c>
      <c r="I7" s="38" t="s">
        <v>97</v>
      </c>
      <c r="J7" s="38" t="s">
        <v>98</v>
      </c>
      <c r="K7" s="38" t="s">
        <v>99</v>
      </c>
      <c r="L7" s="38" t="s">
        <v>100</v>
      </c>
      <c r="M7" s="38" t="s">
        <v>101</v>
      </c>
      <c r="N7" s="39" t="s">
        <v>102</v>
      </c>
      <c r="O7" s="39" t="s">
        <v>103</v>
      </c>
      <c r="P7" s="39">
        <v>98.89</v>
      </c>
      <c r="Q7" s="39">
        <v>2894</v>
      </c>
      <c r="R7" s="39">
        <v>2823</v>
      </c>
      <c r="S7" s="39">
        <v>37.06</v>
      </c>
      <c r="T7" s="39">
        <v>76.17</v>
      </c>
      <c r="U7" s="39">
        <v>2759</v>
      </c>
      <c r="V7" s="39">
        <v>9.3699999999999992</v>
      </c>
      <c r="W7" s="39">
        <v>294.45</v>
      </c>
      <c r="X7" s="39">
        <v>97.01</v>
      </c>
      <c r="Y7" s="39">
        <v>93.15</v>
      </c>
      <c r="Z7" s="39">
        <v>91.59</v>
      </c>
      <c r="AA7" s="39">
        <v>95.5</v>
      </c>
      <c r="AB7" s="39">
        <v>90.88</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405.68</v>
      </c>
      <c r="BF7" s="39">
        <v>389.12</v>
      </c>
      <c r="BG7" s="39">
        <v>370.18</v>
      </c>
      <c r="BH7" s="39">
        <v>349.58</v>
      </c>
      <c r="BI7" s="39">
        <v>334.44</v>
      </c>
      <c r="BJ7" s="39">
        <v>1125.69</v>
      </c>
      <c r="BK7" s="39">
        <v>1134.67</v>
      </c>
      <c r="BL7" s="39">
        <v>1144.79</v>
      </c>
      <c r="BM7" s="39">
        <v>1061.58</v>
      </c>
      <c r="BN7" s="39">
        <v>1007.7</v>
      </c>
      <c r="BO7" s="39">
        <v>1074.1400000000001</v>
      </c>
      <c r="BP7" s="39">
        <v>86.44</v>
      </c>
      <c r="BQ7" s="39">
        <v>82.38</v>
      </c>
      <c r="BR7" s="39">
        <v>82.68</v>
      </c>
      <c r="BS7" s="39">
        <v>89.17</v>
      </c>
      <c r="BT7" s="39">
        <v>75.28</v>
      </c>
      <c r="BU7" s="39">
        <v>46.48</v>
      </c>
      <c r="BV7" s="39">
        <v>40.6</v>
      </c>
      <c r="BW7" s="39">
        <v>56.04</v>
      </c>
      <c r="BX7" s="39">
        <v>58.52</v>
      </c>
      <c r="BY7" s="39">
        <v>59.22</v>
      </c>
      <c r="BZ7" s="39">
        <v>54.36</v>
      </c>
      <c r="CA7" s="39">
        <v>201.55</v>
      </c>
      <c r="CB7" s="39">
        <v>211.98</v>
      </c>
      <c r="CC7" s="39">
        <v>211.53</v>
      </c>
      <c r="CD7" s="39">
        <v>197.02</v>
      </c>
      <c r="CE7" s="39">
        <v>234.11</v>
      </c>
      <c r="CF7" s="39">
        <v>376.61</v>
      </c>
      <c r="CG7" s="39">
        <v>440.03</v>
      </c>
      <c r="CH7" s="39">
        <v>304.35000000000002</v>
      </c>
      <c r="CI7" s="39">
        <v>296.3</v>
      </c>
      <c r="CJ7" s="39">
        <v>292.89999999999998</v>
      </c>
      <c r="CK7" s="39">
        <v>296.39999999999998</v>
      </c>
      <c r="CL7" s="39">
        <v>95.52</v>
      </c>
      <c r="CM7" s="39">
        <v>92.33</v>
      </c>
      <c r="CN7" s="39">
        <v>79.55</v>
      </c>
      <c r="CO7" s="39">
        <v>61.15</v>
      </c>
      <c r="CP7" s="39">
        <v>64.34</v>
      </c>
      <c r="CQ7" s="39">
        <v>57.43</v>
      </c>
      <c r="CR7" s="39">
        <v>57.29</v>
      </c>
      <c r="CS7" s="39">
        <v>55.9</v>
      </c>
      <c r="CT7" s="39">
        <v>57.3</v>
      </c>
      <c r="CU7" s="39">
        <v>56.76</v>
      </c>
      <c r="CV7" s="39">
        <v>55.95</v>
      </c>
      <c r="CW7" s="39">
        <v>62.61</v>
      </c>
      <c r="CX7" s="39">
        <v>63.78</v>
      </c>
      <c r="CY7" s="39">
        <v>73.650000000000006</v>
      </c>
      <c r="CZ7" s="39">
        <v>71.09</v>
      </c>
      <c r="DA7" s="39">
        <v>65.92</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0.8</v>
      </c>
      <c r="EE7" s="39">
        <v>0.33</v>
      </c>
      <c r="EF7" s="39">
        <v>0.23</v>
      </c>
      <c r="EG7" s="39">
        <v>0.64</v>
      </c>
      <c r="EH7" s="39">
        <v>0.23</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WS1918</cp:lastModifiedBy>
  <cp:lastPrinted>2020-01-21T02:14:45Z</cp:lastPrinted>
  <dcterms:created xsi:type="dcterms:W3CDTF">2019-12-05T04:36:21Z</dcterms:created>
  <dcterms:modified xsi:type="dcterms:W3CDTF">2020-01-24T08:50:55Z</dcterms:modified>
  <cp:category/>
</cp:coreProperties>
</file>