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92.168.1.25\上下水道課\◎業務係\12.経営比較分析\H30\報告\"/>
    </mc:Choice>
  </mc:AlternateContent>
  <xr:revisionPtr revIDLastSave="0" documentId="13_ncr:1_{81082B53-BB9D-42CB-83FA-27A2E911E52C}" xr6:coauthVersionLast="36" xr6:coauthVersionMax="36" xr10:uidLastSave="{00000000-0000-0000-0000-000000000000}"/>
  <workbookProtection workbookAlgorithmName="SHA-512" workbookHashValue="IzEM5olIHIAe1rRL7WhIs3bJ0kfpBxTc74KPUYeC1T9L77WEUQahYthC/watsA9bxhlGfqts3jD4pIP0naPXmA==" workbookSaltValue="Esc3GEUYVKgpyOUDEaIayQ==" workbookSpinCount="100000" lockStructure="1"/>
  <bookViews>
    <workbookView xWindow="0" yWindow="0" windowWidth="20490" windowHeight="670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AD10" i="4"/>
  <c r="W10" i="4"/>
  <c r="P10" i="4"/>
  <c r="I10" i="4"/>
  <c r="BB8" i="4"/>
  <c r="AT8" i="4"/>
  <c r="AD8" i="4"/>
  <c r="W8" i="4"/>
  <c r="P8" i="4"/>
  <c r="I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<sst xmlns="http://schemas.openxmlformats.org/spreadsheetml/2006/main" count="228" uniqueCount="111">
  <si>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</si>
  <si>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</si>
  <si>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</si>
  <si>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</si>
  <si>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</si>
  <si>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</si>
  <si>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</si>
  <si>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</si>
  <si>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</si>
  <si>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</si>
  <si>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</si>
  <si>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</si>
  <si>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</si>
  <si>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</si>
  <si>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</si>
  <si>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</si>
  <si>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</si>
  <si>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</si>
  <si>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</si>
  <si>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</si>
  <si>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</si>
  <si>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</si>
  <si>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</si>
  <si>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</si>
  <si>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</si>
  <si>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</si>
  <si>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</si>
  <si>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</si>
  <si>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</si>
  <si>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</si>
  <si>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</si>
  <si>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</si>
  <si>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</si>
  <si>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</si>
  <si>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</si>
  <si>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</si>
  <si>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</si>
  <si>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</si>
  <si>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</si>
  <si>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</si>
  <si>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</si>
  <si>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</si>
  <si>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</si>
  <si>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</si>
  <si>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</si>
  <si>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</si>
  <si>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</si>
  <si>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</si>
  <si>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</si>
  <si>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</si>
  <si>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</si>
  <si>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</si>
  <si>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</si>
  <si>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</si>
  <si>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</si>
  <si>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</si>
  <si>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</si>
  <si>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</si>
  <si>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</si>
  <si>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</si>
  <si>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</si>
  <si>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</si>
  <si>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</si>
  <si>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</si>
  <si>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</si>
  <si>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</si>
  <si>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</si>
  <si>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</si>
  <si>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</si>
  <si>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</si>
  <si>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</si>
  <si>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</si>
  <si>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</si>
  <si>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</si>
  <si>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</si>
  <si>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</si>
  <si>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</si>
  <si>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</si>
  <si>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</si>
  <si>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</si>
  <si>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</si>
  <si>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</si>
  <si>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</si>
  <si>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</si>
  <si>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</si>
  <si>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</si>
  <si>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</si>
  <si>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</si>
  <si>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</si>
  <si>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</si>
  <si>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</si>
  <si>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</si>
  <si>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</si>
  <si>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</si>
  <si>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</si>
  <si>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</si>
  <si>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</si>
  <si>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</si>
  <si>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</si>
  <si>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</si>
  <si>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</si>
  <si>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</si>
  <si>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</si>
  <si>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</si>
  <si>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</si>
  <si>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</si>
  <si>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</si>
  <si>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</si>
  <si>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H27年度以降の決算では黒字となっており、経常収支比率は100％を超えて安定した状況にあります。しかし、使用料収入で賄うべき経費が使用料収入だけでは賄い切れていない状況にあり、経営改善のためには接続率の向上が必須となります。また、今後は供用開始後の経年に伴う老朽化への対策が必要となることを視野に入れた経営を行っていく必要があります。　</t>
    <phoneticPr fontId="4"/>
  </si>
  <si>
    <t>①経常収支比率は100％以上に達しており、平均値を上回っています。
②累積欠損金は発生しておらず、健全と考えられます。
③短期的な支払能力を示す値で、平均値を下回っています。
④企業債残高の規模を表す指標で、平均値と比べ高い割合となっています。供用開始から間もなく接続率が低いことから、使用料収入が少ないことが要因と考えられます。
⑤使用料で回収すべき費用が、どの程度使用料で賄えているかを示す値で、100%に達しています。
⑥有収水量1㎥あたりの汚水処理に要した費用であり、平均値よりも低い値となっています。
⑧現在処理区域内の人口のうち、実際に水洗便所を設置して汚水処理している人口の割合を示した指標で、平均値よりも低い状況です。水洗化率の向上は収益の向上に直接結びつくため、啓発活動等をより積極的に行い、経営の改善を図る必要があります。</t>
    <rPh sb="205" eb="206">
      <t>タッ</t>
    </rPh>
    <rPh sb="246" eb="247">
      <t>アタイ</t>
    </rPh>
    <phoneticPr fontId="4"/>
  </si>
  <si>
    <t>①有形固定資産のうち償却対象資産の減価償却がどの程度進んでいるかを表す指標で、資産の老朽化度合いを示しています。事業の開始から年数も経っていないことから減価償却率は平均値よりも低い値となっています。
②法定耐用年数を超えた管渠延長の割合を表す指標で、管渠の老朽化度合を示していますが、管渠の工事はH7年度からの実施のため、耐用年数を超える管渠はなく、0％となっています
③当該年度に更新した管渠延長の割合を表す指標で、更新の必要な管渠がないため、0％となっています。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</si>
</sst>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99-4E02-B062-B424B58BCC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DF99-4E02-B062-B424B58BCC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C5-4EF8-A1D7-93CC9FE007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0DC5-4EF8-A1D7-93CC9FE007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34.86</c:v>
                </c:pt>
                <c:pt idx="1">
                  <c:v>36.229999999999997</c:v>
                </c:pt>
                <c:pt idx="2">
                  <c:v>37.92</c:v>
                </c:pt>
                <c:pt idx="3">
                  <c:v>39.24</c:v>
                </c:pt>
                <c:pt idx="4">
                  <c:v>40.39</c:v>
                </c:pt>
              </c:numCache>
            </c:numRef>
          </c:val>
          <c:extLst>
            <c:ext xmlns:c16="http://schemas.microsoft.com/office/drawing/2014/chart" uri="{C3380CC4-5D6E-409C-BE32-E72D297353CC}">
              <c16:uniqueId val="{00000000-C85D-4401-A65B-4BCFDAE39E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C85D-4401-A65B-4BCFDAE39E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98.45</c:v>
                </c:pt>
                <c:pt idx="1">
                  <c:v>102.38</c:v>
                </c:pt>
                <c:pt idx="2">
                  <c:v>100.95</c:v>
                </c:pt>
                <c:pt idx="3">
                  <c:v>100.31</c:v>
                </c:pt>
                <c:pt idx="4">
                  <c:v>100.11</c:v>
                </c:pt>
              </c:numCache>
            </c:numRef>
          </c:val>
          <c:extLst>
            <c:ext xmlns:c16="http://schemas.microsoft.com/office/drawing/2014/chart" uri="{C3380CC4-5D6E-409C-BE32-E72D297353CC}">
              <c16:uniqueId val="{00000000-6698-4BF0-BF7A-81E8430650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c:ext xmlns:c16="http://schemas.microsoft.com/office/drawing/2014/chart" uri="{C3380CC4-5D6E-409C-BE32-E72D297353CC}">
              <c16:uniqueId val="{00000001-6698-4BF0-BF7A-81E8430650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2.38</c:v>
                </c:pt>
                <c:pt idx="1">
                  <c:v>4.8</c:v>
                </c:pt>
                <c:pt idx="2">
                  <c:v>7.8</c:v>
                </c:pt>
                <c:pt idx="3">
                  <c:v>8.0500000000000007</c:v>
                </c:pt>
                <c:pt idx="4">
                  <c:v>10.050000000000001</c:v>
                </c:pt>
              </c:numCache>
            </c:numRef>
          </c:val>
          <c:extLst>
            <c:ext xmlns:c16="http://schemas.microsoft.com/office/drawing/2014/chart" uri="{C3380CC4-5D6E-409C-BE32-E72D297353CC}">
              <c16:uniqueId val="{00000000-76F3-437D-91B6-98667C087D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c:ext xmlns:c16="http://schemas.microsoft.com/office/drawing/2014/chart" uri="{C3380CC4-5D6E-409C-BE32-E72D297353CC}">
              <c16:uniqueId val="{00000001-76F3-437D-91B6-98667C087D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9F-4AB2-9D6B-FCA629812A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9F-4AB2-9D6B-FCA629812A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7.64</c:v>
                </c:pt>
                <c:pt idx="1">
                  <c:v>0</c:v>
                </c:pt>
                <c:pt idx="2">
                  <c:v>0</c:v>
                </c:pt>
                <c:pt idx="3">
                  <c:v>0</c:v>
                </c:pt>
                <c:pt idx="4">
                  <c:v>0</c:v>
                </c:pt>
              </c:numCache>
            </c:numRef>
          </c:val>
          <c:extLst>
            <c:ext xmlns:c16="http://schemas.microsoft.com/office/drawing/2014/chart" uri="{C3380CC4-5D6E-409C-BE32-E72D297353CC}">
              <c16:uniqueId val="{00000000-E612-4122-A9BB-BFA3157425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c:ext xmlns:c16="http://schemas.microsoft.com/office/drawing/2014/chart" uri="{C3380CC4-5D6E-409C-BE32-E72D297353CC}">
              <c16:uniqueId val="{00000001-E612-4122-A9BB-BFA3157425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41.48</c:v>
                </c:pt>
                <c:pt idx="1">
                  <c:v>37.1</c:v>
                </c:pt>
                <c:pt idx="2">
                  <c:v>101.78</c:v>
                </c:pt>
                <c:pt idx="3">
                  <c:v>89.08</c:v>
                </c:pt>
                <c:pt idx="4">
                  <c:v>87</c:v>
                </c:pt>
              </c:numCache>
            </c:numRef>
          </c:val>
          <c:extLst>
            <c:ext xmlns:c16="http://schemas.microsoft.com/office/drawing/2014/chart" uri="{C3380CC4-5D6E-409C-BE32-E72D297353CC}">
              <c16:uniqueId val="{00000000-F5A5-40CB-8617-F1D2FBA8EC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c:ext xmlns:c16="http://schemas.microsoft.com/office/drawing/2014/chart" uri="{C3380CC4-5D6E-409C-BE32-E72D297353CC}">
              <c16:uniqueId val="{00000001-F5A5-40CB-8617-F1D2FBA8EC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7369.39</c:v>
                </c:pt>
                <c:pt idx="2">
                  <c:v>7140.73</c:v>
                </c:pt>
                <c:pt idx="3">
                  <c:v>6373.12</c:v>
                </c:pt>
                <c:pt idx="4">
                  <c:v>5893.03</c:v>
                </c:pt>
              </c:numCache>
            </c:numRef>
          </c:val>
          <c:extLst>
            <c:ext xmlns:c16="http://schemas.microsoft.com/office/drawing/2014/chart" uri="{C3380CC4-5D6E-409C-BE32-E72D297353CC}">
              <c16:uniqueId val="{00000000-D1B4-4035-AE78-D9F84382F9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D1B4-4035-AE78-D9F84382F9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49.75</c:v>
                </c:pt>
                <c:pt idx="1">
                  <c:v>100.17</c:v>
                </c:pt>
                <c:pt idx="2">
                  <c:v>69.19</c:v>
                </c:pt>
                <c:pt idx="3">
                  <c:v>69.069999999999993</c:v>
                </c:pt>
                <c:pt idx="4">
                  <c:v>100.57</c:v>
                </c:pt>
              </c:numCache>
            </c:numRef>
          </c:val>
          <c:extLst>
            <c:ext xmlns:c16="http://schemas.microsoft.com/office/drawing/2014/chart" uri="{C3380CC4-5D6E-409C-BE32-E72D297353CC}">
              <c16:uniqueId val="{00000000-A013-4B31-8302-B4FE91FCF7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A013-4B31-8302-B4FE91FCF7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379.25</c:v>
                </c:pt>
                <c:pt idx="1">
                  <c:v>104</c:v>
                </c:pt>
                <c:pt idx="2">
                  <c:v>150.01</c:v>
                </c:pt>
                <c:pt idx="3">
                  <c:v>150</c:v>
                </c:pt>
                <c:pt idx="4">
                  <c:v>102.68</c:v>
                </c:pt>
              </c:numCache>
            </c:numRef>
          </c:val>
          <c:extLst>
            <c:ext xmlns:c16="http://schemas.microsoft.com/office/drawing/2014/chart" uri="{C3380CC4-5D6E-409C-BE32-E72D297353CC}">
              <c16:uniqueId val="{00000000-9FC8-4864-A119-58C6D74261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9FC8-4864-A119-58C6D74261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D91" sqref="BD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上里町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31138</v>
      </c>
      <c r="AM8" s="68"/>
      <c r="AN8" s="68"/>
      <c r="AO8" s="68"/>
      <c r="AP8" s="68"/>
      <c r="AQ8" s="68"/>
      <c r="AR8" s="68"/>
      <c r="AS8" s="68"/>
      <c r="AT8" s="67">
        <f>データ!T6</f>
        <v>29.18</v>
      </c>
      <c r="AU8" s="67"/>
      <c r="AV8" s="67"/>
      <c r="AW8" s="67"/>
      <c r="AX8" s="67"/>
      <c r="AY8" s="67"/>
      <c r="AZ8" s="67"/>
      <c r="BA8" s="67"/>
      <c r="BB8" s="67">
        <f>データ!U6</f>
        <v>1067.0999999999999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57.02</v>
      </c>
      <c r="J10" s="67"/>
      <c r="K10" s="67"/>
      <c r="L10" s="67"/>
      <c r="M10" s="67"/>
      <c r="N10" s="67"/>
      <c r="O10" s="67"/>
      <c r="P10" s="67">
        <f>データ!P6</f>
        <v>3.3</v>
      </c>
      <c r="Q10" s="67"/>
      <c r="R10" s="67"/>
      <c r="S10" s="67"/>
      <c r="T10" s="67"/>
      <c r="U10" s="67"/>
      <c r="V10" s="67"/>
      <c r="W10" s="67">
        <f>データ!Q6</f>
        <v>100</v>
      </c>
      <c r="X10" s="67"/>
      <c r="Y10" s="67"/>
      <c r="Z10" s="67"/>
      <c r="AA10" s="67"/>
      <c r="AB10" s="67"/>
      <c r="AC10" s="67"/>
      <c r="AD10" s="68">
        <f>データ!R6</f>
        <v>2127</v>
      </c>
      <c r="AE10" s="68"/>
      <c r="AF10" s="68"/>
      <c r="AG10" s="68"/>
      <c r="AH10" s="68"/>
      <c r="AI10" s="68"/>
      <c r="AJ10" s="68"/>
      <c r="AK10" s="2"/>
      <c r="AL10" s="68">
        <f>データ!V6</f>
        <v>1025</v>
      </c>
      <c r="AM10" s="68"/>
      <c r="AN10" s="68"/>
      <c r="AO10" s="68"/>
      <c r="AP10" s="68"/>
      <c r="AQ10" s="68"/>
      <c r="AR10" s="68"/>
      <c r="AS10" s="68"/>
      <c r="AT10" s="67">
        <f>データ!W6</f>
        <v>0.27</v>
      </c>
      <c r="AU10" s="67"/>
      <c r="AV10" s="67"/>
      <c r="AW10" s="67"/>
      <c r="AX10" s="67"/>
      <c r="AY10" s="67"/>
      <c r="AZ10" s="67"/>
      <c r="BA10" s="67"/>
      <c r="BB10" s="67">
        <f>データ!X6</f>
        <v>3796.3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hRxpKL6K6EsNw6lE2t9ACXEvMnFetB96zwTDk/oMsCEIR0dTRDONtGtNLgsQmQgBtpdzL7nDMffgIPvZq7xwwA==" saltValue="8Er/wjFZb0yGU5LqeFtN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113859</v>
      </c>
      <c r="D6" s="33">
        <f t="shared" si="3"/>
        <v>46</v>
      </c>
      <c r="E6" s="33">
        <f t="shared" si="3"/>
        <v>17</v>
      </c>
      <c r="F6" s="33">
        <f t="shared" si="3"/>
        <v>4</v>
      </c>
      <c r="G6" s="33">
        <f t="shared" si="3"/>
        <v>0</v>
      </c>
      <c r="H6" s="33" t="str">
        <f t="shared" si="3"/>
        <v>埼玉県　上里町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57.02</v>
      </c>
      <c r="P6" s="34">
        <f t="shared" si="3"/>
        <v>3.3</v>
      </c>
      <c r="Q6" s="34">
        <f t="shared" si="3"/>
        <v>100</v>
      </c>
      <c r="R6" s="34">
        <f t="shared" si="3"/>
        <v>2127</v>
      </c>
      <c r="S6" s="34">
        <f t="shared" si="3"/>
        <v>31138</v>
      </c>
      <c r="T6" s="34">
        <f t="shared" si="3"/>
        <v>29.18</v>
      </c>
      <c r="U6" s="34">
        <f t="shared" si="3"/>
        <v>1067.0999999999999</v>
      </c>
      <c r="V6" s="34">
        <f t="shared" si="3"/>
        <v>1025</v>
      </c>
      <c r="W6" s="34">
        <f t="shared" si="3"/>
        <v>0.27</v>
      </c>
      <c r="X6" s="34">
        <f t="shared" si="3"/>
        <v>3796.3</v>
      </c>
      <c r="Y6" s="35">
        <f>IF(Y7="",NA(),Y7)</f>
        <v>98.45</v>
      </c>
      <c r="Z6" s="35">
        <f t="shared" ref="Z6:AH6" si="4">IF(Z7="",NA(),Z7)</f>
        <v>102.38</v>
      </c>
      <c r="AA6" s="35">
        <f t="shared" si="4"/>
        <v>100.95</v>
      </c>
      <c r="AB6" s="35">
        <f t="shared" si="4"/>
        <v>100.31</v>
      </c>
      <c r="AC6" s="35">
        <f t="shared" si="4"/>
        <v>100.11</v>
      </c>
      <c r="AD6" s="35">
        <f t="shared" si="4"/>
        <v>96.83</v>
      </c>
      <c r="AE6" s="35">
        <f t="shared" si="4"/>
        <v>98.32</v>
      </c>
      <c r="AF6" s="35">
        <f t="shared" si="4"/>
        <v>98.04</v>
      </c>
      <c r="AG6" s="35">
        <f t="shared" si="4"/>
        <v>99.91</v>
      </c>
      <c r="AH6" s="35">
        <f t="shared" si="4"/>
        <v>98.03</v>
      </c>
      <c r="AI6" s="34" t="str">
        <f>IF(AI7="","",IF(AI7="-","【-】","【"&amp;SUBSTITUTE(TEXT(AI7,"#,##0.00"),"-","△")&amp;"】"))</f>
        <v>【101.92】</v>
      </c>
      <c r="AJ6" s="35">
        <f>IF(AJ7="",NA(),AJ7)</f>
        <v>7.64</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148.76</v>
      </c>
      <c r="AS6" s="35">
        <f t="shared" si="5"/>
        <v>179.15</v>
      </c>
      <c r="AT6" s="34" t="str">
        <f>IF(AT7="","",IF(AT7="-","【-】","【"&amp;SUBSTITUTE(TEXT(AT7,"#,##0.00"),"-","△")&amp;"】"))</f>
        <v>【88.06】</v>
      </c>
      <c r="AU6" s="35">
        <f>IF(AU7="",NA(),AU7)</f>
        <v>41.48</v>
      </c>
      <c r="AV6" s="35">
        <f t="shared" ref="AV6:BD6" si="6">IF(AV7="",NA(),AV7)</f>
        <v>37.1</v>
      </c>
      <c r="AW6" s="35">
        <f t="shared" si="6"/>
        <v>101.78</v>
      </c>
      <c r="AX6" s="35">
        <f t="shared" si="6"/>
        <v>89.08</v>
      </c>
      <c r="AY6" s="35">
        <f t="shared" si="6"/>
        <v>87</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4">
        <f>IF(BF7="",NA(),BF7)</f>
        <v>0</v>
      </c>
      <c r="BG6" s="35">
        <f t="shared" ref="BG6:BO6" si="7">IF(BG7="",NA(),BG7)</f>
        <v>7369.39</v>
      </c>
      <c r="BH6" s="35">
        <f t="shared" si="7"/>
        <v>7140.73</v>
      </c>
      <c r="BI6" s="35">
        <f t="shared" si="7"/>
        <v>6373.12</v>
      </c>
      <c r="BJ6" s="35">
        <f t="shared" si="7"/>
        <v>5893.03</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49.75</v>
      </c>
      <c r="BR6" s="35">
        <f t="shared" ref="BR6:BZ6" si="8">IF(BR7="",NA(),BR7)</f>
        <v>100.17</v>
      </c>
      <c r="BS6" s="35">
        <f t="shared" si="8"/>
        <v>69.19</v>
      </c>
      <c r="BT6" s="35">
        <f t="shared" si="8"/>
        <v>69.069999999999993</v>
      </c>
      <c r="BU6" s="35">
        <f t="shared" si="8"/>
        <v>100.57</v>
      </c>
      <c r="BV6" s="35">
        <f t="shared" si="8"/>
        <v>50.54</v>
      </c>
      <c r="BW6" s="35">
        <f t="shared" si="8"/>
        <v>49.22</v>
      </c>
      <c r="BX6" s="35">
        <f t="shared" si="8"/>
        <v>53.7</v>
      </c>
      <c r="BY6" s="35">
        <f t="shared" si="8"/>
        <v>61.54</v>
      </c>
      <c r="BZ6" s="35">
        <f t="shared" si="8"/>
        <v>63.97</v>
      </c>
      <c r="CA6" s="34" t="str">
        <f>IF(CA7="","",IF(CA7="-","【-】","【"&amp;SUBSTITUTE(TEXT(CA7,"#,##0.00"),"-","△")&amp;"】"))</f>
        <v>【74.48】</v>
      </c>
      <c r="CB6" s="35">
        <f>IF(CB7="",NA(),CB7)</f>
        <v>379.25</v>
      </c>
      <c r="CC6" s="35">
        <f t="shared" ref="CC6:CK6" si="9">IF(CC7="",NA(),CC7)</f>
        <v>104</v>
      </c>
      <c r="CD6" s="35">
        <f t="shared" si="9"/>
        <v>150.01</v>
      </c>
      <c r="CE6" s="35">
        <f t="shared" si="9"/>
        <v>150</v>
      </c>
      <c r="CF6" s="35">
        <f t="shared" si="9"/>
        <v>102.68</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34.86</v>
      </c>
      <c r="CY6" s="35">
        <f t="shared" ref="CY6:DG6" si="11">IF(CY7="",NA(),CY7)</f>
        <v>36.229999999999997</v>
      </c>
      <c r="CZ6" s="35">
        <f t="shared" si="11"/>
        <v>37.92</v>
      </c>
      <c r="DA6" s="35">
        <f t="shared" si="11"/>
        <v>39.24</v>
      </c>
      <c r="DB6" s="35">
        <f t="shared" si="11"/>
        <v>40.39</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2.38</v>
      </c>
      <c r="DJ6" s="35">
        <f t="shared" ref="DJ6:DR6" si="12">IF(DJ7="",NA(),DJ7)</f>
        <v>4.8</v>
      </c>
      <c r="DK6" s="35">
        <f t="shared" si="12"/>
        <v>7.8</v>
      </c>
      <c r="DL6" s="35">
        <f t="shared" si="12"/>
        <v>8.0500000000000007</v>
      </c>
      <c r="DM6" s="35">
        <f t="shared" si="12"/>
        <v>10.050000000000001</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113859</v>
      </c>
      <c r="D7" s="37">
        <v>46</v>
      </c>
      <c r="E7" s="37">
        <v>17</v>
      </c>
      <c r="F7" s="37">
        <v>4</v>
      </c>
      <c r="G7" s="37">
        <v>0</v>
      </c>
      <c r="H7" s="37" t="s">
        <v>96</v>
      </c>
      <c r="I7" s="37" t="s">
        <v>97</v>
      </c>
      <c r="J7" s="37" t="s">
        <v>98</v>
      </c>
      <c r="K7" s="37" t="s">
        <v>99</v>
      </c>
      <c r="L7" s="37" t="s">
        <v>100</v>
      </c>
      <c r="M7" s="37" t="s">
        <v>101</v>
      </c>
      <c r="N7" s="38" t="s">
        <v>102</v>
      </c>
      <c r="O7" s="38">
        <v>57.02</v>
      </c>
      <c r="P7" s="38">
        <v>3.3</v>
      </c>
      <c r="Q7" s="38">
        <v>100</v>
      </c>
      <c r="R7" s="38">
        <v>2127</v>
      </c>
      <c r="S7" s="38">
        <v>31138</v>
      </c>
      <c r="T7" s="38">
        <v>29.18</v>
      </c>
      <c r="U7" s="38">
        <v>1067.0999999999999</v>
      </c>
      <c r="V7" s="38">
        <v>1025</v>
      </c>
      <c r="W7" s="38">
        <v>0.27</v>
      </c>
      <c r="X7" s="38">
        <v>3796.3</v>
      </c>
      <c r="Y7" s="38">
        <v>98.45</v>
      </c>
      <c r="Z7" s="38">
        <v>102.38</v>
      </c>
      <c r="AA7" s="38">
        <v>100.95</v>
      </c>
      <c r="AB7" s="38">
        <v>100.31</v>
      </c>
      <c r="AC7" s="38">
        <v>100.11</v>
      </c>
      <c r="AD7" s="38">
        <v>96.83</v>
      </c>
      <c r="AE7" s="38">
        <v>98.32</v>
      </c>
      <c r="AF7" s="38">
        <v>98.04</v>
      </c>
      <c r="AG7" s="38">
        <v>99.91</v>
      </c>
      <c r="AH7" s="38">
        <v>98.03</v>
      </c>
      <c r="AI7" s="38">
        <v>101.92</v>
      </c>
      <c r="AJ7" s="38">
        <v>7.64</v>
      </c>
      <c r="AK7" s="38">
        <v>0</v>
      </c>
      <c r="AL7" s="38">
        <v>0</v>
      </c>
      <c r="AM7" s="38">
        <v>0</v>
      </c>
      <c r="AN7" s="38">
        <v>0</v>
      </c>
      <c r="AO7" s="38">
        <v>172.52</v>
      </c>
      <c r="AP7" s="38">
        <v>201.29</v>
      </c>
      <c r="AQ7" s="38">
        <v>208.1</v>
      </c>
      <c r="AR7" s="38">
        <v>148.76</v>
      </c>
      <c r="AS7" s="38">
        <v>179.15</v>
      </c>
      <c r="AT7" s="38">
        <v>88.06</v>
      </c>
      <c r="AU7" s="38">
        <v>41.48</v>
      </c>
      <c r="AV7" s="38">
        <v>37.1</v>
      </c>
      <c r="AW7" s="38">
        <v>101.78</v>
      </c>
      <c r="AX7" s="38">
        <v>89.08</v>
      </c>
      <c r="AY7" s="38">
        <v>87</v>
      </c>
      <c r="AZ7" s="38">
        <v>69.430000000000007</v>
      </c>
      <c r="BA7" s="38">
        <v>81.19</v>
      </c>
      <c r="BB7" s="38">
        <v>75.290000000000006</v>
      </c>
      <c r="BC7" s="38">
        <v>129.05000000000001</v>
      </c>
      <c r="BD7" s="38">
        <v>131.47999999999999</v>
      </c>
      <c r="BE7" s="38">
        <v>54.23</v>
      </c>
      <c r="BF7" s="38">
        <v>0</v>
      </c>
      <c r="BG7" s="38">
        <v>7369.39</v>
      </c>
      <c r="BH7" s="38">
        <v>7140.73</v>
      </c>
      <c r="BI7" s="38">
        <v>6373.12</v>
      </c>
      <c r="BJ7" s="38">
        <v>5893.03</v>
      </c>
      <c r="BK7" s="38">
        <v>1671.86</v>
      </c>
      <c r="BL7" s="38">
        <v>1673.47</v>
      </c>
      <c r="BM7" s="38">
        <v>1592.72</v>
      </c>
      <c r="BN7" s="38">
        <v>1223.96</v>
      </c>
      <c r="BO7" s="38">
        <v>1269.1500000000001</v>
      </c>
      <c r="BP7" s="38">
        <v>1209.4000000000001</v>
      </c>
      <c r="BQ7" s="38">
        <v>49.75</v>
      </c>
      <c r="BR7" s="38">
        <v>100.17</v>
      </c>
      <c r="BS7" s="38">
        <v>69.19</v>
      </c>
      <c r="BT7" s="38">
        <v>69.069999999999993</v>
      </c>
      <c r="BU7" s="38">
        <v>100.57</v>
      </c>
      <c r="BV7" s="38">
        <v>50.54</v>
      </c>
      <c r="BW7" s="38">
        <v>49.22</v>
      </c>
      <c r="BX7" s="38">
        <v>53.7</v>
      </c>
      <c r="BY7" s="38">
        <v>61.54</v>
      </c>
      <c r="BZ7" s="38">
        <v>63.97</v>
      </c>
      <c r="CA7" s="38">
        <v>74.48</v>
      </c>
      <c r="CB7" s="38">
        <v>379.25</v>
      </c>
      <c r="CC7" s="38">
        <v>104</v>
      </c>
      <c r="CD7" s="38">
        <v>150.01</v>
      </c>
      <c r="CE7" s="38">
        <v>150</v>
      </c>
      <c r="CF7" s="38">
        <v>102.68</v>
      </c>
      <c r="CG7" s="38">
        <v>320.36</v>
      </c>
      <c r="CH7" s="38">
        <v>332.02</v>
      </c>
      <c r="CI7" s="38">
        <v>300.35000000000002</v>
      </c>
      <c r="CJ7" s="38">
        <v>267.86</v>
      </c>
      <c r="CK7" s="38">
        <v>256.82</v>
      </c>
      <c r="CL7" s="38">
        <v>219.46</v>
      </c>
      <c r="CM7" s="38" t="s">
        <v>102</v>
      </c>
      <c r="CN7" s="38" t="s">
        <v>102</v>
      </c>
      <c r="CO7" s="38" t="s">
        <v>102</v>
      </c>
      <c r="CP7" s="38" t="s">
        <v>102</v>
      </c>
      <c r="CQ7" s="38" t="s">
        <v>102</v>
      </c>
      <c r="CR7" s="38">
        <v>34.74</v>
      </c>
      <c r="CS7" s="38">
        <v>36.65</v>
      </c>
      <c r="CT7" s="38">
        <v>37.72</v>
      </c>
      <c r="CU7" s="38">
        <v>37.08</v>
      </c>
      <c r="CV7" s="38">
        <v>37.46</v>
      </c>
      <c r="CW7" s="38">
        <v>42.82</v>
      </c>
      <c r="CX7" s="38">
        <v>34.86</v>
      </c>
      <c r="CY7" s="38">
        <v>36.229999999999997</v>
      </c>
      <c r="CZ7" s="38">
        <v>37.92</v>
      </c>
      <c r="DA7" s="38">
        <v>39.24</v>
      </c>
      <c r="DB7" s="38">
        <v>40.39</v>
      </c>
      <c r="DC7" s="38">
        <v>70.14</v>
      </c>
      <c r="DD7" s="38">
        <v>68.83</v>
      </c>
      <c r="DE7" s="38">
        <v>68.459999999999994</v>
      </c>
      <c r="DF7" s="38">
        <v>67.22</v>
      </c>
      <c r="DG7" s="38">
        <v>67.459999999999994</v>
      </c>
      <c r="DH7" s="38">
        <v>83.36</v>
      </c>
      <c r="DI7" s="38">
        <v>2.38</v>
      </c>
      <c r="DJ7" s="38">
        <v>4.8</v>
      </c>
      <c r="DK7" s="38">
        <v>7.8</v>
      </c>
      <c r="DL7" s="38">
        <v>8.0500000000000007</v>
      </c>
      <c r="DM7" s="38">
        <v>10.050000000000001</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俊明</cp:lastModifiedBy>
  <dcterms:created xsi:type="dcterms:W3CDTF">2019-12-05T04:49:09Z</dcterms:created>
  <dcterms:modified xsi:type="dcterms:W3CDTF">2020-01-23T04:17:27Z</dcterms:modified>
  <cp:category/>
</cp:coreProperties>
</file>