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F083D6CC-D6A6-497A-B970-E75B4FFEF3AE}" xr6:coauthVersionLast="36" xr6:coauthVersionMax="36" xr10:uidLastSave="{00000000-0000-0000-0000-000000000000}"/>
  <bookViews>
    <workbookView xWindow="0" yWindow="0" windowWidth="28800" windowHeight="123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AM36" i="10"/>
  <c r="C36"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 r="CO35" i="10" s="1"/>
  <c r="CO36" i="10" s="1"/>
  <c r="CO37" i="10" s="1"/>
  <c r="CO38" i="10" s="1"/>
  <c r="CO39" i="10" s="1"/>
  <c r="CO40" i="10" s="1"/>
</calcChain>
</file>

<file path=xl/sharedStrings.xml><?xml version="1.0" encoding="utf-8"?>
<sst xmlns="http://schemas.openxmlformats.org/spreadsheetml/2006/main" count="1181" uniqueCount="620">
  <si>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</si>
  <si>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</si>
  <si>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</si>
  <si>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</si>
  <si>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</si>
  <si>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</si>
  <si>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</si>
  <si>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</si>
  <si>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</si>
  <si>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</si>
  <si>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</si>
  <si>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</si>
  <si>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</si>
  <si>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</si>
  <si>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</si>
  <si>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</si>
  <si>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</si>
  <si>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</si>
  <si>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</si>
  <si>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</si>
  <si>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</si>
  <si>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</si>
  <si>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</si>
  <si>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</si>
  <si>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</si>
  <si>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</si>
  <si>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</si>
  <si>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</si>
  <si>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</si>
  <si>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</si>
  <si>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</si>
  <si>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</si>
  <si>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</si>
  <si>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</si>
  <si>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</si>
  <si>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</si>
  <si>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</si>
  <si>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</si>
  <si>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</si>
  <si>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</si>
  <si>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</si>
  <si>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</si>
  <si>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</si>
  <si>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</si>
  <si>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</si>
  <si>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</si>
  <si>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</si>
  <si>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</si>
  <si>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</si>
  <si>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</si>
  <si>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</si>
  <si>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</si>
  <si>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</si>
  <si>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</si>
  <si>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</si>
  <si>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</si>
  <si>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</si>
  <si>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</si>
  <si>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</si>
  <si>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</si>
  <si>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</si>
  <si>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</si>
  <si>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</si>
  <si>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</si>
  <si>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</si>
  <si>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</si>
  <si>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</si>
  <si>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</si>
  <si>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</si>
  <si>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</si>
  <si>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</si>
  <si>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</si>
  <si>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</si>
  <si>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</si>
  <si>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</si>
  <si>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</si>
  <si>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</si>
  <si>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</si>
  <si>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</si>
  <si>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</si>
  <si>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</si>
  <si>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</si>
  <si>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</si>
  <si>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</si>
  <si>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</si>
  <si>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</si>
  <si>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</si>
  <si>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</si>
  <si>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</si>
  <si>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</si>
  <si>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</si>
  <si>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</si>
  <si>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</si>
  <si>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</si>
  <si>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</si>
  <si>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</si>
  <si>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</si>
  <si>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</si>
  <si>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</si>
  <si>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</si>
  <si>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</si>
  <si>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</si>
  <si>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</si>
  <si>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</si>
  <si>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</si>
  <si>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</si>
  <si>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</si>
  <si>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</si>
  <si>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</si>
  <si>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</si>
  <si>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</si>
  <si>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</si>
  <si>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</si>
  <si>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</si>
  <si>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</si>
  <si>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</si>
  <si>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</si>
  <si>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</si>
  <si>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</si>
  <si>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</si>
  <si>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</si>
  <si>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</si>
  <si>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</si>
  <si>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</si>
  <si>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</si>
  <si>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</si>
  <si>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</si>
  <si>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</si>
  <si>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</si>
  <si>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</si>
  <si>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</si>
  <si>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</si>
  <si>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</si>
  <si>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</si>
  <si>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</si>
  <si>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</si>
  <si>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</si>
  <si>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</si>
  <si>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</si>
  <si>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</si>
  <si>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</si>
  <si>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</si>
  <si>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</si>
  <si>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</si>
  <si>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</si>
  <si>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</si>
  <si>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</si>
  <si>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</si>
  <si>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</si>
  <si>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</si>
  <si>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</si>
  <si>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</si>
  <si>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</si>
  <si>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</si>
  <si>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</si>
  <si>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</si>
  <si>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</si>
  <si>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</si>
  <si>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</si>
  <si>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</si>
  <si>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</si>
  <si>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</si>
  <si>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</si>
  <si>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</si>
  <si>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</si>
  <si>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</si>
  <si>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</si>
  <si>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</si>
  <si>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</si>
  <si>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</si>
  <si>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</si>
  <si>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</si>
  <si>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</si>
  <si>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</si>
  <si>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</si>
  <si>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</si>
  <si>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</si>
  <si>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</si>
  <si>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</si>
  <si>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</si>
  <si>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</si>
  <si>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</si>
  <si>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</si>
  <si>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</si>
  <si>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</si>
  <si>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</si>
  <si>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</si>
  <si>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</si>
  <si>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</si>
  <si>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</si>
  <si>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</si>
  <si>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</si>
  <si>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</si>
  <si>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</si>
  <si>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</si>
  <si>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</si>
  <si>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</si>
  <si>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</si>
  <si>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</si>
  <si>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</si>
  <si>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</si>
  <si>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</si>
  <si>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</si>
  <si>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</si>
  <si>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</si>
  <si>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</si>
  <si>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</si>
  <si>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</si>
  <si>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</si>
  <si>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</si>
  <si>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</si>
  <si>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</si>
  <si>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</si>
  <si>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</si>
  <si>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埼玉県熊谷市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</si>
  <si>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</si>
  <si>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</si>
  <si>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</si>
  <si>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</si>
  <si>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</si>
  <si>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</si>
  <si>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</si>
  <si>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</si>
  <si>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</si>
  <si>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</si>
  <si>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</si>
  <si>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</si>
  <si>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</si>
  <si>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</si>
  <si>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</si>
  <si>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</si>
  <si>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</si>
  <si>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</si>
  <si>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</si>
  <si>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</si>
  <si>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</si>
  <si>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</si>
  <si>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</si>
  <si>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</si>
  <si>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</si>
  <si>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</si>
  <si>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</si>
  <si>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</si>
  <si>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</si>
  <si>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</si>
  <si>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</si>
  <si>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</si>
  <si>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</si>
  <si>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</si>
  <si>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</si>
  <si>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</si>
  <si>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</si>
  <si>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</si>
  <si>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</si>
  <si>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</si>
  <si>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</si>
  <si>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</si>
  <si>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</si>
  <si>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</si>
  <si>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</si>
  <si>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</si>
  <si>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</si>
  <si>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</si>
  <si>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</si>
  <si>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</si>
  <si>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</si>
  <si>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</si>
  <si>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</si>
  <si>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</si>
  <si>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</si>
  <si>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</si>
  <si>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</si>
  <si>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</si>
  <si>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</si>
  <si>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</si>
  <si>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</si>
  <si>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</si>
  <si>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</si>
  <si>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</si>
  <si>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</si>
  <si>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</si>
  <si>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</si>
  <si>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</si>
  <si>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</si>
  <si>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</si>
  <si>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</si>
  <si>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</si>
  <si>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</si>
  <si>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</si>
  <si>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</si>
  <si>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</si>
  <si>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</si>
  <si>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</si>
  <si>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</si>
  <si>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</si>
  <si>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</si>
  <si>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</si>
  <si>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</si>
  <si>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</si>
  <si>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</si>
  <si>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</si>
  <si>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</si>
  <si>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</si>
  <si>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</si>
  <si>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</si>
  <si>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</si>
  <si>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</si>
  <si>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</si>
  <si>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</si>
  <si>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</si>
  <si>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</si>
  <si>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</si>
  <si>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</si>
  <si>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</si>
  <si>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</si>
  <si>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</si>
  <si>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</si>
  <si>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</si>
  <si>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</si>
  <si>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</si>
  <si>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</si>
  <si>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</si>
  <si>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</si>
  <si>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</si>
  <si>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</si>
  <si>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</si>
  <si>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</si>
  <si>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</si>
  <si>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</si>
  <si>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</si>
  <si>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</si>
  <si>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</si>
  <si>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</si>
  <si>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</si>
  <si>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</si>
  <si>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</si>
  <si>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</si>
  <si>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</si>
  <si>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</si>
  <si>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</si>
  <si>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</si>
  <si>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</si>
  <si>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</si>
  <si>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</si>
  <si>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</si>
  <si>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</si>
  <si>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</si>
  <si>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</si>
  <si>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</si>
  <si>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</si>
  <si>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</si>
  <si>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</si>
  <si>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</si>
  <si>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</si>
  <si>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</si>
  <si>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</si>
  <si>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</si>
  <si>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</si>
  <si>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</si>
  <si>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</si>
  <si>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</si>
  <si>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</si>
  <si>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</si>
  <si>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埼玉県熊谷市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</si>
  <si>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</si>
  <si>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</si>
  <si>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</si>
  <si>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</si>
  <si>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</si>
  <si>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</si>
  <si>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</si>
  <si>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</si>
  <si>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</si>
  <si>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</si>
  <si>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</si>
  <si>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</si>
  <si>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</si>
  <si>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</si>
  <si>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</si>
  <si>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</si>
  <si>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</si>
  <si>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</si>
  <si>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</si>
  <si>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</si>
  <si>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</si>
  <si>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</si>
  <si>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</si>
  <si>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</si>
  <si>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</si>
  <si>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</si>
  <si>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</si>
  <si>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</si>
  <si>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</si>
  <si>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</si>
  <si>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</si>
  <si>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</si>
  <si>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</si>
  <si>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</si>
  <si>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</si>
  <si>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</si>
  <si>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</si>
  <si>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</si>
  <si>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駐車場事業特別会計</t>
    <phoneticPr fontId="5"/>
  </si>
  <si>
    <t>-</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</si>
  <si>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</si>
  <si>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</si>
  <si>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</si>
  <si>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</si>
  <si>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</si>
  <si>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農業集落排水事業特別会計</t>
    <phoneticPr fontId="5"/>
  </si>
  <si>
    <t>法非適用企業</t>
    <phoneticPr fontId="5"/>
  </si>
  <si>
    <t>熊谷都市計画事業土地区画整理事業特別会計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</si>
  <si>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</si>
  <si>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</si>
  <si>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</si>
  <si>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</si>
  <si>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</si>
  <si>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</si>
  <si>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</si>
  <si>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</si>
  <si>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</si>
  <si>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</si>
  <si>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</si>
  <si>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</si>
  <si>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</si>
  <si>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</si>
  <si>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</si>
  <si>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</si>
  <si>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</si>
  <si>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</si>
  <si>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</si>
  <si>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</si>
  <si>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</si>
  <si>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</si>
  <si>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</si>
  <si>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</si>
  <si>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</si>
  <si>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</si>
  <si>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</si>
  <si>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</si>
  <si>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</si>
  <si>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</si>
  <si>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</si>
  <si>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</si>
  <si>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</si>
  <si>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</si>
  <si>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</si>
  <si>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</si>
  <si>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</si>
  <si>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</si>
  <si>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</si>
  <si>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</si>
  <si>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</si>
  <si>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</si>
  <si>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</si>
  <si>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</si>
  <si>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</si>
  <si>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</si>
  <si>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</si>
  <si>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</si>
  <si>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</si>
  <si>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</si>
  <si>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</si>
  <si>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</si>
  <si>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</si>
  <si>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</si>
  <si>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</si>
  <si>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</si>
  <si>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</si>
  <si>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</si>
  <si>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</si>
  <si>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</si>
  <si>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</si>
  <si>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</si>
  <si>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</si>
  <si>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</si>
  <si>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</si>
  <si>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</si>
  <si>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</si>
  <si>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</si>
  <si>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熊谷都市計画事業土地区画整理事業特別会計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</si>
  <si>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</si>
  <si>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</si>
  <si>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</si>
  <si>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</si>
  <si>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</si>
  <si>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</si>
  <si>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</si>
  <si>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</si>
  <si>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</si>
  <si>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</si>
  <si>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</si>
  <si>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</si>
  <si>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</si>
  <si>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</si>
  <si>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</si>
  <si>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</si>
  <si>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</si>
  <si>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</si>
  <si>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</si>
  <si>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</si>
  <si>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</si>
  <si>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</si>
  <si>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</si>
  <si>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</si>
  <si>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</si>
  <si>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</si>
  <si>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</si>
  <si>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</si>
  <si>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</si>
  <si>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</si>
  <si>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</si>
  <si>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</si>
  <si>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</si>
  <si>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</si>
  <si>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</si>
  <si>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</si>
  <si>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</si>
  <si>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</si>
  <si>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</si>
  <si>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</si>
  <si>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</si>
  <si>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</si>
  <si>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</si>
  <si>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</si>
  <si>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</si>
  <si>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</si>
  <si>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</si>
  <si>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</si>
  <si>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</si>
  <si>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</si>
  <si>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</si>
  <si>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</si>
  <si>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</si>
  <si>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</si>
  <si>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</si>
  <si>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</si>
  <si>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</si>
  <si>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</si>
  <si>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</si>
  <si>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</si>
  <si>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</si>
  <si>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</si>
  <si>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</si>
  <si>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</si>
  <si>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</si>
  <si>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</si>
  <si>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</si>
  <si>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</si>
  <si>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</si>
  <si>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</si>
  <si>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</si>
  <si>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</si>
  <si>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</si>
  <si>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</si>
  <si>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</si>
  <si>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</si>
  <si>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</si>
  <si>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</si>
  <si>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</si>
  <si>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</si>
  <si>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</si>
  <si>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</si>
  <si>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</si>
  <si>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</si>
  <si>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</si>
  <si>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</si>
  <si>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2.70</t>
  </si>
  <si>
    <t>一般会計</t>
  </si>
  <si>
    <t>水道事業会計</t>
  </si>
  <si>
    <t>下水道特別会計</t>
  </si>
  <si>
    <t>後期高齢者医療特別会計</t>
  </si>
  <si>
    <t>公共用地先行取得特別会計</t>
  </si>
  <si>
    <t>国民健康保険特別会計</t>
  </si>
  <si>
    <t>駐車場事業特別会計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</si>
  <si>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</si>
  <si>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</si>
  <si>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</si>
  <si>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</si>
  <si>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</si>
  <si>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</si>
  <si>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</si>
  <si>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</si>
  <si>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公共施設建設基金</t>
    <rPh sb="0" eb="2">
      <t>コウキョウ</t>
    </rPh>
    <rPh sb="2" eb="4">
      <t>シセツ</t>
    </rPh>
    <rPh sb="4" eb="6">
      <t>ケンセツ</t>
    </rPh>
    <rPh sb="6" eb="8">
      <t>キキン</t>
    </rPh>
    <phoneticPr fontId="11"/>
  </si>
  <si>
    <t>職員退職手当基金</t>
    <rPh sb="0" eb="2">
      <t>ショクイン</t>
    </rPh>
    <rPh sb="2" eb="4">
      <t>タイショク</t>
    </rPh>
    <rPh sb="4" eb="6">
      <t>テアテ</t>
    </rPh>
    <rPh sb="6" eb="8">
      <t>キキン</t>
    </rPh>
    <phoneticPr fontId="11"/>
  </si>
  <si>
    <t>ラグビーワールドカップ２０１９運営基金</t>
    <rPh sb="15" eb="17">
      <t>ウンエイ</t>
    </rPh>
    <rPh sb="17" eb="19">
      <t>キキン</t>
    </rPh>
    <phoneticPr fontId="11"/>
  </si>
  <si>
    <t>国際交流基金</t>
    <rPh sb="0" eb="2">
      <t>コクサイ</t>
    </rPh>
    <rPh sb="2" eb="4">
      <t>コウリュウ</t>
    </rPh>
    <rPh sb="4" eb="6">
      <t>キキン</t>
    </rPh>
    <phoneticPr fontId="11"/>
  </si>
  <si>
    <t>地域福祉基金</t>
    <rPh sb="0" eb="2">
      <t>チイキ</t>
    </rPh>
    <rPh sb="2" eb="4">
      <t>フクシ</t>
    </rPh>
    <rPh sb="4" eb="6">
      <t>キキン</t>
    </rPh>
    <phoneticPr fontId="11"/>
  </si>
  <si>
    <t>-</t>
    <phoneticPr fontId="2"/>
  </si>
  <si>
    <t>-</t>
    <phoneticPr fontId="2"/>
  </si>
  <si>
    <t>-</t>
    <phoneticPr fontId="2"/>
  </si>
  <si>
    <t>大里広域市町村圏組合</t>
    <rPh sb="0" eb="2">
      <t>オオサト</t>
    </rPh>
    <rPh sb="2" eb="4">
      <t>コウイキ</t>
    </rPh>
    <rPh sb="4" eb="7">
      <t>シチョウソン</t>
    </rPh>
    <rPh sb="7" eb="8">
      <t>ケン</t>
    </rPh>
    <rPh sb="8" eb="10">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</si>
  <si>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</si>
  <si>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</si>
  <si>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</si>
  <si>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</si>
  <si>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</si>
  <si>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</si>
  <si>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</si>
  <si>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</si>
  <si>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</si>
  <si>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</si>
  <si>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</si>
  <si>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</si>
  <si>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</si>
  <si>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</si>
  <si>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</si>
  <si>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</si>
  <si>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</si>
  <si>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</si>
  <si>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</si>
  <si>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</si>
  <si>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</si>
  <si>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</si>
  <si>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</si>
  <si>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</si>
  <si>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</si>
  <si>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</si>
  <si>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Ｈ２８からＨ３０まで将来負担比率は算定されていないためグラフには表されていないが、有形固定資産減価償却率は１．４ポイント上昇している。
公共施設については、維持修繕のほか長寿命化対策などの改修工事などを随時実施しているが、今後、老朽化対策が先送りにされることのないよう統廃合などの施設のあり方や投資の優先順位などを検討するとともに、その財源と将来世代の負担とのバランスに注意していく必要がある。
</t>
    <phoneticPr fontId="5"/>
  </si>
  <si>
    <t>Ｈ２４以降、充当可能財源等が将来負担額を上回っていることから将来負担比率は算定されず、グラフには表されていないが、実質公債費比率に関しても類似団体平均を下回る値で推移している。
今後、統廃合を含めた公共施設の老朽化対策のための財源が必要となることが予想されるが、適債事業を見極め、引き続き健全な財政運営に努める。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</si>
</sst>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58B7-41C0-B0A9-B4C412AA8D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35389</c:v>
                </c:pt>
                <c:pt idx="1">
                  <c:v>35353</c:v>
                </c:pt>
                <c:pt idx="2">
                  <c:v>25789</c:v>
                </c:pt>
                <c:pt idx="3">
                  <c:v>26856</c:v>
                </c:pt>
                <c:pt idx="4">
                  <c:v>30839</c:v>
                </c:pt>
              </c:numCache>
            </c:numRef>
          </c:val>
          <c:smooth val="0"/>
          <c:extLst>
            <c:ext xmlns:c16="http://schemas.microsoft.com/office/drawing/2014/chart" uri="{C3380CC4-5D6E-409C-BE32-E72D297353CC}">
              <c16:uniqueId val="{00000001-58B7-41C0-B0A9-B4C412AA8D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7.52</c:v>
                </c:pt>
                <c:pt idx="1">
                  <c:v>9.8699999999999992</c:v>
                </c:pt>
                <c:pt idx="2">
                  <c:v>12.02</c:v>
                </c:pt>
                <c:pt idx="3">
                  <c:v>15.43</c:v>
                </c:pt>
                <c:pt idx="4">
                  <c:v>11.93</c:v>
                </c:pt>
              </c:numCache>
            </c:numRef>
          </c:val>
          <c:extLst>
            <c:ext xmlns:c16="http://schemas.microsoft.com/office/drawing/2014/chart" uri="{C3380CC4-5D6E-409C-BE32-E72D297353CC}">
              <c16:uniqueId val="{00000000-BDAB-4656-B623-66DA6D92A2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18.43</c:v>
                </c:pt>
                <c:pt idx="1">
                  <c:v>18.29</c:v>
                </c:pt>
                <c:pt idx="2">
                  <c:v>18.61</c:v>
                </c:pt>
                <c:pt idx="3">
                  <c:v>18.559999999999999</c:v>
                </c:pt>
                <c:pt idx="4">
                  <c:v>23.72</c:v>
                </c:pt>
              </c:numCache>
            </c:numRef>
          </c:val>
          <c:extLst>
            <c:ext xmlns:c16="http://schemas.microsoft.com/office/drawing/2014/chart" uri="{C3380CC4-5D6E-409C-BE32-E72D297353CC}">
              <c16:uniqueId val="{00000001-BDAB-4656-B623-66DA6D92A2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c:v>
                </c:pt>
                <c:pt idx="1">
                  <c:v>4.84</c:v>
                </c:pt>
                <c:pt idx="2">
                  <c:v>2.0099999999999998</c:v>
                </c:pt>
                <c:pt idx="3">
                  <c:v>3.47</c:v>
                </c:pt>
                <c:pt idx="4">
                  <c:v>1.85</c:v>
                </c:pt>
              </c:numCache>
            </c:numRef>
          </c:val>
          <c:smooth val="0"/>
          <c:extLst>
            <c:ext xmlns:c16="http://schemas.microsoft.com/office/drawing/2014/chart" uri="{C3380CC4-5D6E-409C-BE32-E72D297353CC}">
              <c16:uniqueId val="{00000002-BDAB-4656-B623-66DA6D92A2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C4C-4F08-97C3-C98BC31ABB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4C-4F08-97C3-C98BC31ABB0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4C-4F08-97C3-C98BC31ABB07}"/>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4C-4F08-97C3-C98BC31ABB0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C4C-4F08-97C3-C98BC31ABB07}"/>
            </c:ext>
          </c:extLst>
        </c:ser>
        <c:ser>
          <c:idx val="5"/>
          <c:order val="5"/>
          <c:tx>
            <c:strRef>
              <c:f>データシート!$A$32</c:f>
              <c:strCache>
                <c:ptCount val="1"/>
                <c:pt idx="0">
                  <c:v>公共用地先行取得特別会計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C4C-4F08-97C3-C98BC31ABB0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6-4C4C-4F08-97C3-C98BC31ABB07}"/>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0.82</c:v>
                </c:pt>
              </c:numCache>
            </c:numRef>
          </c:val>
          <c:extLst>
            <c:ext xmlns:c16="http://schemas.microsoft.com/office/drawing/2014/chart" uri="{C3380CC4-5D6E-409C-BE32-E72D297353CC}">
              <c16:uniqueId val="{00000007-4C4C-4F08-97C3-C98BC31ABB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c:v>
                </c:pt>
                <c:pt idx="2">
                  <c:v>#N/A</c:v>
                </c:pt>
                <c:pt idx="3">
                  <c:v>6.13</c:v>
                </c:pt>
                <c:pt idx="4">
                  <c:v>#N/A</c:v>
                </c:pt>
                <c:pt idx="5">
                  <c:v>6.77</c:v>
                </c:pt>
                <c:pt idx="6">
                  <c:v>#N/A</c:v>
                </c:pt>
                <c:pt idx="7">
                  <c:v>7.19</c:v>
                </c:pt>
                <c:pt idx="8">
                  <c:v>#N/A</c:v>
                </c:pt>
                <c:pt idx="9">
                  <c:v>7.16</c:v>
                </c:pt>
              </c:numCache>
            </c:numRef>
          </c:val>
          <c:extLst>
            <c:ext xmlns:c16="http://schemas.microsoft.com/office/drawing/2014/chart" uri="{C3380CC4-5D6E-409C-BE32-E72D297353CC}">
              <c16:uniqueId val="{00000008-4C4C-4F08-97C3-C98BC31ABB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7.73</c:v>
                </c:pt>
                <c:pt idx="2">
                  <c:v>#N/A</c:v>
                </c:pt>
                <c:pt idx="3">
                  <c:v>9.86</c:v>
                </c:pt>
                <c:pt idx="4">
                  <c:v>#N/A</c:v>
                </c:pt>
                <c:pt idx="5">
                  <c:v>12.02</c:v>
                </c:pt>
                <c:pt idx="6">
                  <c:v>#N/A</c:v>
                </c:pt>
                <c:pt idx="7">
                  <c:v>15.42</c:v>
                </c:pt>
                <c:pt idx="8">
                  <c:v>#N/A</c:v>
                </c:pt>
                <c:pt idx="9">
                  <c:v>11.55</c:v>
                </c:pt>
              </c:numCache>
            </c:numRef>
          </c:val>
          <c:extLst>
            <c:ext xmlns:c16="http://schemas.microsoft.com/office/drawing/2014/chart" uri="{C3380CC4-5D6E-409C-BE32-E72D297353CC}">
              <c16:uniqueId val="{00000009-4C4C-4F08-97C3-C98BC31ABB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5879</c:v>
                </c:pt>
                <c:pt idx="5">
                  <c:v>5447</c:v>
                </c:pt>
                <c:pt idx="8">
                  <c:v>5631</c:v>
                </c:pt>
                <c:pt idx="11">
                  <c:v>5665</c:v>
                </c:pt>
                <c:pt idx="14">
                  <c:v>5696</c:v>
                </c:pt>
              </c:numCache>
            </c:numRef>
          </c:val>
          <c:extLst>
            <c:ext xmlns:c16="http://schemas.microsoft.com/office/drawing/2014/chart" uri="{C3380CC4-5D6E-409C-BE32-E72D297353CC}">
              <c16:uniqueId val="{00000000-A147-4A01-A8F7-9BA9459DAF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7-4A01-A8F7-9BA9459DAF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47-4A01-A8F7-9BA9459DAF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19</c:v>
                </c:pt>
                <c:pt idx="12">
                  <c:v>37</c:v>
                </c:pt>
              </c:numCache>
            </c:numRef>
          </c:val>
          <c:extLst>
            <c:ext xmlns:c16="http://schemas.microsoft.com/office/drawing/2014/chart" uri="{C3380CC4-5D6E-409C-BE32-E72D297353CC}">
              <c16:uniqueId val="{00000003-A147-4A01-A8F7-9BA9459DAF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1654</c:v>
                </c:pt>
                <c:pt idx="3">
                  <c:v>1495</c:v>
                </c:pt>
                <c:pt idx="6">
                  <c:v>1396</c:v>
                </c:pt>
                <c:pt idx="9">
                  <c:v>1362</c:v>
                </c:pt>
                <c:pt idx="12">
                  <c:v>1363</c:v>
                </c:pt>
              </c:numCache>
            </c:numRef>
          </c:val>
          <c:extLst>
            <c:ext xmlns:c16="http://schemas.microsoft.com/office/drawing/2014/chart" uri="{C3380CC4-5D6E-409C-BE32-E72D297353CC}">
              <c16:uniqueId val="{00000004-A147-4A01-A8F7-9BA9459DAF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7-4A01-A8F7-9BA9459DAF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7-4A01-A8F7-9BA9459DAF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4720</c:v>
                </c:pt>
                <c:pt idx="3">
                  <c:v>4438</c:v>
                </c:pt>
                <c:pt idx="6">
                  <c:v>4611</c:v>
                </c:pt>
                <c:pt idx="9">
                  <c:v>4755</c:v>
                </c:pt>
                <c:pt idx="12">
                  <c:v>4577</c:v>
                </c:pt>
              </c:numCache>
            </c:numRef>
          </c:val>
          <c:extLst>
            <c:ext xmlns:c16="http://schemas.microsoft.com/office/drawing/2014/chart" uri="{C3380CC4-5D6E-409C-BE32-E72D297353CC}">
              <c16:uniqueId val="{00000007-A147-4A01-A8F7-9BA9459DAF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495</c:v>
                </c:pt>
                <c:pt idx="2">
                  <c:v>#N/A</c:v>
                </c:pt>
                <c:pt idx="3">
                  <c:v>#N/A</c:v>
                </c:pt>
                <c:pt idx="4">
                  <c:v>486</c:v>
                </c:pt>
                <c:pt idx="5">
                  <c:v>#N/A</c:v>
                </c:pt>
                <c:pt idx="6">
                  <c:v>#N/A</c:v>
                </c:pt>
                <c:pt idx="7">
                  <c:v>376</c:v>
                </c:pt>
                <c:pt idx="8">
                  <c:v>#N/A</c:v>
                </c:pt>
                <c:pt idx="9">
                  <c:v>#N/A</c:v>
                </c:pt>
                <c:pt idx="10">
                  <c:v>471</c:v>
                </c:pt>
                <c:pt idx="11">
                  <c:v>#N/A</c:v>
                </c:pt>
                <c:pt idx="12">
                  <c:v>#N/A</c:v>
                </c:pt>
                <c:pt idx="13">
                  <c:v>281</c:v>
                </c:pt>
                <c:pt idx="14">
                  <c:v>#N/A</c:v>
                </c:pt>
              </c:numCache>
            </c:numRef>
          </c:val>
          <c:smooth val="0"/>
          <c:extLst>
            <c:ext xmlns:c16="http://schemas.microsoft.com/office/drawing/2014/chart" uri="{C3380CC4-5D6E-409C-BE32-E72D297353CC}">
              <c16:uniqueId val="{00000008-A147-4A01-A8F7-9BA9459DAF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50931</c:v>
                </c:pt>
                <c:pt idx="5">
                  <c:v>51301</c:v>
                </c:pt>
                <c:pt idx="8">
                  <c:v>52218</c:v>
                </c:pt>
                <c:pt idx="11">
                  <c:v>52128</c:v>
                </c:pt>
                <c:pt idx="14">
                  <c:v>52167</c:v>
                </c:pt>
              </c:numCache>
            </c:numRef>
          </c:val>
          <c:extLst>
            <c:ext xmlns:c16="http://schemas.microsoft.com/office/drawing/2014/chart" uri="{C3380CC4-5D6E-409C-BE32-E72D297353CC}">
              <c16:uniqueId val="{00000000-A45F-49C2-B218-F7261BAB77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8154</c:v>
                </c:pt>
                <c:pt idx="5">
                  <c:v>7607</c:v>
                </c:pt>
                <c:pt idx="8">
                  <c:v>7679</c:v>
                </c:pt>
                <c:pt idx="11">
                  <c:v>7256</c:v>
                </c:pt>
                <c:pt idx="14">
                  <c:v>7310</c:v>
                </c:pt>
              </c:numCache>
            </c:numRef>
          </c:val>
          <c:extLst>
            <c:ext xmlns:c16="http://schemas.microsoft.com/office/drawing/2014/chart" uri="{C3380CC4-5D6E-409C-BE32-E72D297353CC}">
              <c16:uniqueId val="{00000001-A45F-49C2-B218-F7261BAB77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19182</c:v>
                </c:pt>
                <c:pt idx="5">
                  <c:v>18060</c:v>
                </c:pt>
                <c:pt idx="8">
                  <c:v>18497</c:v>
                </c:pt>
                <c:pt idx="11">
                  <c:v>19466</c:v>
                </c:pt>
                <c:pt idx="14">
                  <c:v>21640</c:v>
                </c:pt>
              </c:numCache>
            </c:numRef>
          </c:val>
          <c:extLst>
            <c:ext xmlns:c16="http://schemas.microsoft.com/office/drawing/2014/chart" uri="{C3380CC4-5D6E-409C-BE32-E72D297353CC}">
              <c16:uniqueId val="{00000002-A45F-49C2-B218-F7261BAB77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5F-49C2-B218-F7261BAB77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5F-49C2-B218-F7261BAB77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105</c:v>
                </c:pt>
                <c:pt idx="3">
                  <c:v>72</c:v>
                </c:pt>
                <c:pt idx="6">
                  <c:v>47</c:v>
                </c:pt>
                <c:pt idx="9">
                  <c:v>30</c:v>
                </c:pt>
                <c:pt idx="12">
                  <c:v>17</c:v>
                </c:pt>
              </c:numCache>
            </c:numRef>
          </c:val>
          <c:extLst>
            <c:ext xmlns:c16="http://schemas.microsoft.com/office/drawing/2014/chart" uri="{C3380CC4-5D6E-409C-BE32-E72D297353CC}">
              <c16:uniqueId val="{00000005-A45F-49C2-B218-F7261BAB77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12559</c:v>
                </c:pt>
                <c:pt idx="3">
                  <c:v>11314</c:v>
                </c:pt>
                <c:pt idx="6">
                  <c:v>11066</c:v>
                </c:pt>
                <c:pt idx="9">
                  <c:v>10975</c:v>
                </c:pt>
                <c:pt idx="12">
                  <c:v>10664</c:v>
                </c:pt>
              </c:numCache>
            </c:numRef>
          </c:val>
          <c:extLst>
            <c:ext xmlns:c16="http://schemas.microsoft.com/office/drawing/2014/chart" uri="{C3380CC4-5D6E-409C-BE32-E72D297353CC}">
              <c16:uniqueId val="{00000006-A45F-49C2-B218-F7261BAB77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184</c:v>
                </c:pt>
                <c:pt idx="9">
                  <c:v>355</c:v>
                </c:pt>
                <c:pt idx="12">
                  <c:v>682</c:v>
                </c:pt>
              </c:numCache>
            </c:numRef>
          </c:val>
          <c:extLst>
            <c:ext xmlns:c16="http://schemas.microsoft.com/office/drawing/2014/chart" uri="{C3380CC4-5D6E-409C-BE32-E72D297353CC}">
              <c16:uniqueId val="{00000007-A45F-49C2-B218-F7261BAB77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15796</c:v>
                </c:pt>
                <c:pt idx="3">
                  <c:v>14634</c:v>
                </c:pt>
                <c:pt idx="6">
                  <c:v>13809</c:v>
                </c:pt>
                <c:pt idx="9">
                  <c:v>12854</c:v>
                </c:pt>
                <c:pt idx="12">
                  <c:v>12085</c:v>
                </c:pt>
              </c:numCache>
            </c:numRef>
          </c:val>
          <c:extLst>
            <c:ext xmlns:c16="http://schemas.microsoft.com/office/drawing/2014/chart" uri="{C3380CC4-5D6E-409C-BE32-E72D297353CC}">
              <c16:uniqueId val="{00000008-A45F-49C2-B218-F7261BAB77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5F-49C2-B218-F7261BAB77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39811</c:v>
                </c:pt>
                <c:pt idx="3">
                  <c:v>38625</c:v>
                </c:pt>
                <c:pt idx="6">
                  <c:v>37520</c:v>
                </c:pt>
                <c:pt idx="9">
                  <c:v>36210</c:v>
                </c:pt>
                <c:pt idx="12">
                  <c:v>35344</c:v>
                </c:pt>
              </c:numCache>
            </c:numRef>
          </c:val>
          <c:extLst>
            <c:ext xmlns:c16="http://schemas.microsoft.com/office/drawing/2014/chart" uri="{C3380CC4-5D6E-409C-BE32-E72D297353CC}">
              <c16:uniqueId val="{0000000A-A45F-49C2-B218-F7261BAB77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5F-49C2-B218-F7261BAB77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7361</c:v>
                </c:pt>
                <c:pt idx="1">
                  <c:v>7369</c:v>
                </c:pt>
                <c:pt idx="2">
                  <c:v>9468</c:v>
                </c:pt>
              </c:numCache>
            </c:numRef>
          </c:val>
          <c:extLst>
            <c:ext xmlns:c16="http://schemas.microsoft.com/office/drawing/2014/chart" uri="{C3380CC4-5D6E-409C-BE32-E72D297353CC}">
              <c16:uniqueId val="{00000000-5CA3-4524-968A-617B85598D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347</c:v>
                </c:pt>
                <c:pt idx="1">
                  <c:v>348</c:v>
                </c:pt>
                <c:pt idx="2">
                  <c:v>347</c:v>
                </c:pt>
              </c:numCache>
            </c:numRef>
          </c:val>
          <c:extLst>
            <c:ext xmlns:c16="http://schemas.microsoft.com/office/drawing/2014/chart" uri="{C3380CC4-5D6E-409C-BE32-E72D297353CC}">
              <c16:uniqueId val="{00000001-5CA3-4524-968A-617B85598D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10713</c:v>
                </c:pt>
                <c:pt idx="1">
                  <c:v>11672</c:v>
                </c:pt>
                <c:pt idx="2">
                  <c:v>11732</c:v>
                </c:pt>
              </c:numCache>
            </c:numRef>
          </c:val>
          <c:extLst>
            <c:ext xmlns:c16="http://schemas.microsoft.com/office/drawing/2014/chart" uri="{C3380CC4-5D6E-409C-BE32-E72D297353CC}">
              <c16:uniqueId val="{00000002-5CA3-4524-968A-617B85598D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{B83A1989-F227-4B98-A3F0-86DB6648601F}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83-4A47-BCB6-B924E135BF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{00F69B2F-5D48-47D6-A783-0FEF27FD0577}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83-4A47-BCB6-B924E135BF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{D8A55DDC-26B7-4DB1-8DB1-7F252826F2C9}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83-4A47-BCB6-B924E135BF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{D82B0606-C7A2-4BC4-9EEC-FEDB31DF1AA2}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83-4A47-BCB6-B924E135BF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{16F1846B-7AB3-4577-8943-757BFB561585}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83-4A47-BCB6-B924E135BF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{89C2B2FE-650F-482C-9522-C552A28B05AC}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83-4A47-BCB6-B924E135BF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{FC128647-37FD-467E-8D9C-4758CCED3FC8}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83-4A47-BCB6-B924E135BF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{F4E0CBC8-67DF-4E36-92AA-A7C67D086CAE}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83-4A47-BCB6-B924E135BF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{E389D9B3-CAE2-488D-AEBB-CD7D56F1E467}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83-4A47-BCB6-B924E135BF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64</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83-4A47-BCB6-B924E135BF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{87F81625-7D32-45DC-BF41-91688DAAFC71}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83-4A47-BCB6-B924E135BF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{3F83D3F2-F777-46F8-93AB-D16DB283BCF3}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83-4A47-BCB6-B924E135BF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{C2476268-00E0-4CB1-A994-A23968A1085D}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83-4A47-BCB6-B924E135BF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{384F3F61-9A04-447B-B80D-B4BE4CE10092}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83-4A47-BCB6-B924E135BF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{C2838F0C-C86A-47D0-BE74-EF5AF4538A27}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83-4A47-BCB6-B924E135BF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{D4492973-9E75-4199-B2B3-C7CAA45F4F31}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83-4A47-BCB6-B924E135BF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{6459A000-C59B-4A6A-A005-E90808CAB434}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83-4A47-BCB6-B924E135BF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{BC4DC61D-7464-4BCA-881E-2516D6EBAE6E}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83-4A47-BCB6-B924E135BF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{9D65C3EF-8F6D-40EF-B7A1-A206947FC676}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83-4A47-BCB6-B924E135BF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5E83-4A47-BCB6-B924E135BF9C}"/>
            </c:ext>
          </c:extLst>
        </c:ser>
        <c:dLbls>
          <c:showLegendKey val="0"/>
          <c:showVal val="1"/>
          <c:showCatName val="0"/>
          <c:showSerName val="0"/>
          <c:showPercent val="0"/>
          <c:showBubbleSize val="0"/>
        </c:dLbls>
        <c:axId val="46179840"/>
        <c:axId val="46181760"/>
      </c:scatterChart>
      <c:valAx>
        <c:axId val="46179840"/>
        <c:scaling>
          <c:orientation val="minMax"/>
          <c:max val="60.6"/>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4"/>
          <c:min val="2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{55C9CCC2-0937-481B-9F3F-6E63A554A8BF}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C5-45AB-82EB-DE1F08FA3A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{32FEB1EF-E79B-4C59-A9C0-42D3D3348EA7}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C5-45AB-82EB-DE1F08FA3A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{BDF2CC99-192B-4DCE-803A-2BF0554D5FA3}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C5-45AB-82EB-DE1F08FA3A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{977217A9-341C-4A7B-8520-D6BD69DA9310}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C5-45AB-82EB-DE1F08FA3A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{6492EA80-E087-4B75-8B91-4B6F989A3838}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C5-45AB-82EB-DE1F08FA3A0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{D72A4AFE-1D31-4E17-9385-36CEC2EF0B58}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C5-45AB-82EB-DE1F08FA3A0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{016B5EF4-43D4-42C0-A00B-B2F9057526E5}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C5-45AB-82EB-DE1F08FA3A0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{E33FCA09-1C2C-4CC3-BB91-4E6A1B2E135E}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C5-45AB-82EB-DE1F08FA3A0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{73929139-0173-4B78-8285-58E4007E4436}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C5-45AB-82EB-DE1F08FA3A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2.1</c:v>
                </c:pt>
                <c:pt idx="16">
                  <c:v>1.2</c:v>
                </c:pt>
                <c:pt idx="24">
                  <c:v>1.2</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C5-45AB-82EB-DE1F08FA3A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{3C435456-53CD-41D5-80CB-1C9F0959D1FA}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C5-45AB-82EB-DE1F08FA3A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{047C20CD-5C20-469D-B735-ABB92A209199}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C5-45AB-82EB-DE1F08FA3A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{5B80866F-D9B5-447B-9B2E-6A59A6221152}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C5-45AB-82EB-DE1F08FA3A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{4BEE48ED-23CA-4FC6-A190-29B9C67D314D}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C5-45AB-82EB-DE1F08FA3A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{81E4A193-DFAF-41CA-824A-D9A378BF0F4A}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C5-45AB-82EB-DE1F08FA3A0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{822C5076-758C-42AA-9FFE-BC702099EFD7}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C5-45AB-82EB-DE1F08FA3A0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{BB1AC7BD-CEF4-4DEC-80BE-5829960822DB}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C5-45AB-82EB-DE1F08FA3A0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{F8917263-3FA8-474A-829C-87DC8755A4F6}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C5-45AB-82EB-DE1F08FA3A0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{000E56F6-6476-4FB1-9365-C09CAF607CDC}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C5-45AB-82EB-DE1F08FA3A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8AC5-45AB-82EB-DE1F08FA3A0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類似団体平均０．８８、全国市町村平均０．５１、埼玉県平均０．７９を上回る０．８９であり、対前年度比で横ばいとなっています。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引き続き、歳入の確保に努めるとともに、歳出の見直し及び抑制を進め、財政の健全化を図ります。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財政構造の弾力性を示す経常収支比率では、類似団体平均９２．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９３．９％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を下回る８７．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％で、対前年度比では０．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等の経常一般財源は増加しましたが、歳出全体も増加したため、０．８</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しました。市税の収納率向上対策を推進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するなど、財源の確保に努める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とともに、総合振興計画や行政改革大綱に基づき、歳出抑制に努めます。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133604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963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963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119126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0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2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人件費・物件費等の状況では、人口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１０７，５６０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円、全国</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１３２，７９３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円、埼玉県平均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１０６，０８８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９９，３７７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４，５７６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なお、人件費は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、人事院勧告に基づく期末勤勉手当の増等により増加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今後、増加が見込まれる維持補修費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公共施設アセットマネジメント基本方針に基づき抑制に努めます。また、行政改革大綱に基づき指定管理者制度の導入や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職員定員管理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110871</xdr:rowOff>
    </xdr:from>
    <xdr:to>
      <xdr:col>23</xdr:col>
      <xdr:colOff>133350</xdr:colOff>
      <xdr:row>82</xdr:row>
      <xdr:rowOff>18290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8321"/>
          <a:ext cx="838200" cy="7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110871</xdr:rowOff>
    </xdr:from>
    <xdr:to>
      <xdr:col>19</xdr:col>
      <xdr:colOff>133350</xdr:colOff>
      <xdr:row>81</xdr:row>
      <xdr:rowOff>135914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98321"/>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135914</xdr:rowOff>
    </xdr:from>
    <xdr:to>
      <xdr:col>15</xdr:col>
      <xdr:colOff>82550</xdr:colOff>
      <xdr:row>81</xdr:row>
      <xdr:rowOff>148737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23364"/>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111612</xdr:rowOff>
    </xdr:from>
    <xdr:to>
      <xdr:col>11</xdr:col>
      <xdr:colOff>31750</xdr:colOff>
      <xdr:row>81</xdr:row>
      <xdr:rowOff>148737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9062"/>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138940</xdr:rowOff>
    </xdr:from>
    <xdr:to>
      <xdr:col>23</xdr:col>
      <xdr:colOff>184150</xdr:colOff>
      <xdr:row>82</xdr:row>
      <xdr:rowOff>69090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155467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60071</xdr:rowOff>
    </xdr:from>
    <xdr:to>
      <xdr:col>19</xdr:col>
      <xdr:colOff>184150</xdr:colOff>
      <xdr:row>81</xdr:row>
      <xdr:rowOff>161671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85114</xdr:rowOff>
    </xdr:from>
    <xdr:to>
      <xdr:col>15</xdr:col>
      <xdr:colOff>133350</xdr:colOff>
      <xdr:row>82</xdr:row>
      <xdr:rowOff>15264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25441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97937</xdr:rowOff>
    </xdr:from>
    <xdr:to>
      <xdr:col>11</xdr:col>
      <xdr:colOff>82550</xdr:colOff>
      <xdr:row>82</xdr:row>
      <xdr:rowOff>28087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38264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60812</xdr:rowOff>
    </xdr:from>
    <xdr:to>
      <xdr:col>7</xdr:col>
      <xdr:colOff>31750</xdr:colOff>
      <xdr:row>81</xdr:row>
      <xdr:rowOff>162412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平成２４年度及び平成２６年度の定期昇給について、昇給を抑制する措置を行ったこと等により改善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しています。類似団体平均、全国市平均を上回っている状況を踏まえ、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今後も引き続き給与水準の適正化を行い、ラスパイレス指数の減少に努めます。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10584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066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30691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111125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40216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合併直後の平成１９年度から１０年間で、２４０人の削減を行ったことにより、人口千人当たりの職員数は全国平均を大幅に下回っているほか、県内平均も下回っています。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総合振興計画後期基本計画の中で、平成２４年度から平成２９年度までの５カ年を計画期間とした目標値を策定し、７３人の削減を目標としてきましたが、平成２９年度当初時点で達成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。今後も適正な定員管理に努めます。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65133</xdr:rowOff>
    </xdr:from>
    <xdr:to>
      <xdr:col>81</xdr:col>
      <xdr:colOff>44450</xdr:colOff>
      <xdr:row>62</xdr:row>
      <xdr:rowOff>72027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950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72027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124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51344</xdr:rowOff>
    </xdr:from>
    <xdr:to>
      <xdr:col>72</xdr:col>
      <xdr:colOff>203200</xdr:colOff>
      <xdr:row>62</xdr:row>
      <xdr:rowOff>65133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812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65133</xdr:rowOff>
    </xdr:from>
    <xdr:to>
      <xdr:col>68</xdr:col>
      <xdr:colOff>152400</xdr:colOff>
      <xdr:row>62</xdr:row>
      <xdr:rowOff>85816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950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14333</xdr:rowOff>
    </xdr:from>
    <xdr:to>
      <xdr:col>81</xdr:col>
      <xdr:colOff>95250</xdr:colOff>
      <xdr:row>62</xdr:row>
      <xdr:rowOff>115933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30860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21227</xdr:rowOff>
    </xdr:from>
    <xdr:to>
      <xdr:col>77</xdr:col>
      <xdr:colOff>95250</xdr:colOff>
      <xdr:row>62</xdr:row>
      <xdr:rowOff>122827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133004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544</xdr:rowOff>
    </xdr:from>
    <xdr:to>
      <xdr:col>73</xdr:col>
      <xdr:colOff>44450</xdr:colOff>
      <xdr:row>62</xdr:row>
      <xdr:rowOff>102144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類似団体平均４．２％、全国市町村平均６．１％、埼玉県平均４．８％を下回る１．０％であり、対前年比で０．２ポイント減少しました。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平成３０年度では元利償還金は減少し、さらに元利償還金に対する基準財政需要額の算入額は増加したため、３カ年平均の比率では前年度比０．２ポイントの減少となったものです。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164254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6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38</xdr:row>
      <xdr:rowOff>164254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79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65194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93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169756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17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充当可能財源等が将来負担額を上回り、算式の計算結果がマイナスとなるため、平成２４年度から引き続き将来負担比率は算定されませんでした。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これは、起債残高が減少していること、職員数の減により退職手当負担見込額が減少したこと及び公共施設建設基金等への積立により充当可能基金が増加したことなどによります。</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類似団体平均２４．４％、全国市町村平均２５．６％、埼玉県市町村平均２５．４％を上回る２５．９％となっており、対前年比では０．１％増加しています。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人事院勧告に基づく期末勤勉手当の増等により、人件費全体で７２，９７１千円増加しました。今後も引き続き、適正な職員定員管理を行っていきます。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69850</xdr:rowOff>
    </xdr:from>
    <xdr:to>
      <xdr:col>24</xdr:col>
      <xdr:colOff>25400</xdr:colOff>
      <xdr:row>38</xdr:row>
      <xdr:rowOff>79375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84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38</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84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155575</xdr:rowOff>
    </xdr:from>
    <xdr:to>
      <xdr:col>15</xdr:col>
      <xdr:colOff>98425</xdr:colOff>
      <xdr:row>38</xdr:row>
      <xdr:rowOff>165100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670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88900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680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28575</xdr:rowOff>
    </xdr:from>
    <xdr:to>
      <xdr:col>24</xdr:col>
      <xdr:colOff>76200</xdr:colOff>
      <xdr:row>38</xdr:row>
      <xdr:rowOff>130175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38100</xdr:rowOff>
    </xdr:from>
    <xdr:to>
      <xdr:col>6</xdr:col>
      <xdr:colOff>171450</xdr:colOff>
      <xdr:row>39</xdr:row>
      <xdr:rowOff>139700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124477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類似団体平均１６．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埼玉県平均１８．３％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％となっており、対前年比では０．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単独事業である妻沼南河原環境浄化センター管理運営経費や情報管理業務経費の増等、一般財源による事業費が増となり、充当経常一般財源が増加し、０．６％増加しました。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今後も、業務の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図り、健全な財政運営に努めていきます。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810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121557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121557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67129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対前年比で０．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対策臨時福祉給付金給付事業や生活保護事業の減等により、扶助費全体は減となりましたが、人事院勧告による公定価格や処遇改善加算の増に伴う保育所管理運営経費の増等、単独事業は増となったため、充当経常一般財源の増により、０．３％増加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120650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％、埼玉県市町村平均１２．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％となっており、対前年比では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このうち、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、土地区画整理事業特別会計繰出金が３８０，３９８千円</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した一方で、国民健康保険特別会計繰出金が６３４，４５６千円が増加しました。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3308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56</xdr:row>
      <xdr:rowOff>12700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3308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23585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％、全国市町村平均１０．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単独事業である大里広域市町村圏組合負担事業の増等のため、充当経常一般財源の増により、０．１％増加しました。今後も、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補助金の見直し等により、健全な財政運営に努めていきます。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108712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28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288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19558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１３．９</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１６．６</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％、埼玉県平均１４．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％を下回る１１．</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元金の減により、公債費全体が減少しており、一部繰上償還を臨時的経費に計上したものの、ほぼ全額を経常的経費に計上したため、充当経常一般財源が減少し、０．５％減少しました。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56243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032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34471</xdr:rowOff>
    </xdr:from>
    <xdr:to>
      <xdr:col>19</xdr:col>
      <xdr:colOff>187325</xdr:colOff>
      <xdr:row>76</xdr:row>
      <xdr:rowOff>56243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140607</xdr:rowOff>
    </xdr:from>
    <xdr:to>
      <xdr:col>15</xdr:col>
      <xdr:colOff>98425</xdr:colOff>
      <xdr:row>76</xdr:row>
      <xdr:rowOff>34471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2999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140607</xdr:rowOff>
    </xdr:from>
    <xdr:to>
      <xdr:col>11</xdr:col>
      <xdr:colOff>9525</xdr:colOff>
      <xdr:row>76</xdr:row>
      <xdr:rowOff>56243</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999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122465</xdr:rowOff>
    </xdr:from>
    <xdr:to>
      <xdr:col>24</xdr:col>
      <xdr:colOff>76200</xdr:colOff>
      <xdr:row>76</xdr:row>
      <xdr:rowOff>52614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138992</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5443</xdr:rowOff>
    </xdr:from>
    <xdr:to>
      <xdr:col>20</xdr:col>
      <xdr:colOff>38100</xdr:colOff>
      <xdr:row>76</xdr:row>
      <xdr:rowOff>107043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117220</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155121</xdr:rowOff>
    </xdr:from>
    <xdr:to>
      <xdr:col>15</xdr:col>
      <xdr:colOff>149225</xdr:colOff>
      <xdr:row>76</xdr:row>
      <xdr:rowOff>85271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95449</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89807</xdr:rowOff>
    </xdr:from>
    <xdr:to>
      <xdr:col>11</xdr:col>
      <xdr:colOff>60325</xdr:colOff>
      <xdr:row>76</xdr:row>
      <xdr:rowOff>19957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30134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5443</xdr:rowOff>
    </xdr:from>
    <xdr:to>
      <xdr:col>6</xdr:col>
      <xdr:colOff>171450</xdr:colOff>
      <xdr:row>76</xdr:row>
      <xdr:rowOff>107043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117220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類似団体平均７８．１％、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852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97282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143002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143002</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17005</xdr:rowOff>
    </xdr:from>
    <xdr:to>
      <xdr:col>29</xdr:col>
      <xdr:colOff>127000</xdr:colOff>
      <xdr:row>18</xdr:row>
      <xdr:rowOff>79108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0730"/>
          <a:ext cx="6477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76403</xdr:rowOff>
    </xdr:from>
    <xdr:to>
      <xdr:col>26</xdr:col>
      <xdr:colOff>50800</xdr:colOff>
      <xdr:row>18</xdr:row>
      <xdr:rowOff>79108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101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51448</xdr:rowOff>
    </xdr:from>
    <xdr:to>
      <xdr:col>22</xdr:col>
      <xdr:colOff>114300</xdr:colOff>
      <xdr:row>18</xdr:row>
      <xdr:rowOff>76403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5173"/>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33160</xdr:rowOff>
    </xdr:from>
    <xdr:to>
      <xdr:col>18</xdr:col>
      <xdr:colOff>177800</xdr:colOff>
      <xdr:row>18</xdr:row>
      <xdr:rowOff>51448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6885"/>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137655</xdr:rowOff>
    </xdr:from>
    <xdr:to>
      <xdr:col>29</xdr:col>
      <xdr:colOff>177800</xdr:colOff>
      <xdr:row>18</xdr:row>
      <xdr:rowOff>67805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109732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28308</xdr:rowOff>
    </xdr:from>
    <xdr:to>
      <xdr:col>26</xdr:col>
      <xdr:colOff>101600</xdr:colOff>
      <xdr:row>18</xdr:row>
      <xdr:rowOff>129908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114685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25603</xdr:rowOff>
    </xdr:from>
    <xdr:to>
      <xdr:col>22</xdr:col>
      <xdr:colOff>165100</xdr:colOff>
      <xdr:row>18</xdr:row>
      <xdr:rowOff>127203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111980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648</xdr:rowOff>
    </xdr:from>
    <xdr:to>
      <xdr:col>19</xdr:col>
      <xdr:colOff>38100</xdr:colOff>
      <xdr:row>18</xdr:row>
      <xdr:rowOff>102248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153810</xdr:rowOff>
    </xdr:from>
    <xdr:to>
      <xdr:col>15</xdr:col>
      <xdr:colOff>101600</xdr:colOff>
      <xdr:row>18</xdr:row>
      <xdr:rowOff>83960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68737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132220</xdr:rowOff>
    </xdr:from>
    <xdr:to>
      <xdr:col>29</xdr:col>
      <xdr:colOff>127000</xdr:colOff>
      <xdr:row>36</xdr:row>
      <xdr:rowOff>168148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85470"/>
          <a:ext cx="6477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132220</xdr:rowOff>
    </xdr:from>
    <xdr:to>
      <xdr:col>26</xdr:col>
      <xdr:colOff>50800</xdr:colOff>
      <xdr:row>36</xdr:row>
      <xdr:rowOff>150431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85470"/>
          <a:ext cx="698500" cy="1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129857</xdr:rowOff>
    </xdr:from>
    <xdr:to>
      <xdr:col>22</xdr:col>
      <xdr:colOff>114300</xdr:colOff>
      <xdr:row>36</xdr:row>
      <xdr:rowOff>150431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8310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128486</xdr:rowOff>
    </xdr:from>
    <xdr:to>
      <xdr:col>18</xdr:col>
      <xdr:colOff>177800</xdr:colOff>
      <xdr:row>36</xdr:row>
      <xdr:rowOff>129857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17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117348</xdr:rowOff>
    </xdr:from>
    <xdr:to>
      <xdr:col>29</xdr:col>
      <xdr:colOff>177800</xdr:colOff>
      <xdr:row>37</xdr:row>
      <xdr:rowOff>47498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89425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81420</xdr:rowOff>
    </xdr:from>
    <xdr:to>
      <xdr:col>26</xdr:col>
      <xdr:colOff>101600</xdr:colOff>
      <xdr:row>37</xdr:row>
      <xdr:rowOff>11570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167797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2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99631</xdr:rowOff>
    </xdr:from>
    <xdr:to>
      <xdr:col>22</xdr:col>
      <xdr:colOff>165100</xdr:colOff>
      <xdr:row>37</xdr:row>
      <xdr:rowOff>29781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79057</xdr:rowOff>
    </xdr:from>
    <xdr:to>
      <xdr:col>19</xdr:col>
      <xdr:colOff>38100</xdr:colOff>
      <xdr:row>37</xdr:row>
      <xdr:rowOff>9207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165434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77686</xdr:rowOff>
    </xdr:from>
    <xdr:to>
      <xdr:col>15</xdr:col>
      <xdr:colOff>101600</xdr:colOff>
      <xdr:row>37</xdr:row>
      <xdr:rowOff>7836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164063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97043</xdr:rowOff>
    </xdr:from>
    <xdr:to>
      <xdr:col>24</xdr:col>
      <xdr:colOff>63500</xdr:colOff>
      <xdr:row>36</xdr:row>
      <xdr:rowOff>112748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69243"/>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89842</xdr:rowOff>
    </xdr:from>
    <xdr:to>
      <xdr:col>19</xdr:col>
      <xdr:colOff>177800</xdr:colOff>
      <xdr:row>36</xdr:row>
      <xdr:rowOff>112748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62042"/>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29058</xdr:rowOff>
    </xdr:from>
    <xdr:to>
      <xdr:col>15</xdr:col>
      <xdr:colOff>50800</xdr:colOff>
      <xdr:row>36</xdr:row>
      <xdr:rowOff>89842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01258"/>
          <a:ext cx="889000" cy="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29058</xdr:rowOff>
    </xdr:from>
    <xdr:to>
      <xdr:col>10</xdr:col>
      <xdr:colOff>114300</xdr:colOff>
      <xdr:row>36</xdr:row>
      <xdr:rowOff>37996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0125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46243</xdr:rowOff>
    </xdr:from>
    <xdr:to>
      <xdr:col>24</xdr:col>
      <xdr:colOff>114300</xdr:colOff>
      <xdr:row>36</xdr:row>
      <xdr:rowOff>147843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69120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61948</xdr:rowOff>
    </xdr:from>
    <xdr:to>
      <xdr:col>20</xdr:col>
      <xdr:colOff>38100</xdr:colOff>
      <xdr:row>36</xdr:row>
      <xdr:rowOff>163548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8625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39042</xdr:rowOff>
    </xdr:from>
    <xdr:to>
      <xdr:col>15</xdr:col>
      <xdr:colOff>101600</xdr:colOff>
      <xdr:row>36</xdr:row>
      <xdr:rowOff>140642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157169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149708</xdr:rowOff>
    </xdr:from>
    <xdr:to>
      <xdr:col>10</xdr:col>
      <xdr:colOff>165100</xdr:colOff>
      <xdr:row>36</xdr:row>
      <xdr:rowOff>79858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96385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158646</xdr:rowOff>
    </xdr:from>
    <xdr:to>
      <xdr:col>6</xdr:col>
      <xdr:colOff>38100</xdr:colOff>
      <xdr:row>36</xdr:row>
      <xdr:rowOff>88796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130784</xdr:rowOff>
    </xdr:from>
    <xdr:to>
      <xdr:col>24</xdr:col>
      <xdr:colOff>63500</xdr:colOff>
      <xdr:row>57</xdr:row>
      <xdr:rowOff>46241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31984"/>
          <a:ext cx="838200" cy="8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165265</xdr:rowOff>
    </xdr:from>
    <xdr:to>
      <xdr:col>19</xdr:col>
      <xdr:colOff>177800</xdr:colOff>
      <xdr:row>57</xdr:row>
      <xdr:rowOff>46241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6646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165265</xdr:rowOff>
    </xdr:from>
    <xdr:to>
      <xdr:col>15</xdr:col>
      <xdr:colOff>50800</xdr:colOff>
      <xdr:row>57</xdr:row>
      <xdr:rowOff>11037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6465"/>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11037</xdr:rowOff>
    </xdr:from>
    <xdr:to>
      <xdr:col>10</xdr:col>
      <xdr:colOff>114300</xdr:colOff>
      <xdr:row>57</xdr:row>
      <xdr:rowOff>86779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368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79984</xdr:rowOff>
    </xdr:from>
    <xdr:to>
      <xdr:col>24</xdr:col>
      <xdr:colOff>114300</xdr:colOff>
      <xdr:row>57</xdr:row>
      <xdr:rowOff>10134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58411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166891</xdr:rowOff>
    </xdr:from>
    <xdr:to>
      <xdr:col>20</xdr:col>
      <xdr:colOff>38100</xdr:colOff>
      <xdr:row>57</xdr:row>
      <xdr:rowOff>97041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88168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114465</xdr:rowOff>
    </xdr:from>
    <xdr:to>
      <xdr:col>15</xdr:col>
      <xdr:colOff>101600</xdr:colOff>
      <xdr:row>57</xdr:row>
      <xdr:rowOff>44615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35742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131687</xdr:rowOff>
    </xdr:from>
    <xdr:to>
      <xdr:col>10</xdr:col>
      <xdr:colOff>165100</xdr:colOff>
      <xdr:row>57</xdr:row>
      <xdr:rowOff>61837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52964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35979</xdr:rowOff>
    </xdr:from>
    <xdr:to>
      <xdr:col>6</xdr:col>
      <xdr:colOff>38100</xdr:colOff>
      <xdr:row>57</xdr:row>
      <xdr:rowOff>137579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128706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165588</xdr:rowOff>
    </xdr:from>
    <xdr:to>
      <xdr:col>24</xdr:col>
      <xdr:colOff>63500</xdr:colOff>
      <xdr:row>77</xdr:row>
      <xdr:rowOff>45059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95788"/>
          <a:ext cx="8382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25800</xdr:rowOff>
    </xdr:from>
    <xdr:to>
      <xdr:col>19</xdr:col>
      <xdr:colOff>177800</xdr:colOff>
      <xdr:row>77</xdr:row>
      <xdr:rowOff>45059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27450"/>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25800</xdr:rowOff>
    </xdr:from>
    <xdr:to>
      <xdr:col>15</xdr:col>
      <xdr:colOff>50800</xdr:colOff>
      <xdr:row>77</xdr:row>
      <xdr:rowOff>29229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274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29229</xdr:rowOff>
    </xdr:from>
    <xdr:to>
      <xdr:col>10</xdr:col>
      <xdr:colOff>114300</xdr:colOff>
      <xdr:row>77</xdr:row>
      <xdr:rowOff>40087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3087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114788</xdr:rowOff>
    </xdr:from>
    <xdr:to>
      <xdr:col>24</xdr:col>
      <xdr:colOff>114300</xdr:colOff>
      <xdr:row>77</xdr:row>
      <xdr:rowOff>44938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93215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165709</xdr:rowOff>
    </xdr:from>
    <xdr:to>
      <xdr:col>20</xdr:col>
      <xdr:colOff>38100</xdr:colOff>
      <xdr:row>77</xdr:row>
      <xdr:rowOff>95859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86986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146450</xdr:rowOff>
    </xdr:from>
    <xdr:to>
      <xdr:col>15</xdr:col>
      <xdr:colOff>101600</xdr:colOff>
      <xdr:row>77</xdr:row>
      <xdr:rowOff>76600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67727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149879</xdr:rowOff>
    </xdr:from>
    <xdr:to>
      <xdr:col>10</xdr:col>
      <xdr:colOff>165100</xdr:colOff>
      <xdr:row>77</xdr:row>
      <xdr:rowOff>80029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71156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160737</xdr:rowOff>
    </xdr:from>
    <xdr:to>
      <xdr:col>6</xdr:col>
      <xdr:colOff>38100</xdr:colOff>
      <xdr:row>77</xdr:row>
      <xdr:rowOff>90887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82014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94856</xdr:rowOff>
    </xdr:from>
    <xdr:to>
      <xdr:col>24</xdr:col>
      <xdr:colOff>63500</xdr:colOff>
      <xdr:row>96</xdr:row>
      <xdr:rowOff>102763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54056"/>
          <a:ext cx="8382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94856</xdr:rowOff>
    </xdr:from>
    <xdr:to>
      <xdr:col>19</xdr:col>
      <xdr:colOff>177800</xdr:colOff>
      <xdr:row>96</xdr:row>
      <xdr:rowOff>134119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5405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134119</xdr:rowOff>
    </xdr:from>
    <xdr:to>
      <xdr:col>15</xdr:col>
      <xdr:colOff>50800</xdr:colOff>
      <xdr:row>97</xdr:row>
      <xdr:rowOff>51442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3319"/>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51442</xdr:rowOff>
    </xdr:from>
    <xdr:to>
      <xdr:col>10</xdr:col>
      <xdr:colOff>114300</xdr:colOff>
      <xdr:row>97</xdr:row>
      <xdr:rowOff>88646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82092"/>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51963</xdr:rowOff>
    </xdr:from>
    <xdr:to>
      <xdr:col>24</xdr:col>
      <xdr:colOff>114300</xdr:colOff>
      <xdr:row>96</xdr:row>
      <xdr:rowOff>153563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30390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44056</xdr:rowOff>
    </xdr:from>
    <xdr:to>
      <xdr:col>20</xdr:col>
      <xdr:colOff>38100</xdr:colOff>
      <xdr:row>96</xdr:row>
      <xdr:rowOff>145656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136783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83319</xdr:rowOff>
    </xdr:from>
    <xdr:to>
      <xdr:col>15</xdr:col>
      <xdr:colOff>101600</xdr:colOff>
      <xdr:row>97</xdr:row>
      <xdr:rowOff>13469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4596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xdr:rowOff>
    </xdr:from>
    <xdr:to>
      <xdr:col>10</xdr:col>
      <xdr:colOff>165100</xdr:colOff>
      <xdr:row>97</xdr:row>
      <xdr:rowOff>102242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93369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37846</xdr:rowOff>
    </xdr:from>
    <xdr:to>
      <xdr:col>6</xdr:col>
      <xdr:colOff>38100</xdr:colOff>
      <xdr:row>97</xdr:row>
      <xdr:rowOff>139446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130573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17696</xdr:rowOff>
    </xdr:from>
    <xdr:to>
      <xdr:col>55</xdr:col>
      <xdr:colOff>0</xdr:colOff>
      <xdr:row>35</xdr:row>
      <xdr:rowOff>95374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18446"/>
          <a:ext cx="8382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45562</xdr:rowOff>
    </xdr:from>
    <xdr:to>
      <xdr:col>50</xdr:col>
      <xdr:colOff>114300</xdr:colOff>
      <xdr:row>35</xdr:row>
      <xdr:rowOff>95374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46312"/>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13627</xdr:rowOff>
    </xdr:from>
    <xdr:to>
      <xdr:col>45</xdr:col>
      <xdr:colOff>177800</xdr:colOff>
      <xdr:row>35</xdr:row>
      <xdr:rowOff>45562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14377"/>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13627</xdr:rowOff>
    </xdr:from>
    <xdr:to>
      <xdr:col>41</xdr:col>
      <xdr:colOff>50800</xdr:colOff>
      <xdr:row>35</xdr:row>
      <xdr:rowOff>49426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14377"/>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138346</xdr:rowOff>
    </xdr:from>
    <xdr:to>
      <xdr:col>55</xdr:col>
      <xdr:colOff>50800</xdr:colOff>
      <xdr:row>35</xdr:row>
      <xdr:rowOff>68496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116773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44574</xdr:rowOff>
    </xdr:from>
    <xdr:to>
      <xdr:col>50</xdr:col>
      <xdr:colOff>165100</xdr:colOff>
      <xdr:row>35</xdr:row>
      <xdr:rowOff>146174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137301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3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166212</xdr:rowOff>
    </xdr:from>
    <xdr:to>
      <xdr:col>46</xdr:col>
      <xdr:colOff>38100</xdr:colOff>
      <xdr:row>35</xdr:row>
      <xdr:rowOff>96362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87489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134277</xdr:rowOff>
    </xdr:from>
    <xdr:to>
      <xdr:col>41</xdr:col>
      <xdr:colOff>101600</xdr:colOff>
      <xdr:row>35</xdr:row>
      <xdr:rowOff>64427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55554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170076</xdr:rowOff>
    </xdr:from>
    <xdr:to>
      <xdr:col>36</xdr:col>
      <xdr:colOff>165100</xdr:colOff>
      <xdr:row>35</xdr:row>
      <xdr:rowOff>100226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91353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106074</xdr:rowOff>
    </xdr:from>
    <xdr:to>
      <xdr:col>55</xdr:col>
      <xdr:colOff>0</xdr:colOff>
      <xdr:row>57</xdr:row>
      <xdr:rowOff>149432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78724"/>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149432</xdr:rowOff>
    </xdr:from>
    <xdr:to>
      <xdr:col>50</xdr:col>
      <xdr:colOff>114300</xdr:colOff>
      <xdr:row>57</xdr:row>
      <xdr:rowOff>161047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22082"/>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56936</xdr:rowOff>
    </xdr:from>
    <xdr:to>
      <xdr:col>45</xdr:col>
      <xdr:colOff>177800</xdr:colOff>
      <xdr:row>57</xdr:row>
      <xdr:rowOff>161047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29586"/>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56544</xdr:rowOff>
    </xdr:from>
    <xdr:to>
      <xdr:col>41</xdr:col>
      <xdr:colOff>50800</xdr:colOff>
      <xdr:row>57</xdr:row>
      <xdr:rowOff>56936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2919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55274</xdr:rowOff>
    </xdr:from>
    <xdr:to>
      <xdr:col>55</xdr:col>
      <xdr:colOff>50800</xdr:colOff>
      <xdr:row>57</xdr:row>
      <xdr:rowOff>156874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141651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98632</xdr:rowOff>
    </xdr:from>
    <xdr:to>
      <xdr:col>50</xdr:col>
      <xdr:colOff>165100</xdr:colOff>
      <xdr:row>58</xdr:row>
      <xdr:rowOff>28782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19909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110247</xdr:rowOff>
    </xdr:from>
    <xdr:to>
      <xdr:col>46</xdr:col>
      <xdr:colOff>38100</xdr:colOff>
      <xdr:row>58</xdr:row>
      <xdr:rowOff>40397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6136</xdr:rowOff>
    </xdr:from>
    <xdr:to>
      <xdr:col>41</xdr:col>
      <xdr:colOff>101600</xdr:colOff>
      <xdr:row>57</xdr:row>
      <xdr:rowOff>107736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98863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5744</xdr:rowOff>
    </xdr:from>
    <xdr:to>
      <xdr:col>36</xdr:col>
      <xdr:colOff>165100</xdr:colOff>
      <xdr:row>57</xdr:row>
      <xdr:rowOff>107344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56170</xdr:rowOff>
    </xdr:from>
    <xdr:to>
      <xdr:col>55</xdr:col>
      <xdr:colOff>0</xdr:colOff>
      <xdr:row>77</xdr:row>
      <xdr:rowOff>122098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57820"/>
          <a:ext cx="8382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79967</xdr:rowOff>
    </xdr:from>
    <xdr:to>
      <xdr:col>50</xdr:col>
      <xdr:colOff>114300</xdr:colOff>
      <xdr:row>77</xdr:row>
      <xdr:rowOff>122098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81617"/>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79967</xdr:rowOff>
    </xdr:from>
    <xdr:to>
      <xdr:col>45</xdr:col>
      <xdr:colOff>177800</xdr:colOff>
      <xdr:row>77</xdr:row>
      <xdr:rowOff>119698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81617"/>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21651</xdr:rowOff>
    </xdr:from>
    <xdr:to>
      <xdr:col>41</xdr:col>
      <xdr:colOff>50800</xdr:colOff>
      <xdr:row>77</xdr:row>
      <xdr:rowOff>119698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51851"/>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5370</xdr:rowOff>
    </xdr:from>
    <xdr:to>
      <xdr:col>55</xdr:col>
      <xdr:colOff>50800</xdr:colOff>
      <xdr:row>77</xdr:row>
      <xdr:rowOff>106970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28247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5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71298</xdr:rowOff>
    </xdr:from>
    <xdr:to>
      <xdr:col>50</xdr:col>
      <xdr:colOff>165100</xdr:colOff>
      <xdr:row>78</xdr:row>
      <xdr:rowOff>1448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164025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29167</xdr:rowOff>
    </xdr:from>
    <xdr:to>
      <xdr:col>46</xdr:col>
      <xdr:colOff>38100</xdr:colOff>
      <xdr:row>77</xdr:row>
      <xdr:rowOff>130767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121894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68898</xdr:rowOff>
    </xdr:from>
    <xdr:to>
      <xdr:col>41</xdr:col>
      <xdr:colOff>101600</xdr:colOff>
      <xdr:row>77</xdr:row>
      <xdr:rowOff>170498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161625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142301</xdr:rowOff>
    </xdr:from>
    <xdr:to>
      <xdr:col>36</xdr:col>
      <xdr:colOff>165100</xdr:colOff>
      <xdr:row>76</xdr:row>
      <xdr:rowOff>72451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88978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56642</xdr:rowOff>
    </xdr:from>
    <xdr:to>
      <xdr:col>55</xdr:col>
      <xdr:colOff>0</xdr:colOff>
      <xdr:row>97</xdr:row>
      <xdr:rowOff>88798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687292"/>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88798</xdr:rowOff>
    </xdr:from>
    <xdr:to>
      <xdr:col>50</xdr:col>
      <xdr:colOff>114300</xdr:colOff>
      <xdr:row>97</xdr:row>
      <xdr:rowOff>131127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71944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106268</xdr:rowOff>
    </xdr:from>
    <xdr:to>
      <xdr:col>45</xdr:col>
      <xdr:colOff>177800</xdr:colOff>
      <xdr:row>97</xdr:row>
      <xdr:rowOff>131127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565468"/>
          <a:ext cx="889000" cy="1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106268</xdr:rowOff>
    </xdr:from>
    <xdr:to>
      <xdr:col>41</xdr:col>
      <xdr:colOff>50800</xdr:colOff>
      <xdr:row>97</xdr:row>
      <xdr:rowOff>152045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65468"/>
          <a:ext cx="889000" cy="2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5842</xdr:rowOff>
    </xdr:from>
    <xdr:to>
      <xdr:col>55</xdr:col>
      <xdr:colOff>50800</xdr:colOff>
      <xdr:row>97</xdr:row>
      <xdr:rowOff>107442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155719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37998</xdr:rowOff>
    </xdr:from>
    <xdr:to>
      <xdr:col>50</xdr:col>
      <xdr:colOff>165100</xdr:colOff>
      <xdr:row>97</xdr:row>
      <xdr:rowOff>139598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80327</xdr:rowOff>
    </xdr:from>
    <xdr:to>
      <xdr:col>46</xdr:col>
      <xdr:colOff>38100</xdr:colOff>
      <xdr:row>98</xdr:row>
      <xdr:rowOff>10477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55468</xdr:rowOff>
    </xdr:from>
    <xdr:to>
      <xdr:col>41</xdr:col>
      <xdr:colOff>101600</xdr:colOff>
      <xdr:row>96</xdr:row>
      <xdr:rowOff>157068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101245</xdr:rowOff>
    </xdr:from>
    <xdr:to>
      <xdr:col>36</xdr:col>
      <xdr:colOff>165100</xdr:colOff>
      <xdr:row>98</xdr:row>
      <xdr:rowOff>31395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22522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158837</xdr:rowOff>
    </xdr:from>
    <xdr:to>
      <xdr:col>85</xdr:col>
      <xdr:colOff>127000</xdr:colOff>
      <xdr:row>77</xdr:row>
      <xdr:rowOff>12500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9037"/>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158837</xdr:rowOff>
    </xdr:from>
    <xdr:to>
      <xdr:col>81</xdr:col>
      <xdr:colOff>50800</xdr:colOff>
      <xdr:row>77</xdr:row>
      <xdr:rowOff>14362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9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60179</xdr:rowOff>
    </xdr:from>
    <xdr:to>
      <xdr:col>76</xdr:col>
      <xdr:colOff>114300</xdr:colOff>
      <xdr:row>77</xdr:row>
      <xdr:rowOff>14362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90379"/>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60179</xdr:rowOff>
    </xdr:from>
    <xdr:to>
      <xdr:col>71</xdr:col>
      <xdr:colOff>177800</xdr:colOff>
      <xdr:row>77</xdr:row>
      <xdr:rowOff>3781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90379"/>
          <a:ext cx="889000" cy="1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133150</xdr:rowOff>
    </xdr:from>
    <xdr:to>
      <xdr:col>85</xdr:col>
      <xdr:colOff>177800</xdr:colOff>
      <xdr:row>77</xdr:row>
      <xdr:rowOff>63300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111577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108037</xdr:rowOff>
    </xdr:from>
    <xdr:to>
      <xdr:col>81</xdr:col>
      <xdr:colOff>101600</xdr:colOff>
      <xdr:row>77</xdr:row>
      <xdr:rowOff>38187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29314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135012</xdr:rowOff>
    </xdr:from>
    <xdr:to>
      <xdr:col>76</xdr:col>
      <xdr:colOff>165100</xdr:colOff>
      <xdr:row>77</xdr:row>
      <xdr:rowOff>65162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56289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9379</xdr:rowOff>
    </xdr:from>
    <xdr:to>
      <xdr:col>72</xdr:col>
      <xdr:colOff>38100</xdr:colOff>
      <xdr:row>76</xdr:row>
      <xdr:rowOff>110979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102106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124431</xdr:rowOff>
    </xdr:from>
    <xdr:to>
      <xdr:col>67</xdr:col>
      <xdr:colOff>101600</xdr:colOff>
      <xdr:row>77</xdr:row>
      <xdr:rowOff>54581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45708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128042</xdr:rowOff>
    </xdr:from>
    <xdr:to>
      <xdr:col>85</xdr:col>
      <xdr:colOff>127000</xdr:colOff>
      <xdr:row>98</xdr:row>
      <xdr:rowOff>20104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87242"/>
          <a:ext cx="838200" cy="2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20104</xdr:rowOff>
    </xdr:from>
    <xdr:to>
      <xdr:col>81</xdr:col>
      <xdr:colOff>50800</xdr:colOff>
      <xdr:row>98</xdr:row>
      <xdr:rowOff>119126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22204"/>
          <a:ext cx="8890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119126</xdr:rowOff>
    </xdr:from>
    <xdr:to>
      <xdr:col>76</xdr:col>
      <xdr:colOff>114300</xdr:colOff>
      <xdr:row>99</xdr:row>
      <xdr:rowOff>13436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1226"/>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34468</xdr:rowOff>
    </xdr:from>
    <xdr:to>
      <xdr:col>71</xdr:col>
      <xdr:colOff>177800</xdr:colOff>
      <xdr:row>99</xdr:row>
      <xdr:rowOff>13436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65118"/>
          <a:ext cx="889000" cy="3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77242</xdr:rowOff>
    </xdr:from>
    <xdr:to>
      <xdr:col>85</xdr:col>
      <xdr:colOff>177800</xdr:colOff>
      <xdr:row>97</xdr:row>
      <xdr:rowOff>7392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100119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140754</xdr:rowOff>
    </xdr:from>
    <xdr:to>
      <xdr:col>81</xdr:col>
      <xdr:colOff>101600</xdr:colOff>
      <xdr:row>98</xdr:row>
      <xdr:rowOff>70904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62031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68326</xdr:rowOff>
    </xdr:from>
    <xdr:to>
      <xdr:col>76</xdr:col>
      <xdr:colOff>165100</xdr:colOff>
      <xdr:row>98</xdr:row>
      <xdr:rowOff>169926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161053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6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134086</xdr:rowOff>
    </xdr:from>
    <xdr:to>
      <xdr:col>72</xdr:col>
      <xdr:colOff>38100</xdr:colOff>
      <xdr:row>99</xdr:row>
      <xdr:rowOff>64236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55363</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028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155118</xdr:rowOff>
    </xdr:from>
    <xdr:to>
      <xdr:col>67</xdr:col>
      <xdr:colOff>101600</xdr:colOff>
      <xdr:row>97</xdr:row>
      <xdr:rowOff>85268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101795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96919</xdr:rowOff>
    </xdr:from>
    <xdr:to>
      <xdr:col>116</xdr:col>
      <xdr:colOff>63500</xdr:colOff>
      <xdr:row>39</xdr:row>
      <xdr:rowOff>96919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3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96919</xdr:rowOff>
    </xdr:from>
    <xdr:to>
      <xdr:col>111</xdr:col>
      <xdr:colOff>177800</xdr:colOff>
      <xdr:row>39</xdr:row>
      <xdr:rowOff>97082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346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97082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91205</xdr:rowOff>
    </xdr:from>
    <xdr:to>
      <xdr:col>102</xdr:col>
      <xdr:colOff>114300</xdr:colOff>
      <xdr:row>39</xdr:row>
      <xdr:rowOff>97082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7775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46119</xdr:rowOff>
    </xdr:from>
    <xdr:to>
      <xdr:col>116</xdr:col>
      <xdr:colOff>114300</xdr:colOff>
      <xdr:row>39</xdr:row>
      <xdr:rowOff>147719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132496</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7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46119</xdr:rowOff>
    </xdr:from>
    <xdr:to>
      <xdr:col>112</xdr:col>
      <xdr:colOff>38100</xdr:colOff>
      <xdr:row>39</xdr:row>
      <xdr:rowOff>147719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138846</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46282</xdr:rowOff>
    </xdr:from>
    <xdr:to>
      <xdr:col>107</xdr:col>
      <xdr:colOff>101600</xdr:colOff>
      <xdr:row>39</xdr:row>
      <xdr:rowOff>147882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139009</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40405</xdr:rowOff>
    </xdr:from>
    <xdr:to>
      <xdr:col>98</xdr:col>
      <xdr:colOff>38100</xdr:colOff>
      <xdr:row>39</xdr:row>
      <xdr:rowOff>142005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133132</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11265</xdr:rowOff>
    </xdr:from>
    <xdr:to>
      <xdr:col>116</xdr:col>
      <xdr:colOff>63500</xdr:colOff>
      <xdr:row>58</xdr:row>
      <xdr:rowOff>12522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5536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11646</xdr:rowOff>
    </xdr:from>
    <xdr:to>
      <xdr:col>111</xdr:col>
      <xdr:colOff>177800</xdr:colOff>
      <xdr:row>58</xdr:row>
      <xdr:rowOff>12522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557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11417</xdr:rowOff>
    </xdr:from>
    <xdr:to>
      <xdr:col>107</xdr:col>
      <xdr:colOff>50800</xdr:colOff>
      <xdr:row>58</xdr:row>
      <xdr:rowOff>11646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5551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11417</xdr:rowOff>
    </xdr:from>
    <xdr:to>
      <xdr:col>102</xdr:col>
      <xdr:colOff>114300</xdr:colOff>
      <xdr:row>58</xdr:row>
      <xdr:rowOff>11761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5551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131915</xdr:rowOff>
    </xdr:from>
    <xdr:to>
      <xdr:col>116</xdr:col>
      <xdr:colOff>114300</xdr:colOff>
      <xdr:row>58</xdr:row>
      <xdr:rowOff>62065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110342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133172</xdr:rowOff>
    </xdr:from>
    <xdr:to>
      <xdr:col>112</xdr:col>
      <xdr:colOff>38100</xdr:colOff>
      <xdr:row>58</xdr:row>
      <xdr:rowOff>63322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54449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9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132296</xdr:rowOff>
    </xdr:from>
    <xdr:to>
      <xdr:col>107</xdr:col>
      <xdr:colOff>101600</xdr:colOff>
      <xdr:row>58</xdr:row>
      <xdr:rowOff>62446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53573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9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132067</xdr:rowOff>
    </xdr:from>
    <xdr:to>
      <xdr:col>102</xdr:col>
      <xdr:colOff>165100</xdr:colOff>
      <xdr:row>58</xdr:row>
      <xdr:rowOff>62217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53344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9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132411</xdr:rowOff>
    </xdr:from>
    <xdr:to>
      <xdr:col>98</xdr:col>
      <xdr:colOff>38100</xdr:colOff>
      <xdr:row>58</xdr:row>
      <xdr:rowOff>62561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53688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144310</xdr:rowOff>
    </xdr:from>
    <xdr:to>
      <xdr:col>116</xdr:col>
      <xdr:colOff>63500</xdr:colOff>
      <xdr:row>74</xdr:row>
      <xdr:rowOff>65024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60160"/>
          <a:ext cx="8382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16408</xdr:rowOff>
    </xdr:from>
    <xdr:to>
      <xdr:col>111</xdr:col>
      <xdr:colOff>177800</xdr:colOff>
      <xdr:row>74</xdr:row>
      <xdr:rowOff>65024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0370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149720</xdr:rowOff>
    </xdr:from>
    <xdr:to>
      <xdr:col>107</xdr:col>
      <xdr:colOff>50800</xdr:colOff>
      <xdr:row>74</xdr:row>
      <xdr:rowOff>16408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655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149720</xdr:rowOff>
    </xdr:from>
    <xdr:to>
      <xdr:col>102</xdr:col>
      <xdr:colOff>114300</xdr:colOff>
      <xdr:row>74</xdr:row>
      <xdr:rowOff>64338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65570"/>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93510</xdr:rowOff>
    </xdr:from>
    <xdr:to>
      <xdr:col>116</xdr:col>
      <xdr:colOff>114300</xdr:colOff>
      <xdr:row>74</xdr:row>
      <xdr:rowOff>23660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116387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14224</xdr:rowOff>
    </xdr:from>
    <xdr:to>
      <xdr:col>112</xdr:col>
      <xdr:colOff>38100</xdr:colOff>
      <xdr:row>74</xdr:row>
      <xdr:rowOff>115824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132351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137058</xdr:rowOff>
    </xdr:from>
    <xdr:to>
      <xdr:col>107</xdr:col>
      <xdr:colOff>101600</xdr:colOff>
      <xdr:row>74</xdr:row>
      <xdr:rowOff>67208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83735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98920</xdr:rowOff>
    </xdr:from>
    <xdr:to>
      <xdr:col>102</xdr:col>
      <xdr:colOff>165100</xdr:colOff>
      <xdr:row>74</xdr:row>
      <xdr:rowOff>29070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45597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13538</xdr:rowOff>
    </xdr:from>
    <xdr:to>
      <xdr:col>98</xdr:col>
      <xdr:colOff>38100</xdr:colOff>
      <xdr:row>74</xdr:row>
      <xdr:rowOff>115138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131665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、積立金及び繰出金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４７５</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円となっています。主な構成項目である人件費は、住民一人当たり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５６，８６６</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ました。これは、人事院勧告に基づく期末勤勉手当の増等が主な要因です。なお、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５６，４８５</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僅かに</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４１，２３４</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５．８６</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４９，３００</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これは、妻沼南河原環境浄化センター管理運営や</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PCB</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廃棄物処理事業の増等が主な要因です。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も市有施設への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の導入等、業務の効率化を図って</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３０，８３９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で、前年度から１４．８３％増加していますが、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４５，０２２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これは、小中学校トイレ整備事業や熊谷駅正面口駅前広場改修事業の増等が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主な要因です。今後、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施設の老朽化対策等の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更新整備費の増加が見込まれます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が、公共施設アセットマネジメント基本方針に基づき、施設の適正化に努めます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45200"/>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76019</xdr:rowOff>
    </xdr:from>
    <xdr:to>
      <xdr:col>19</xdr:col>
      <xdr:colOff>177800</xdr:colOff>
      <xdr:row>35</xdr:row>
      <xdr:rowOff>92347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76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86360</xdr:rowOff>
    </xdr:from>
    <xdr:to>
      <xdr:col>15</xdr:col>
      <xdr:colOff>50800</xdr:colOff>
      <xdr:row>35</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15660"/>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77651</xdr:rowOff>
    </xdr:from>
    <xdr:to>
      <xdr:col>10</xdr:col>
      <xdr:colOff>114300</xdr:colOff>
      <xdr:row>34</xdr:row>
      <xdr:rowOff>86360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69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25219</xdr:rowOff>
    </xdr:from>
    <xdr:to>
      <xdr:col>20</xdr:col>
      <xdr:colOff>38100</xdr:colOff>
      <xdr:row>35</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41547</xdr:rowOff>
    </xdr:from>
    <xdr:to>
      <xdr:col>15</xdr:col>
      <xdr:colOff>101600</xdr:colOff>
      <xdr:row>35</xdr:row>
      <xdr:rowOff>143147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159674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35560</xdr:rowOff>
    </xdr:from>
    <xdr:to>
      <xdr:col>10</xdr:col>
      <xdr:colOff>165100</xdr:colOff>
      <xdr:row>34</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26851</xdr:rowOff>
    </xdr:from>
    <xdr:to>
      <xdr:col>6</xdr:col>
      <xdr:colOff>38100</xdr:colOff>
      <xdr:row>34</xdr:row>
      <xdr:rowOff>128451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118995</xdr:rowOff>
    </xdr:from>
    <xdr:to>
      <xdr:col>24</xdr:col>
      <xdr:colOff>63500</xdr:colOff>
      <xdr:row>57</xdr:row>
      <xdr:rowOff>80101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548745"/>
          <a:ext cx="838200" cy="30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71544</xdr:rowOff>
    </xdr:from>
    <xdr:to>
      <xdr:col>19</xdr:col>
      <xdr:colOff>177800</xdr:colOff>
      <xdr:row>57</xdr:row>
      <xdr:rowOff>80101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44194"/>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153057</xdr:rowOff>
    </xdr:from>
    <xdr:to>
      <xdr:col>15</xdr:col>
      <xdr:colOff>50800</xdr:colOff>
      <xdr:row>57</xdr:row>
      <xdr:rowOff>71544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582807"/>
          <a:ext cx="889000" cy="2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153057</xdr:rowOff>
    </xdr:from>
    <xdr:to>
      <xdr:col>10</xdr:col>
      <xdr:colOff>114300</xdr:colOff>
      <xdr:row>56</xdr:row>
      <xdr:rowOff>51918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582807"/>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68195</xdr:rowOff>
    </xdr:from>
    <xdr:to>
      <xdr:col>24</xdr:col>
      <xdr:colOff>114300</xdr:colOff>
      <xdr:row>55</xdr:row>
      <xdr:rowOff>169795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4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91072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3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29301</xdr:rowOff>
    </xdr:from>
    <xdr:to>
      <xdr:col>20</xdr:col>
      <xdr:colOff>38100</xdr:colOff>
      <xdr:row>57</xdr:row>
      <xdr:rowOff>130901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122028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20744</xdr:rowOff>
    </xdr:from>
    <xdr:to>
      <xdr:col>15</xdr:col>
      <xdr:colOff>101600</xdr:colOff>
      <xdr:row>57</xdr:row>
      <xdr:rowOff>122344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113471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102257</xdr:rowOff>
    </xdr:from>
    <xdr:to>
      <xdr:col>10</xdr:col>
      <xdr:colOff>165100</xdr:colOff>
      <xdr:row>56</xdr:row>
      <xdr:rowOff>32407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5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23534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1118</xdr:rowOff>
    </xdr:from>
    <xdr:to>
      <xdr:col>6</xdr:col>
      <xdr:colOff>38100</xdr:colOff>
      <xdr:row>56</xdr:row>
      <xdr:rowOff>102718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119245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3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112040</xdr:rowOff>
    </xdr:from>
    <xdr:to>
      <xdr:col>24</xdr:col>
      <xdr:colOff>63500</xdr:colOff>
      <xdr:row>78</xdr:row>
      <xdr:rowOff>9131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13690"/>
          <a:ext cx="8382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6674</xdr:rowOff>
    </xdr:from>
    <xdr:to>
      <xdr:col>19</xdr:col>
      <xdr:colOff>177800</xdr:colOff>
      <xdr:row>78</xdr:row>
      <xdr:rowOff>9131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7977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6674</xdr:rowOff>
    </xdr:from>
    <xdr:to>
      <xdr:col>15</xdr:col>
      <xdr:colOff>50800</xdr:colOff>
      <xdr:row>78</xdr:row>
      <xdr:rowOff>77102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9774"/>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77102</xdr:rowOff>
    </xdr:from>
    <xdr:to>
      <xdr:col>10</xdr:col>
      <xdr:colOff>114300</xdr:colOff>
      <xdr:row>78</xdr:row>
      <xdr:rowOff>132690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50202"/>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61240</xdr:rowOff>
    </xdr:from>
    <xdr:to>
      <xdr:col>24</xdr:col>
      <xdr:colOff>114300</xdr:colOff>
      <xdr:row>77</xdr:row>
      <xdr:rowOff>162840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39667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4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129781</xdr:rowOff>
    </xdr:from>
    <xdr:to>
      <xdr:col>20</xdr:col>
      <xdr:colOff>38100</xdr:colOff>
      <xdr:row>78</xdr:row>
      <xdr:rowOff>59931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51058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127324</xdr:rowOff>
    </xdr:from>
    <xdr:to>
      <xdr:col>15</xdr:col>
      <xdr:colOff>101600</xdr:colOff>
      <xdr:row>78</xdr:row>
      <xdr:rowOff>57474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48601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2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26302</xdr:rowOff>
    </xdr:from>
    <xdr:to>
      <xdr:col>10</xdr:col>
      <xdr:colOff>165100</xdr:colOff>
      <xdr:row>78</xdr:row>
      <xdr:rowOff>127902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119029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9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81890</xdr:rowOff>
    </xdr:from>
    <xdr:to>
      <xdr:col>6</xdr:col>
      <xdr:colOff>38100</xdr:colOff>
      <xdr:row>79</xdr:row>
      <xdr:rowOff>12040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3167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4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11370</xdr:rowOff>
    </xdr:from>
    <xdr:to>
      <xdr:col>24</xdr:col>
      <xdr:colOff>63500</xdr:colOff>
      <xdr:row>97</xdr:row>
      <xdr:rowOff>81635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642020"/>
          <a:ext cx="838200" cy="7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170590</xdr:rowOff>
    </xdr:from>
    <xdr:to>
      <xdr:col>19</xdr:col>
      <xdr:colOff>177800</xdr:colOff>
      <xdr:row>97</xdr:row>
      <xdr:rowOff>81635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629790"/>
          <a:ext cx="889000" cy="8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170590</xdr:rowOff>
    </xdr:from>
    <xdr:to>
      <xdr:col>15</xdr:col>
      <xdr:colOff>50800</xdr:colOff>
      <xdr:row>97</xdr:row>
      <xdr:rowOff>3454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29790"/>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3454</xdr:rowOff>
    </xdr:from>
    <xdr:to>
      <xdr:col>10</xdr:col>
      <xdr:colOff>114300</xdr:colOff>
      <xdr:row>97</xdr:row>
      <xdr:rowOff>21885</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34104"/>
          <a:ext cx="8890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132020</xdr:rowOff>
    </xdr:from>
    <xdr:to>
      <xdr:col>24</xdr:col>
      <xdr:colOff>114300</xdr:colOff>
      <xdr:row>97</xdr:row>
      <xdr:rowOff>62170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5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110447</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30835</xdr:rowOff>
    </xdr:from>
    <xdr:to>
      <xdr:col>20</xdr:col>
      <xdr:colOff>38100</xdr:colOff>
      <xdr:row>97</xdr:row>
      <xdr:rowOff>132435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123562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119790</xdr:rowOff>
    </xdr:from>
    <xdr:to>
      <xdr:col>15</xdr:col>
      <xdr:colOff>101600</xdr:colOff>
      <xdr:row>97</xdr:row>
      <xdr:rowOff>49940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41067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124104</xdr:rowOff>
    </xdr:from>
    <xdr:to>
      <xdr:col>10</xdr:col>
      <xdr:colOff>165100</xdr:colOff>
      <xdr:row>97</xdr:row>
      <xdr:rowOff>54254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45381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142535</xdr:rowOff>
    </xdr:from>
    <xdr:to>
      <xdr:col>6</xdr:col>
      <xdr:colOff>38100</xdr:colOff>
      <xdr:row>97</xdr:row>
      <xdr:rowOff>72685</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63812</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109003</xdr:rowOff>
    </xdr:from>
    <xdr:to>
      <xdr:col>55</xdr:col>
      <xdr:colOff>0</xdr:colOff>
      <xdr:row>38</xdr:row>
      <xdr:rowOff>118473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624103"/>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109003</xdr:rowOff>
    </xdr:from>
    <xdr:to>
      <xdr:col>50</xdr:col>
      <xdr:colOff>114300</xdr:colOff>
      <xdr:row>38</xdr:row>
      <xdr:rowOff>120106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8750300" y="662410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117493</xdr:rowOff>
    </xdr:from>
    <xdr:to>
      <xdr:col>45</xdr:col>
      <xdr:colOff>177800</xdr:colOff>
      <xdr:row>38</xdr:row>
      <xdr:rowOff>120106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63259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117493</xdr:rowOff>
    </xdr:from>
    <xdr:to>
      <xdr:col>41</xdr:col>
      <xdr:colOff>50800</xdr:colOff>
      <xdr:row>38</xdr:row>
      <xdr:rowOff>120106</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663259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154050</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49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58203</xdr:rowOff>
    </xdr:from>
    <xdr:to>
      <xdr:col>50</xdr:col>
      <xdr:colOff>165100</xdr:colOff>
      <xdr:row>38</xdr:row>
      <xdr:rowOff>159803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150930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69306</xdr:rowOff>
    </xdr:from>
    <xdr:to>
      <xdr:col>46</xdr:col>
      <xdr:colOff>38100</xdr:colOff>
      <xdr:row>38</xdr:row>
      <xdr:rowOff>170906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162033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66693</xdr:rowOff>
    </xdr:from>
    <xdr:to>
      <xdr:col>41</xdr:col>
      <xdr:colOff>101600</xdr:colOff>
      <xdr:row>38</xdr:row>
      <xdr:rowOff>168293</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159420</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67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69306</xdr:rowOff>
    </xdr:from>
    <xdr:to>
      <xdr:col>36</xdr:col>
      <xdr:colOff>165100</xdr:colOff>
      <xdr:row>38</xdr:row>
      <xdr:rowOff>170906</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162033</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37653</xdr:rowOff>
    </xdr:from>
    <xdr:to>
      <xdr:col>55</xdr:col>
      <xdr:colOff>0</xdr:colOff>
      <xdr:row>57</xdr:row>
      <xdr:rowOff>48946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10303"/>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48946</xdr:rowOff>
    </xdr:from>
    <xdr:to>
      <xdr:col>50</xdr:col>
      <xdr:colOff>114300</xdr:colOff>
      <xdr:row>57</xdr:row>
      <xdr:rowOff>77064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2159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161234</xdr:rowOff>
    </xdr:from>
    <xdr:to>
      <xdr:col>45</xdr:col>
      <xdr:colOff>177800</xdr:colOff>
      <xdr:row>57</xdr:row>
      <xdr:rowOff>77064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762434"/>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157531</xdr:rowOff>
    </xdr:from>
    <xdr:to>
      <xdr:col>41</xdr:col>
      <xdr:colOff>50800</xdr:colOff>
      <xdr:row>56</xdr:row>
      <xdr:rowOff>161234</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75873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158303</xdr:rowOff>
    </xdr:from>
    <xdr:to>
      <xdr:col>55</xdr:col>
      <xdr:colOff>50800</xdr:colOff>
      <xdr:row>57</xdr:row>
      <xdr:rowOff>88453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9730</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169596</xdr:rowOff>
    </xdr:from>
    <xdr:to>
      <xdr:col>50</xdr:col>
      <xdr:colOff>165100</xdr:colOff>
      <xdr:row>57</xdr:row>
      <xdr:rowOff>99746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116273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26264</xdr:rowOff>
    </xdr:from>
    <xdr:to>
      <xdr:col>46</xdr:col>
      <xdr:colOff>38100</xdr:colOff>
      <xdr:row>57</xdr:row>
      <xdr:rowOff>127864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118991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8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110434</xdr:rowOff>
    </xdr:from>
    <xdr:to>
      <xdr:col>41</xdr:col>
      <xdr:colOff>101600</xdr:colOff>
      <xdr:row>57</xdr:row>
      <xdr:rowOff>40584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57111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4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53408</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96723</xdr:rowOff>
    </xdr:from>
    <xdr:to>
      <xdr:col>55</xdr:col>
      <xdr:colOff>0</xdr:colOff>
      <xdr:row>76</xdr:row>
      <xdr:rowOff>110393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126923"/>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110393</xdr:rowOff>
    </xdr:from>
    <xdr:to>
      <xdr:col>50</xdr:col>
      <xdr:colOff>114300</xdr:colOff>
      <xdr:row>76</xdr:row>
      <xdr:rowOff>138283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14059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65542</xdr:rowOff>
    </xdr:from>
    <xdr:to>
      <xdr:col>45</xdr:col>
      <xdr:colOff>177800</xdr:colOff>
      <xdr:row>76</xdr:row>
      <xdr:rowOff>138283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095742"/>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65542</xdr:rowOff>
    </xdr:from>
    <xdr:to>
      <xdr:col>41</xdr:col>
      <xdr:colOff>50800</xdr:colOff>
      <xdr:row>77</xdr:row>
      <xdr:rowOff>2905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095742"/>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45923</xdr:rowOff>
    </xdr:from>
    <xdr:to>
      <xdr:col>55</xdr:col>
      <xdr:colOff>50800</xdr:colOff>
      <xdr:row>76</xdr:row>
      <xdr:rowOff>147523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68801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59593</xdr:rowOff>
    </xdr:from>
    <xdr:to>
      <xdr:col>50</xdr:col>
      <xdr:colOff>165100</xdr:colOff>
      <xdr:row>76</xdr:row>
      <xdr:rowOff>161193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0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152320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1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87483</xdr:rowOff>
    </xdr:from>
    <xdr:to>
      <xdr:col>46</xdr:col>
      <xdr:colOff>38100</xdr:colOff>
      <xdr:row>77</xdr:row>
      <xdr:rowOff>17633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8760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2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14742</xdr:rowOff>
    </xdr:from>
    <xdr:to>
      <xdr:col>41</xdr:col>
      <xdr:colOff>101600</xdr:colOff>
      <xdr:row>76</xdr:row>
      <xdr:rowOff>116342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107469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1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123555</xdr:rowOff>
    </xdr:from>
    <xdr:to>
      <xdr:col>36</xdr:col>
      <xdr:colOff>165100</xdr:colOff>
      <xdr:row>77</xdr:row>
      <xdr:rowOff>53705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44832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24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160255</xdr:rowOff>
    </xdr:from>
    <xdr:to>
      <xdr:col>55</xdr:col>
      <xdr:colOff>0</xdr:colOff>
      <xdr:row>97</xdr:row>
      <xdr:rowOff>70853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19455"/>
          <a:ext cx="8382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70853</xdr:rowOff>
    </xdr:from>
    <xdr:to>
      <xdr:col>50</xdr:col>
      <xdr:colOff>114300</xdr:colOff>
      <xdr:row>97</xdr:row>
      <xdr:rowOff>116154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0150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116154</xdr:rowOff>
    </xdr:from>
    <xdr:to>
      <xdr:col>45</xdr:col>
      <xdr:colOff>177800</xdr:colOff>
      <xdr:row>97</xdr:row>
      <xdr:rowOff>137358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46804"/>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137358</xdr:rowOff>
    </xdr:from>
    <xdr:to>
      <xdr:col>41</xdr:col>
      <xdr:colOff>50800</xdr:colOff>
      <xdr:row>97</xdr:row>
      <xdr:rowOff>139472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6800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109455</xdr:rowOff>
    </xdr:from>
    <xdr:to>
      <xdr:col>55</xdr:col>
      <xdr:colOff>50800</xdr:colOff>
      <xdr:row>97</xdr:row>
      <xdr:rowOff>39605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87882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4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20053</xdr:rowOff>
    </xdr:from>
    <xdr:to>
      <xdr:col>50</xdr:col>
      <xdr:colOff>165100</xdr:colOff>
      <xdr:row>97</xdr:row>
      <xdr:rowOff>121653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65354</xdr:rowOff>
    </xdr:from>
    <xdr:to>
      <xdr:col>46</xdr:col>
      <xdr:colOff>38100</xdr:colOff>
      <xdr:row>97</xdr:row>
      <xdr:rowOff>166954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158081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86558</xdr:rowOff>
    </xdr:from>
    <xdr:to>
      <xdr:col>41</xdr:col>
      <xdr:colOff>101600</xdr:colOff>
      <xdr:row>98</xdr:row>
      <xdr:rowOff>16708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7835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88672</xdr:rowOff>
    </xdr:from>
    <xdr:to>
      <xdr:col>36</xdr:col>
      <xdr:colOff>165100</xdr:colOff>
      <xdr:row>98</xdr:row>
      <xdr:rowOff>18822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164211</xdr:rowOff>
    </xdr:from>
    <xdr:to>
      <xdr:col>85</xdr:col>
      <xdr:colOff>127000</xdr:colOff>
      <xdr:row>36</xdr:row>
      <xdr:rowOff>14732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64961"/>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164211</xdr:rowOff>
    </xdr:from>
    <xdr:to>
      <xdr:col>81</xdr:col>
      <xdr:colOff>50800</xdr:colOff>
      <xdr:row>36</xdr:row>
      <xdr:rowOff>3048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1649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3048</xdr:rowOff>
    </xdr:from>
    <xdr:to>
      <xdr:col>76</xdr:col>
      <xdr:colOff>114300</xdr:colOff>
      <xdr:row>36</xdr:row>
      <xdr:rowOff>48641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75248"/>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82296</xdr:rowOff>
    </xdr:from>
    <xdr:to>
      <xdr:col>71</xdr:col>
      <xdr:colOff>177800</xdr:colOff>
      <xdr:row>36</xdr:row>
      <xdr:rowOff>48641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083046"/>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135382</xdr:rowOff>
    </xdr:from>
    <xdr:to>
      <xdr:col>85</xdr:col>
      <xdr:colOff>177800</xdr:colOff>
      <xdr:row>36</xdr:row>
      <xdr:rowOff>65532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158259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113411</xdr:rowOff>
    </xdr:from>
    <xdr:to>
      <xdr:col>81</xdr:col>
      <xdr:colOff>101600</xdr:colOff>
      <xdr:row>36</xdr:row>
      <xdr:rowOff>43561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60088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123698</xdr:rowOff>
    </xdr:from>
    <xdr:to>
      <xdr:col>76</xdr:col>
      <xdr:colOff>165100</xdr:colOff>
      <xdr:row>36</xdr:row>
      <xdr:rowOff>53848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70375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8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169291</xdr:rowOff>
    </xdr:from>
    <xdr:to>
      <xdr:col>72</xdr:col>
      <xdr:colOff>38100</xdr:colOff>
      <xdr:row>36</xdr:row>
      <xdr:rowOff>99441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31496</xdr:rowOff>
    </xdr:from>
    <xdr:to>
      <xdr:col>67</xdr:col>
      <xdr:colOff>101600</xdr:colOff>
      <xdr:row>35</xdr:row>
      <xdr:rowOff>133096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149623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8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6361</xdr:rowOff>
    </xdr:from>
    <xdr:to>
      <xdr:col>85</xdr:col>
      <xdr:colOff>127000</xdr:colOff>
      <xdr:row>57</xdr:row>
      <xdr:rowOff>26053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79011"/>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147701</xdr:rowOff>
    </xdr:from>
    <xdr:to>
      <xdr:col>81</xdr:col>
      <xdr:colOff>50800</xdr:colOff>
      <xdr:row>57</xdr:row>
      <xdr:rowOff>6361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48901"/>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102863</xdr:rowOff>
    </xdr:from>
    <xdr:to>
      <xdr:col>76</xdr:col>
      <xdr:colOff>114300</xdr:colOff>
      <xdr:row>56</xdr:row>
      <xdr:rowOff>147701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04063"/>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39018</xdr:rowOff>
    </xdr:from>
    <xdr:to>
      <xdr:col>71</xdr:col>
      <xdr:colOff>177800</xdr:colOff>
      <xdr:row>56</xdr:row>
      <xdr:rowOff>102863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468768"/>
          <a:ext cx="889000" cy="2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146703</xdr:rowOff>
    </xdr:from>
    <xdr:to>
      <xdr:col>85</xdr:col>
      <xdr:colOff>177800</xdr:colOff>
      <xdr:row>57</xdr:row>
      <xdr:rowOff>76853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125130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127011</xdr:rowOff>
    </xdr:from>
    <xdr:to>
      <xdr:col>81</xdr:col>
      <xdr:colOff>101600</xdr:colOff>
      <xdr:row>57</xdr:row>
      <xdr:rowOff>57161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96901</xdr:rowOff>
    </xdr:from>
    <xdr:to>
      <xdr:col>76</xdr:col>
      <xdr:colOff>165100</xdr:colOff>
      <xdr:row>57</xdr:row>
      <xdr:rowOff>27051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18178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52063</xdr:rowOff>
    </xdr:from>
    <xdr:to>
      <xdr:col>72</xdr:col>
      <xdr:colOff>38100</xdr:colOff>
      <xdr:row>56</xdr:row>
      <xdr:rowOff>153663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144790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159668</xdr:rowOff>
    </xdr:from>
    <xdr:to>
      <xdr:col>67</xdr:col>
      <xdr:colOff>101600</xdr:colOff>
      <xdr:row>55</xdr:row>
      <xdr:rowOff>89818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106345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1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158837</xdr:rowOff>
    </xdr:from>
    <xdr:to>
      <xdr:col>85</xdr:col>
      <xdr:colOff>127000</xdr:colOff>
      <xdr:row>97</xdr:row>
      <xdr:rowOff>12500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18037"/>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158837</xdr:rowOff>
    </xdr:from>
    <xdr:to>
      <xdr:col>81</xdr:col>
      <xdr:colOff>50800</xdr:colOff>
      <xdr:row>97</xdr:row>
      <xdr:rowOff>14362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18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60179</xdr:rowOff>
    </xdr:from>
    <xdr:to>
      <xdr:col>76</xdr:col>
      <xdr:colOff>114300</xdr:colOff>
      <xdr:row>97</xdr:row>
      <xdr:rowOff>14362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19379"/>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60179</xdr:rowOff>
    </xdr:from>
    <xdr:to>
      <xdr:col>71</xdr:col>
      <xdr:colOff>177800</xdr:colOff>
      <xdr:row>97</xdr:row>
      <xdr:rowOff>3781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19379"/>
          <a:ext cx="889000" cy="1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133150</xdr:rowOff>
    </xdr:from>
    <xdr:to>
      <xdr:col>85</xdr:col>
      <xdr:colOff>177800</xdr:colOff>
      <xdr:row>97</xdr:row>
      <xdr:rowOff>63300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111577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108037</xdr:rowOff>
    </xdr:from>
    <xdr:to>
      <xdr:col>81</xdr:col>
      <xdr:colOff>101600</xdr:colOff>
      <xdr:row>97</xdr:row>
      <xdr:rowOff>38187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29314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135012</xdr:rowOff>
    </xdr:from>
    <xdr:to>
      <xdr:col>76</xdr:col>
      <xdr:colOff>165100</xdr:colOff>
      <xdr:row>97</xdr:row>
      <xdr:rowOff>65162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56289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6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9379</xdr:rowOff>
    </xdr:from>
    <xdr:to>
      <xdr:col>72</xdr:col>
      <xdr:colOff>38100</xdr:colOff>
      <xdr:row>96</xdr:row>
      <xdr:rowOff>110979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102106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124431</xdr:rowOff>
    </xdr:from>
    <xdr:to>
      <xdr:col>67</xdr:col>
      <xdr:colOff>101600</xdr:colOff>
      <xdr:row>97</xdr:row>
      <xdr:rowOff>54581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45708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、総務費、商工費、農林水産業費及び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僅かに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・歳出決算総額は、住民一人当たり３２８，４７５円となっています。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主な構成項目である民生費は、住民一人当たり１３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４５２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前年度から比較すると２．７５％増加し、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類似団体平均１４</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０００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これは国民健康保険特別会計繰出事業や特定教育・保育施設等給付事業等が増加したことが主な要因です。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４０，３８４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２９．９６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３８</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５６３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円を上回っています。これは、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財政調整基金積立事業やラグビーワールドカップ推進事業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の増等が主な要因です。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４０，９２１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１１．７６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４２，０２１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熊谷駅正面口駅前広場改修事業や熊谷運動公園施設整備事業の増等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２，０９８，８９２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２８．４８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しましたが、標準財政規模比は、対前年度比５．１６％増加しました。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実質収支額・・・歳入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国庫支出金、地方交付税、地方譲与税等の減となったものの、繰越金、地方税、各種交付金等の増により、全体で１，８２８，０４５千円の増、歳出は、扶助費及び公債費の減となったものの、積立金、普通建設事業費、繰出金、補助費、補助費等の増により、全体として３，１５５，４９９千円の増、繰越明許費は８１，６３５千円の増となり、実質収支額は１，４０９，０８９千円の減、対前年度比２２．８３</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３．５</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実質単年度収支は、積立金２，０９１，４１２千円の増があったものの、対前年度比６３１，６４４千円、４６．１２％減少しました。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一般会計・・・１０％前後で推移しています。引き続き、健全財政に努めます。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水道事業会計・・・５～７％台で推移しており、大きな変化はありません。</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下水道特別会計・・・令和元年度からの地方公営企業法適用に伴い打切決算を行ったことから、平成３０年度は実質収支が黒字となっています。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後期高齢者医療特別会計、公共用地先行取得特別会計、国民健康保険特別会計、駐車場事業特別会計、農業集落事業特別会計、その他会計</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・・・一般会計からの繰入で財政運営を行っており、０．</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０７</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％以内の範囲で推移しています。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・元利償還金・・・一般会計の元利償還金であり、起債の抑制により</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・公営企業債の元利償還金に対する繰入金・・・特別会計の元利償還金について</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、起債の抑制により減少傾向です。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大里広域市町村圏組合において、長寿命化施設整備事業に係る組合債の償還が開始されため、Ｈ</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から負担金が発生しています</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・算入公債費等・・・過去の起債に対する基準財政需要額です。臨時財政対策債償還費への算入額の増により増加傾向です。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・実質公債費比率の分子・・・元利償還金等の減少と算入公債費等の増加により</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・一般会計等に係る地方債の現在高・・・起債の抑制や繰上償還を実施したことにより減少傾向です。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・公営企業債等繰入見込額・・・下水道特別会計の額は大きいが、対象事業を精査し投資事業等を計画的に行うことにより、減少傾向です。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・退職手当負担見込額・・・職員数の減少等により減少傾向です。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・充当可能基金・・・将来の財政需要に備え積立を行うことで、増加傾向です。なお、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年度は地方債の繰上償還の財源として減債基金を活用したことから減少しました。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・充当可能特定歳入・・・都市計画税収や公営住宅使用料などです。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・基準財政需要額算入見込額・・・臨時財政対策債に対する算入額が増加しているため増加傾向です。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・将来負担比率の分子・・・充当可能財源等が将来負担額を上回り、引き続きマイナスとなりました。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大会開催の影響による財源の不足への備え等により、「財政調整基金」に約２１億円、ラグビーワールドカップ２０１９大会の大会運営経費に充てるため、「ラグビーワールドカップ２０１９運営基金」に約１億円をそれぞれ積立てたこと、及び「公共施設建設基金」から、聖天山駐車場内トイレの整備費として４千万円を取り崩したこと等により、基金全体としては約２１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令和元年度までに「ラグビーワールドカップ２０１９運営基金」に５億円を目途に積立てを行い大会運営経費に充てる予定であるが、さらに不足が生じる場合には、歳入の状況を勘案し、財政調整基金の取り崩し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普通交付税の合併算定替による増額が平成２８年度から段階的に削減されていること、増加する自然災害や公共施設の老朽化への対応など、今後の財政状況が不透明で楽観視できない状況にあることから、その備えとして財政調整基金をはじめとする各基金の活用を引き続き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・ラグビーワールドカップ２０１９運営基金：ラグビーワールドカップ２０１９大会の大会運営に要する経費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・公共施設建設基金：公共施設の老朽化対策等に備え、約８億７千万円積立てたことによる増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・ラグビーワールドカップ２０１９運営基金：ラグビーワールドカップ２０１９大会の大会運営経費に充てるため、約１億円を積立てたことによる。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・ラグビーワールドカップ２０１９運営基金：ラグビーワールドカップ２０１９大会の大会運営経費に充てるため、令和元年度までに５億円を目途に積立てを行う。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・ラグビーワールドカップ２０１９™大会開催の影響による財源不足への備え及び預金利子等の積み立てによる増加。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・普通交付税の合併算定替による増額が平成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年度から段階的に削減されていること、増加する自然災害や公共施設の老朽化への対応など、今後の財政状況が不透明で楽観視できない状況にあるため、可能な範囲での積立てを検討する。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・地方債償還のための取り崩しを平成３０年度以降行う。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類似団体平均値よりもやや大きく、本市の保有する償却資産の減価償却はやや進んでいると言え、アセットマネジメントにおける老朽化対策や適正管理の必要性が認められる。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特に公共施設については、今後、再編方針や個別施設計画を策定する中で、統廃合などの施設のあり方を検討していく必要がある。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4778798"/>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7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455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47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177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41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144992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506666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20320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11704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1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48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地方債残高の削減や新規発行の抑制に取り組んでおり、類似団体平均を下回る値となった。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将来の財政需要に対応できるように基金積立ての検討を行うなど、引き続き、将来世代の負担を抑制するような健全財政を推進する。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4507484"/>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59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92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28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450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04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1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5725</xdr:rowOff>
    </xdr:from>
    <xdr:to>
      <xdr:col>76</xdr:col>
      <xdr:colOff>73025</xdr:colOff>
      <xdr:row>34</xdr:row>
      <xdr:rowOff>107325</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92102</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137954</xdr:rowOff>
    </xdr:from>
    <xdr:to>
      <xdr:col>72</xdr:col>
      <xdr:colOff>123825</xdr:colOff>
      <xdr:row>34</xdr:row>
      <xdr:rowOff>68104</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7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17304</xdr:rowOff>
    </xdr:from>
    <xdr:to>
      <xdr:col>76</xdr:col>
      <xdr:colOff>22225</xdr:colOff>
      <xdr:row>34</xdr:row>
      <xdr:rowOff>56525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5846604"/>
          <a:ext cx="711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3836727" y="492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59231</xdr:rowOff>
    </xdr:from>
    <xdr:ext cx="469744" cy="259045"/>
    <xdr:sp macro="" textlink="">
      <xdr:nvSpPr>
        <xdr:cNvPr id="145" name="n_1mainValue債務償還比率">
          <a:extLst>
            <a:ext uri="{FF2B5EF4-FFF2-40B4-BE49-F238E27FC236}">
              <a16:creationId xmlns:a16="http://schemas.microsoft.com/office/drawing/2014/main" id="{00000000-0008-0000-0D00-000091000000}"/>
            </a:ext>
          </a:extLst>
        </xdr:cNvPr>
        <xdr:cNvSpPr txBox="1"/>
      </xdr:nvSpPr>
      <xdr:spPr>
        <a:xfrm>
          <a:off x="13836727" y="58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120667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148590</xdr:rowOff>
    </xdr:from>
    <xdr:to>
      <xdr:col>24</xdr:col>
      <xdr:colOff>63500</xdr:colOff>
      <xdr:row>37</xdr:row>
      <xdr:rowOff>9525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207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38100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53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76852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62936</xdr:rowOff>
    </xdr:from>
    <xdr:to>
      <xdr:col>55</xdr:col>
      <xdr:colOff>50800</xdr:colOff>
      <xdr:row>38</xdr:row>
      <xdr:rowOff>164536</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85813</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66045</xdr:rowOff>
    </xdr:from>
    <xdr:to>
      <xdr:col>50</xdr:col>
      <xdr:colOff>165100</xdr:colOff>
      <xdr:row>38</xdr:row>
      <xdr:rowOff>167645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113736</xdr:rowOff>
    </xdr:from>
    <xdr:to>
      <xdr:col>55</xdr:col>
      <xdr:colOff>0</xdr:colOff>
      <xdr:row>38</xdr:row>
      <xdr:rowOff>116845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628836"/>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68468</xdr:rowOff>
    </xdr:from>
    <xdr:to>
      <xdr:col>46</xdr:col>
      <xdr:colOff>38100</xdr:colOff>
      <xdr:row>38</xdr:row>
      <xdr:rowOff>170068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116845</xdr:rowOff>
    </xdr:from>
    <xdr:to>
      <xdr:col>50</xdr:col>
      <xdr:colOff>114300</xdr:colOff>
      <xdr:row>38</xdr:row>
      <xdr:rowOff>119268</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663194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12722</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3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15145</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97972</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797300" y="107050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120831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2908300" y="10727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97027</xdr:rowOff>
    </xdr:from>
    <xdr:to>
      <xdr:col>55</xdr:col>
      <xdr:colOff>50800</xdr:colOff>
      <xdr:row>63</xdr:row>
      <xdr:rowOff>27177</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7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75454</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107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101722</xdr:rowOff>
    </xdr:from>
    <xdr:to>
      <xdr:col>50</xdr:col>
      <xdr:colOff>165100</xdr:colOff>
      <xdr:row>63</xdr:row>
      <xdr:rowOff>31872</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147827</xdr:rowOff>
    </xdr:from>
    <xdr:to>
      <xdr:col>55</xdr:col>
      <xdr:colOff>0</xdr:colOff>
      <xdr:row>62</xdr:row>
      <xdr:rowOff>152522</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10777727"/>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106541</xdr:rowOff>
    </xdr:from>
    <xdr:to>
      <xdr:col>46</xdr:col>
      <xdr:colOff>38100</xdr:colOff>
      <xdr:row>63</xdr:row>
      <xdr:rowOff>36691</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152522</xdr:rowOff>
    </xdr:from>
    <xdr:to>
      <xdr:col>50</xdr:col>
      <xdr:colOff>114300</xdr:colOff>
      <xdr:row>62</xdr:row>
      <xdr:rowOff>157341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750300" y="10782422"/>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22999</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59411" y="108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27818</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83111" y="108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76836</xdr:rowOff>
    </xdr:from>
    <xdr:to>
      <xdr:col>24</xdr:col>
      <xdr:colOff>114300</xdr:colOff>
      <xdr:row>81</xdr:row>
      <xdr:rowOff>6986</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4584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99713</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E00-00000C010000}"/>
            </a:ext>
          </a:extLst>
        </xdr:cNvPr>
        <xdr:cNvSpPr txBox="1"/>
      </xdr:nvSpPr>
      <xdr:spPr>
        <a:xfrm>
          <a:off x="46736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80</xdr:row>
      <xdr:rowOff>148589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3797300" y="138436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80</xdr:row>
      <xdr:rowOff>167639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2908300" y="1386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40839</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113212</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9639300" y="1451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64044</xdr:rowOff>
    </xdr:from>
    <xdr:to>
      <xdr:col>46</xdr:col>
      <xdr:colOff>38100</xdr:colOff>
      <xdr:row>84</xdr:row>
      <xdr:rowOff>165644</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114844</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8750300" y="145150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156771</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00000000-0008-0000-0E00-000076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00000000-0008-0000-0E00-000078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00000000-0008-0000-0E00-00007A010000}"/>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00000000-0008-0000-0E00-000085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16828</xdr:rowOff>
    </xdr:from>
    <xdr:to>
      <xdr:col>81</xdr:col>
      <xdr:colOff>101600</xdr:colOff>
      <xdr:row>36</xdr:row>
      <xdr:rowOff>118428</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5430500" y="61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67628</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5481300" y="6179820"/>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67628</xdr:rowOff>
    </xdr:from>
    <xdr:to>
      <xdr:col>81</xdr:col>
      <xdr:colOff>50800</xdr:colOff>
      <xdr:row>36</xdr:row>
      <xdr:rowOff>121920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14592300" y="62398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134955</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5266044" y="5964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00000000-0008-0000-0E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00000000-0008-0000-0E00-0000A5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00000000-0008-0000-0E00-0000A7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00000000-0008-0000-0E00-0000A901000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00000000-0008-0000-0E00-0000B4010000}"/>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0000000-0008-0000-0E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0000000-0008-0000-0E00-0000D701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00000000-0008-0000-0E00-0000D901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0000000-0008-0000-0E00-0000DB01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00000000-0008-0000-0E00-0000E6010000}"/>
            </a:ext>
          </a:extLst>
        </xdr:cNvPr>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58</xdr:row>
      <xdr:rowOff>167640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5481300" y="10096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30480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4592300" y="10111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91" name="n_1aveValue【学校施設】&#10;有形固定資産減価償却率">
          <a:extLst>
            <a:ext uri="{FF2B5EF4-FFF2-40B4-BE49-F238E27FC236}">
              <a16:creationId xmlns:a16="http://schemas.microsoft.com/office/drawing/2014/main" id="{00000000-0008-0000-0E00-0000EB010000}"/>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492" name="n_2aveValue【学校施設】&#10;有形固定資産減価償却率">
          <a:extLst>
            <a:ext uri="{FF2B5EF4-FFF2-40B4-BE49-F238E27FC236}">
              <a16:creationId xmlns:a16="http://schemas.microsoft.com/office/drawing/2014/main" id="{00000000-0008-0000-0E00-0000EC010000}"/>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00000000-0008-0000-0E00-0000ED01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494" name="n_1mainValue【学校施設】&#10;有形固定資産減価償却率">
          <a:extLst>
            <a:ext uri="{FF2B5EF4-FFF2-40B4-BE49-F238E27FC236}">
              <a16:creationId xmlns:a16="http://schemas.microsoft.com/office/drawing/2014/main" id="{00000000-0008-0000-0E00-0000EE010000}"/>
            </a:ext>
          </a:extLst>
        </xdr:cNvPr>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495" name="n_2mainValue【学校施設】&#10;有形固定資産減価償却率">
          <a:extLst>
            <a:ext uri="{FF2B5EF4-FFF2-40B4-BE49-F238E27FC236}">
              <a16:creationId xmlns:a16="http://schemas.microsoft.com/office/drawing/2014/main" id="{00000000-0008-0000-0E00-0000EF010000}"/>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00000000-0008-0000-0E00-00000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00000000-0008-0000-0E00-000009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00000000-0008-0000-0E00-00000B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25" name="【学校施設】&#10;一人当たり面積平均値テキスト">
          <a:extLst>
            <a:ext uri="{FF2B5EF4-FFF2-40B4-BE49-F238E27FC236}">
              <a16:creationId xmlns:a16="http://schemas.microsoft.com/office/drawing/2014/main" id="{00000000-0008-0000-0E00-00000D020000}"/>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16510</xdr:rowOff>
    </xdr:from>
    <xdr:to>
      <xdr:col>116</xdr:col>
      <xdr:colOff>114300</xdr:colOff>
      <xdr:row>60</xdr:row>
      <xdr:rowOff>118110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21107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39387</xdr:rowOff>
    </xdr:from>
    <xdr:ext cx="469744" cy="259045"/>
    <xdr:sp macro="" textlink="">
      <xdr:nvSpPr>
        <xdr:cNvPr id="536" name="【学校施設】&#10;一人当たり面積該当値テキスト">
          <a:extLst>
            <a:ext uri="{FF2B5EF4-FFF2-40B4-BE49-F238E27FC236}">
              <a16:creationId xmlns:a16="http://schemas.microsoft.com/office/drawing/2014/main" id="{00000000-0008-0000-0E00-000018020000}"/>
            </a:ext>
          </a:extLst>
        </xdr:cNvPr>
        <xdr:cNvSpPr txBox="1"/>
      </xdr:nvSpPr>
      <xdr:spPr>
        <a:xfrm>
          <a:off x="22199600" y="101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11430</xdr:rowOff>
    </xdr:from>
    <xdr:to>
      <xdr:col>112</xdr:col>
      <xdr:colOff>38100</xdr:colOff>
      <xdr:row>60</xdr:row>
      <xdr:rowOff>113030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1272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62230</xdr:rowOff>
    </xdr:from>
    <xdr:to>
      <xdr:col>116</xdr:col>
      <xdr:colOff>63500</xdr:colOff>
      <xdr:row>60</xdr:row>
      <xdr:rowOff>67310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1323300" y="103492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27940</xdr:rowOff>
    </xdr:from>
    <xdr:to>
      <xdr:col>107</xdr:col>
      <xdr:colOff>101600</xdr:colOff>
      <xdr:row>60</xdr:row>
      <xdr:rowOff>129540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0383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62230</xdr:rowOff>
    </xdr:from>
    <xdr:to>
      <xdr:col>111</xdr:col>
      <xdr:colOff>177800</xdr:colOff>
      <xdr:row>60</xdr:row>
      <xdr:rowOff>78740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0434300" y="103492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41" name="n_1aveValue【学校施設】&#10;一人当たり面積">
          <a:extLst>
            <a:ext uri="{FF2B5EF4-FFF2-40B4-BE49-F238E27FC236}">
              <a16:creationId xmlns:a16="http://schemas.microsoft.com/office/drawing/2014/main" id="{00000000-0008-0000-0E00-00001D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42" name="n_2aveValue【学校施設】&#10;一人当たり面積">
          <a:extLst>
            <a:ext uri="{FF2B5EF4-FFF2-40B4-BE49-F238E27FC236}">
              <a16:creationId xmlns:a16="http://schemas.microsoft.com/office/drawing/2014/main" id="{00000000-0008-0000-0E00-00001E020000}"/>
            </a:ext>
          </a:extLst>
        </xdr:cNvPr>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00000000-0008-0000-0E00-00001F020000}"/>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129557</xdr:rowOff>
    </xdr:from>
    <xdr:ext cx="469744" cy="259045"/>
    <xdr:sp macro="" textlink="">
      <xdr:nvSpPr>
        <xdr:cNvPr id="544" name="n_1mainValue【学校施設】&#10;一人当たり面積">
          <a:extLst>
            <a:ext uri="{FF2B5EF4-FFF2-40B4-BE49-F238E27FC236}">
              <a16:creationId xmlns:a16="http://schemas.microsoft.com/office/drawing/2014/main" id="{00000000-0008-0000-0E00-000020020000}"/>
            </a:ext>
          </a:extLst>
        </xdr:cNvPr>
        <xdr:cNvSpPr txBox="1"/>
      </xdr:nvSpPr>
      <xdr:spPr>
        <a:xfrm>
          <a:off x="210757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146067</xdr:rowOff>
    </xdr:from>
    <xdr:ext cx="469744" cy="259045"/>
    <xdr:sp macro="" textlink="">
      <xdr:nvSpPr>
        <xdr:cNvPr id="545" name="n_2mainValue【学校施設】&#10;一人当たり面積">
          <a:extLst>
            <a:ext uri="{FF2B5EF4-FFF2-40B4-BE49-F238E27FC236}">
              <a16:creationId xmlns:a16="http://schemas.microsoft.com/office/drawing/2014/main" id="{00000000-0008-0000-0E00-000021020000}"/>
            </a:ext>
          </a:extLst>
        </xdr:cNvPr>
        <xdr:cNvSpPr txBox="1"/>
      </xdr:nvSpPr>
      <xdr:spPr>
        <a:xfrm>
          <a:off x="20199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00000000-0008-0000-0E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00000000-0008-0000-0E00-00003B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00000000-0008-0000-0E00-00003D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75" name="【児童館】&#10;有形固定資産減価償却率平均値テキスト">
          <a:extLst>
            <a:ext uri="{FF2B5EF4-FFF2-40B4-BE49-F238E27FC236}">
              <a16:creationId xmlns:a16="http://schemas.microsoft.com/office/drawing/2014/main" id="{00000000-0008-0000-0E00-00003F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27305</xdr:rowOff>
    </xdr:from>
    <xdr:to>
      <xdr:col>85</xdr:col>
      <xdr:colOff>177800</xdr:colOff>
      <xdr:row>81</xdr:row>
      <xdr:rowOff>128905</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6268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50182</xdr:rowOff>
    </xdr:from>
    <xdr:ext cx="405111" cy="259045"/>
    <xdr:sp macro="" textlink="">
      <xdr:nvSpPr>
        <xdr:cNvPr id="586" name="【児童館】&#10;有形固定資産減価償却率該当値テキスト">
          <a:extLst>
            <a:ext uri="{FF2B5EF4-FFF2-40B4-BE49-F238E27FC236}">
              <a16:creationId xmlns:a16="http://schemas.microsoft.com/office/drawing/2014/main" id="{00000000-0008-0000-0E00-00004A020000}"/>
            </a:ext>
          </a:extLst>
        </xdr:cNvPr>
        <xdr:cNvSpPr txBox="1"/>
      </xdr:nvSpPr>
      <xdr:spPr>
        <a:xfrm>
          <a:off x="16357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78105</xdr:rowOff>
    </xdr:from>
    <xdr:to>
      <xdr:col>85</xdr:col>
      <xdr:colOff>127000</xdr:colOff>
      <xdr:row>81</xdr:row>
      <xdr:rowOff>120014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5481300" y="139655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81</xdr:row>
      <xdr:rowOff>161925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4592300" y="14007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91" name="n_1aveValue【児童館】&#10;有形固定資産減価償却率">
          <a:extLst>
            <a:ext uri="{FF2B5EF4-FFF2-40B4-BE49-F238E27FC236}">
              <a16:creationId xmlns:a16="http://schemas.microsoft.com/office/drawing/2014/main" id="{00000000-0008-0000-0E00-00004F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592" name="n_2aveValue【児童館】&#10;有形固定資産減価償却率">
          <a:extLst>
            <a:ext uri="{FF2B5EF4-FFF2-40B4-BE49-F238E27FC236}">
              <a16:creationId xmlns:a16="http://schemas.microsoft.com/office/drawing/2014/main" id="{00000000-0008-0000-0E00-000050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00000000-0008-0000-0E00-000051020000}"/>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15891</xdr:rowOff>
    </xdr:from>
    <xdr:ext cx="405111" cy="259045"/>
    <xdr:sp macro="" textlink="">
      <xdr:nvSpPr>
        <xdr:cNvPr id="594" name="n_1main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595" name="n_2main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00000000-0008-0000-0E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00000000-0008-0000-0E00-00006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00000000-0008-0000-0E00-00006E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4" name="【児童館】&#10;一人当たり面積平均値テキスト">
          <a:extLst>
            <a:ext uri="{FF2B5EF4-FFF2-40B4-BE49-F238E27FC236}">
              <a16:creationId xmlns:a16="http://schemas.microsoft.com/office/drawing/2014/main" id="{00000000-0008-0000-0E00-000070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35" name="【児童館】&#10;一人当たり面積該当値テキスト">
          <a:extLst>
            <a:ext uri="{FF2B5EF4-FFF2-40B4-BE49-F238E27FC236}">
              <a16:creationId xmlns:a16="http://schemas.microsoft.com/office/drawing/2014/main" id="{00000000-0008-0000-0E00-00007B02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40" name="n_1aveValue【児童館】&#10;一人当たり面積">
          <a:extLst>
            <a:ext uri="{FF2B5EF4-FFF2-40B4-BE49-F238E27FC236}">
              <a16:creationId xmlns:a16="http://schemas.microsoft.com/office/drawing/2014/main" id="{00000000-0008-0000-0E00-000080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1" name="n_2aveValue【児童館】&#10;一人当たり面積">
          <a:extLst>
            <a:ext uri="{FF2B5EF4-FFF2-40B4-BE49-F238E27FC236}">
              <a16:creationId xmlns:a16="http://schemas.microsoft.com/office/drawing/2014/main" id="{00000000-0008-0000-0E00-000081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00000000-0008-0000-0E00-00008202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43" name="n_1mainValue【児童館】&#10;一人当たり面積">
          <a:extLst>
            <a:ext uri="{FF2B5EF4-FFF2-40B4-BE49-F238E27FC236}">
              <a16:creationId xmlns:a16="http://schemas.microsoft.com/office/drawing/2014/main" id="{00000000-0008-0000-0E00-000083020000}"/>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44" name="n_2mainValue【児童館】&#10;一人当たり面積">
          <a:extLst>
            <a:ext uri="{FF2B5EF4-FFF2-40B4-BE49-F238E27FC236}">
              <a16:creationId xmlns:a16="http://schemas.microsoft.com/office/drawing/2014/main" id="{00000000-0008-0000-0E00-00008402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88264</xdr:rowOff>
    </xdr:from>
    <xdr:to>
      <xdr:col>81</xdr:col>
      <xdr:colOff>101600</xdr:colOff>
      <xdr:row>104</xdr:row>
      <xdr:rowOff>18414</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139064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5481300" y="177679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103</xdr:row>
      <xdr:rowOff>167639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4592300" y="17798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34941</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26670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802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39" name="n_1aveValue【公民館】&#10;一人当たり面積">
          <a:extLst>
            <a:ext uri="{FF2B5EF4-FFF2-40B4-BE49-F238E27FC236}">
              <a16:creationId xmlns:a16="http://schemas.microsoft.com/office/drawing/2014/main" id="{00000000-0008-0000-0E00-0000E3020000}"/>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40" name="n_2aveValue【公民館】&#10;一人当たり面積">
          <a:extLst>
            <a:ext uri="{FF2B5EF4-FFF2-40B4-BE49-F238E27FC236}">
              <a16:creationId xmlns:a16="http://schemas.microsoft.com/office/drawing/2014/main" id="{00000000-0008-0000-0E00-0000E402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00000000-0008-0000-0E00-0000E502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742" name="n_1mainValue【公民館】&#10;一人当たり面積">
          <a:extLst>
            <a:ext uri="{FF2B5EF4-FFF2-40B4-BE49-F238E27FC236}">
              <a16:creationId xmlns:a16="http://schemas.microsoft.com/office/drawing/2014/main" id="{00000000-0008-0000-0E00-0000E602000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43" name="n_2mainValue【公民館】&#10;一人当たり面積">
          <a:extLst>
            <a:ext uri="{FF2B5EF4-FFF2-40B4-BE49-F238E27FC236}">
              <a16:creationId xmlns:a16="http://schemas.microsoft.com/office/drawing/2014/main" id="{00000000-0008-0000-0E00-0000E7020000}"/>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それぞれの施設において、維持補修のほか随時長寿命化のための改修工事等を実施しているが、依然として耐用年数を経過した資産が多いことがわかる。</a:t>
          </a:r>
        </a:p>
        <a:p>
          <a:r>
            <a:rPr kumimoji="1" lang="ja-JP" altLang="en-US" sz="1300">
              <a:latin typeface="ＭＳ Ｐゴシック" panose="020B0600070205080204" pitchFamily="50" charset="-128"/>
              <a:ea typeface="ＭＳ Ｐゴシック" panose="020B0600070205080204" pitchFamily="50" charset="-128"/>
            </a:rPr>
            <a:t>今後、公共施設の再編方針や個別施設計画を策定するが、その中で施設のあり方や統廃合を含んだ老朽化対策を検討していく必要がある。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197,731
194,408
159.82
69,897,221
64,949,607
4,763,718
39,914,105
35,344,019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83820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7170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39</xdr:row>
      <xdr:rowOff>83820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53034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151147</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76200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99060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8750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27" name="n_1mainValue【図書館】&#10;一人当たり面積">
          <a:extLst>
            <a:ext uri="{FF2B5EF4-FFF2-40B4-BE49-F238E27FC236}">
              <a16:creationId xmlns:a16="http://schemas.microsoft.com/office/drawing/2014/main" id="{00000000-0008-0000-0F00-00007F000000}"/>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28" name="n_2mainValue【図書館】&#10;一人当たり面積">
          <a:extLst>
            <a:ext uri="{FF2B5EF4-FFF2-40B4-BE49-F238E27FC236}">
              <a16:creationId xmlns:a16="http://schemas.microsoft.com/office/drawing/2014/main" id="{00000000-0008-0000-0F00-000080000000}"/>
            </a:ext>
          </a:extLst>
        </xdr:cNvPr>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00000000-0008-0000-0F00-0000A9000000}"/>
            </a:ext>
          </a:extLst>
        </xdr:cNvPr>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26670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797300" y="1010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59055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2908300" y="1014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426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74584</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F00-0000DC000000}"/>
            </a:ext>
          </a:extLst>
        </xdr:cNvPr>
        <xdr:cNvSpPr txBox="1"/>
      </xdr:nvSpPr>
      <xdr:spPr>
        <a:xfrm>
          <a:off x="10515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99423</xdr:rowOff>
    </xdr:from>
    <xdr:to>
      <xdr:col>50</xdr:col>
      <xdr:colOff>165100</xdr:colOff>
      <xdr:row>63</xdr:row>
      <xdr:rowOff>29573</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150223</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9639300" y="107768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99423</xdr:rowOff>
    </xdr:from>
    <xdr:to>
      <xdr:col>46</xdr:col>
      <xdr:colOff>38100</xdr:colOff>
      <xdr:row>63</xdr:row>
      <xdr:rowOff>29573</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69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150223</xdr:rowOff>
    </xdr:from>
    <xdr:to>
      <xdr:col>50</xdr:col>
      <xdr:colOff>114300</xdr:colOff>
      <xdr:row>62</xdr:row>
      <xdr:rowOff>150223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8750300" y="10780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20700</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20700</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00000000-0008-0000-0F00-00000E010000}"/>
            </a:ext>
          </a:extLst>
        </xdr:cNvPr>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1905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3797300" y="14047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908300" y="1406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00000000-0008-0000-0F00-000015010000}"/>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278" name="n_1main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79" name="n_2main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0000000-0008-0000-0F00-000030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00000000-0008-0000-0F00-000032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a:extLst>
            <a:ext uri="{FF2B5EF4-FFF2-40B4-BE49-F238E27FC236}">
              <a16:creationId xmlns:a16="http://schemas.microsoft.com/office/drawing/2014/main" id="{00000000-0008-0000-0F00-000034010000}"/>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19" name="【福祉施設】&#10;一人当たり面積該当値テキスト">
          <a:extLst>
            <a:ext uri="{FF2B5EF4-FFF2-40B4-BE49-F238E27FC236}">
              <a16:creationId xmlns:a16="http://schemas.microsoft.com/office/drawing/2014/main" id="{00000000-0008-0000-0F00-00003F010000}"/>
            </a:ext>
          </a:extLst>
        </xdr:cNvPr>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00000000-0008-0000-0F00-000046010000}"/>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27" name="n_1mainValue【福祉施設】&#10;一人当たり面積">
          <a:extLst>
            <a:ext uri="{FF2B5EF4-FFF2-40B4-BE49-F238E27FC236}">
              <a16:creationId xmlns:a16="http://schemas.microsoft.com/office/drawing/2014/main" id="{00000000-0008-0000-0F00-000047010000}"/>
            </a:ext>
          </a:extLst>
        </xdr:cNvPr>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28" name="n_2mainValue【福祉施設】&#10;一人当たり面積">
          <a:extLst>
            <a:ext uri="{FF2B5EF4-FFF2-40B4-BE49-F238E27FC236}">
              <a16:creationId xmlns:a16="http://schemas.microsoft.com/office/drawing/2014/main" id="{00000000-0008-0000-0F00-000048010000}"/>
            </a:ext>
          </a:extLst>
        </xdr:cNvPr>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21589</xdr:rowOff>
    </xdr:from>
    <xdr:to>
      <xdr:col>24</xdr:col>
      <xdr:colOff>114300</xdr:colOff>
      <xdr:row>106</xdr:row>
      <xdr:rowOff>123189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57786</xdr:rowOff>
    </xdr:from>
    <xdr:to>
      <xdr:col>20</xdr:col>
      <xdr:colOff>38100</xdr:colOff>
      <xdr:row>106</xdr:row>
      <xdr:rowOff>159386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72389</xdr:rowOff>
    </xdr:from>
    <xdr:to>
      <xdr:col>24</xdr:col>
      <xdr:colOff>63500</xdr:colOff>
      <xdr:row>106</xdr:row>
      <xdr:rowOff>108586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8246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108586</xdr:rowOff>
    </xdr:from>
    <xdr:to>
      <xdr:col>19</xdr:col>
      <xdr:colOff>177800</xdr:colOff>
      <xdr:row>106</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908300" y="182822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150513</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F00-000095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F00-000097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F00-000099010000}"/>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164193</xdr:rowOff>
    </xdr:from>
    <xdr:to>
      <xdr:col>55</xdr:col>
      <xdr:colOff>50800</xdr:colOff>
      <xdr:row>104</xdr:row>
      <xdr:rowOff>94343</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426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15620</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F00-0000A4010000}"/>
            </a:ext>
          </a:extLst>
        </xdr:cNvPr>
        <xdr:cNvSpPr txBox="1"/>
      </xdr:nvSpPr>
      <xdr:spPr>
        <a:xfrm>
          <a:off x="10515600"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164193</xdr:rowOff>
    </xdr:from>
    <xdr:to>
      <xdr:col>50</xdr:col>
      <xdr:colOff>165100</xdr:colOff>
      <xdr:row>104</xdr:row>
      <xdr:rowOff>94343</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58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43543</xdr:rowOff>
    </xdr:from>
    <xdr:to>
      <xdr:col>55</xdr:col>
      <xdr:colOff>0</xdr:colOff>
      <xdr:row>104</xdr:row>
      <xdr:rowOff>43543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9639300" y="1787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164193</xdr:rowOff>
    </xdr:from>
    <xdr:to>
      <xdr:col>46</xdr:col>
      <xdr:colOff>38100</xdr:colOff>
      <xdr:row>104</xdr:row>
      <xdr:rowOff>94343</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869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43543</xdr:rowOff>
    </xdr:from>
    <xdr:to>
      <xdr:col>50</xdr:col>
      <xdr:colOff>114300</xdr:colOff>
      <xdr:row>104</xdr:row>
      <xdr:rowOff>43543</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8750300" y="1787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25" name="n_1aveValue【市民会館】&#10;一人当たり面積">
          <a:extLst>
            <a:ext uri="{FF2B5EF4-FFF2-40B4-BE49-F238E27FC236}">
              <a16:creationId xmlns:a16="http://schemas.microsoft.com/office/drawing/2014/main" id="{00000000-0008-0000-0F00-0000A9010000}"/>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26" name="n_2aveValue【市民会館】&#10;一人当たり面積">
          <a:extLst>
            <a:ext uri="{FF2B5EF4-FFF2-40B4-BE49-F238E27FC236}">
              <a16:creationId xmlns:a16="http://schemas.microsoft.com/office/drawing/2014/main" id="{00000000-0008-0000-0F00-0000AA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00000000-0008-0000-0F00-0000AB01000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110870</xdr:rowOff>
    </xdr:from>
    <xdr:ext cx="469744" cy="259045"/>
    <xdr:sp macro="" textlink="">
      <xdr:nvSpPr>
        <xdr:cNvPr id="428" name="n_1mainValue【市民会館】&#10;一人当たり面積">
          <a:extLst>
            <a:ext uri="{FF2B5EF4-FFF2-40B4-BE49-F238E27FC236}">
              <a16:creationId xmlns:a16="http://schemas.microsoft.com/office/drawing/2014/main" id="{00000000-0008-0000-0F00-0000AC010000}"/>
            </a:ext>
          </a:extLst>
        </xdr:cNvPr>
        <xdr:cNvSpPr txBox="1"/>
      </xdr:nvSpPr>
      <xdr:spPr>
        <a:xfrm>
          <a:off x="93917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110870</xdr:rowOff>
    </xdr:from>
    <xdr:ext cx="469744" cy="259045"/>
    <xdr:sp macro="" textlink="">
      <xdr:nvSpPr>
        <xdr:cNvPr id="429" name="n_2mainValue【市民会館】&#10;一人当たり面積">
          <a:extLst>
            <a:ext uri="{FF2B5EF4-FFF2-40B4-BE49-F238E27FC236}">
              <a16:creationId xmlns:a16="http://schemas.microsoft.com/office/drawing/2014/main" id="{00000000-0008-0000-0F00-0000AD010000}"/>
            </a:ext>
          </a:extLst>
        </xdr:cNvPr>
        <xdr:cNvSpPr txBox="1"/>
      </xdr:nvSpPr>
      <xdr:spPr>
        <a:xfrm>
          <a:off x="8515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00000000-0008-0000-0F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00000000-0008-0000-0F00-0000C7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00000000-0008-0000-0F00-0000C9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00000000-0008-0000-0F00-0000CB010000}"/>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38752</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00000000-0008-0000-0F00-0000D6010000}"/>
            </a:ext>
          </a:extLst>
        </xdr:cNvPr>
        <xdr:cNvSpPr txBox="1"/>
      </xdr:nvSpPr>
      <xdr:spPr>
        <a:xfrm>
          <a:off x="16357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66675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5481300" y="63246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34290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4592300" y="6324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00000000-0008-0000-0F00-0000F801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00000000-0008-0000-0F00-0000FA01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000000-0008-0000-0F00-0000FC010000}"/>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55994</xdr:rowOff>
    </xdr:from>
    <xdr:to>
      <xdr:col>116</xdr:col>
      <xdr:colOff>114300</xdr:colOff>
      <xdr:row>35</xdr:row>
      <xdr:rowOff>157594</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21107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78871</xdr:rowOff>
    </xdr:from>
    <xdr:ext cx="534377" cy="259045"/>
    <xdr:sp macro="" textlink="">
      <xdr:nvSpPr>
        <xdr:cNvPr id="519" name="【一般廃棄物処理施設】&#10;一人当たり有形固定資産（償却資産）額該当値テキスト">
          <a:extLst>
            <a:ext uri="{FF2B5EF4-FFF2-40B4-BE49-F238E27FC236}">
              <a16:creationId xmlns:a16="http://schemas.microsoft.com/office/drawing/2014/main" id="{00000000-0008-0000-0F00-000007020000}"/>
            </a:ext>
          </a:extLst>
        </xdr:cNvPr>
        <xdr:cNvSpPr txBox="1"/>
      </xdr:nvSpPr>
      <xdr:spPr>
        <a:xfrm>
          <a:off x="22199600" y="59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113678</xdr:rowOff>
    </xdr:from>
    <xdr:to>
      <xdr:col>112</xdr:col>
      <xdr:colOff>38100</xdr:colOff>
      <xdr:row>36</xdr:row>
      <xdr:rowOff>43828</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1272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106794</xdr:rowOff>
    </xdr:from>
    <xdr:to>
      <xdr:col>116</xdr:col>
      <xdr:colOff>63500</xdr:colOff>
      <xdr:row>35</xdr:row>
      <xdr:rowOff>164478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1323300" y="6107544"/>
          <a:ext cx="8382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125362</xdr:rowOff>
    </xdr:from>
    <xdr:to>
      <xdr:col>107</xdr:col>
      <xdr:colOff>101600</xdr:colOff>
      <xdr:row>36</xdr:row>
      <xdr:rowOff>55512</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0383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164478</xdr:rowOff>
    </xdr:from>
    <xdr:to>
      <xdr:col>111</xdr:col>
      <xdr:colOff>177800</xdr:colOff>
      <xdr:row>36</xdr:row>
      <xdr:rowOff>4712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0434300" y="61652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60355</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43411" y="58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72039</xdr:rowOff>
    </xdr:from>
    <xdr:ext cx="534377" cy="259045"/>
    <xdr:sp macro="" textlink="">
      <xdr:nvSpPr>
        <xdr:cNvPr id="528" name="n_2main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67111" y="59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00000000-0008-0000-0F00-00002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59</xdr:row>
      <xdr:rowOff>5715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5481300" y="100831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41910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4592300" y="10121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00000000-0008-0000-0F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0000000-0008-0000-0F00-000058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00000000-0008-0000-0F00-00005A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00000000-0008-0000-0F00-00005C020000}"/>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00000000-0008-0000-0F00-000067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114316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140463</xdr:rowOff>
    </xdr:from>
    <xdr:to>
      <xdr:col>81</xdr:col>
      <xdr:colOff>101600</xdr:colOff>
      <xdr:row>81</xdr:row>
      <xdr:rowOff>70613</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19813</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481300" y="139026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5587</xdr:rowOff>
    </xdr:from>
    <xdr:to>
      <xdr:col>76</xdr:col>
      <xdr:colOff>165100</xdr:colOff>
      <xdr:row>81</xdr:row>
      <xdr:rowOff>107187</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19813</xdr:rowOff>
    </xdr:from>
    <xdr:to>
      <xdr:col>81</xdr:col>
      <xdr:colOff>50800</xdr:colOff>
      <xdr:row>81</xdr:row>
      <xdr:rowOff>56387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592300" y="1390726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61740</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98314</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167095</xdr:rowOff>
    </xdr:from>
    <xdr:to>
      <xdr:col>116</xdr:col>
      <xdr:colOff>63500</xdr:colOff>
      <xdr:row>85</xdr:row>
      <xdr:rowOff>170362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1323300" y="1474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116295</xdr:rowOff>
    </xdr:from>
    <xdr:to>
      <xdr:col>107</xdr:col>
      <xdr:colOff>101600</xdr:colOff>
      <xdr:row>86</xdr:row>
      <xdr:rowOff>46445</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167095</xdr:rowOff>
    </xdr:from>
    <xdr:to>
      <xdr:col>111</xdr:col>
      <xdr:colOff>177800</xdr:colOff>
      <xdr:row>85</xdr:row>
      <xdr:rowOff>167095</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0434300" y="1474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00000000-0008-0000-0F00-0000CF020000}"/>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a:extLst>
            <a:ext uri="{FF2B5EF4-FFF2-40B4-BE49-F238E27FC236}">
              <a16:creationId xmlns:a16="http://schemas.microsoft.com/office/drawing/2014/main" id="{00000000-0008-0000-0F00-0000D0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00000000-0008-0000-0F00-0000D1020000}"/>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37572</xdr:rowOff>
    </xdr:from>
    <xdr:ext cx="469744" cy="259045"/>
    <xdr:sp macro="" textlink="">
      <xdr:nvSpPr>
        <xdr:cNvPr id="722" name="n_1mainValue【消防施設】&#10;一人当たり面積">
          <a:extLst>
            <a:ext uri="{FF2B5EF4-FFF2-40B4-BE49-F238E27FC236}">
              <a16:creationId xmlns:a16="http://schemas.microsoft.com/office/drawing/2014/main" id="{00000000-0008-0000-0F00-0000D2020000}"/>
            </a:ext>
          </a:extLst>
        </xdr:cNvPr>
        <xdr:cNvSpPr txBox="1"/>
      </xdr:nvSpPr>
      <xdr:spPr>
        <a:xfrm>
          <a:off x="21075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62972</xdr:rowOff>
    </xdr:from>
    <xdr:ext cx="469744" cy="259045"/>
    <xdr:sp macro="" textlink="">
      <xdr:nvSpPr>
        <xdr:cNvPr id="723" name="n_2mainValue【消防施設】&#10;一人当たり面積">
          <a:extLst>
            <a:ext uri="{FF2B5EF4-FFF2-40B4-BE49-F238E27FC236}">
              <a16:creationId xmlns:a16="http://schemas.microsoft.com/office/drawing/2014/main" id="{00000000-0008-0000-0F00-0000D3020000}"/>
            </a:ext>
          </a:extLst>
        </xdr:cNvPr>
        <xdr:cNvSpPr txBox="1"/>
      </xdr:nvSpPr>
      <xdr:spPr>
        <a:xfrm>
          <a:off x="201994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65" name="【庁舎】&#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15784</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5481300" y="178041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54973</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78465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00000000-0008-0000-0F00-000002030000}"/>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00000000-0008-0000-0F00-00000303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00000000-0008-0000-0F00-000004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773" name="n_1mainValue【庁舎】&#10;有形固定資産減価償却率">
          <a:extLst>
            <a:ext uri="{FF2B5EF4-FFF2-40B4-BE49-F238E27FC236}">
              <a16:creationId xmlns:a16="http://schemas.microsoft.com/office/drawing/2014/main" id="{00000000-0008-0000-0F00-000005030000}"/>
            </a:ext>
          </a:extLst>
        </xdr:cNvPr>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74" name="n_2mainValue【庁舎】&#10;有形固定資産減価償却率">
          <a:extLst>
            <a:ext uri="{FF2B5EF4-FFF2-40B4-BE49-F238E27FC236}">
              <a16:creationId xmlns:a16="http://schemas.microsoft.com/office/drawing/2014/main" id="{00000000-0008-0000-0F00-000006030000}"/>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00000000-0008-0000-0F00-000021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00000000-0008-0000-0F00-000023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00000000-0008-0000-0F00-00002503000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816" name="【庁舎】&#10;一人当たり面積該当値テキスト">
          <a:extLst>
            <a:ext uri="{FF2B5EF4-FFF2-40B4-BE49-F238E27FC236}">
              <a16:creationId xmlns:a16="http://schemas.microsoft.com/office/drawing/2014/main" id="{00000000-0008-0000-0F00-000030030000}"/>
            </a:ext>
          </a:extLst>
        </xdr:cNvPr>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105592</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1323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a:extLst>
            <a:ext uri="{FF2B5EF4-FFF2-40B4-BE49-F238E27FC236}">
              <a16:creationId xmlns:a16="http://schemas.microsoft.com/office/drawing/2014/main" id="{00000000-0008-0000-0F00-000035030000}"/>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22" name="n_2aveValue【庁舎】&#10;一人当たり面積">
          <a:extLst>
            <a:ext uri="{FF2B5EF4-FFF2-40B4-BE49-F238E27FC236}">
              <a16:creationId xmlns:a16="http://schemas.microsoft.com/office/drawing/2014/main" id="{00000000-0008-0000-0F00-000036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00000000-0008-0000-0F00-000037030000}"/>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824" name="n_1mainValue【庁舎】&#10;一人当たり面積">
          <a:extLst>
            <a:ext uri="{FF2B5EF4-FFF2-40B4-BE49-F238E27FC236}">
              <a16:creationId xmlns:a16="http://schemas.microsoft.com/office/drawing/2014/main" id="{00000000-0008-0000-0F00-000038030000}"/>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25" name="n_2mainValue【庁舎】&#10;一人当たり面積">
          <a:extLst>
            <a:ext uri="{FF2B5EF4-FFF2-40B4-BE49-F238E27FC236}">
              <a16:creationId xmlns:a16="http://schemas.microsoft.com/office/drawing/2014/main" id="{00000000-0008-0000-0F00-00003903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年度に耐震化改修工事を実施しており、その結果、有形固定資産減価償却率が下がっている。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また、一般廃棄物処理施設については、平成２８年度から平成３０年度まで設備の長寿命化工事を実施したため、有形固定資産減価償却率が下がっている。</a:t>
          </a:r>
        </a:p>
        <a:p>
          <a:r>
            <a:rPr kumimoji="1" lang="ja-JP" altLang="en-US" sz="1300">
              <a:latin typeface="ＭＳ Ｐゴシック" panose="020B0600070205080204" pitchFamily="50" charset="-128"/>
              <a:ea typeface="ＭＳ Ｐゴシック" panose="020B0600070205080204" pitchFamily="50" charset="-128"/>
            </a:rPr>
            <a:t>今後、公共施設の再編方針や個別施設計画を策定するが、その中で施設のあり方や統廃合を含んだ老朽化対策を検討していく必要がある。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69897221</v>
      </c>
      <c r="BO4" s="461"/>
      <c r="BP4" s="461"/>
      <c r="BQ4" s="461"/>
      <c r="BR4" s="461"/>
      <c r="BS4" s="461"/>
      <c r="BT4" s="461"/>
      <c r="BU4" s="462"/>
      <c r="BV4" s="460">
        <v>68069176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11.9</v>
      </c>
      <c r="CU4" s="642"/>
      <c r="CV4" s="642"/>
      <c r="CW4" s="642"/>
      <c r="CX4" s="642"/>
      <c r="CY4" s="642"/>
      <c r="CZ4" s="642"/>
      <c r="DA4" s="643"/>
      <c r="DB4" s="641">
        <v>15.4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64949607</v>
      </c>
      <c r="BO5" s="466"/>
      <c r="BP5" s="466"/>
      <c r="BQ5" s="466"/>
      <c r="BR5" s="466"/>
      <c r="BS5" s="466"/>
      <c r="BT5" s="466"/>
      <c r="BU5" s="467"/>
      <c r="BV5" s="465">
        <v>61794108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87.9</v>
      </c>
      <c r="CU5" s="436"/>
      <c r="CV5" s="436"/>
      <c r="CW5" s="436"/>
      <c r="CX5" s="436"/>
      <c r="CY5" s="436"/>
      <c r="CZ5" s="436"/>
      <c r="DA5" s="437"/>
      <c r="DB5" s="435">
        <v>87.1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4947614</v>
      </c>
      <c r="BO6" s="466"/>
      <c r="BP6" s="466"/>
      <c r="BQ6" s="466"/>
      <c r="BR6" s="466"/>
      <c r="BS6" s="466"/>
      <c r="BT6" s="466"/>
      <c r="BU6" s="467"/>
      <c r="BV6" s="465">
        <v>6275068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90.1</v>
      </c>
      <c r="CU6" s="616"/>
      <c r="CV6" s="616"/>
      <c r="CW6" s="616"/>
      <c r="CX6" s="616"/>
      <c r="CY6" s="616"/>
      <c r="CZ6" s="616"/>
      <c r="DA6" s="617"/>
      <c r="DB6" s="615">
        <v>89.4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183896</v>
      </c>
      <c r="BO7" s="466"/>
      <c r="BP7" s="466"/>
      <c r="BQ7" s="466"/>
      <c r="BR7" s="466"/>
      <c r="BS7" s="466"/>
      <c r="BT7" s="466"/>
      <c r="BU7" s="467"/>
      <c r="BV7" s="465">
        <v>102261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39914105</v>
      </c>
      <c r="CU7" s="466"/>
      <c r="CV7" s="466"/>
      <c r="CW7" s="466"/>
      <c r="CX7" s="466"/>
      <c r="CY7" s="466"/>
      <c r="CZ7" s="466"/>
      <c r="DA7" s="467"/>
      <c r="DB7" s="465">
        <v>39697735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4763718</v>
      </c>
      <c r="BO8" s="466"/>
      <c r="BP8" s="466"/>
      <c r="BQ8" s="466"/>
      <c r="BR8" s="466"/>
      <c r="BS8" s="466"/>
      <c r="BT8" s="466"/>
      <c r="BU8" s="467"/>
      <c r="BV8" s="465">
        <v>6172807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0.89</v>
      </c>
      <c r="CU8" s="579"/>
      <c r="CV8" s="579"/>
      <c r="CW8" s="579"/>
      <c r="CX8" s="579"/>
      <c r="CY8" s="579"/>
      <c r="CZ8" s="579"/>
      <c r="DA8" s="580"/>
      <c r="DB8" s="578">
        <v>0.89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198742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-1360826</v>
      </c>
      <c r="BO9" s="466"/>
      <c r="BP9" s="466"/>
      <c r="BQ9" s="466"/>
      <c r="BR9" s="466"/>
      <c r="BS9" s="466"/>
      <c r="BT9" s="466"/>
      <c r="BU9" s="467"/>
      <c r="BV9" s="465">
        <v>1361485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9.1</v>
      </c>
      <c r="CU9" s="436"/>
      <c r="CV9" s="436"/>
      <c r="CW9" s="436"/>
      <c r="CX9" s="436"/>
      <c r="CY9" s="436"/>
      <c r="CZ9" s="436"/>
      <c r="DA9" s="437"/>
      <c r="DB9" s="435">
        <v>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203180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2098892</v>
      </c>
      <c r="BO10" s="466"/>
      <c r="BP10" s="466"/>
      <c r="BQ10" s="466"/>
      <c r="BR10" s="466"/>
      <c r="BS10" s="466"/>
      <c r="BT10" s="466"/>
      <c r="BU10" s="467"/>
      <c r="BV10" s="465">
        <v>7480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745</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197731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194408</v>
      </c>
      <c r="S13" s="569"/>
      <c r="T13" s="569"/>
      <c r="U13" s="569"/>
      <c r="V13" s="570"/>
      <c r="W13" s="556" t="s">
        <v>141</v>
      </c>
      <c r="X13" s="478"/>
      <c r="Y13" s="478"/>
      <c r="Z13" s="478"/>
      <c r="AA13" s="478"/>
      <c r="AB13" s="479"/>
      <c r="AC13" s="441">
        <v>2870</v>
      </c>
      <c r="AD13" s="442"/>
      <c r="AE13" s="442"/>
      <c r="AF13" s="442"/>
      <c r="AG13" s="443"/>
      <c r="AH13" s="441">
        <v>3326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738066</v>
      </c>
      <c r="BO13" s="466"/>
      <c r="BP13" s="466"/>
      <c r="BQ13" s="466"/>
      <c r="BR13" s="466"/>
      <c r="BS13" s="466"/>
      <c r="BT13" s="466"/>
      <c r="BU13" s="467"/>
      <c r="BV13" s="465">
        <v>1369710</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v>
      </c>
      <c r="CU13" s="436"/>
      <c r="CV13" s="436"/>
      <c r="CW13" s="436"/>
      <c r="CX13" s="436"/>
      <c r="CY13" s="436"/>
      <c r="CZ13" s="436"/>
      <c r="DA13" s="437"/>
      <c r="DB13" s="435">
        <v>1.2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198852</v>
      </c>
      <c r="S14" s="569"/>
      <c r="T14" s="569"/>
      <c r="U14" s="569"/>
      <c r="V14" s="570"/>
      <c r="W14" s="571"/>
      <c r="X14" s="481"/>
      <c r="Y14" s="481"/>
      <c r="Z14" s="481"/>
      <c r="AA14" s="481"/>
      <c r="AB14" s="482"/>
      <c r="AC14" s="561">
        <v>3.2</v>
      </c>
      <c r="AD14" s="562"/>
      <c r="AE14" s="562"/>
      <c r="AF14" s="562"/>
      <c r="AG14" s="563"/>
      <c r="AH14" s="561">
        <v>3.6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195783</v>
      </c>
      <c r="S15" s="569"/>
      <c r="T15" s="569"/>
      <c r="U15" s="569"/>
      <c r="V15" s="570"/>
      <c r="W15" s="556" t="s">
        <v>149</v>
      </c>
      <c r="X15" s="478"/>
      <c r="Y15" s="478"/>
      <c r="Z15" s="478"/>
      <c r="AA15" s="478"/>
      <c r="AB15" s="479"/>
      <c r="AC15" s="441">
        <v>24855</v>
      </c>
      <c r="AD15" s="442"/>
      <c r="AE15" s="442"/>
      <c r="AF15" s="442"/>
      <c r="AG15" s="443"/>
      <c r="AH15" s="441">
        <v>25599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26128771</v>
      </c>
      <c r="BO15" s="461"/>
      <c r="BP15" s="461"/>
      <c r="BQ15" s="461"/>
      <c r="BR15" s="461"/>
      <c r="BS15" s="461"/>
      <c r="BT15" s="461"/>
      <c r="BU15" s="462"/>
      <c r="BV15" s="460">
        <v>25567973</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27.5</v>
      </c>
      <c r="AD16" s="562"/>
      <c r="AE16" s="562"/>
      <c r="AF16" s="562"/>
      <c r="AG16" s="563"/>
      <c r="AH16" s="561">
        <v>27.9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28921694</v>
      </c>
      <c r="BO16" s="466"/>
      <c r="BP16" s="466"/>
      <c r="BQ16" s="466"/>
      <c r="BR16" s="466"/>
      <c r="BS16" s="466"/>
      <c r="BT16" s="466"/>
      <c r="BU16" s="467"/>
      <c r="BV16" s="465">
        <v>28606308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62516</v>
      </c>
      <c r="AD17" s="442"/>
      <c r="AE17" s="442"/>
      <c r="AF17" s="442"/>
      <c r="AG17" s="443"/>
      <c r="AH17" s="441">
        <v>62988</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33468594</v>
      </c>
      <c r="BO17" s="466"/>
      <c r="BP17" s="466"/>
      <c r="BQ17" s="466"/>
      <c r="BR17" s="466"/>
      <c r="BS17" s="466"/>
      <c r="BT17" s="466"/>
      <c r="BU17" s="467"/>
      <c r="BV17" s="465">
        <v>32805847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159.82</v>
      </c>
      <c r="M18" s="530"/>
      <c r="N18" s="530"/>
      <c r="O18" s="530"/>
      <c r="P18" s="530"/>
      <c r="Q18" s="530"/>
      <c r="R18" s="531"/>
      <c r="S18" s="531"/>
      <c r="T18" s="531"/>
      <c r="U18" s="531"/>
      <c r="V18" s="532"/>
      <c r="W18" s="546"/>
      <c r="X18" s="547"/>
      <c r="Y18" s="547"/>
      <c r="Z18" s="547"/>
      <c r="AA18" s="547"/>
      <c r="AB18" s="557"/>
      <c r="AC18" s="429">
        <v>69.3</v>
      </c>
      <c r="AD18" s="430"/>
      <c r="AE18" s="430"/>
      <c r="AF18" s="430"/>
      <c r="AG18" s="533"/>
      <c r="AH18" s="429">
        <v>68.5</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35243897</v>
      </c>
      <c r="BO18" s="466"/>
      <c r="BP18" s="466"/>
      <c r="BQ18" s="466"/>
      <c r="BR18" s="466"/>
      <c r="BS18" s="466"/>
      <c r="BT18" s="466"/>
      <c r="BU18" s="467"/>
      <c r="BV18" s="465">
        <v>34788385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1244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49616307</v>
      </c>
      <c r="BO19" s="466"/>
      <c r="BP19" s="466"/>
      <c r="BQ19" s="466"/>
      <c r="BR19" s="466"/>
      <c r="BS19" s="466"/>
      <c r="BT19" s="466"/>
      <c r="BU19" s="467"/>
      <c r="BV19" s="465">
        <v>47664501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77004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35344019</v>
      </c>
      <c r="BO23" s="466"/>
      <c r="BP23" s="466"/>
      <c r="BQ23" s="466"/>
      <c r="BR23" s="466"/>
      <c r="BS23" s="466"/>
      <c r="BT23" s="466"/>
      <c r="BU23" s="467"/>
      <c r="BV23" s="465">
        <v>36209547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9200</v>
      </c>
      <c r="R24" s="442"/>
      <c r="S24" s="442"/>
      <c r="T24" s="442"/>
      <c r="U24" s="442"/>
      <c r="V24" s="443"/>
      <c r="W24" s="507"/>
      <c r="X24" s="498"/>
      <c r="Y24" s="499"/>
      <c r="Z24" s="438" t="s">
        <v>173</v>
      </c>
      <c r="AA24" s="439"/>
      <c r="AB24" s="439"/>
      <c r="AC24" s="439"/>
      <c r="AD24" s="439"/>
      <c r="AE24" s="439"/>
      <c r="AF24" s="439"/>
      <c r="AG24" s="440"/>
      <c r="AH24" s="441">
        <v>1209</v>
      </c>
      <c r="AI24" s="442"/>
      <c r="AJ24" s="442"/>
      <c r="AK24" s="442"/>
      <c r="AL24" s="443"/>
      <c r="AM24" s="441">
        <v>3959475</v>
      </c>
      <c r="AN24" s="442"/>
      <c r="AO24" s="442"/>
      <c r="AP24" s="442"/>
      <c r="AQ24" s="442"/>
      <c r="AR24" s="443"/>
      <c r="AS24" s="441">
        <v>3275</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23735372</v>
      </c>
      <c r="BO24" s="466"/>
      <c r="BP24" s="466"/>
      <c r="BQ24" s="466"/>
      <c r="BR24" s="466"/>
      <c r="BS24" s="466"/>
      <c r="BT24" s="466"/>
      <c r="BU24" s="467"/>
      <c r="BV24" s="465">
        <v>25568358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7760</v>
      </c>
      <c r="R25" s="442"/>
      <c r="S25" s="442"/>
      <c r="T25" s="442"/>
      <c r="U25" s="442"/>
      <c r="V25" s="443"/>
      <c r="W25" s="507"/>
      <c r="X25" s="498"/>
      <c r="Y25" s="499"/>
      <c r="Z25" s="438" t="s">
        <v>176</v>
      </c>
      <c r="AA25" s="439"/>
      <c r="AB25" s="439"/>
      <c r="AC25" s="439"/>
      <c r="AD25" s="439"/>
      <c r="AE25" s="439"/>
      <c r="AF25" s="439"/>
      <c r="AG25" s="440"/>
      <c r="AH25" s="441">
        <v>241</v>
      </c>
      <c r="AI25" s="442"/>
      <c r="AJ25" s="442"/>
      <c r="AK25" s="442"/>
      <c r="AL25" s="443"/>
      <c r="AM25" s="441">
        <v>793613</v>
      </c>
      <c r="AN25" s="442"/>
      <c r="AO25" s="442"/>
      <c r="AP25" s="442"/>
      <c r="AQ25" s="442"/>
      <c r="AR25" s="443"/>
      <c r="AS25" s="441">
        <v>3293</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5252587</v>
      </c>
      <c r="BO25" s="461"/>
      <c r="BP25" s="461"/>
      <c r="BQ25" s="461"/>
      <c r="BR25" s="461"/>
      <c r="BS25" s="461"/>
      <c r="BT25" s="461"/>
      <c r="BU25" s="462"/>
      <c r="BV25" s="460">
        <v>6816771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7180</v>
      </c>
      <c r="R26" s="442"/>
      <c r="S26" s="442"/>
      <c r="T26" s="442"/>
      <c r="U26" s="442"/>
      <c r="V26" s="443"/>
      <c r="W26" s="507"/>
      <c r="X26" s="498"/>
      <c r="Y26" s="499"/>
      <c r="Z26" s="438" t="s">
        <v>179</v>
      </c>
      <c r="AA26" s="520"/>
      <c r="AB26" s="520"/>
      <c r="AC26" s="520"/>
      <c r="AD26" s="520"/>
      <c r="AE26" s="520"/>
      <c r="AF26" s="520"/>
      <c r="AG26" s="521"/>
      <c r="AH26" s="441">
        <v>93</v>
      </c>
      <c r="AI26" s="442"/>
      <c r="AJ26" s="442"/>
      <c r="AK26" s="442"/>
      <c r="AL26" s="443"/>
      <c r="AM26" s="441">
        <v>321129</v>
      </c>
      <c r="AN26" s="442"/>
      <c r="AO26" s="442"/>
      <c r="AP26" s="442"/>
      <c r="AQ26" s="442"/>
      <c r="AR26" s="443"/>
      <c r="AS26" s="441">
        <v>3453</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5420</v>
      </c>
      <c r="R27" s="442"/>
      <c r="S27" s="442"/>
      <c r="T27" s="442"/>
      <c r="U27" s="442"/>
      <c r="V27" s="443"/>
      <c r="W27" s="507"/>
      <c r="X27" s="498"/>
      <c r="Y27" s="499"/>
      <c r="Z27" s="438" t="s">
        <v>182</v>
      </c>
      <c r="AA27" s="439"/>
      <c r="AB27" s="439"/>
      <c r="AC27" s="439"/>
      <c r="AD27" s="439"/>
      <c r="AE27" s="439"/>
      <c r="AF27" s="439"/>
      <c r="AG27" s="440"/>
      <c r="AH27" s="441">
        <v>19</v>
      </c>
      <c r="AI27" s="442"/>
      <c r="AJ27" s="442"/>
      <c r="AK27" s="442"/>
      <c r="AL27" s="443"/>
      <c r="AM27" s="441">
        <v>71427</v>
      </c>
      <c r="AN27" s="442"/>
      <c r="AO27" s="442"/>
      <c r="AP27" s="442"/>
      <c r="AQ27" s="442"/>
      <c r="AR27" s="443"/>
      <c r="AS27" s="441">
        <v>3759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4700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9467648</v>
      </c>
      <c r="BO28" s="461"/>
      <c r="BP28" s="461"/>
      <c r="BQ28" s="461"/>
      <c r="BR28" s="461"/>
      <c r="BS28" s="461"/>
      <c r="BT28" s="461"/>
      <c r="BU28" s="462"/>
      <c r="BV28" s="460">
        <v>7368756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28</v>
      </c>
      <c r="M29" s="442"/>
      <c r="N29" s="442"/>
      <c r="O29" s="442"/>
      <c r="P29" s="443"/>
      <c r="Q29" s="441">
        <v>4500</v>
      </c>
      <c r="R29" s="442"/>
      <c r="S29" s="442"/>
      <c r="T29" s="442"/>
      <c r="U29" s="442"/>
      <c r="V29" s="443"/>
      <c r="W29" s="508"/>
      <c r="X29" s="509"/>
      <c r="Y29" s="510"/>
      <c r="Z29" s="438" t="s">
        <v>188</v>
      </c>
      <c r="AA29" s="439"/>
      <c r="AB29" s="439"/>
      <c r="AC29" s="439"/>
      <c r="AD29" s="439"/>
      <c r="AE29" s="439"/>
      <c r="AF29" s="439"/>
      <c r="AG29" s="440"/>
      <c r="AH29" s="441">
        <v>1228</v>
      </c>
      <c r="AI29" s="442"/>
      <c r="AJ29" s="442"/>
      <c r="AK29" s="442"/>
      <c r="AL29" s="443"/>
      <c r="AM29" s="441">
        <v>4030902</v>
      </c>
      <c r="AN29" s="442"/>
      <c r="AO29" s="442"/>
      <c r="AP29" s="442"/>
      <c r="AQ29" s="442"/>
      <c r="AR29" s="443"/>
      <c r="AS29" s="441">
        <v>3282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347275</v>
      </c>
      <c r="BO29" s="466"/>
      <c r="BP29" s="466"/>
      <c r="BQ29" s="466"/>
      <c r="BR29" s="466"/>
      <c r="BS29" s="466"/>
      <c r="BT29" s="466"/>
      <c r="BU29" s="467"/>
      <c r="BV29" s="465">
        <v>348334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101.5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11732465</v>
      </c>
      <c r="BO30" s="469"/>
      <c r="BP30" s="469"/>
      <c r="BQ30" s="469"/>
      <c r="BR30" s="469"/>
      <c r="BS30" s="469"/>
      <c r="BT30" s="469"/>
      <c r="BU30" s="470"/>
      <c r="BV30" s="468">
        <v>11671932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大里広域市町村圏組合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熊谷市体育協会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公共用地先行取得特別会計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駐車場事業特別会計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大里広域市町村圏組合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熊谷市文化振興財団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熊谷都市計画事業土地区画整理事業特別会計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荒川北縁水防事務組合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大里地域勤労者福祉サービスセンター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埼玉県後期高齢者医療広域連合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熊谷市土地開発公社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埼玉県後期高齢者医療広域連合</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ティアラ２１</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埼玉県市町村総合事務組合</v>
      </c>
      <c r="BZ39" s="423"/>
      <c r="CA39" s="423"/>
      <c r="CB39" s="423"/>
      <c r="CC39" s="423"/>
      <c r="CD39" s="423"/>
      <c r="CE39" s="423"/>
      <c r="CF39" s="423"/>
      <c r="CG39" s="423"/>
      <c r="CH39" s="423"/>
      <c r="CI39" s="423"/>
      <c r="CJ39" s="423"/>
      <c r="CK39" s="423"/>
      <c r="CL39" s="423"/>
      <c r="CM39" s="423"/>
      <c r="CN39" s="213"/>
      <c r="CO39" s="424">
        <f t="shared" si="3"/>
        <v>22</v>
      </c>
      <c r="CP39" s="424"/>
      <c r="CQ39" s="423" t="str">
        <f>IF('各会計、関係団体の財政状況及び健全化判断比率'!BS12="","",'各会計、関係団体の財政状況及び健全化判断比率'!BS12)</f>
        <v>熊谷市生鮮食料品低温貯蔵センター</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彩の国さいたま人づくり広域連合</v>
      </c>
      <c r="BZ40" s="423"/>
      <c r="CA40" s="423"/>
      <c r="CB40" s="423"/>
      <c r="CC40" s="423"/>
      <c r="CD40" s="423"/>
      <c r="CE40" s="423"/>
      <c r="CF40" s="423"/>
      <c r="CG40" s="423"/>
      <c r="CH40" s="423"/>
      <c r="CI40" s="423"/>
      <c r="CJ40" s="423"/>
      <c r="CK40" s="423"/>
      <c r="CL40" s="423"/>
      <c r="CM40" s="423"/>
      <c r="CN40" s="213"/>
      <c r="CO40" s="424">
        <f t="shared" si="3"/>
        <v>23</v>
      </c>
      <c r="CP40" s="424"/>
      <c r="CQ40" s="423" t="str">
        <f>IF('各会計、関係団体の財政状況及び健全化判断比率'!BS13="","",'各会計、関係団体の財政状況及び健全化判断比率'!BS13)</f>
        <v>まちづくり熊谷</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BvkRNkc0T1uBzEzowUqo3YzVKCJuTRTHWxO4pOMxIwXQL/x2AplA1gvnlEBBrUGLq2zw+Se/Dc4RjFNiFgNcg==" saltValue="FOWtngrigzabvvamkVKw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30798404</v>
      </c>
      <c r="S5" s="727"/>
      <c r="T5" s="727"/>
      <c r="U5" s="727"/>
      <c r="V5" s="727"/>
      <c r="W5" s="727"/>
      <c r="X5" s="727"/>
      <c r="Y5" s="773"/>
      <c r="Z5" s="791">
        <v>44.1</v>
      </c>
      <c r="AA5" s="791"/>
      <c r="AB5" s="791"/>
      <c r="AC5" s="791"/>
      <c r="AD5" s="792">
        <v>29027626</v>
      </c>
      <c r="AE5" s="792"/>
      <c r="AF5" s="792"/>
      <c r="AG5" s="792"/>
      <c r="AH5" s="792"/>
      <c r="AI5" s="792"/>
      <c r="AJ5" s="792"/>
      <c r="AK5" s="792"/>
      <c r="AL5" s="774">
        <v>74.2</v>
      </c>
      <c r="AM5" s="743"/>
      <c r="AN5" s="743"/>
      <c r="AO5" s="775"/>
      <c r="AP5" s="760" t="s">
        <v>227</v>
      </c>
      <c r="AQ5" s="761"/>
      <c r="AR5" s="761"/>
      <c r="AS5" s="761"/>
      <c r="AT5" s="761"/>
      <c r="AU5" s="761"/>
      <c r="AV5" s="761"/>
      <c r="AW5" s="761"/>
      <c r="AX5" s="761"/>
      <c r="AY5" s="761"/>
      <c r="AZ5" s="761"/>
      <c r="BA5" s="761"/>
      <c r="BB5" s="761"/>
      <c r="BC5" s="761"/>
      <c r="BD5" s="761"/>
      <c r="BE5" s="761"/>
      <c r="BF5" s="762"/>
      <c r="BG5" s="661">
        <v>29027626</v>
      </c>
      <c r="BH5" s="664"/>
      <c r="BI5" s="664"/>
      <c r="BJ5" s="664"/>
      <c r="BK5" s="664"/>
      <c r="BL5" s="664"/>
      <c r="BM5" s="664"/>
      <c r="BN5" s="665"/>
      <c r="BO5" s="723">
        <v>94.3</v>
      </c>
      <c r="BP5" s="723"/>
      <c r="BQ5" s="723"/>
      <c r="BR5" s="723"/>
      <c r="BS5" s="724">
        <v>548892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694538</v>
      </c>
      <c r="S6" s="664"/>
      <c r="T6" s="664"/>
      <c r="U6" s="664"/>
      <c r="V6" s="664"/>
      <c r="W6" s="664"/>
      <c r="X6" s="664"/>
      <c r="Y6" s="665"/>
      <c r="Z6" s="723">
        <v>1</v>
      </c>
      <c r="AA6" s="723"/>
      <c r="AB6" s="723"/>
      <c r="AC6" s="723"/>
      <c r="AD6" s="724">
        <v>694538</v>
      </c>
      <c r="AE6" s="724"/>
      <c r="AF6" s="724"/>
      <c r="AG6" s="724"/>
      <c r="AH6" s="724"/>
      <c r="AI6" s="724"/>
      <c r="AJ6" s="724"/>
      <c r="AK6" s="724"/>
      <c r="AL6" s="666">
        <v>1.8</v>
      </c>
      <c r="AM6" s="667"/>
      <c r="AN6" s="667"/>
      <c r="AO6" s="725"/>
      <c r="AP6" s="658" t="s">
        <v>232</v>
      </c>
      <c r="AQ6" s="659"/>
      <c r="AR6" s="659"/>
      <c r="AS6" s="659"/>
      <c r="AT6" s="659"/>
      <c r="AU6" s="659"/>
      <c r="AV6" s="659"/>
      <c r="AW6" s="659"/>
      <c r="AX6" s="659"/>
      <c r="AY6" s="659"/>
      <c r="AZ6" s="659"/>
      <c r="BA6" s="659"/>
      <c r="BB6" s="659"/>
      <c r="BC6" s="659"/>
      <c r="BD6" s="659"/>
      <c r="BE6" s="659"/>
      <c r="BF6" s="660"/>
      <c r="BG6" s="661">
        <v>29027626</v>
      </c>
      <c r="BH6" s="664"/>
      <c r="BI6" s="664"/>
      <c r="BJ6" s="664"/>
      <c r="BK6" s="664"/>
      <c r="BL6" s="664"/>
      <c r="BM6" s="664"/>
      <c r="BN6" s="665"/>
      <c r="BO6" s="723">
        <v>94.3</v>
      </c>
      <c r="BP6" s="723"/>
      <c r="BQ6" s="723"/>
      <c r="BR6" s="723"/>
      <c r="BS6" s="724">
        <v>548892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431110</v>
      </c>
      <c r="CS6" s="664"/>
      <c r="CT6" s="664"/>
      <c r="CU6" s="664"/>
      <c r="CV6" s="664"/>
      <c r="CW6" s="664"/>
      <c r="CX6" s="664"/>
      <c r="CY6" s="665"/>
      <c r="CZ6" s="774">
        <v>0.7</v>
      </c>
      <c r="DA6" s="743"/>
      <c r="DB6" s="743"/>
      <c r="DC6" s="777"/>
      <c r="DD6" s="669" t="s">
        <v>234</v>
      </c>
      <c r="DE6" s="664"/>
      <c r="DF6" s="664"/>
      <c r="DG6" s="664"/>
      <c r="DH6" s="664"/>
      <c r="DI6" s="664"/>
      <c r="DJ6" s="664"/>
      <c r="DK6" s="664"/>
      <c r="DL6" s="664"/>
      <c r="DM6" s="664"/>
      <c r="DN6" s="664"/>
      <c r="DO6" s="664"/>
      <c r="DP6" s="665"/>
      <c r="DQ6" s="669">
        <v>431110</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39016</v>
      </c>
      <c r="S7" s="664"/>
      <c r="T7" s="664"/>
      <c r="U7" s="664"/>
      <c r="V7" s="664"/>
      <c r="W7" s="664"/>
      <c r="X7" s="664"/>
      <c r="Y7" s="665"/>
      <c r="Z7" s="723">
        <v>0.1</v>
      </c>
      <c r="AA7" s="723"/>
      <c r="AB7" s="723"/>
      <c r="AC7" s="723"/>
      <c r="AD7" s="724">
        <v>39016</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14708133</v>
      </c>
      <c r="BH7" s="664"/>
      <c r="BI7" s="664"/>
      <c r="BJ7" s="664"/>
      <c r="BK7" s="664"/>
      <c r="BL7" s="664"/>
      <c r="BM7" s="664"/>
      <c r="BN7" s="665"/>
      <c r="BO7" s="723">
        <v>47.8</v>
      </c>
      <c r="BP7" s="723"/>
      <c r="BQ7" s="723"/>
      <c r="BR7" s="723"/>
      <c r="BS7" s="724">
        <v>548892</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7985187</v>
      </c>
      <c r="CS7" s="664"/>
      <c r="CT7" s="664"/>
      <c r="CU7" s="664"/>
      <c r="CV7" s="664"/>
      <c r="CW7" s="664"/>
      <c r="CX7" s="664"/>
      <c r="CY7" s="665"/>
      <c r="CZ7" s="723">
        <v>12.3</v>
      </c>
      <c r="DA7" s="723"/>
      <c r="DB7" s="723"/>
      <c r="DC7" s="723"/>
      <c r="DD7" s="669">
        <v>49876</v>
      </c>
      <c r="DE7" s="664"/>
      <c r="DF7" s="664"/>
      <c r="DG7" s="664"/>
      <c r="DH7" s="664"/>
      <c r="DI7" s="664"/>
      <c r="DJ7" s="664"/>
      <c r="DK7" s="664"/>
      <c r="DL7" s="664"/>
      <c r="DM7" s="664"/>
      <c r="DN7" s="664"/>
      <c r="DO7" s="664"/>
      <c r="DP7" s="665"/>
      <c r="DQ7" s="669">
        <v>7345377</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108324</v>
      </c>
      <c r="S8" s="664"/>
      <c r="T8" s="664"/>
      <c r="U8" s="664"/>
      <c r="V8" s="664"/>
      <c r="W8" s="664"/>
      <c r="X8" s="664"/>
      <c r="Y8" s="665"/>
      <c r="Z8" s="723">
        <v>0.2</v>
      </c>
      <c r="AA8" s="723"/>
      <c r="AB8" s="723"/>
      <c r="AC8" s="723"/>
      <c r="AD8" s="724">
        <v>108324</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347507</v>
      </c>
      <c r="BH8" s="664"/>
      <c r="BI8" s="664"/>
      <c r="BJ8" s="664"/>
      <c r="BK8" s="664"/>
      <c r="BL8" s="664"/>
      <c r="BM8" s="664"/>
      <c r="BN8" s="665"/>
      <c r="BO8" s="723">
        <v>1.1000000000000001</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26585240</v>
      </c>
      <c r="CS8" s="664"/>
      <c r="CT8" s="664"/>
      <c r="CU8" s="664"/>
      <c r="CV8" s="664"/>
      <c r="CW8" s="664"/>
      <c r="CX8" s="664"/>
      <c r="CY8" s="665"/>
      <c r="CZ8" s="723">
        <v>40.9</v>
      </c>
      <c r="DA8" s="723"/>
      <c r="DB8" s="723"/>
      <c r="DC8" s="723"/>
      <c r="DD8" s="669">
        <v>145238</v>
      </c>
      <c r="DE8" s="664"/>
      <c r="DF8" s="664"/>
      <c r="DG8" s="664"/>
      <c r="DH8" s="664"/>
      <c r="DI8" s="664"/>
      <c r="DJ8" s="664"/>
      <c r="DK8" s="664"/>
      <c r="DL8" s="664"/>
      <c r="DM8" s="664"/>
      <c r="DN8" s="664"/>
      <c r="DO8" s="664"/>
      <c r="DP8" s="665"/>
      <c r="DQ8" s="669">
        <v>13276660</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99524</v>
      </c>
      <c r="S9" s="664"/>
      <c r="T9" s="664"/>
      <c r="U9" s="664"/>
      <c r="V9" s="664"/>
      <c r="W9" s="664"/>
      <c r="X9" s="664"/>
      <c r="Y9" s="665"/>
      <c r="Z9" s="723">
        <v>0.1</v>
      </c>
      <c r="AA9" s="723"/>
      <c r="AB9" s="723"/>
      <c r="AC9" s="723"/>
      <c r="AD9" s="724">
        <v>99524</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10836955</v>
      </c>
      <c r="BH9" s="664"/>
      <c r="BI9" s="664"/>
      <c r="BJ9" s="664"/>
      <c r="BK9" s="664"/>
      <c r="BL9" s="664"/>
      <c r="BM9" s="664"/>
      <c r="BN9" s="665"/>
      <c r="BO9" s="723">
        <v>35.200000000000003</v>
      </c>
      <c r="BP9" s="723"/>
      <c r="BQ9" s="723"/>
      <c r="BR9" s="723"/>
      <c r="BS9" s="669" t="s">
        <v>234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5238188</v>
      </c>
      <c r="CS9" s="664"/>
      <c r="CT9" s="664"/>
      <c r="CU9" s="664"/>
      <c r="CV9" s="664"/>
      <c r="CW9" s="664"/>
      <c r="CX9" s="664"/>
      <c r="CY9" s="665"/>
      <c r="CZ9" s="723">
        <v>8.1</v>
      </c>
      <c r="DA9" s="723"/>
      <c r="DB9" s="723"/>
      <c r="DC9" s="723"/>
      <c r="DD9" s="669">
        <v>342592</v>
      </c>
      <c r="DE9" s="664"/>
      <c r="DF9" s="664"/>
      <c r="DG9" s="664"/>
      <c r="DH9" s="664"/>
      <c r="DI9" s="664"/>
      <c r="DJ9" s="664"/>
      <c r="DK9" s="664"/>
      <c r="DL9" s="664"/>
      <c r="DM9" s="664"/>
      <c r="DN9" s="664"/>
      <c r="DO9" s="664"/>
      <c r="DP9" s="665"/>
      <c r="DQ9" s="669">
        <v>4893001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234</v>
      </c>
      <c r="AA10" s="723"/>
      <c r="AB10" s="723"/>
      <c r="AC10" s="723"/>
      <c r="AD10" s="724" t="s">
        <v>234</v>
      </c>
      <c r="AE10" s="724"/>
      <c r="AF10" s="724"/>
      <c r="AG10" s="724"/>
      <c r="AH10" s="724"/>
      <c r="AI10" s="724"/>
      <c r="AJ10" s="724"/>
      <c r="AK10" s="724"/>
      <c r="AL10" s="666" t="s">
        <v>139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698279</v>
      </c>
      <c r="BH10" s="664"/>
      <c r="BI10" s="664"/>
      <c r="BJ10" s="664"/>
      <c r="BK10" s="664"/>
      <c r="BL10" s="664"/>
      <c r="BM10" s="664"/>
      <c r="BN10" s="665"/>
      <c r="BO10" s="723">
        <v>2.2999999999999998</v>
      </c>
      <c r="BP10" s="723"/>
      <c r="BQ10" s="723"/>
      <c r="BR10" s="723"/>
      <c r="BS10" s="669" t="s">
        <v>139</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91887</v>
      </c>
      <c r="CS10" s="664"/>
      <c r="CT10" s="664"/>
      <c r="CU10" s="664"/>
      <c r="CV10" s="664"/>
      <c r="CW10" s="664"/>
      <c r="CX10" s="664"/>
      <c r="CY10" s="665"/>
      <c r="CZ10" s="723">
        <v>0.1</v>
      </c>
      <c r="DA10" s="723"/>
      <c r="DB10" s="723"/>
      <c r="DC10" s="723"/>
      <c r="DD10" s="669" t="s">
        <v>139</v>
      </c>
      <c r="DE10" s="664"/>
      <c r="DF10" s="664"/>
      <c r="DG10" s="664"/>
      <c r="DH10" s="664"/>
      <c r="DI10" s="664"/>
      <c r="DJ10" s="664"/>
      <c r="DK10" s="664"/>
      <c r="DL10" s="664"/>
      <c r="DM10" s="664"/>
      <c r="DN10" s="664"/>
      <c r="DO10" s="664"/>
      <c r="DP10" s="665"/>
      <c r="DQ10" s="669">
        <v>87863</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234</v>
      </c>
      <c r="AA11" s="723"/>
      <c r="AB11" s="723"/>
      <c r="AC11" s="723"/>
      <c r="AD11" s="724" t="s">
        <v>139</v>
      </c>
      <c r="AE11" s="724"/>
      <c r="AF11" s="724"/>
      <c r="AG11" s="724"/>
      <c r="AH11" s="724"/>
      <c r="AI11" s="724"/>
      <c r="AJ11" s="724"/>
      <c r="AK11" s="724"/>
      <c r="AL11" s="666" t="s">
        <v>139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2825392</v>
      </c>
      <c r="BH11" s="664"/>
      <c r="BI11" s="664"/>
      <c r="BJ11" s="664"/>
      <c r="BK11" s="664"/>
      <c r="BL11" s="664"/>
      <c r="BM11" s="664"/>
      <c r="BN11" s="665"/>
      <c r="BO11" s="723">
        <v>9.1999999999999993</v>
      </c>
      <c r="BP11" s="723"/>
      <c r="BQ11" s="723"/>
      <c r="BR11" s="723"/>
      <c r="BS11" s="669">
        <v>548892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1182873</v>
      </c>
      <c r="CS11" s="664"/>
      <c r="CT11" s="664"/>
      <c r="CU11" s="664"/>
      <c r="CV11" s="664"/>
      <c r="CW11" s="664"/>
      <c r="CX11" s="664"/>
      <c r="CY11" s="665"/>
      <c r="CZ11" s="723">
        <v>1.8</v>
      </c>
      <c r="DA11" s="723"/>
      <c r="DB11" s="723"/>
      <c r="DC11" s="723"/>
      <c r="DD11" s="669">
        <v>183046</v>
      </c>
      <c r="DE11" s="664"/>
      <c r="DF11" s="664"/>
      <c r="DG11" s="664"/>
      <c r="DH11" s="664"/>
      <c r="DI11" s="664"/>
      <c r="DJ11" s="664"/>
      <c r="DK11" s="664"/>
      <c r="DL11" s="664"/>
      <c r="DM11" s="664"/>
      <c r="DN11" s="664"/>
      <c r="DO11" s="664"/>
      <c r="DP11" s="665"/>
      <c r="DQ11" s="669">
        <v>951988</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3702729</v>
      </c>
      <c r="S12" s="664"/>
      <c r="T12" s="664"/>
      <c r="U12" s="664"/>
      <c r="V12" s="664"/>
      <c r="W12" s="664"/>
      <c r="X12" s="664"/>
      <c r="Y12" s="665"/>
      <c r="Z12" s="723">
        <v>5.3</v>
      </c>
      <c r="AA12" s="723"/>
      <c r="AB12" s="723"/>
      <c r="AC12" s="723"/>
      <c r="AD12" s="724">
        <v>3702729</v>
      </c>
      <c r="AE12" s="724"/>
      <c r="AF12" s="724"/>
      <c r="AG12" s="724"/>
      <c r="AH12" s="724"/>
      <c r="AI12" s="724"/>
      <c r="AJ12" s="724"/>
      <c r="AK12" s="724"/>
      <c r="AL12" s="666">
        <v>9.5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12522892</v>
      </c>
      <c r="BH12" s="664"/>
      <c r="BI12" s="664"/>
      <c r="BJ12" s="664"/>
      <c r="BK12" s="664"/>
      <c r="BL12" s="664"/>
      <c r="BM12" s="664"/>
      <c r="BN12" s="665"/>
      <c r="BO12" s="723">
        <v>40.700000000000003</v>
      </c>
      <c r="BP12" s="723"/>
      <c r="BQ12" s="723"/>
      <c r="BR12" s="723"/>
      <c r="BS12" s="669" t="s">
        <v>139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1668840</v>
      </c>
      <c r="CS12" s="664"/>
      <c r="CT12" s="664"/>
      <c r="CU12" s="664"/>
      <c r="CV12" s="664"/>
      <c r="CW12" s="664"/>
      <c r="CX12" s="664"/>
      <c r="CY12" s="665"/>
      <c r="CZ12" s="723">
        <v>2.6</v>
      </c>
      <c r="DA12" s="723"/>
      <c r="DB12" s="723"/>
      <c r="DC12" s="723"/>
      <c r="DD12" s="669">
        <v>61175</v>
      </c>
      <c r="DE12" s="664"/>
      <c r="DF12" s="664"/>
      <c r="DG12" s="664"/>
      <c r="DH12" s="664"/>
      <c r="DI12" s="664"/>
      <c r="DJ12" s="664"/>
      <c r="DK12" s="664"/>
      <c r="DL12" s="664"/>
      <c r="DM12" s="664"/>
      <c r="DN12" s="664"/>
      <c r="DO12" s="664"/>
      <c r="DP12" s="665"/>
      <c r="DQ12" s="669">
        <v>677544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76163</v>
      </c>
      <c r="S13" s="664"/>
      <c r="T13" s="664"/>
      <c r="U13" s="664"/>
      <c r="V13" s="664"/>
      <c r="W13" s="664"/>
      <c r="X13" s="664"/>
      <c r="Y13" s="665"/>
      <c r="Z13" s="723">
        <v>0.1</v>
      </c>
      <c r="AA13" s="723"/>
      <c r="AB13" s="723"/>
      <c r="AC13" s="723"/>
      <c r="AD13" s="724">
        <v>76163</v>
      </c>
      <c r="AE13" s="724"/>
      <c r="AF13" s="724"/>
      <c r="AG13" s="724"/>
      <c r="AH13" s="724"/>
      <c r="AI13" s="724"/>
      <c r="AJ13" s="724"/>
      <c r="AK13" s="724"/>
      <c r="AL13" s="666">
        <v>0.2</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12436188</v>
      </c>
      <c r="BH13" s="664"/>
      <c r="BI13" s="664"/>
      <c r="BJ13" s="664"/>
      <c r="BK13" s="664"/>
      <c r="BL13" s="664"/>
      <c r="BM13" s="664"/>
      <c r="BN13" s="665"/>
      <c r="BO13" s="723">
        <v>40.4</v>
      </c>
      <c r="BP13" s="723"/>
      <c r="BQ13" s="723"/>
      <c r="BR13" s="723"/>
      <c r="BS13" s="669" t="s">
        <v>234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8091278</v>
      </c>
      <c r="CS13" s="664"/>
      <c r="CT13" s="664"/>
      <c r="CU13" s="664"/>
      <c r="CV13" s="664"/>
      <c r="CW13" s="664"/>
      <c r="CX13" s="664"/>
      <c r="CY13" s="665"/>
      <c r="CZ13" s="723">
        <v>12.5</v>
      </c>
      <c r="DA13" s="723"/>
      <c r="DB13" s="723"/>
      <c r="DC13" s="723"/>
      <c r="DD13" s="669">
        <v>3473918</v>
      </c>
      <c r="DE13" s="664"/>
      <c r="DF13" s="664"/>
      <c r="DG13" s="664"/>
      <c r="DH13" s="664"/>
      <c r="DI13" s="664"/>
      <c r="DJ13" s="664"/>
      <c r="DK13" s="664"/>
      <c r="DL13" s="664"/>
      <c r="DM13" s="664"/>
      <c r="DN13" s="664"/>
      <c r="DO13" s="664"/>
      <c r="DP13" s="665"/>
      <c r="DQ13" s="669">
        <v>5553609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139</v>
      </c>
      <c r="S14" s="664"/>
      <c r="T14" s="664"/>
      <c r="U14" s="664"/>
      <c r="V14" s="664"/>
      <c r="W14" s="664"/>
      <c r="X14" s="664"/>
      <c r="Y14" s="665"/>
      <c r="Z14" s="723" t="s">
        <v>234</v>
      </c>
      <c r="AA14" s="723"/>
      <c r="AB14" s="723"/>
      <c r="AC14" s="723"/>
      <c r="AD14" s="724" t="s">
        <v>139</v>
      </c>
      <c r="AE14" s="724"/>
      <c r="AF14" s="724"/>
      <c r="AG14" s="724"/>
      <c r="AH14" s="724"/>
      <c r="AI14" s="724"/>
      <c r="AJ14" s="724"/>
      <c r="AK14" s="724"/>
      <c r="AL14" s="666" t="s">
        <v>234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480183</v>
      </c>
      <c r="BH14" s="664"/>
      <c r="BI14" s="664"/>
      <c r="BJ14" s="664"/>
      <c r="BK14" s="664"/>
      <c r="BL14" s="664"/>
      <c r="BM14" s="664"/>
      <c r="BN14" s="665"/>
      <c r="BO14" s="723">
        <v>1.6</v>
      </c>
      <c r="BP14" s="723"/>
      <c r="BQ14" s="723"/>
      <c r="BR14" s="723"/>
      <c r="BS14" s="669" t="s">
        <v>139</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2626739</v>
      </c>
      <c r="CS14" s="664"/>
      <c r="CT14" s="664"/>
      <c r="CU14" s="664"/>
      <c r="CV14" s="664"/>
      <c r="CW14" s="664"/>
      <c r="CX14" s="664"/>
      <c r="CY14" s="665"/>
      <c r="CZ14" s="723">
        <v>4</v>
      </c>
      <c r="DA14" s="723"/>
      <c r="DB14" s="723"/>
      <c r="DC14" s="723"/>
      <c r="DD14" s="669">
        <v>318480</v>
      </c>
      <c r="DE14" s="664"/>
      <c r="DF14" s="664"/>
      <c r="DG14" s="664"/>
      <c r="DH14" s="664"/>
      <c r="DI14" s="664"/>
      <c r="DJ14" s="664"/>
      <c r="DK14" s="664"/>
      <c r="DL14" s="664"/>
      <c r="DM14" s="664"/>
      <c r="DN14" s="664"/>
      <c r="DO14" s="664"/>
      <c r="DP14" s="665"/>
      <c r="DQ14" s="669">
        <v>2348465</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294533</v>
      </c>
      <c r="S15" s="664"/>
      <c r="T15" s="664"/>
      <c r="U15" s="664"/>
      <c r="V15" s="664"/>
      <c r="W15" s="664"/>
      <c r="X15" s="664"/>
      <c r="Y15" s="665"/>
      <c r="Z15" s="723">
        <v>0.4</v>
      </c>
      <c r="AA15" s="723"/>
      <c r="AB15" s="723"/>
      <c r="AC15" s="723"/>
      <c r="AD15" s="724">
        <v>294533</v>
      </c>
      <c r="AE15" s="724"/>
      <c r="AF15" s="724"/>
      <c r="AG15" s="724"/>
      <c r="AH15" s="724"/>
      <c r="AI15" s="724"/>
      <c r="AJ15" s="724"/>
      <c r="AK15" s="724"/>
      <c r="AL15" s="666">
        <v>0.8</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1316418</v>
      </c>
      <c r="BH15" s="664"/>
      <c r="BI15" s="664"/>
      <c r="BJ15" s="664"/>
      <c r="BK15" s="664"/>
      <c r="BL15" s="664"/>
      <c r="BM15" s="664"/>
      <c r="BN15" s="665"/>
      <c r="BO15" s="723">
        <v>4.3</v>
      </c>
      <c r="BP15" s="723"/>
      <c r="BQ15" s="723"/>
      <c r="BR15" s="723"/>
      <c r="BS15" s="669" t="s">
        <v>139</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6471705</v>
      </c>
      <c r="CS15" s="664"/>
      <c r="CT15" s="664"/>
      <c r="CU15" s="664"/>
      <c r="CV15" s="664"/>
      <c r="CW15" s="664"/>
      <c r="CX15" s="664"/>
      <c r="CY15" s="665"/>
      <c r="CZ15" s="723">
        <v>10</v>
      </c>
      <c r="DA15" s="723"/>
      <c r="DB15" s="723"/>
      <c r="DC15" s="723"/>
      <c r="DD15" s="669">
        <v>1523539</v>
      </c>
      <c r="DE15" s="664"/>
      <c r="DF15" s="664"/>
      <c r="DG15" s="664"/>
      <c r="DH15" s="664"/>
      <c r="DI15" s="664"/>
      <c r="DJ15" s="664"/>
      <c r="DK15" s="664"/>
      <c r="DL15" s="664"/>
      <c r="DM15" s="664"/>
      <c r="DN15" s="664"/>
      <c r="DO15" s="664"/>
      <c r="DP15" s="665"/>
      <c r="DQ15" s="669">
        <v>4563458</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139</v>
      </c>
      <c r="AA16" s="723"/>
      <c r="AB16" s="723"/>
      <c r="AC16" s="723"/>
      <c r="AD16" s="724" t="s">
        <v>139</v>
      </c>
      <c r="AE16" s="724"/>
      <c r="AF16" s="724"/>
      <c r="AG16" s="724"/>
      <c r="AH16" s="724"/>
      <c r="AI16" s="724"/>
      <c r="AJ16" s="724"/>
      <c r="AK16" s="724"/>
      <c r="AL16" s="666" t="s">
        <v>139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139</v>
      </c>
      <c r="CS16" s="664"/>
      <c r="CT16" s="664"/>
      <c r="CU16" s="664"/>
      <c r="CV16" s="664"/>
      <c r="CW16" s="664"/>
      <c r="CX16" s="664"/>
      <c r="CY16" s="665"/>
      <c r="CZ16" s="723" t="s">
        <v>234</v>
      </c>
      <c r="DA16" s="723"/>
      <c r="DB16" s="723"/>
      <c r="DC16" s="723"/>
      <c r="DD16" s="669" t="s">
        <v>234</v>
      </c>
      <c r="DE16" s="664"/>
      <c r="DF16" s="664"/>
      <c r="DG16" s="664"/>
      <c r="DH16" s="664"/>
      <c r="DI16" s="664"/>
      <c r="DJ16" s="664"/>
      <c r="DK16" s="664"/>
      <c r="DL16" s="664"/>
      <c r="DM16" s="664"/>
      <c r="DN16" s="664"/>
      <c r="DO16" s="664"/>
      <c r="DP16" s="665"/>
      <c r="DQ16" s="669" t="s">
        <v>139</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138928</v>
      </c>
      <c r="S17" s="664"/>
      <c r="T17" s="664"/>
      <c r="U17" s="664"/>
      <c r="V17" s="664"/>
      <c r="W17" s="664"/>
      <c r="X17" s="664"/>
      <c r="Y17" s="665"/>
      <c r="Z17" s="723">
        <v>0.2</v>
      </c>
      <c r="AA17" s="723"/>
      <c r="AB17" s="723"/>
      <c r="AC17" s="723"/>
      <c r="AD17" s="724">
        <v>138928</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139</v>
      </c>
      <c r="BP17" s="723"/>
      <c r="BQ17" s="723"/>
      <c r="BR17" s="723"/>
      <c r="BS17" s="669" t="s">
        <v>139</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4576560</v>
      </c>
      <c r="CS17" s="664"/>
      <c r="CT17" s="664"/>
      <c r="CU17" s="664"/>
      <c r="CV17" s="664"/>
      <c r="CW17" s="664"/>
      <c r="CX17" s="664"/>
      <c r="CY17" s="665"/>
      <c r="CZ17" s="723">
        <v>7</v>
      </c>
      <c r="DA17" s="723"/>
      <c r="DB17" s="723"/>
      <c r="DC17" s="723"/>
      <c r="DD17" s="669" t="s">
        <v>139</v>
      </c>
      <c r="DE17" s="664"/>
      <c r="DF17" s="664"/>
      <c r="DG17" s="664"/>
      <c r="DH17" s="664"/>
      <c r="DI17" s="664"/>
      <c r="DJ17" s="664"/>
      <c r="DK17" s="664"/>
      <c r="DL17" s="664"/>
      <c r="DM17" s="664"/>
      <c r="DN17" s="664"/>
      <c r="DO17" s="664"/>
      <c r="DP17" s="665"/>
      <c r="DQ17" s="669">
        <v>4539618</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4927738</v>
      </c>
      <c r="S18" s="664"/>
      <c r="T18" s="664"/>
      <c r="U18" s="664"/>
      <c r="V18" s="664"/>
      <c r="W18" s="664"/>
      <c r="X18" s="664"/>
      <c r="Y18" s="665"/>
      <c r="Z18" s="723">
        <v>7</v>
      </c>
      <c r="AA18" s="723"/>
      <c r="AB18" s="723"/>
      <c r="AC18" s="723"/>
      <c r="AD18" s="724">
        <v>4249665</v>
      </c>
      <c r="AE18" s="724"/>
      <c r="AF18" s="724"/>
      <c r="AG18" s="724"/>
      <c r="AH18" s="724"/>
      <c r="AI18" s="724"/>
      <c r="AJ18" s="724"/>
      <c r="AK18" s="724"/>
      <c r="AL18" s="666">
        <v>10.9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139</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234</v>
      </c>
      <c r="DA18" s="723"/>
      <c r="DB18" s="723"/>
      <c r="DC18" s="723"/>
      <c r="DD18" s="669" t="s">
        <v>234</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4249665</v>
      </c>
      <c r="S19" s="664"/>
      <c r="T19" s="664"/>
      <c r="U19" s="664"/>
      <c r="V19" s="664"/>
      <c r="W19" s="664"/>
      <c r="X19" s="664"/>
      <c r="Y19" s="665"/>
      <c r="Z19" s="723">
        <v>6.1</v>
      </c>
      <c r="AA19" s="723"/>
      <c r="AB19" s="723"/>
      <c r="AC19" s="723"/>
      <c r="AD19" s="724">
        <v>4249665</v>
      </c>
      <c r="AE19" s="724"/>
      <c r="AF19" s="724"/>
      <c r="AG19" s="724"/>
      <c r="AH19" s="724"/>
      <c r="AI19" s="724"/>
      <c r="AJ19" s="724"/>
      <c r="AK19" s="724"/>
      <c r="AL19" s="666">
        <v>10.9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1770778</v>
      </c>
      <c r="BH19" s="664"/>
      <c r="BI19" s="664"/>
      <c r="BJ19" s="664"/>
      <c r="BK19" s="664"/>
      <c r="BL19" s="664"/>
      <c r="BM19" s="664"/>
      <c r="BN19" s="665"/>
      <c r="BO19" s="723">
        <v>5.7</v>
      </c>
      <c r="BP19" s="723"/>
      <c r="BQ19" s="723"/>
      <c r="BR19" s="723"/>
      <c r="BS19" s="669" t="s">
        <v>139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139</v>
      </c>
      <c r="DA19" s="723"/>
      <c r="DB19" s="723"/>
      <c r="DC19" s="723"/>
      <c r="DD19" s="669" t="s">
        <v>234</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677732</v>
      </c>
      <c r="S20" s="664"/>
      <c r="T20" s="664"/>
      <c r="U20" s="664"/>
      <c r="V20" s="664"/>
      <c r="W20" s="664"/>
      <c r="X20" s="664"/>
      <c r="Y20" s="665"/>
      <c r="Z20" s="723">
        <v>1</v>
      </c>
      <c r="AA20" s="723"/>
      <c r="AB20" s="723"/>
      <c r="AC20" s="723"/>
      <c r="AD20" s="724" t="s">
        <v>139</v>
      </c>
      <c r="AE20" s="724"/>
      <c r="AF20" s="724"/>
      <c r="AG20" s="724"/>
      <c r="AH20" s="724"/>
      <c r="AI20" s="724"/>
      <c r="AJ20" s="724"/>
      <c r="AK20" s="724"/>
      <c r="AL20" s="666" t="s">
        <v>234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1770778</v>
      </c>
      <c r="BH20" s="664"/>
      <c r="BI20" s="664"/>
      <c r="BJ20" s="664"/>
      <c r="BK20" s="664"/>
      <c r="BL20" s="664"/>
      <c r="BM20" s="664"/>
      <c r="BN20" s="665"/>
      <c r="BO20" s="723">
        <v>5.7</v>
      </c>
      <c r="BP20" s="723"/>
      <c r="BQ20" s="723"/>
      <c r="BR20" s="723"/>
      <c r="BS20" s="669" t="s">
        <v>234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64949607</v>
      </c>
      <c r="CS20" s="664"/>
      <c r="CT20" s="664"/>
      <c r="CU20" s="664"/>
      <c r="CV20" s="664"/>
      <c r="CW20" s="664"/>
      <c r="CX20" s="664"/>
      <c r="CY20" s="665"/>
      <c r="CZ20" s="723">
        <v>100</v>
      </c>
      <c r="DA20" s="723"/>
      <c r="DB20" s="723"/>
      <c r="DC20" s="723"/>
      <c r="DD20" s="669">
        <v>6097864</v>
      </c>
      <c r="DE20" s="664"/>
      <c r="DF20" s="664"/>
      <c r="DG20" s="664"/>
      <c r="DH20" s="664"/>
      <c r="DI20" s="664"/>
      <c r="DJ20" s="664"/>
      <c r="DK20" s="664"/>
      <c r="DL20" s="664"/>
      <c r="DM20" s="664"/>
      <c r="DN20" s="664"/>
      <c r="DO20" s="664"/>
      <c r="DP20" s="665"/>
      <c r="DQ20" s="669">
        <v>44668693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341</v>
      </c>
      <c r="S21" s="664"/>
      <c r="T21" s="664"/>
      <c r="U21" s="664"/>
      <c r="V21" s="664"/>
      <c r="W21" s="664"/>
      <c r="X21" s="664"/>
      <c r="Y21" s="665"/>
      <c r="Z21" s="723">
        <v>0</v>
      </c>
      <c r="AA21" s="723"/>
      <c r="AB21" s="723"/>
      <c r="AC21" s="723"/>
      <c r="AD21" s="724" t="s">
        <v>139</v>
      </c>
      <c r="AE21" s="724"/>
      <c r="AF21" s="724"/>
      <c r="AG21" s="724"/>
      <c r="AH21" s="724"/>
      <c r="AI21" s="724"/>
      <c r="AJ21" s="724"/>
      <c r="AK21" s="724"/>
      <c r="AL21" s="666" t="s">
        <v>234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139</v>
      </c>
      <c r="BH21" s="664"/>
      <c r="BI21" s="664"/>
      <c r="BJ21" s="664"/>
      <c r="BK21" s="664"/>
      <c r="BL21" s="664"/>
      <c r="BM21" s="664"/>
      <c r="BN21" s="665"/>
      <c r="BO21" s="723" t="s">
        <v>139</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40879897</v>
      </c>
      <c r="S22" s="664"/>
      <c r="T22" s="664"/>
      <c r="U22" s="664"/>
      <c r="V22" s="664"/>
      <c r="W22" s="664"/>
      <c r="X22" s="664"/>
      <c r="Y22" s="665"/>
      <c r="Z22" s="723">
        <v>58.5</v>
      </c>
      <c r="AA22" s="723"/>
      <c r="AB22" s="723"/>
      <c r="AC22" s="723"/>
      <c r="AD22" s="724">
        <v>38431046</v>
      </c>
      <c r="AE22" s="724"/>
      <c r="AF22" s="724"/>
      <c r="AG22" s="724"/>
      <c r="AH22" s="724"/>
      <c r="AI22" s="724"/>
      <c r="AJ22" s="724"/>
      <c r="AK22" s="724"/>
      <c r="AL22" s="666">
        <v>98.3</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234</v>
      </c>
      <c r="BP22" s="723"/>
      <c r="BQ22" s="723"/>
      <c r="BR22" s="723"/>
      <c r="BS22" s="669" t="s">
        <v>139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29544</v>
      </c>
      <c r="S23" s="664"/>
      <c r="T23" s="664"/>
      <c r="U23" s="664"/>
      <c r="V23" s="664"/>
      <c r="W23" s="664"/>
      <c r="X23" s="664"/>
      <c r="Y23" s="665"/>
      <c r="Z23" s="723">
        <v>0</v>
      </c>
      <c r="AA23" s="723"/>
      <c r="AB23" s="723"/>
      <c r="AC23" s="723"/>
      <c r="AD23" s="724">
        <v>29544</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1770778</v>
      </c>
      <c r="BH23" s="664"/>
      <c r="BI23" s="664"/>
      <c r="BJ23" s="664"/>
      <c r="BK23" s="664"/>
      <c r="BL23" s="664"/>
      <c r="BM23" s="664"/>
      <c r="BN23" s="665"/>
      <c r="BO23" s="723">
        <v>5.7</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710811</v>
      </c>
      <c r="S24" s="664"/>
      <c r="T24" s="664"/>
      <c r="U24" s="664"/>
      <c r="V24" s="664"/>
      <c r="W24" s="664"/>
      <c r="X24" s="664"/>
      <c r="Y24" s="665"/>
      <c r="Z24" s="723">
        <v>1</v>
      </c>
      <c r="AA24" s="723"/>
      <c r="AB24" s="723"/>
      <c r="AC24" s="723"/>
      <c r="AD24" s="724" t="s">
        <v>234</v>
      </c>
      <c r="AE24" s="724"/>
      <c r="AF24" s="724"/>
      <c r="AG24" s="724"/>
      <c r="AH24" s="724"/>
      <c r="AI24" s="724"/>
      <c r="AJ24" s="724"/>
      <c r="AK24" s="724"/>
      <c r="AL24" s="666" t="s">
        <v>234</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139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32418064</v>
      </c>
      <c r="CS24" s="727"/>
      <c r="CT24" s="727"/>
      <c r="CU24" s="727"/>
      <c r="CV24" s="727"/>
      <c r="CW24" s="727"/>
      <c r="CX24" s="727"/>
      <c r="CY24" s="773"/>
      <c r="CZ24" s="774">
        <v>49.9</v>
      </c>
      <c r="DA24" s="743"/>
      <c r="DB24" s="743"/>
      <c r="DC24" s="777"/>
      <c r="DD24" s="772">
        <v>20330799</v>
      </c>
      <c r="DE24" s="727"/>
      <c r="DF24" s="727"/>
      <c r="DG24" s="727"/>
      <c r="DH24" s="727"/>
      <c r="DI24" s="727"/>
      <c r="DJ24" s="727"/>
      <c r="DK24" s="773"/>
      <c r="DL24" s="772">
        <v>20095995</v>
      </c>
      <c r="DM24" s="727"/>
      <c r="DN24" s="727"/>
      <c r="DO24" s="727"/>
      <c r="DP24" s="727"/>
      <c r="DQ24" s="727"/>
      <c r="DR24" s="727"/>
      <c r="DS24" s="727"/>
      <c r="DT24" s="727"/>
      <c r="DU24" s="727"/>
      <c r="DV24" s="773"/>
      <c r="DW24" s="774">
        <v>50.1</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871197</v>
      </c>
      <c r="S25" s="664"/>
      <c r="T25" s="664"/>
      <c r="U25" s="664"/>
      <c r="V25" s="664"/>
      <c r="W25" s="664"/>
      <c r="X25" s="664"/>
      <c r="Y25" s="665"/>
      <c r="Z25" s="723">
        <v>1.2</v>
      </c>
      <c r="AA25" s="723"/>
      <c r="AB25" s="723"/>
      <c r="AC25" s="723"/>
      <c r="AD25" s="724">
        <v>162981</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234</v>
      </c>
      <c r="BP25" s="723"/>
      <c r="BQ25" s="723"/>
      <c r="BR25" s="723"/>
      <c r="BS25" s="669" t="s">
        <v>139</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11244216</v>
      </c>
      <c r="CS25" s="662"/>
      <c r="CT25" s="662"/>
      <c r="CU25" s="662"/>
      <c r="CV25" s="662"/>
      <c r="CW25" s="662"/>
      <c r="CX25" s="662"/>
      <c r="CY25" s="663"/>
      <c r="CZ25" s="666">
        <v>17.3</v>
      </c>
      <c r="DA25" s="695"/>
      <c r="DB25" s="695"/>
      <c r="DC25" s="696"/>
      <c r="DD25" s="669">
        <v>10631919</v>
      </c>
      <c r="DE25" s="662"/>
      <c r="DF25" s="662"/>
      <c r="DG25" s="662"/>
      <c r="DH25" s="662"/>
      <c r="DI25" s="662"/>
      <c r="DJ25" s="662"/>
      <c r="DK25" s="663"/>
      <c r="DL25" s="669">
        <v>10403481</v>
      </c>
      <c r="DM25" s="662"/>
      <c r="DN25" s="662"/>
      <c r="DO25" s="662"/>
      <c r="DP25" s="662"/>
      <c r="DQ25" s="662"/>
      <c r="DR25" s="662"/>
      <c r="DS25" s="662"/>
      <c r="DT25" s="662"/>
      <c r="DU25" s="662"/>
      <c r="DV25" s="663"/>
      <c r="DW25" s="666">
        <v>25.9</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113275</v>
      </c>
      <c r="S26" s="664"/>
      <c r="T26" s="664"/>
      <c r="U26" s="664"/>
      <c r="V26" s="664"/>
      <c r="W26" s="664"/>
      <c r="X26" s="664"/>
      <c r="Y26" s="665"/>
      <c r="Z26" s="723">
        <v>0.2</v>
      </c>
      <c r="AA26" s="723"/>
      <c r="AB26" s="723"/>
      <c r="AC26" s="723"/>
      <c r="AD26" s="724" t="s">
        <v>139</v>
      </c>
      <c r="AE26" s="724"/>
      <c r="AF26" s="724"/>
      <c r="AG26" s="724"/>
      <c r="AH26" s="724"/>
      <c r="AI26" s="724"/>
      <c r="AJ26" s="724"/>
      <c r="AK26" s="724"/>
      <c r="AL26" s="666" t="s">
        <v>139</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7596358</v>
      </c>
      <c r="CS26" s="664"/>
      <c r="CT26" s="664"/>
      <c r="CU26" s="664"/>
      <c r="CV26" s="664"/>
      <c r="CW26" s="664"/>
      <c r="CX26" s="664"/>
      <c r="CY26" s="665"/>
      <c r="CZ26" s="666">
        <v>11.7</v>
      </c>
      <c r="DA26" s="695"/>
      <c r="DB26" s="695"/>
      <c r="DC26" s="696"/>
      <c r="DD26" s="669">
        <v>7226548</v>
      </c>
      <c r="DE26" s="664"/>
      <c r="DF26" s="664"/>
      <c r="DG26" s="664"/>
      <c r="DH26" s="664"/>
      <c r="DI26" s="664"/>
      <c r="DJ26" s="664"/>
      <c r="DK26" s="665"/>
      <c r="DL26" s="669" t="s">
        <v>139</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9868902</v>
      </c>
      <c r="S27" s="664"/>
      <c r="T27" s="664"/>
      <c r="U27" s="664"/>
      <c r="V27" s="664"/>
      <c r="W27" s="664"/>
      <c r="X27" s="664"/>
      <c r="Y27" s="665"/>
      <c r="Z27" s="723">
        <v>14.1</v>
      </c>
      <c r="AA27" s="723"/>
      <c r="AB27" s="723"/>
      <c r="AC27" s="723"/>
      <c r="AD27" s="724" t="s">
        <v>139</v>
      </c>
      <c r="AE27" s="724"/>
      <c r="AF27" s="724"/>
      <c r="AG27" s="724"/>
      <c r="AH27" s="724"/>
      <c r="AI27" s="724"/>
      <c r="AJ27" s="724"/>
      <c r="AK27" s="724"/>
      <c r="AL27" s="666" t="s">
        <v>139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30798404</v>
      </c>
      <c r="BH27" s="664"/>
      <c r="BI27" s="664"/>
      <c r="BJ27" s="664"/>
      <c r="BK27" s="664"/>
      <c r="BL27" s="664"/>
      <c r="BM27" s="664"/>
      <c r="BN27" s="665"/>
      <c r="BO27" s="723">
        <v>100</v>
      </c>
      <c r="BP27" s="723"/>
      <c r="BQ27" s="723"/>
      <c r="BR27" s="723"/>
      <c r="BS27" s="669">
        <v>548892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16597288</v>
      </c>
      <c r="CS27" s="662"/>
      <c r="CT27" s="662"/>
      <c r="CU27" s="662"/>
      <c r="CV27" s="662"/>
      <c r="CW27" s="662"/>
      <c r="CX27" s="662"/>
      <c r="CY27" s="663"/>
      <c r="CZ27" s="666">
        <v>25.6</v>
      </c>
      <c r="DA27" s="695"/>
      <c r="DB27" s="695"/>
      <c r="DC27" s="696"/>
      <c r="DD27" s="669">
        <v>5159262</v>
      </c>
      <c r="DE27" s="662"/>
      <c r="DF27" s="662"/>
      <c r="DG27" s="662"/>
      <c r="DH27" s="662"/>
      <c r="DI27" s="662"/>
      <c r="DJ27" s="662"/>
      <c r="DK27" s="663"/>
      <c r="DL27" s="669">
        <v>5153641</v>
      </c>
      <c r="DM27" s="662"/>
      <c r="DN27" s="662"/>
      <c r="DO27" s="662"/>
      <c r="DP27" s="662"/>
      <c r="DQ27" s="662"/>
      <c r="DR27" s="662"/>
      <c r="DS27" s="662"/>
      <c r="DT27" s="662"/>
      <c r="DU27" s="662"/>
      <c r="DV27" s="663"/>
      <c r="DW27" s="666">
        <v>12.8</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234</v>
      </c>
      <c r="AA28" s="723"/>
      <c r="AB28" s="723"/>
      <c r="AC28" s="723"/>
      <c r="AD28" s="724" t="s">
        <v>139</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4576560</v>
      </c>
      <c r="CS28" s="664"/>
      <c r="CT28" s="664"/>
      <c r="CU28" s="664"/>
      <c r="CV28" s="664"/>
      <c r="CW28" s="664"/>
      <c r="CX28" s="664"/>
      <c r="CY28" s="665"/>
      <c r="CZ28" s="666">
        <v>7</v>
      </c>
      <c r="DA28" s="695"/>
      <c r="DB28" s="695"/>
      <c r="DC28" s="696"/>
      <c r="DD28" s="669">
        <v>4539618</v>
      </c>
      <c r="DE28" s="664"/>
      <c r="DF28" s="664"/>
      <c r="DG28" s="664"/>
      <c r="DH28" s="664"/>
      <c r="DI28" s="664"/>
      <c r="DJ28" s="664"/>
      <c r="DK28" s="665"/>
      <c r="DL28" s="669">
        <v>4538873</v>
      </c>
      <c r="DM28" s="664"/>
      <c r="DN28" s="664"/>
      <c r="DO28" s="664"/>
      <c r="DP28" s="664"/>
      <c r="DQ28" s="664"/>
      <c r="DR28" s="664"/>
      <c r="DS28" s="664"/>
      <c r="DT28" s="664"/>
      <c r="DU28" s="664"/>
      <c r="DV28" s="665"/>
      <c r="DW28" s="666">
        <v>11.3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4239796</v>
      </c>
      <c r="S29" s="664"/>
      <c r="T29" s="664"/>
      <c r="U29" s="664"/>
      <c r="V29" s="664"/>
      <c r="W29" s="664"/>
      <c r="X29" s="664"/>
      <c r="Y29" s="665"/>
      <c r="Z29" s="723">
        <v>6.1</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4576560</v>
      </c>
      <c r="CS29" s="662"/>
      <c r="CT29" s="662"/>
      <c r="CU29" s="662"/>
      <c r="CV29" s="662"/>
      <c r="CW29" s="662"/>
      <c r="CX29" s="662"/>
      <c r="CY29" s="663"/>
      <c r="CZ29" s="666">
        <v>7</v>
      </c>
      <c r="DA29" s="695"/>
      <c r="DB29" s="695"/>
      <c r="DC29" s="696"/>
      <c r="DD29" s="669">
        <v>4539618</v>
      </c>
      <c r="DE29" s="662"/>
      <c r="DF29" s="662"/>
      <c r="DG29" s="662"/>
      <c r="DH29" s="662"/>
      <c r="DI29" s="662"/>
      <c r="DJ29" s="662"/>
      <c r="DK29" s="663"/>
      <c r="DL29" s="669">
        <v>4538873</v>
      </c>
      <c r="DM29" s="662"/>
      <c r="DN29" s="662"/>
      <c r="DO29" s="662"/>
      <c r="DP29" s="662"/>
      <c r="DQ29" s="662"/>
      <c r="DR29" s="662"/>
      <c r="DS29" s="662"/>
      <c r="DT29" s="662"/>
      <c r="DU29" s="662"/>
      <c r="DV29" s="663"/>
      <c r="DW29" s="666">
        <v>11.3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359527</v>
      </c>
      <c r="S30" s="664"/>
      <c r="T30" s="664"/>
      <c r="U30" s="664"/>
      <c r="V30" s="664"/>
      <c r="W30" s="664"/>
      <c r="X30" s="664"/>
      <c r="Y30" s="665"/>
      <c r="Z30" s="723">
        <v>0.5</v>
      </c>
      <c r="AA30" s="723"/>
      <c r="AB30" s="723"/>
      <c r="AC30" s="723"/>
      <c r="AD30" s="724">
        <v>53682</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99.1</v>
      </c>
      <c r="BH30" s="742"/>
      <c r="BI30" s="742"/>
      <c r="BJ30" s="742"/>
      <c r="BK30" s="742"/>
      <c r="BL30" s="742"/>
      <c r="BM30" s="743">
        <v>97.1</v>
      </c>
      <c r="BN30" s="742"/>
      <c r="BO30" s="742"/>
      <c r="BP30" s="742"/>
      <c r="BQ30" s="744"/>
      <c r="BR30" s="741">
        <v>99</v>
      </c>
      <c r="BS30" s="742"/>
      <c r="BT30" s="742"/>
      <c r="BU30" s="742"/>
      <c r="BV30" s="742"/>
      <c r="BW30" s="742"/>
      <c r="BX30" s="743">
        <v>96.7</v>
      </c>
      <c r="BY30" s="742"/>
      <c r="BZ30" s="742"/>
      <c r="CA30" s="742"/>
      <c r="CB30" s="744"/>
      <c r="CD30" s="747"/>
      <c r="CE30" s="748"/>
      <c r="CF30" s="705" t="s">
        <v>310</v>
      </c>
      <c r="CG30" s="702"/>
      <c r="CH30" s="702"/>
      <c r="CI30" s="702"/>
      <c r="CJ30" s="702"/>
      <c r="CK30" s="702"/>
      <c r="CL30" s="702"/>
      <c r="CM30" s="702"/>
      <c r="CN30" s="702"/>
      <c r="CO30" s="702"/>
      <c r="CP30" s="702"/>
      <c r="CQ30" s="703"/>
      <c r="CR30" s="661">
        <v>4376828</v>
      </c>
      <c r="CS30" s="664"/>
      <c r="CT30" s="664"/>
      <c r="CU30" s="664"/>
      <c r="CV30" s="664"/>
      <c r="CW30" s="664"/>
      <c r="CX30" s="664"/>
      <c r="CY30" s="665"/>
      <c r="CZ30" s="666">
        <v>6.7</v>
      </c>
      <c r="DA30" s="695"/>
      <c r="DB30" s="695"/>
      <c r="DC30" s="696"/>
      <c r="DD30" s="669">
        <v>4341371</v>
      </c>
      <c r="DE30" s="664"/>
      <c r="DF30" s="664"/>
      <c r="DG30" s="664"/>
      <c r="DH30" s="664"/>
      <c r="DI30" s="664"/>
      <c r="DJ30" s="664"/>
      <c r="DK30" s="665"/>
      <c r="DL30" s="669">
        <v>4340626</v>
      </c>
      <c r="DM30" s="664"/>
      <c r="DN30" s="664"/>
      <c r="DO30" s="664"/>
      <c r="DP30" s="664"/>
      <c r="DQ30" s="664"/>
      <c r="DR30" s="664"/>
      <c r="DS30" s="664"/>
      <c r="DT30" s="664"/>
      <c r="DU30" s="664"/>
      <c r="DV30" s="665"/>
      <c r="DW30" s="666">
        <v>10.8</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41234</v>
      </c>
      <c r="S31" s="664"/>
      <c r="T31" s="664"/>
      <c r="U31" s="664"/>
      <c r="V31" s="664"/>
      <c r="W31" s="664"/>
      <c r="X31" s="664"/>
      <c r="Y31" s="665"/>
      <c r="Z31" s="723">
        <v>0.1</v>
      </c>
      <c r="AA31" s="723"/>
      <c r="AB31" s="723"/>
      <c r="AC31" s="723"/>
      <c r="AD31" s="724" t="s">
        <v>139</v>
      </c>
      <c r="AE31" s="724"/>
      <c r="AF31" s="724"/>
      <c r="AG31" s="724"/>
      <c r="AH31" s="724"/>
      <c r="AI31" s="724"/>
      <c r="AJ31" s="724"/>
      <c r="AK31" s="724"/>
      <c r="AL31" s="666" t="s">
        <v>234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97.3</v>
      </c>
      <c r="BN31" s="740"/>
      <c r="BO31" s="740"/>
      <c r="BP31" s="740"/>
      <c r="BQ31" s="701"/>
      <c r="BR31" s="739">
        <v>99.1</v>
      </c>
      <c r="BS31" s="662"/>
      <c r="BT31" s="662"/>
      <c r="BU31" s="662"/>
      <c r="BV31" s="662"/>
      <c r="BW31" s="662"/>
      <c r="BX31" s="667">
        <v>96.9</v>
      </c>
      <c r="BY31" s="740"/>
      <c r="BZ31" s="740"/>
      <c r="CA31" s="740"/>
      <c r="CB31" s="701"/>
      <c r="CD31" s="747"/>
      <c r="CE31" s="748"/>
      <c r="CF31" s="705" t="s">
        <v>314</v>
      </c>
      <c r="CG31" s="702"/>
      <c r="CH31" s="702"/>
      <c r="CI31" s="702"/>
      <c r="CJ31" s="702"/>
      <c r="CK31" s="702"/>
      <c r="CL31" s="702"/>
      <c r="CM31" s="702"/>
      <c r="CN31" s="702"/>
      <c r="CO31" s="702"/>
      <c r="CP31" s="702"/>
      <c r="CQ31" s="703"/>
      <c r="CR31" s="661">
        <v>199732</v>
      </c>
      <c r="CS31" s="662"/>
      <c r="CT31" s="662"/>
      <c r="CU31" s="662"/>
      <c r="CV31" s="662"/>
      <c r="CW31" s="662"/>
      <c r="CX31" s="662"/>
      <c r="CY31" s="663"/>
      <c r="CZ31" s="666">
        <v>0.3</v>
      </c>
      <c r="DA31" s="695"/>
      <c r="DB31" s="695"/>
      <c r="DC31" s="696"/>
      <c r="DD31" s="669">
        <v>198247</v>
      </c>
      <c r="DE31" s="662"/>
      <c r="DF31" s="662"/>
      <c r="DG31" s="662"/>
      <c r="DH31" s="662"/>
      <c r="DI31" s="662"/>
      <c r="DJ31" s="662"/>
      <c r="DK31" s="663"/>
      <c r="DL31" s="669">
        <v>198247</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77166</v>
      </c>
      <c r="S32" s="664"/>
      <c r="T32" s="664"/>
      <c r="U32" s="664"/>
      <c r="V32" s="664"/>
      <c r="W32" s="664"/>
      <c r="X32" s="664"/>
      <c r="Y32" s="665"/>
      <c r="Z32" s="723">
        <v>0.1</v>
      </c>
      <c r="AA32" s="723"/>
      <c r="AB32" s="723"/>
      <c r="AC32" s="723"/>
      <c r="AD32" s="724" t="s">
        <v>234</v>
      </c>
      <c r="AE32" s="724"/>
      <c r="AF32" s="724"/>
      <c r="AG32" s="724"/>
      <c r="AH32" s="724"/>
      <c r="AI32" s="724"/>
      <c r="AJ32" s="724"/>
      <c r="AK32" s="724"/>
      <c r="AL32" s="666" t="s">
        <v>139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98.9</v>
      </c>
      <c r="BH32" s="677"/>
      <c r="BI32" s="677"/>
      <c r="BJ32" s="677"/>
      <c r="BK32" s="677"/>
      <c r="BL32" s="677"/>
      <c r="BM32" s="721">
        <v>96.8</v>
      </c>
      <c r="BN32" s="677"/>
      <c r="BO32" s="677"/>
      <c r="BP32" s="677"/>
      <c r="BQ32" s="714"/>
      <c r="BR32" s="738">
        <v>98.9</v>
      </c>
      <c r="BS32" s="677"/>
      <c r="BT32" s="677"/>
      <c r="BU32" s="677"/>
      <c r="BV32" s="677"/>
      <c r="BW32" s="677"/>
      <c r="BX32" s="721">
        <v>96.3</v>
      </c>
      <c r="BY32" s="677"/>
      <c r="BZ32" s="677"/>
      <c r="CA32" s="677"/>
      <c r="CB32" s="714"/>
      <c r="CD32" s="749"/>
      <c r="CE32" s="750"/>
      <c r="CF32" s="705" t="s">
        <v>317</v>
      </c>
      <c r="CG32" s="702"/>
      <c r="CH32" s="702"/>
      <c r="CI32" s="702"/>
      <c r="CJ32" s="702"/>
      <c r="CK32" s="702"/>
      <c r="CL32" s="702"/>
      <c r="CM32" s="702"/>
      <c r="CN32" s="702"/>
      <c r="CO32" s="702"/>
      <c r="CP32" s="702"/>
      <c r="CQ32" s="703"/>
      <c r="CR32" s="661" t="s">
        <v>139</v>
      </c>
      <c r="CS32" s="664"/>
      <c r="CT32" s="664"/>
      <c r="CU32" s="664"/>
      <c r="CV32" s="664"/>
      <c r="CW32" s="664"/>
      <c r="CX32" s="664"/>
      <c r="CY32" s="665"/>
      <c r="CZ32" s="666" t="s">
        <v>139</v>
      </c>
      <c r="DA32" s="695"/>
      <c r="DB32" s="695"/>
      <c r="DC32" s="696"/>
      <c r="DD32" s="669" t="s">
        <v>139</v>
      </c>
      <c r="DE32" s="664"/>
      <c r="DF32" s="664"/>
      <c r="DG32" s="664"/>
      <c r="DH32" s="664"/>
      <c r="DI32" s="664"/>
      <c r="DJ32" s="664"/>
      <c r="DK32" s="665"/>
      <c r="DL32" s="669" t="s">
        <v>139</v>
      </c>
      <c r="DM32" s="664"/>
      <c r="DN32" s="664"/>
      <c r="DO32" s="664"/>
      <c r="DP32" s="664"/>
      <c r="DQ32" s="664"/>
      <c r="DR32" s="664"/>
      <c r="DS32" s="664"/>
      <c r="DT32" s="664"/>
      <c r="DU32" s="664"/>
      <c r="DV32" s="665"/>
      <c r="DW32" s="666" t="s">
        <v>234</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6226805</v>
      </c>
      <c r="S33" s="664"/>
      <c r="T33" s="664"/>
      <c r="U33" s="664"/>
      <c r="V33" s="664"/>
      <c r="W33" s="664"/>
      <c r="X33" s="664"/>
      <c r="Y33" s="665"/>
      <c r="Z33" s="723">
        <v>8.9</v>
      </c>
      <c r="AA33" s="723"/>
      <c r="AB33" s="723"/>
      <c r="AC33" s="723"/>
      <c r="AD33" s="724" t="s">
        <v>139</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26433679</v>
      </c>
      <c r="CS33" s="662"/>
      <c r="CT33" s="662"/>
      <c r="CU33" s="662"/>
      <c r="CV33" s="662"/>
      <c r="CW33" s="662"/>
      <c r="CX33" s="662"/>
      <c r="CY33" s="663"/>
      <c r="CZ33" s="666">
        <v>40.700000000000003</v>
      </c>
      <c r="DA33" s="695"/>
      <c r="DB33" s="695"/>
      <c r="DC33" s="696"/>
      <c r="DD33" s="669">
        <v>21676547</v>
      </c>
      <c r="DE33" s="662"/>
      <c r="DF33" s="662"/>
      <c r="DG33" s="662"/>
      <c r="DH33" s="662"/>
      <c r="DI33" s="662"/>
      <c r="DJ33" s="662"/>
      <c r="DK33" s="663"/>
      <c r="DL33" s="669">
        <v>15147902</v>
      </c>
      <c r="DM33" s="662"/>
      <c r="DN33" s="662"/>
      <c r="DO33" s="662"/>
      <c r="DP33" s="662"/>
      <c r="DQ33" s="662"/>
      <c r="DR33" s="662"/>
      <c r="DS33" s="662"/>
      <c r="DT33" s="662"/>
      <c r="DU33" s="662"/>
      <c r="DV33" s="663"/>
      <c r="DW33" s="666">
        <v>37.799999999999997</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2967767</v>
      </c>
      <c r="S34" s="664"/>
      <c r="T34" s="664"/>
      <c r="U34" s="664"/>
      <c r="V34" s="664"/>
      <c r="W34" s="664"/>
      <c r="X34" s="664"/>
      <c r="Y34" s="665"/>
      <c r="Z34" s="723">
        <v>4.2</v>
      </c>
      <c r="AA34" s="723"/>
      <c r="AB34" s="723"/>
      <c r="AC34" s="723"/>
      <c r="AD34" s="724">
        <v>438070</v>
      </c>
      <c r="AE34" s="724"/>
      <c r="AF34" s="724"/>
      <c r="AG34" s="724"/>
      <c r="AH34" s="724"/>
      <c r="AI34" s="724"/>
      <c r="AJ34" s="724"/>
      <c r="AK34" s="724"/>
      <c r="AL34" s="666">
        <v>1.1000000000000001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8153287</v>
      </c>
      <c r="CS34" s="664"/>
      <c r="CT34" s="664"/>
      <c r="CU34" s="664"/>
      <c r="CV34" s="664"/>
      <c r="CW34" s="664"/>
      <c r="CX34" s="664"/>
      <c r="CY34" s="665"/>
      <c r="CZ34" s="666">
        <v>12.6</v>
      </c>
      <c r="DA34" s="695"/>
      <c r="DB34" s="695"/>
      <c r="DC34" s="696"/>
      <c r="DD34" s="669">
        <v>6513714</v>
      </c>
      <c r="DE34" s="664"/>
      <c r="DF34" s="664"/>
      <c r="DG34" s="664"/>
      <c r="DH34" s="664"/>
      <c r="DI34" s="664"/>
      <c r="DJ34" s="664"/>
      <c r="DK34" s="665"/>
      <c r="DL34" s="669">
        <v>6198511</v>
      </c>
      <c r="DM34" s="664"/>
      <c r="DN34" s="664"/>
      <c r="DO34" s="664"/>
      <c r="DP34" s="664"/>
      <c r="DQ34" s="664"/>
      <c r="DR34" s="664"/>
      <c r="DS34" s="664"/>
      <c r="DT34" s="664"/>
      <c r="DU34" s="664"/>
      <c r="DV34" s="665"/>
      <c r="DW34" s="666">
        <v>15.5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3511300</v>
      </c>
      <c r="S35" s="664"/>
      <c r="T35" s="664"/>
      <c r="U35" s="664"/>
      <c r="V35" s="664"/>
      <c r="W35" s="664"/>
      <c r="X35" s="664"/>
      <c r="Y35" s="665"/>
      <c r="Z35" s="723">
        <v>5</v>
      </c>
      <c r="AA35" s="723"/>
      <c r="AB35" s="723"/>
      <c r="AC35" s="723"/>
      <c r="AD35" s="724" t="s">
        <v>139</v>
      </c>
      <c r="AE35" s="724"/>
      <c r="AF35" s="724"/>
      <c r="AG35" s="724"/>
      <c r="AH35" s="724"/>
      <c r="AI35" s="724"/>
      <c r="AJ35" s="724"/>
      <c r="AK35" s="724"/>
      <c r="AL35" s="666" t="s">
        <v>139</v>
      </c>
      <c r="AM35" s="667"/>
      <c r="AN35" s="667"/>
      <c r="AO35" s="725"/>
      <c r="AP35" s="234"/>
      <c r="AQ35" s="729" t="s">
        <v>325</v>
      </c>
      <c r="AR35" s="730"/>
      <c r="AS35" s="730"/>
      <c r="AT35" s="730"/>
      <c r="AU35" s="730"/>
      <c r="AV35" s="730"/>
      <c r="AW35" s="730"/>
      <c r="AX35" s="730"/>
      <c r="AY35" s="731"/>
      <c r="AZ35" s="726">
        <v>8824037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t="s">
        <v>234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701311</v>
      </c>
      <c r="CS35" s="662"/>
      <c r="CT35" s="662"/>
      <c r="CU35" s="662"/>
      <c r="CV35" s="662"/>
      <c r="CW35" s="662"/>
      <c r="CX35" s="662"/>
      <c r="CY35" s="663"/>
      <c r="CZ35" s="666">
        <v>1.1000000000000001</v>
      </c>
      <c r="DA35" s="695"/>
      <c r="DB35" s="695"/>
      <c r="DC35" s="696"/>
      <c r="DD35" s="669">
        <v>609128</v>
      </c>
      <c r="DE35" s="662"/>
      <c r="DF35" s="662"/>
      <c r="DG35" s="662"/>
      <c r="DH35" s="662"/>
      <c r="DI35" s="662"/>
      <c r="DJ35" s="662"/>
      <c r="DK35" s="663"/>
      <c r="DL35" s="669">
        <v>593572</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234</v>
      </c>
      <c r="AA36" s="723"/>
      <c r="AB36" s="723"/>
      <c r="AC36" s="723"/>
      <c r="AD36" s="724" t="s">
        <v>234</v>
      </c>
      <c r="AE36" s="724"/>
      <c r="AF36" s="724"/>
      <c r="AG36" s="724"/>
      <c r="AH36" s="724"/>
      <c r="AI36" s="724"/>
      <c r="AJ36" s="724"/>
      <c r="AK36" s="724"/>
      <c r="AL36" s="666" t="s">
        <v>139</v>
      </c>
      <c r="AM36" s="667"/>
      <c r="AN36" s="667"/>
      <c r="AO36" s="725"/>
      <c r="AQ36" s="698" t="s">
        <v>329</v>
      </c>
      <c r="AR36" s="699"/>
      <c r="AS36" s="699"/>
      <c r="AT36" s="699"/>
      <c r="AU36" s="699"/>
      <c r="AV36" s="699"/>
      <c r="AW36" s="699"/>
      <c r="AX36" s="699"/>
      <c r="AY36" s="700"/>
      <c r="AZ36" s="661">
        <v>1765825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-54993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5504173</v>
      </c>
      <c r="CS36" s="664"/>
      <c r="CT36" s="664"/>
      <c r="CU36" s="664"/>
      <c r="CV36" s="664"/>
      <c r="CW36" s="664"/>
      <c r="CX36" s="664"/>
      <c r="CY36" s="665"/>
      <c r="CZ36" s="666">
        <v>8.5</v>
      </c>
      <c r="DA36" s="695"/>
      <c r="DB36" s="695"/>
      <c r="DC36" s="696"/>
      <c r="DD36" s="669">
        <v>4641726</v>
      </c>
      <c r="DE36" s="664"/>
      <c r="DF36" s="664"/>
      <c r="DG36" s="664"/>
      <c r="DH36" s="664"/>
      <c r="DI36" s="664"/>
      <c r="DJ36" s="664"/>
      <c r="DK36" s="665"/>
      <c r="DL36" s="669">
        <v>2908774</v>
      </c>
      <c r="DM36" s="664"/>
      <c r="DN36" s="664"/>
      <c r="DO36" s="664"/>
      <c r="DP36" s="664"/>
      <c r="DQ36" s="664"/>
      <c r="DR36" s="664"/>
      <c r="DS36" s="664"/>
      <c r="DT36" s="664"/>
      <c r="DU36" s="664"/>
      <c r="DV36" s="665"/>
      <c r="DW36" s="666">
        <v>7.3</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1000000</v>
      </c>
      <c r="S37" s="664"/>
      <c r="T37" s="664"/>
      <c r="U37" s="664"/>
      <c r="V37" s="664"/>
      <c r="W37" s="664"/>
      <c r="X37" s="664"/>
      <c r="Y37" s="665"/>
      <c r="Z37" s="723">
        <v>1.4</v>
      </c>
      <c r="AA37" s="723"/>
      <c r="AB37" s="723"/>
      <c r="AC37" s="723"/>
      <c r="AD37" s="724" t="s">
        <v>234</v>
      </c>
      <c r="AE37" s="724"/>
      <c r="AF37" s="724"/>
      <c r="AG37" s="724"/>
      <c r="AH37" s="724"/>
      <c r="AI37" s="724"/>
      <c r="AJ37" s="724"/>
      <c r="AK37" s="724"/>
      <c r="AL37" s="666" t="s">
        <v>139</v>
      </c>
      <c r="AM37" s="667"/>
      <c r="AN37" s="667"/>
      <c r="AO37" s="725"/>
      <c r="AQ37" s="698" t="s">
        <v>333</v>
      </c>
      <c r="AR37" s="699"/>
      <c r="AS37" s="699"/>
      <c r="AT37" s="699"/>
      <c r="AU37" s="699"/>
      <c r="AV37" s="699"/>
      <c r="AW37" s="699"/>
      <c r="AX37" s="699"/>
      <c r="AY37" s="700"/>
      <c r="AZ37" s="661">
        <v>937294</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28995</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1598656</v>
      </c>
      <c r="CS37" s="662"/>
      <c r="CT37" s="662"/>
      <c r="CU37" s="662"/>
      <c r="CV37" s="662"/>
      <c r="CW37" s="662"/>
      <c r="CX37" s="662"/>
      <c r="CY37" s="663"/>
      <c r="CZ37" s="666">
        <v>2.5</v>
      </c>
      <c r="DA37" s="695"/>
      <c r="DB37" s="695"/>
      <c r="DC37" s="696"/>
      <c r="DD37" s="669">
        <v>1598656</v>
      </c>
      <c r="DE37" s="662"/>
      <c r="DF37" s="662"/>
      <c r="DG37" s="662"/>
      <c r="DH37" s="662"/>
      <c r="DI37" s="662"/>
      <c r="DJ37" s="662"/>
      <c r="DK37" s="663"/>
      <c r="DL37" s="669">
        <v>1598656</v>
      </c>
      <c r="DM37" s="662"/>
      <c r="DN37" s="662"/>
      <c r="DO37" s="662"/>
      <c r="DP37" s="662"/>
      <c r="DQ37" s="662"/>
      <c r="DR37" s="662"/>
      <c r="DS37" s="662"/>
      <c r="DT37" s="662"/>
      <c r="DU37" s="662"/>
      <c r="DV37" s="663"/>
      <c r="DW37" s="666">
        <v>4</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69897221</v>
      </c>
      <c r="S38" s="713"/>
      <c r="T38" s="713"/>
      <c r="U38" s="713"/>
      <c r="V38" s="713"/>
      <c r="W38" s="713"/>
      <c r="X38" s="713"/>
      <c r="Y38" s="718"/>
      <c r="Z38" s="719">
        <v>100</v>
      </c>
      <c r="AA38" s="719"/>
      <c r="AB38" s="719"/>
      <c r="AC38" s="719"/>
      <c r="AD38" s="720">
        <v>39115323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67227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46265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8775071</v>
      </c>
      <c r="CS38" s="664"/>
      <c r="CT38" s="664"/>
      <c r="CU38" s="664"/>
      <c r="CV38" s="664"/>
      <c r="CW38" s="664"/>
      <c r="CX38" s="664"/>
      <c r="CY38" s="665"/>
      <c r="CZ38" s="666">
        <v>13.5</v>
      </c>
      <c r="DA38" s="695"/>
      <c r="DB38" s="695"/>
      <c r="DC38" s="696"/>
      <c r="DD38" s="669">
        <v>7723287</v>
      </c>
      <c r="DE38" s="664"/>
      <c r="DF38" s="664"/>
      <c r="DG38" s="664"/>
      <c r="DH38" s="664"/>
      <c r="DI38" s="664"/>
      <c r="DJ38" s="664"/>
      <c r="DK38" s="665"/>
      <c r="DL38" s="669">
        <v>5447045</v>
      </c>
      <c r="DM38" s="664"/>
      <c r="DN38" s="664"/>
      <c r="DO38" s="664"/>
      <c r="DP38" s="664"/>
      <c r="DQ38" s="664"/>
      <c r="DR38" s="664"/>
      <c r="DS38" s="664"/>
      <c r="DT38" s="664"/>
      <c r="DU38" s="664"/>
      <c r="DV38" s="665"/>
      <c r="DW38" s="666">
        <v>13.6</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48966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2235532</v>
      </c>
      <c r="CS39" s="662"/>
      <c r="CT39" s="662"/>
      <c r="CU39" s="662"/>
      <c r="CV39" s="662"/>
      <c r="CW39" s="662"/>
      <c r="CX39" s="662"/>
      <c r="CY39" s="663"/>
      <c r="CZ39" s="666">
        <v>3.4</v>
      </c>
      <c r="DA39" s="695"/>
      <c r="DB39" s="695"/>
      <c r="DC39" s="696"/>
      <c r="DD39" s="669">
        <v>2185200</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1746319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139</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1064305</v>
      </c>
      <c r="CS40" s="664"/>
      <c r="CT40" s="664"/>
      <c r="CU40" s="664"/>
      <c r="CV40" s="664"/>
      <c r="CW40" s="664"/>
      <c r="CX40" s="664"/>
      <c r="CY40" s="665"/>
      <c r="CZ40" s="666">
        <v>1.6</v>
      </c>
      <c r="DA40" s="695"/>
      <c r="DB40" s="695"/>
      <c r="DC40" s="696"/>
      <c r="DD40" s="669">
        <v>3492</v>
      </c>
      <c r="DE40" s="664"/>
      <c r="DF40" s="664"/>
      <c r="DG40" s="664"/>
      <c r="DH40" s="664"/>
      <c r="DI40" s="664"/>
      <c r="DJ40" s="664"/>
      <c r="DK40" s="665"/>
      <c r="DL40" s="669" t="s">
        <v>139</v>
      </c>
      <c r="DM40" s="664"/>
      <c r="DN40" s="664"/>
      <c r="DO40" s="664"/>
      <c r="DP40" s="664"/>
      <c r="DQ40" s="664"/>
      <c r="DR40" s="664"/>
      <c r="DS40" s="664"/>
      <c r="DT40" s="664"/>
      <c r="DU40" s="664"/>
      <c r="DV40" s="665"/>
      <c r="DW40" s="666" t="s">
        <v>234</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4258406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304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139</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6097864</v>
      </c>
      <c r="CS42" s="664"/>
      <c r="CT42" s="664"/>
      <c r="CU42" s="664"/>
      <c r="CV42" s="664"/>
      <c r="CW42" s="664"/>
      <c r="CX42" s="664"/>
      <c r="CY42" s="665"/>
      <c r="CZ42" s="666">
        <v>9.4</v>
      </c>
      <c r="DA42" s="667"/>
      <c r="DB42" s="667"/>
      <c r="DC42" s="668"/>
      <c r="DD42" s="669">
        <v>2661347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364372</v>
      </c>
      <c r="CS43" s="662"/>
      <c r="CT43" s="662"/>
      <c r="CU43" s="662"/>
      <c r="CV43" s="662"/>
      <c r="CW43" s="662"/>
      <c r="CX43" s="662"/>
      <c r="CY43" s="663"/>
      <c r="CZ43" s="666">
        <v>0.6</v>
      </c>
      <c r="DA43" s="695"/>
      <c r="DB43" s="695"/>
      <c r="DC43" s="696"/>
      <c r="DD43" s="669">
        <v>364372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6097864</v>
      </c>
      <c r="CS44" s="664"/>
      <c r="CT44" s="664"/>
      <c r="CU44" s="664"/>
      <c r="CV44" s="664"/>
      <c r="CW44" s="664"/>
      <c r="CX44" s="664"/>
      <c r="CY44" s="665"/>
      <c r="CZ44" s="666">
        <v>9.4</v>
      </c>
      <c r="DA44" s="667"/>
      <c r="DB44" s="667"/>
      <c r="DC44" s="668"/>
      <c r="DD44" s="669">
        <v>2661347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1811777</v>
      </c>
      <c r="CS45" s="662"/>
      <c r="CT45" s="662"/>
      <c r="CU45" s="662"/>
      <c r="CV45" s="662"/>
      <c r="CW45" s="662"/>
      <c r="CX45" s="662"/>
      <c r="CY45" s="663"/>
      <c r="CZ45" s="666">
        <v>2.8</v>
      </c>
      <c r="DA45" s="695"/>
      <c r="DB45" s="695"/>
      <c r="DC45" s="696"/>
      <c r="DD45" s="669">
        <v>405620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4096700</v>
      </c>
      <c r="CS46" s="664"/>
      <c r="CT46" s="664"/>
      <c r="CU46" s="664"/>
      <c r="CV46" s="664"/>
      <c r="CW46" s="664"/>
      <c r="CX46" s="664"/>
      <c r="CY46" s="665"/>
      <c r="CZ46" s="666">
        <v>6.3</v>
      </c>
      <c r="DA46" s="667"/>
      <c r="DB46" s="667"/>
      <c r="DC46" s="668"/>
      <c r="DD46" s="669">
        <v>2126840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139</v>
      </c>
      <c r="CS47" s="662"/>
      <c r="CT47" s="662"/>
      <c r="CU47" s="662"/>
      <c r="CV47" s="662"/>
      <c r="CW47" s="662"/>
      <c r="CX47" s="662"/>
      <c r="CY47" s="663"/>
      <c r="CZ47" s="666" t="s">
        <v>139</v>
      </c>
      <c r="DA47" s="695"/>
      <c r="DB47" s="695"/>
      <c r="DC47" s="696"/>
      <c r="DD47" s="669" t="s">
        <v>139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234</v>
      </c>
      <c r="CS48" s="664"/>
      <c r="CT48" s="664"/>
      <c r="CU48" s="664"/>
      <c r="CV48" s="664"/>
      <c r="CW48" s="664"/>
      <c r="CX48" s="664"/>
      <c r="CY48" s="665"/>
      <c r="CZ48" s="666" t="s">
        <v>234</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64949607</v>
      </c>
      <c r="CS49" s="677"/>
      <c r="CT49" s="677"/>
      <c r="CU49" s="677"/>
      <c r="CV49" s="677"/>
      <c r="CW49" s="677"/>
      <c r="CX49" s="677"/>
      <c r="CY49" s="678"/>
      <c r="CZ49" s="679">
        <v>100</v>
      </c>
      <c r="DA49" s="680"/>
      <c r="DB49" s="680"/>
      <c r="DC49" s="681"/>
      <c r="DD49" s="682">
        <v>44668693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hB/iHnWJp1d8YXznqEjBztCJTzsKOLmniyGolSvELjMjpIxIk23OYmM6ex4gVyRQ3EVh4GhOIXJF24mOOlZqQ==" saltValue="vrkks/XwIX3OtvS3goa9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4" t="s">
        <v>362</v>
      </c>
      <c r="DK2" s="1175"/>
      <c r="DL2" s="1175"/>
      <c r="DM2" s="1175"/>
      <c r="DN2" s="1175"/>
      <c r="DO2" s="1176"/>
      <c r="DP2" s="249"/>
      <c r="DQ2" s="1174" t="s">
        <v>363</v>
      </c>
      <c r="DR2" s="1175"/>
      <c r="DS2" s="1175"/>
      <c r="DT2" s="1175"/>
      <c r="DU2" s="1175"/>
      <c r="DV2" s="1175"/>
      <c r="DW2" s="1175"/>
      <c r="DX2" s="1175"/>
      <c r="DY2" s="1175"/>
      <c r="DZ2" s="117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49" t="s">
        <v>364</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1" t="s">
        <v>366</v>
      </c>
      <c r="B5" s="1082"/>
      <c r="C5" s="1082"/>
      <c r="D5" s="1082"/>
      <c r="E5" s="1082"/>
      <c r="F5" s="1082"/>
      <c r="G5" s="1082"/>
      <c r="H5" s="1082"/>
      <c r="I5" s="1082"/>
      <c r="J5" s="1082"/>
      <c r="K5" s="1082"/>
      <c r="L5" s="1082"/>
      <c r="M5" s="1082"/>
      <c r="N5" s="1082"/>
      <c r="O5" s="1082"/>
      <c r="P5" s="1083"/>
      <c r="Q5" s="1087" t="s">
        <v>367</v>
      </c>
      <c r="R5" s="1088"/>
      <c r="S5" s="1088"/>
      <c r="T5" s="1088"/>
      <c r="U5" s="1089"/>
      <c r="V5" s="1087" t="s">
        <v>368</v>
      </c>
      <c r="W5" s="1088"/>
      <c r="X5" s="1088"/>
      <c r="Y5" s="1088"/>
      <c r="Z5" s="1089"/>
      <c r="AA5" s="1087" t="s">
        <v>369</v>
      </c>
      <c r="AB5" s="1088"/>
      <c r="AC5" s="1088"/>
      <c r="AD5" s="1088"/>
      <c r="AE5" s="1088"/>
      <c r="AF5" s="1177" t="s">
        <v>370</v>
      </c>
      <c r="AG5" s="1088"/>
      <c r="AH5" s="1088"/>
      <c r="AI5" s="1088"/>
      <c r="AJ5" s="1103"/>
      <c r="AK5" s="1088" t="s">
        <v>371</v>
      </c>
      <c r="AL5" s="1088"/>
      <c r="AM5" s="1088"/>
      <c r="AN5" s="1088"/>
      <c r="AO5" s="1089"/>
      <c r="AP5" s="1087" t="s">
        <v>372</v>
      </c>
      <c r="AQ5" s="1088"/>
      <c r="AR5" s="1088"/>
      <c r="AS5" s="1088"/>
      <c r="AT5" s="1089"/>
      <c r="AU5" s="1087" t="s">
        <v>373</v>
      </c>
      <c r="AV5" s="1088"/>
      <c r="AW5" s="1088"/>
      <c r="AX5" s="1088"/>
      <c r="AY5" s="1103"/>
      <c r="AZ5" s="256"/>
      <c r="BA5" s="256"/>
      <c r="BB5" s="256"/>
      <c r="BC5" s="256"/>
      <c r="BD5" s="256"/>
      <c r="BE5" s="257"/>
      <c r="BF5" s="257"/>
      <c r="BG5" s="257"/>
      <c r="BH5" s="257"/>
      <c r="BI5" s="257"/>
      <c r="BJ5" s="257"/>
      <c r="BK5" s="257"/>
      <c r="BL5" s="257"/>
      <c r="BM5" s="257"/>
      <c r="BN5" s="257"/>
      <c r="BO5" s="257"/>
      <c r="BP5" s="257"/>
      <c r="BQ5" s="1081" t="s">
        <v>374</v>
      </c>
      <c r="BR5" s="1082"/>
      <c r="BS5" s="1082"/>
      <c r="BT5" s="1082"/>
      <c r="BU5" s="1082"/>
      <c r="BV5" s="1082"/>
      <c r="BW5" s="1082"/>
      <c r="BX5" s="1082"/>
      <c r="BY5" s="1082"/>
      <c r="BZ5" s="1082"/>
      <c r="CA5" s="1082"/>
      <c r="CB5" s="1082"/>
      <c r="CC5" s="1082"/>
      <c r="CD5" s="1082"/>
      <c r="CE5" s="1082"/>
      <c r="CF5" s="1082"/>
      <c r="CG5" s="1083"/>
      <c r="CH5" s="1087" t="s">
        <v>375</v>
      </c>
      <c r="CI5" s="1088"/>
      <c r="CJ5" s="1088"/>
      <c r="CK5" s="1088"/>
      <c r="CL5" s="1089"/>
      <c r="CM5" s="1087" t="s">
        <v>376</v>
      </c>
      <c r="CN5" s="1088"/>
      <c r="CO5" s="1088"/>
      <c r="CP5" s="1088"/>
      <c r="CQ5" s="1089"/>
      <c r="CR5" s="1087" t="s">
        <v>377</v>
      </c>
      <c r="CS5" s="1088"/>
      <c r="CT5" s="1088"/>
      <c r="CU5" s="1088"/>
      <c r="CV5" s="1089"/>
      <c r="CW5" s="1087" t="s">
        <v>378</v>
      </c>
      <c r="CX5" s="1088"/>
      <c r="CY5" s="1088"/>
      <c r="CZ5" s="1088"/>
      <c r="DA5" s="1089"/>
      <c r="DB5" s="1087" t="s">
        <v>379</v>
      </c>
      <c r="DC5" s="1088"/>
      <c r="DD5" s="1088"/>
      <c r="DE5" s="1088"/>
      <c r="DF5" s="1089"/>
      <c r="DG5" s="1195" t="s">
        <v>380</v>
      </c>
      <c r="DH5" s="1196"/>
      <c r="DI5" s="1196"/>
      <c r="DJ5" s="1196"/>
      <c r="DK5" s="1197"/>
      <c r="DL5" s="1195" t="s">
        <v>381</v>
      </c>
      <c r="DM5" s="1196"/>
      <c r="DN5" s="1196"/>
      <c r="DO5" s="1196"/>
      <c r="DP5" s="1197"/>
      <c r="DQ5" s="1087" t="s">
        <v>382</v>
      </c>
      <c r="DR5" s="1088"/>
      <c r="DS5" s="1088"/>
      <c r="DT5" s="1088"/>
      <c r="DU5" s="1089"/>
      <c r="DV5" s="1087" t="s">
        <v>373</v>
      </c>
      <c r="DW5" s="1088"/>
      <c r="DX5" s="1088"/>
      <c r="DY5" s="1088"/>
      <c r="DZ5" s="1103"/>
      <c r="EA5" s="254"/>
    </row>
    <row r="6" spans="1:131" s="255" customFormat="1" ht="26.25" customHeight="1" thickBot="1" x14ac:dyDescent="0.2">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178"/>
      <c r="AG6" s="1091"/>
      <c r="AH6" s="1091"/>
      <c r="AI6" s="1091"/>
      <c r="AJ6" s="1104"/>
      <c r="AK6" s="1091"/>
      <c r="AL6" s="1091"/>
      <c r="AM6" s="1091"/>
      <c r="AN6" s="1091"/>
      <c r="AO6" s="1092"/>
      <c r="AP6" s="1090"/>
      <c r="AQ6" s="1091"/>
      <c r="AR6" s="1091"/>
      <c r="AS6" s="1091"/>
      <c r="AT6" s="1092"/>
      <c r="AU6" s="1090"/>
      <c r="AV6" s="1091"/>
      <c r="AW6" s="1091"/>
      <c r="AX6" s="1091"/>
      <c r="AY6" s="1104"/>
      <c r="AZ6" s="252"/>
      <c r="BA6" s="252"/>
      <c r="BB6" s="252"/>
      <c r="BC6" s="252"/>
      <c r="BD6" s="252"/>
      <c r="BE6" s="253"/>
      <c r="BF6" s="253"/>
      <c r="BG6" s="253"/>
      <c r="BH6" s="253"/>
      <c r="BI6" s="253"/>
      <c r="BJ6" s="253"/>
      <c r="BK6" s="253"/>
      <c r="BL6" s="253"/>
      <c r="BM6" s="253"/>
      <c r="BN6" s="253"/>
      <c r="BO6" s="253"/>
      <c r="BP6" s="253"/>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98"/>
      <c r="DH6" s="1199"/>
      <c r="DI6" s="1199"/>
      <c r="DJ6" s="1199"/>
      <c r="DK6" s="1200"/>
      <c r="DL6" s="1198"/>
      <c r="DM6" s="1199"/>
      <c r="DN6" s="1199"/>
      <c r="DO6" s="1199"/>
      <c r="DP6" s="1200"/>
      <c r="DQ6" s="1090"/>
      <c r="DR6" s="1091"/>
      <c r="DS6" s="1091"/>
      <c r="DT6" s="1091"/>
      <c r="DU6" s="1092"/>
      <c r="DV6" s="1090"/>
      <c r="DW6" s="1091"/>
      <c r="DX6" s="1091"/>
      <c r="DY6" s="1091"/>
      <c r="DZ6" s="1104"/>
      <c r="EA6" s="254"/>
    </row>
    <row r="7" spans="1:131" s="255" customFormat="1" ht="26.25" customHeight="1" thickTop="1" x14ac:dyDescent="0.15">
      <c r="A7" s="258">
        <v>1</v>
      </c>
      <c r="B7" s="1136" t="s">
        <v>383</v>
      </c>
      <c r="C7" s="1137"/>
      <c r="D7" s="1137"/>
      <c r="E7" s="1137"/>
      <c r="F7" s="1137"/>
      <c r="G7" s="1137"/>
      <c r="H7" s="1137"/>
      <c r="I7" s="1137"/>
      <c r="J7" s="1137"/>
      <c r="K7" s="1137"/>
      <c r="L7" s="1137"/>
      <c r="M7" s="1137"/>
      <c r="N7" s="1137"/>
      <c r="O7" s="1137"/>
      <c r="P7" s="1138"/>
      <c r="Q7" s="1201">
        <v>69576</v>
      </c>
      <c r="R7" s="1202"/>
      <c r="S7" s="1202"/>
      <c r="T7" s="1202"/>
      <c r="U7" s="1202"/>
      <c r="V7" s="1202">
        <v>64827</v>
      </c>
      <c r="W7" s="1202"/>
      <c r="X7" s="1202"/>
      <c r="Y7" s="1202"/>
      <c r="Z7" s="1202"/>
      <c r="AA7" s="1202">
        <v>4749</v>
      </c>
      <c r="AB7" s="1202"/>
      <c r="AC7" s="1202"/>
      <c r="AD7" s="1202"/>
      <c r="AE7" s="1203"/>
      <c r="AF7" s="1204">
        <v>4614</v>
      </c>
      <c r="AG7" s="1205"/>
      <c r="AH7" s="1205"/>
      <c r="AI7" s="1205"/>
      <c r="AJ7" s="1206"/>
      <c r="AK7" s="1185">
        <v>77</v>
      </c>
      <c r="AL7" s="1186"/>
      <c r="AM7" s="1186"/>
      <c r="AN7" s="1186"/>
      <c r="AO7" s="1186"/>
      <c r="AP7" s="1186">
        <v>35321</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t="s">
        <v>599</v>
      </c>
      <c r="BT7" s="1190"/>
      <c r="BU7" s="1190"/>
      <c r="BV7" s="1190"/>
      <c r="BW7" s="1190"/>
      <c r="BX7" s="1190"/>
      <c r="BY7" s="1190"/>
      <c r="BZ7" s="1190"/>
      <c r="CA7" s="1190"/>
      <c r="CB7" s="1190"/>
      <c r="CC7" s="1190"/>
      <c r="CD7" s="1190"/>
      <c r="CE7" s="1190"/>
      <c r="CF7" s="1190"/>
      <c r="CG7" s="1191"/>
      <c r="CH7" s="1182">
        <v>1</v>
      </c>
      <c r="CI7" s="1183"/>
      <c r="CJ7" s="1183"/>
      <c r="CK7" s="1183"/>
      <c r="CL7" s="1184"/>
      <c r="CM7" s="1182">
        <v>154</v>
      </c>
      <c r="CN7" s="1183"/>
      <c r="CO7" s="1183"/>
      <c r="CP7" s="1183"/>
      <c r="CQ7" s="1184"/>
      <c r="CR7" s="1182">
        <v>65</v>
      </c>
      <c r="CS7" s="1183"/>
      <c r="CT7" s="1183"/>
      <c r="CU7" s="1183"/>
      <c r="CV7" s="1184"/>
      <c r="CW7" s="1182">
        <v>5</v>
      </c>
      <c r="CX7" s="1183"/>
      <c r="CY7" s="1183"/>
      <c r="CZ7" s="1183"/>
      <c r="DA7" s="1184"/>
      <c r="DB7" s="1182" t="s">
        <v>606</v>
      </c>
      <c r="DC7" s="1183"/>
      <c r="DD7" s="1183"/>
      <c r="DE7" s="1183"/>
      <c r="DF7" s="1184"/>
      <c r="DG7" s="1182" t="s">
        <v>588</v>
      </c>
      <c r="DH7" s="1183"/>
      <c r="DI7" s="1183"/>
      <c r="DJ7" s="1183"/>
      <c r="DK7" s="1184"/>
      <c r="DL7" s="1182" t="s">
        <v>588</v>
      </c>
      <c r="DM7" s="1183"/>
      <c r="DN7" s="1183"/>
      <c r="DO7" s="1183"/>
      <c r="DP7" s="1184"/>
      <c r="DQ7" s="1182" t="s">
        <v>520</v>
      </c>
      <c r="DR7" s="1183"/>
      <c r="DS7" s="1183"/>
      <c r="DT7" s="1183"/>
      <c r="DU7" s="1184"/>
      <c r="DV7" s="1179"/>
      <c r="DW7" s="1180"/>
      <c r="DX7" s="1180"/>
      <c r="DY7" s="1180"/>
      <c r="DZ7" s="1181"/>
      <c r="EA7" s="254"/>
    </row>
    <row r="8" spans="1:131" s="255" customFormat="1" ht="26.25" customHeight="1" x14ac:dyDescent="0.15">
      <c r="A8" s="261">
        <v>2</v>
      </c>
      <c r="B8" s="1123" t="s">
        <v>384</v>
      </c>
      <c r="C8" s="1124"/>
      <c r="D8" s="1124"/>
      <c r="E8" s="1124"/>
      <c r="F8" s="1124"/>
      <c r="G8" s="1124"/>
      <c r="H8" s="1124"/>
      <c r="I8" s="1124"/>
      <c r="J8" s="1124"/>
      <c r="K8" s="1124"/>
      <c r="L8" s="1124"/>
      <c r="M8" s="1124"/>
      <c r="N8" s="1124"/>
      <c r="O8" s="1124"/>
      <c r="P8" s="1125"/>
      <c r="Q8" s="1129">
        <v>41</v>
      </c>
      <c r="R8" s="1130"/>
      <c r="S8" s="1130"/>
      <c r="T8" s="1130"/>
      <c r="U8" s="1130"/>
      <c r="V8" s="1130">
        <v>41</v>
      </c>
      <c r="W8" s="1130"/>
      <c r="X8" s="1130"/>
      <c r="Y8" s="1130"/>
      <c r="Z8" s="1130"/>
      <c r="AA8" s="1130" t="s">
        <v>520</v>
      </c>
      <c r="AB8" s="1130"/>
      <c r="AC8" s="1130"/>
      <c r="AD8" s="1130"/>
      <c r="AE8" s="1131"/>
      <c r="AF8" s="1105" t="s">
        <v>385</v>
      </c>
      <c r="AG8" s="1106"/>
      <c r="AH8" s="1106"/>
      <c r="AI8" s="1106"/>
      <c r="AJ8" s="1107"/>
      <c r="AK8" s="1172">
        <v>41</v>
      </c>
      <c r="AL8" s="1173"/>
      <c r="AM8" s="1173"/>
      <c r="AN8" s="1173"/>
      <c r="AO8" s="1173"/>
      <c r="AP8" s="1173">
        <v>23</v>
      </c>
      <c r="AQ8" s="1173"/>
      <c r="AR8" s="1173"/>
      <c r="AS8" s="1173"/>
      <c r="AT8" s="1173"/>
      <c r="AU8" s="1170"/>
      <c r="AV8" s="1170"/>
      <c r="AW8" s="1170"/>
      <c r="AX8" s="1170"/>
      <c r="AY8" s="1171"/>
      <c r="AZ8" s="252"/>
      <c r="BA8" s="252"/>
      <c r="BB8" s="252"/>
      <c r="BC8" s="252"/>
      <c r="BD8" s="252"/>
      <c r="BE8" s="253"/>
      <c r="BF8" s="253"/>
      <c r="BG8" s="253"/>
      <c r="BH8" s="253"/>
      <c r="BI8" s="253"/>
      <c r="BJ8" s="253"/>
      <c r="BK8" s="253"/>
      <c r="BL8" s="253"/>
      <c r="BM8" s="253"/>
      <c r="BN8" s="253"/>
      <c r="BO8" s="253"/>
      <c r="BP8" s="253"/>
      <c r="BQ8" s="262">
        <v>2</v>
      </c>
      <c r="BR8" s="263"/>
      <c r="BS8" s="1100" t="s">
        <v>600</v>
      </c>
      <c r="BT8" s="1101"/>
      <c r="BU8" s="1101"/>
      <c r="BV8" s="1101"/>
      <c r="BW8" s="1101"/>
      <c r="BX8" s="1101"/>
      <c r="BY8" s="1101"/>
      <c r="BZ8" s="1101"/>
      <c r="CA8" s="1101"/>
      <c r="CB8" s="1101"/>
      <c r="CC8" s="1101"/>
      <c r="CD8" s="1101"/>
      <c r="CE8" s="1101"/>
      <c r="CF8" s="1101"/>
      <c r="CG8" s="1102"/>
      <c r="CH8" s="1075">
        <v>7</v>
      </c>
      <c r="CI8" s="1076"/>
      <c r="CJ8" s="1076"/>
      <c r="CK8" s="1076"/>
      <c r="CL8" s="1077"/>
      <c r="CM8" s="1075">
        <v>313</v>
      </c>
      <c r="CN8" s="1076"/>
      <c r="CO8" s="1076"/>
      <c r="CP8" s="1076"/>
      <c r="CQ8" s="1077"/>
      <c r="CR8" s="1075">
        <v>200</v>
      </c>
      <c r="CS8" s="1076"/>
      <c r="CT8" s="1076"/>
      <c r="CU8" s="1076"/>
      <c r="CV8" s="1077"/>
      <c r="CW8" s="1075">
        <v>2</v>
      </c>
      <c r="CX8" s="1076"/>
      <c r="CY8" s="1076"/>
      <c r="CZ8" s="1076"/>
      <c r="DA8" s="1077"/>
      <c r="DB8" s="1075" t="s">
        <v>588</v>
      </c>
      <c r="DC8" s="1076"/>
      <c r="DD8" s="1076"/>
      <c r="DE8" s="1076"/>
      <c r="DF8" s="1077"/>
      <c r="DG8" s="1075" t="s">
        <v>607</v>
      </c>
      <c r="DH8" s="1076"/>
      <c r="DI8" s="1076"/>
      <c r="DJ8" s="1076"/>
      <c r="DK8" s="1077"/>
      <c r="DL8" s="1075" t="s">
        <v>588</v>
      </c>
      <c r="DM8" s="1076"/>
      <c r="DN8" s="1076"/>
      <c r="DO8" s="1076"/>
      <c r="DP8" s="1077"/>
      <c r="DQ8" s="1075" t="s">
        <v>520</v>
      </c>
      <c r="DR8" s="1076"/>
      <c r="DS8" s="1076"/>
      <c r="DT8" s="1076"/>
      <c r="DU8" s="1077"/>
      <c r="DV8" s="1078"/>
      <c r="DW8" s="1079"/>
      <c r="DX8" s="1079"/>
      <c r="DY8" s="1079"/>
      <c r="DZ8" s="1080"/>
      <c r="EA8" s="254"/>
    </row>
    <row r="9" spans="1:131" s="255" customFormat="1" ht="26.25" customHeight="1" x14ac:dyDescent="0.15">
      <c r="A9" s="261">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5"/>
      <c r="AG9" s="1106"/>
      <c r="AH9" s="1106"/>
      <c r="AI9" s="1106"/>
      <c r="AJ9" s="1107"/>
      <c r="AK9" s="1172"/>
      <c r="AL9" s="1173"/>
      <c r="AM9" s="1173"/>
      <c r="AN9" s="1173"/>
      <c r="AO9" s="1173"/>
      <c r="AP9" s="1173"/>
      <c r="AQ9" s="1173"/>
      <c r="AR9" s="1173"/>
      <c r="AS9" s="1173"/>
      <c r="AT9" s="1173"/>
      <c r="AU9" s="1170"/>
      <c r="AV9" s="1170"/>
      <c r="AW9" s="1170"/>
      <c r="AX9" s="1170"/>
      <c r="AY9" s="1171"/>
      <c r="AZ9" s="252"/>
      <c r="BA9" s="252"/>
      <c r="BB9" s="252"/>
      <c r="BC9" s="252"/>
      <c r="BD9" s="252"/>
      <c r="BE9" s="253"/>
      <c r="BF9" s="253"/>
      <c r="BG9" s="253"/>
      <c r="BH9" s="253"/>
      <c r="BI9" s="253"/>
      <c r="BJ9" s="253"/>
      <c r="BK9" s="253"/>
      <c r="BL9" s="253"/>
      <c r="BM9" s="253"/>
      <c r="BN9" s="253"/>
      <c r="BO9" s="253"/>
      <c r="BP9" s="253"/>
      <c r="BQ9" s="262">
        <v>3</v>
      </c>
      <c r="BR9" s="263"/>
      <c r="BS9" s="1100" t="s">
        <v>601</v>
      </c>
      <c r="BT9" s="1101"/>
      <c r="BU9" s="1101"/>
      <c r="BV9" s="1101"/>
      <c r="BW9" s="1101"/>
      <c r="BX9" s="1101"/>
      <c r="BY9" s="1101"/>
      <c r="BZ9" s="1101"/>
      <c r="CA9" s="1101"/>
      <c r="CB9" s="1101"/>
      <c r="CC9" s="1101"/>
      <c r="CD9" s="1101"/>
      <c r="CE9" s="1101"/>
      <c r="CF9" s="1101"/>
      <c r="CG9" s="1102"/>
      <c r="CH9" s="1075">
        <v>-5</v>
      </c>
      <c r="CI9" s="1076"/>
      <c r="CJ9" s="1076"/>
      <c r="CK9" s="1076"/>
      <c r="CL9" s="1077"/>
      <c r="CM9" s="1075">
        <v>220</v>
      </c>
      <c r="CN9" s="1076"/>
      <c r="CO9" s="1076"/>
      <c r="CP9" s="1076"/>
      <c r="CQ9" s="1077"/>
      <c r="CR9" s="1075">
        <v>112</v>
      </c>
      <c r="CS9" s="1076"/>
      <c r="CT9" s="1076"/>
      <c r="CU9" s="1076"/>
      <c r="CV9" s="1077"/>
      <c r="CW9" s="1075">
        <v>13</v>
      </c>
      <c r="CX9" s="1076"/>
      <c r="CY9" s="1076"/>
      <c r="CZ9" s="1076"/>
      <c r="DA9" s="1077"/>
      <c r="DB9" s="1075" t="s">
        <v>588</v>
      </c>
      <c r="DC9" s="1076"/>
      <c r="DD9" s="1076"/>
      <c r="DE9" s="1076"/>
      <c r="DF9" s="1077"/>
      <c r="DG9" s="1075" t="s">
        <v>588</v>
      </c>
      <c r="DH9" s="1076"/>
      <c r="DI9" s="1076"/>
      <c r="DJ9" s="1076"/>
      <c r="DK9" s="1077"/>
      <c r="DL9" s="1075" t="s">
        <v>588</v>
      </c>
      <c r="DM9" s="1076"/>
      <c r="DN9" s="1076"/>
      <c r="DO9" s="1076"/>
      <c r="DP9" s="1077"/>
      <c r="DQ9" s="1075" t="s">
        <v>520</v>
      </c>
      <c r="DR9" s="1076"/>
      <c r="DS9" s="1076"/>
      <c r="DT9" s="1076"/>
      <c r="DU9" s="1077"/>
      <c r="DV9" s="1078"/>
      <c r="DW9" s="1079"/>
      <c r="DX9" s="1079"/>
      <c r="DY9" s="1079"/>
      <c r="DZ9" s="1080"/>
      <c r="EA9" s="254"/>
    </row>
    <row r="10" spans="1:131" s="255" customFormat="1" ht="26.25" customHeight="1" x14ac:dyDescent="0.15">
      <c r="A10" s="261">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2"/>
      <c r="AL10" s="1173"/>
      <c r="AM10" s="1173"/>
      <c r="AN10" s="1173"/>
      <c r="AO10" s="1173"/>
      <c r="AP10" s="1173"/>
      <c r="AQ10" s="1173"/>
      <c r="AR10" s="1173"/>
      <c r="AS10" s="1173"/>
      <c r="AT10" s="1173"/>
      <c r="AU10" s="1170"/>
      <c r="AV10" s="1170"/>
      <c r="AW10" s="1170"/>
      <c r="AX10" s="1170"/>
      <c r="AY10" s="1171"/>
      <c r="AZ10" s="252"/>
      <c r="BA10" s="252"/>
      <c r="BB10" s="252"/>
      <c r="BC10" s="252"/>
      <c r="BD10" s="252"/>
      <c r="BE10" s="253"/>
      <c r="BF10" s="253"/>
      <c r="BG10" s="253"/>
      <c r="BH10" s="253"/>
      <c r="BI10" s="253"/>
      <c r="BJ10" s="253"/>
      <c r="BK10" s="253"/>
      <c r="BL10" s="253"/>
      <c r="BM10" s="253"/>
      <c r="BN10" s="253"/>
      <c r="BO10" s="253"/>
      <c r="BP10" s="253"/>
      <c r="BQ10" s="262">
        <v>4</v>
      </c>
      <c r="BR10" s="263"/>
      <c r="BS10" s="1100" t="s">
        <v>602</v>
      </c>
      <c r="BT10" s="1101"/>
      <c r="BU10" s="1101"/>
      <c r="BV10" s="1101"/>
      <c r="BW10" s="1101"/>
      <c r="BX10" s="1101"/>
      <c r="BY10" s="1101"/>
      <c r="BZ10" s="1101"/>
      <c r="CA10" s="1101"/>
      <c r="CB10" s="1101"/>
      <c r="CC10" s="1101"/>
      <c r="CD10" s="1101"/>
      <c r="CE10" s="1101"/>
      <c r="CF10" s="1101"/>
      <c r="CG10" s="1102"/>
      <c r="CH10" s="1075">
        <v>0</v>
      </c>
      <c r="CI10" s="1076"/>
      <c r="CJ10" s="1076"/>
      <c r="CK10" s="1076"/>
      <c r="CL10" s="1077"/>
      <c r="CM10" s="1075">
        <v>144</v>
      </c>
      <c r="CN10" s="1076"/>
      <c r="CO10" s="1076"/>
      <c r="CP10" s="1076"/>
      <c r="CQ10" s="1077"/>
      <c r="CR10" s="1075">
        <v>5</v>
      </c>
      <c r="CS10" s="1076"/>
      <c r="CT10" s="1076"/>
      <c r="CU10" s="1076"/>
      <c r="CV10" s="1077"/>
      <c r="CW10" s="1075" t="s">
        <v>588</v>
      </c>
      <c r="CX10" s="1076"/>
      <c r="CY10" s="1076"/>
      <c r="CZ10" s="1076"/>
      <c r="DA10" s="1077"/>
      <c r="DB10" s="1075" t="s">
        <v>588</v>
      </c>
      <c r="DC10" s="1076"/>
      <c r="DD10" s="1076"/>
      <c r="DE10" s="1076"/>
      <c r="DF10" s="1077"/>
      <c r="DG10" s="1075" t="s">
        <v>588</v>
      </c>
      <c r="DH10" s="1076"/>
      <c r="DI10" s="1076"/>
      <c r="DJ10" s="1076"/>
      <c r="DK10" s="1077"/>
      <c r="DL10" s="1075" t="s">
        <v>588</v>
      </c>
      <c r="DM10" s="1076"/>
      <c r="DN10" s="1076"/>
      <c r="DO10" s="1076"/>
      <c r="DP10" s="1077"/>
      <c r="DQ10" s="1075" t="s">
        <v>520</v>
      </c>
      <c r="DR10" s="1076"/>
      <c r="DS10" s="1076"/>
      <c r="DT10" s="1076"/>
      <c r="DU10" s="1077"/>
      <c r="DV10" s="1078"/>
      <c r="DW10" s="1079"/>
      <c r="DX10" s="1079"/>
      <c r="DY10" s="1079"/>
      <c r="DZ10" s="1080"/>
      <c r="EA10" s="254"/>
    </row>
    <row r="11" spans="1:131" s="255" customFormat="1" ht="26.25" customHeight="1" x14ac:dyDescent="0.15">
      <c r="A11" s="261">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2"/>
      <c r="AL11" s="1173"/>
      <c r="AM11" s="1173"/>
      <c r="AN11" s="1173"/>
      <c r="AO11" s="1173"/>
      <c r="AP11" s="1173"/>
      <c r="AQ11" s="1173"/>
      <c r="AR11" s="1173"/>
      <c r="AS11" s="1173"/>
      <c r="AT11" s="1173"/>
      <c r="AU11" s="1170"/>
      <c r="AV11" s="1170"/>
      <c r="AW11" s="1170"/>
      <c r="AX11" s="1170"/>
      <c r="AY11" s="1171"/>
      <c r="AZ11" s="252"/>
      <c r="BA11" s="252"/>
      <c r="BB11" s="252"/>
      <c r="BC11" s="252"/>
      <c r="BD11" s="252"/>
      <c r="BE11" s="253"/>
      <c r="BF11" s="253"/>
      <c r="BG11" s="253"/>
      <c r="BH11" s="253"/>
      <c r="BI11" s="253"/>
      <c r="BJ11" s="253"/>
      <c r="BK11" s="253"/>
      <c r="BL11" s="253"/>
      <c r="BM11" s="253"/>
      <c r="BN11" s="253"/>
      <c r="BO11" s="253"/>
      <c r="BP11" s="253"/>
      <c r="BQ11" s="262">
        <v>5</v>
      </c>
      <c r="BR11" s="263"/>
      <c r="BS11" s="1100" t="s">
        <v>603</v>
      </c>
      <c r="BT11" s="1101"/>
      <c r="BU11" s="1101"/>
      <c r="BV11" s="1101"/>
      <c r="BW11" s="1101"/>
      <c r="BX11" s="1101"/>
      <c r="BY11" s="1101"/>
      <c r="BZ11" s="1101"/>
      <c r="CA11" s="1101"/>
      <c r="CB11" s="1101"/>
      <c r="CC11" s="1101"/>
      <c r="CD11" s="1101"/>
      <c r="CE11" s="1101"/>
      <c r="CF11" s="1101"/>
      <c r="CG11" s="1102"/>
      <c r="CH11" s="1075">
        <v>165</v>
      </c>
      <c r="CI11" s="1076"/>
      <c r="CJ11" s="1076"/>
      <c r="CK11" s="1076"/>
      <c r="CL11" s="1077"/>
      <c r="CM11" s="1075">
        <v>1076</v>
      </c>
      <c r="CN11" s="1076"/>
      <c r="CO11" s="1076"/>
      <c r="CP11" s="1076"/>
      <c r="CQ11" s="1077"/>
      <c r="CR11" s="1075">
        <v>50</v>
      </c>
      <c r="CS11" s="1076"/>
      <c r="CT11" s="1076"/>
      <c r="CU11" s="1076"/>
      <c r="CV11" s="1077"/>
      <c r="CW11" s="1075">
        <v>30</v>
      </c>
      <c r="CX11" s="1076"/>
      <c r="CY11" s="1076"/>
      <c r="CZ11" s="1076"/>
      <c r="DA11" s="1077"/>
      <c r="DB11" s="1075">
        <v>383</v>
      </c>
      <c r="DC11" s="1076"/>
      <c r="DD11" s="1076"/>
      <c r="DE11" s="1076"/>
      <c r="DF11" s="1077"/>
      <c r="DG11" s="1075" t="s">
        <v>588</v>
      </c>
      <c r="DH11" s="1076"/>
      <c r="DI11" s="1076"/>
      <c r="DJ11" s="1076"/>
      <c r="DK11" s="1077"/>
      <c r="DL11" s="1075" t="s">
        <v>588</v>
      </c>
      <c r="DM11" s="1076"/>
      <c r="DN11" s="1076"/>
      <c r="DO11" s="1076"/>
      <c r="DP11" s="1077"/>
      <c r="DQ11" s="1075" t="s">
        <v>520</v>
      </c>
      <c r="DR11" s="1076"/>
      <c r="DS11" s="1076"/>
      <c r="DT11" s="1076"/>
      <c r="DU11" s="1077"/>
      <c r="DV11" s="1078"/>
      <c r="DW11" s="1079"/>
      <c r="DX11" s="1079"/>
      <c r="DY11" s="1079"/>
      <c r="DZ11" s="1080"/>
      <c r="EA11" s="254"/>
    </row>
    <row r="12" spans="1:131" s="255" customFormat="1" ht="26.25" customHeight="1" x14ac:dyDescent="0.15">
      <c r="A12" s="261">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2"/>
      <c r="AL12" s="1173"/>
      <c r="AM12" s="1173"/>
      <c r="AN12" s="1173"/>
      <c r="AO12" s="1173"/>
      <c r="AP12" s="1173"/>
      <c r="AQ12" s="1173"/>
      <c r="AR12" s="1173"/>
      <c r="AS12" s="1173"/>
      <c r="AT12" s="1173"/>
      <c r="AU12" s="1170"/>
      <c r="AV12" s="1170"/>
      <c r="AW12" s="1170"/>
      <c r="AX12" s="1170"/>
      <c r="AY12" s="1171"/>
      <c r="AZ12" s="252"/>
      <c r="BA12" s="252"/>
      <c r="BB12" s="252"/>
      <c r="BC12" s="252"/>
      <c r="BD12" s="252"/>
      <c r="BE12" s="253"/>
      <c r="BF12" s="253"/>
      <c r="BG12" s="253"/>
      <c r="BH12" s="253"/>
      <c r="BI12" s="253"/>
      <c r="BJ12" s="253"/>
      <c r="BK12" s="253"/>
      <c r="BL12" s="253"/>
      <c r="BM12" s="253"/>
      <c r="BN12" s="253"/>
      <c r="BO12" s="253"/>
      <c r="BP12" s="253"/>
      <c r="BQ12" s="262">
        <v>6</v>
      </c>
      <c r="BR12" s="263"/>
      <c r="BS12" s="1100" t="s">
        <v>604</v>
      </c>
      <c r="BT12" s="1101"/>
      <c r="BU12" s="1101"/>
      <c r="BV12" s="1101"/>
      <c r="BW12" s="1101"/>
      <c r="BX12" s="1101"/>
      <c r="BY12" s="1101"/>
      <c r="BZ12" s="1101"/>
      <c r="CA12" s="1101"/>
      <c r="CB12" s="1101"/>
      <c r="CC12" s="1101"/>
      <c r="CD12" s="1101"/>
      <c r="CE12" s="1101"/>
      <c r="CF12" s="1101"/>
      <c r="CG12" s="1102"/>
      <c r="CH12" s="1075">
        <v>0</v>
      </c>
      <c r="CI12" s="1076"/>
      <c r="CJ12" s="1076"/>
      <c r="CK12" s="1076"/>
      <c r="CL12" s="1077"/>
      <c r="CM12" s="1075">
        <v>32</v>
      </c>
      <c r="CN12" s="1076"/>
      <c r="CO12" s="1076"/>
      <c r="CP12" s="1076"/>
      <c r="CQ12" s="1077"/>
      <c r="CR12" s="1075">
        <v>3</v>
      </c>
      <c r="CS12" s="1076"/>
      <c r="CT12" s="1076"/>
      <c r="CU12" s="1076"/>
      <c r="CV12" s="1077"/>
      <c r="CW12" s="1075" t="s">
        <v>588</v>
      </c>
      <c r="CX12" s="1076"/>
      <c r="CY12" s="1076"/>
      <c r="CZ12" s="1076"/>
      <c r="DA12" s="1077"/>
      <c r="DB12" s="1075" t="s">
        <v>588</v>
      </c>
      <c r="DC12" s="1076"/>
      <c r="DD12" s="1076"/>
      <c r="DE12" s="1076"/>
      <c r="DF12" s="1077"/>
      <c r="DG12" s="1075" t="s">
        <v>588</v>
      </c>
      <c r="DH12" s="1076"/>
      <c r="DI12" s="1076"/>
      <c r="DJ12" s="1076"/>
      <c r="DK12" s="1077"/>
      <c r="DL12" s="1075" t="s">
        <v>588</v>
      </c>
      <c r="DM12" s="1076"/>
      <c r="DN12" s="1076"/>
      <c r="DO12" s="1076"/>
      <c r="DP12" s="1077"/>
      <c r="DQ12" s="1075" t="s">
        <v>520</v>
      </c>
      <c r="DR12" s="1076"/>
      <c r="DS12" s="1076"/>
      <c r="DT12" s="1076"/>
      <c r="DU12" s="1077"/>
      <c r="DV12" s="1078"/>
      <c r="DW12" s="1079"/>
      <c r="DX12" s="1079"/>
      <c r="DY12" s="1079"/>
      <c r="DZ12" s="1080"/>
      <c r="EA12" s="254"/>
    </row>
    <row r="13" spans="1:131" s="255" customFormat="1" ht="26.25" customHeight="1" x14ac:dyDescent="0.15">
      <c r="A13" s="261">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2"/>
      <c r="AL13" s="1173"/>
      <c r="AM13" s="1173"/>
      <c r="AN13" s="1173"/>
      <c r="AO13" s="1173"/>
      <c r="AP13" s="1173"/>
      <c r="AQ13" s="1173"/>
      <c r="AR13" s="1173"/>
      <c r="AS13" s="1173"/>
      <c r="AT13" s="1173"/>
      <c r="AU13" s="1170"/>
      <c r="AV13" s="1170"/>
      <c r="AW13" s="1170"/>
      <c r="AX13" s="1170"/>
      <c r="AY13" s="1171"/>
      <c r="AZ13" s="252"/>
      <c r="BA13" s="252"/>
      <c r="BB13" s="252"/>
      <c r="BC13" s="252"/>
      <c r="BD13" s="252"/>
      <c r="BE13" s="253"/>
      <c r="BF13" s="253"/>
      <c r="BG13" s="253"/>
      <c r="BH13" s="253"/>
      <c r="BI13" s="253"/>
      <c r="BJ13" s="253"/>
      <c r="BK13" s="253"/>
      <c r="BL13" s="253"/>
      <c r="BM13" s="253"/>
      <c r="BN13" s="253"/>
      <c r="BO13" s="253"/>
      <c r="BP13" s="253"/>
      <c r="BQ13" s="262">
        <v>7</v>
      </c>
      <c r="BR13" s="263"/>
      <c r="BS13" s="1100" t="s">
        <v>605</v>
      </c>
      <c r="BT13" s="1101"/>
      <c r="BU13" s="1101"/>
      <c r="BV13" s="1101"/>
      <c r="BW13" s="1101"/>
      <c r="BX13" s="1101"/>
      <c r="BY13" s="1101"/>
      <c r="BZ13" s="1101"/>
      <c r="CA13" s="1101"/>
      <c r="CB13" s="1101"/>
      <c r="CC13" s="1101"/>
      <c r="CD13" s="1101"/>
      <c r="CE13" s="1101"/>
      <c r="CF13" s="1101"/>
      <c r="CG13" s="1102"/>
      <c r="CH13" s="1075">
        <v>-11</v>
      </c>
      <c r="CI13" s="1076"/>
      <c r="CJ13" s="1076"/>
      <c r="CK13" s="1076"/>
      <c r="CL13" s="1077"/>
      <c r="CM13" s="1075">
        <v>21</v>
      </c>
      <c r="CN13" s="1076"/>
      <c r="CO13" s="1076"/>
      <c r="CP13" s="1076"/>
      <c r="CQ13" s="1077"/>
      <c r="CR13" s="1075">
        <v>7</v>
      </c>
      <c r="CS13" s="1076"/>
      <c r="CT13" s="1076"/>
      <c r="CU13" s="1076"/>
      <c r="CV13" s="1077"/>
      <c r="CW13" s="1075">
        <v>8</v>
      </c>
      <c r="CX13" s="1076"/>
      <c r="CY13" s="1076"/>
      <c r="CZ13" s="1076"/>
      <c r="DA13" s="1077"/>
      <c r="DB13" s="1075" t="s">
        <v>588</v>
      </c>
      <c r="DC13" s="1076"/>
      <c r="DD13" s="1076"/>
      <c r="DE13" s="1076"/>
      <c r="DF13" s="1077"/>
      <c r="DG13" s="1075" t="s">
        <v>588</v>
      </c>
      <c r="DH13" s="1076"/>
      <c r="DI13" s="1076"/>
      <c r="DJ13" s="1076"/>
      <c r="DK13" s="1077"/>
      <c r="DL13" s="1075" t="s">
        <v>588</v>
      </c>
      <c r="DM13" s="1076"/>
      <c r="DN13" s="1076"/>
      <c r="DO13" s="1076"/>
      <c r="DP13" s="1077"/>
      <c r="DQ13" s="1075" t="s">
        <v>520</v>
      </c>
      <c r="DR13" s="1076"/>
      <c r="DS13" s="1076"/>
      <c r="DT13" s="1076"/>
      <c r="DU13" s="1077"/>
      <c r="DV13" s="1078"/>
      <c r="DW13" s="1079"/>
      <c r="DX13" s="1079"/>
      <c r="DY13" s="1079"/>
      <c r="DZ13" s="1080"/>
      <c r="EA13" s="254"/>
    </row>
    <row r="14" spans="1:131" s="255" customFormat="1" ht="26.25" customHeight="1" x14ac:dyDescent="0.15">
      <c r="A14" s="261">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2"/>
      <c r="AL14" s="1173"/>
      <c r="AM14" s="1173"/>
      <c r="AN14" s="1173"/>
      <c r="AO14" s="1173"/>
      <c r="AP14" s="1173"/>
      <c r="AQ14" s="1173"/>
      <c r="AR14" s="1173"/>
      <c r="AS14" s="1173"/>
      <c r="AT14" s="1173"/>
      <c r="AU14" s="1170"/>
      <c r="AV14" s="1170"/>
      <c r="AW14" s="1170"/>
      <c r="AX14" s="1170"/>
      <c r="AY14" s="1171"/>
      <c r="AZ14" s="252"/>
      <c r="BA14" s="252"/>
      <c r="BB14" s="252"/>
      <c r="BC14" s="252"/>
      <c r="BD14" s="252"/>
      <c r="BE14" s="253"/>
      <c r="BF14" s="253"/>
      <c r="BG14" s="253"/>
      <c r="BH14" s="253"/>
      <c r="BI14" s="253"/>
      <c r="BJ14" s="253"/>
      <c r="BK14" s="253"/>
      <c r="BL14" s="253"/>
      <c r="BM14" s="253"/>
      <c r="BN14" s="253"/>
      <c r="BO14" s="253"/>
      <c r="BP14" s="253"/>
      <c r="BQ14" s="262">
        <v>8</v>
      </c>
      <c r="BR14" s="263"/>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54"/>
    </row>
    <row r="15" spans="1:131" s="255" customFormat="1" ht="26.25" customHeight="1" x14ac:dyDescent="0.15">
      <c r="A15" s="261">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2"/>
      <c r="AL15" s="1173"/>
      <c r="AM15" s="1173"/>
      <c r="AN15" s="1173"/>
      <c r="AO15" s="1173"/>
      <c r="AP15" s="1173"/>
      <c r="AQ15" s="1173"/>
      <c r="AR15" s="1173"/>
      <c r="AS15" s="1173"/>
      <c r="AT15" s="1173"/>
      <c r="AU15" s="1170"/>
      <c r="AV15" s="1170"/>
      <c r="AW15" s="1170"/>
      <c r="AX15" s="1170"/>
      <c r="AY15" s="1171"/>
      <c r="AZ15" s="252"/>
      <c r="BA15" s="252"/>
      <c r="BB15" s="252"/>
      <c r="BC15" s="252"/>
      <c r="BD15" s="252"/>
      <c r="BE15" s="253"/>
      <c r="BF15" s="253"/>
      <c r="BG15" s="253"/>
      <c r="BH15" s="253"/>
      <c r="BI15" s="253"/>
      <c r="BJ15" s="253"/>
      <c r="BK15" s="253"/>
      <c r="BL15" s="253"/>
      <c r="BM15" s="253"/>
      <c r="BN15" s="253"/>
      <c r="BO15" s="253"/>
      <c r="BP15" s="253"/>
      <c r="BQ15" s="262">
        <v>9</v>
      </c>
      <c r="BR15" s="263"/>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54"/>
    </row>
    <row r="16" spans="1:131" s="255" customFormat="1" ht="26.25" customHeight="1" x14ac:dyDescent="0.15">
      <c r="A16" s="261">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2"/>
      <c r="AL16" s="1173"/>
      <c r="AM16" s="1173"/>
      <c r="AN16" s="1173"/>
      <c r="AO16" s="1173"/>
      <c r="AP16" s="1173"/>
      <c r="AQ16" s="1173"/>
      <c r="AR16" s="1173"/>
      <c r="AS16" s="1173"/>
      <c r="AT16" s="1173"/>
      <c r="AU16" s="1170"/>
      <c r="AV16" s="1170"/>
      <c r="AW16" s="1170"/>
      <c r="AX16" s="1170"/>
      <c r="AY16" s="1171"/>
      <c r="AZ16" s="252"/>
      <c r="BA16" s="252"/>
      <c r="BB16" s="252"/>
      <c r="BC16" s="252"/>
      <c r="BD16" s="252"/>
      <c r="BE16" s="253"/>
      <c r="BF16" s="253"/>
      <c r="BG16" s="253"/>
      <c r="BH16" s="253"/>
      <c r="BI16" s="253"/>
      <c r="BJ16" s="253"/>
      <c r="BK16" s="253"/>
      <c r="BL16" s="253"/>
      <c r="BM16" s="253"/>
      <c r="BN16" s="253"/>
      <c r="BO16" s="253"/>
      <c r="BP16" s="253"/>
      <c r="BQ16" s="262">
        <v>10</v>
      </c>
      <c r="BR16" s="263"/>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54"/>
    </row>
    <row r="17" spans="1:131" s="255" customFormat="1" ht="26.25" customHeight="1" x14ac:dyDescent="0.15">
      <c r="A17" s="261">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2"/>
      <c r="AL17" s="1173"/>
      <c r="AM17" s="1173"/>
      <c r="AN17" s="1173"/>
      <c r="AO17" s="1173"/>
      <c r="AP17" s="1173"/>
      <c r="AQ17" s="1173"/>
      <c r="AR17" s="1173"/>
      <c r="AS17" s="1173"/>
      <c r="AT17" s="1173"/>
      <c r="AU17" s="1170"/>
      <c r="AV17" s="1170"/>
      <c r="AW17" s="1170"/>
      <c r="AX17" s="1170"/>
      <c r="AY17" s="1171"/>
      <c r="AZ17" s="252"/>
      <c r="BA17" s="252"/>
      <c r="BB17" s="252"/>
      <c r="BC17" s="252"/>
      <c r="BD17" s="252"/>
      <c r="BE17" s="253"/>
      <c r="BF17" s="253"/>
      <c r="BG17" s="253"/>
      <c r="BH17" s="253"/>
      <c r="BI17" s="253"/>
      <c r="BJ17" s="253"/>
      <c r="BK17" s="253"/>
      <c r="BL17" s="253"/>
      <c r="BM17" s="253"/>
      <c r="BN17" s="253"/>
      <c r="BO17" s="253"/>
      <c r="BP17" s="253"/>
      <c r="BQ17" s="262">
        <v>11</v>
      </c>
      <c r="BR17" s="263"/>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54"/>
    </row>
    <row r="18" spans="1:131" s="255" customFormat="1" ht="26.25" customHeight="1" x14ac:dyDescent="0.15">
      <c r="A18" s="261">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2"/>
      <c r="AL18" s="1173"/>
      <c r="AM18" s="1173"/>
      <c r="AN18" s="1173"/>
      <c r="AO18" s="1173"/>
      <c r="AP18" s="1173"/>
      <c r="AQ18" s="1173"/>
      <c r="AR18" s="1173"/>
      <c r="AS18" s="1173"/>
      <c r="AT18" s="1173"/>
      <c r="AU18" s="1170"/>
      <c r="AV18" s="1170"/>
      <c r="AW18" s="1170"/>
      <c r="AX18" s="1170"/>
      <c r="AY18" s="1171"/>
      <c r="AZ18" s="252"/>
      <c r="BA18" s="252"/>
      <c r="BB18" s="252"/>
      <c r="BC18" s="252"/>
      <c r="BD18" s="252"/>
      <c r="BE18" s="253"/>
      <c r="BF18" s="253"/>
      <c r="BG18" s="253"/>
      <c r="BH18" s="253"/>
      <c r="BI18" s="253"/>
      <c r="BJ18" s="253"/>
      <c r="BK18" s="253"/>
      <c r="BL18" s="253"/>
      <c r="BM18" s="253"/>
      <c r="BN18" s="253"/>
      <c r="BO18" s="253"/>
      <c r="BP18" s="253"/>
      <c r="BQ18" s="262">
        <v>12</v>
      </c>
      <c r="BR18" s="263"/>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54"/>
    </row>
    <row r="19" spans="1:131" s="255" customFormat="1" ht="26.25" customHeight="1" x14ac:dyDescent="0.15">
      <c r="A19" s="261">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2"/>
      <c r="AL19" s="1173"/>
      <c r="AM19" s="1173"/>
      <c r="AN19" s="1173"/>
      <c r="AO19" s="1173"/>
      <c r="AP19" s="1173"/>
      <c r="AQ19" s="1173"/>
      <c r="AR19" s="1173"/>
      <c r="AS19" s="1173"/>
      <c r="AT19" s="1173"/>
      <c r="AU19" s="1170"/>
      <c r="AV19" s="1170"/>
      <c r="AW19" s="1170"/>
      <c r="AX19" s="1170"/>
      <c r="AY19" s="1171"/>
      <c r="AZ19" s="252"/>
      <c r="BA19" s="252"/>
      <c r="BB19" s="252"/>
      <c r="BC19" s="252"/>
      <c r="BD19" s="252"/>
      <c r="BE19" s="253"/>
      <c r="BF19" s="253"/>
      <c r="BG19" s="253"/>
      <c r="BH19" s="253"/>
      <c r="BI19" s="253"/>
      <c r="BJ19" s="253"/>
      <c r="BK19" s="253"/>
      <c r="BL19" s="253"/>
      <c r="BM19" s="253"/>
      <c r="BN19" s="253"/>
      <c r="BO19" s="253"/>
      <c r="BP19" s="253"/>
      <c r="BQ19" s="262">
        <v>13</v>
      </c>
      <c r="BR19" s="263"/>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54"/>
    </row>
    <row r="20" spans="1:131" s="255" customFormat="1" ht="26.25" customHeight="1" x14ac:dyDescent="0.15">
      <c r="A20" s="261">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2"/>
      <c r="AL20" s="1173"/>
      <c r="AM20" s="1173"/>
      <c r="AN20" s="1173"/>
      <c r="AO20" s="1173"/>
      <c r="AP20" s="1173"/>
      <c r="AQ20" s="1173"/>
      <c r="AR20" s="1173"/>
      <c r="AS20" s="1173"/>
      <c r="AT20" s="1173"/>
      <c r="AU20" s="1170"/>
      <c r="AV20" s="1170"/>
      <c r="AW20" s="1170"/>
      <c r="AX20" s="1170"/>
      <c r="AY20" s="1171"/>
      <c r="AZ20" s="252"/>
      <c r="BA20" s="252"/>
      <c r="BB20" s="252"/>
      <c r="BC20" s="252"/>
      <c r="BD20" s="252"/>
      <c r="BE20" s="253"/>
      <c r="BF20" s="253"/>
      <c r="BG20" s="253"/>
      <c r="BH20" s="253"/>
      <c r="BI20" s="253"/>
      <c r="BJ20" s="253"/>
      <c r="BK20" s="253"/>
      <c r="BL20" s="253"/>
      <c r="BM20" s="253"/>
      <c r="BN20" s="253"/>
      <c r="BO20" s="253"/>
      <c r="BP20" s="253"/>
      <c r="BQ20" s="262">
        <v>14</v>
      </c>
      <c r="BR20" s="263"/>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54"/>
    </row>
    <row r="21" spans="1:131" s="255" customFormat="1" ht="26.25" customHeight="1" thickBot="1" x14ac:dyDescent="0.2">
      <c r="A21" s="261">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2"/>
      <c r="AL21" s="1173"/>
      <c r="AM21" s="1173"/>
      <c r="AN21" s="1173"/>
      <c r="AO21" s="1173"/>
      <c r="AP21" s="1173"/>
      <c r="AQ21" s="1173"/>
      <c r="AR21" s="1173"/>
      <c r="AS21" s="1173"/>
      <c r="AT21" s="1173"/>
      <c r="AU21" s="1170"/>
      <c r="AV21" s="1170"/>
      <c r="AW21" s="1170"/>
      <c r="AX21" s="1170"/>
      <c r="AY21" s="1171"/>
      <c r="AZ21" s="252"/>
      <c r="BA21" s="252"/>
      <c r="BB21" s="252"/>
      <c r="BC21" s="252"/>
      <c r="BD21" s="252"/>
      <c r="BE21" s="253"/>
      <c r="BF21" s="253"/>
      <c r="BG21" s="253"/>
      <c r="BH21" s="253"/>
      <c r="BI21" s="253"/>
      <c r="BJ21" s="253"/>
      <c r="BK21" s="253"/>
      <c r="BL21" s="253"/>
      <c r="BM21" s="253"/>
      <c r="BN21" s="253"/>
      <c r="BO21" s="253"/>
      <c r="BP21" s="253"/>
      <c r="BQ21" s="262">
        <v>15</v>
      </c>
      <c r="BR21" s="263"/>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54"/>
    </row>
    <row r="22" spans="1:131" s="255" customFormat="1" ht="26.25" customHeight="1" x14ac:dyDescent="0.15">
      <c r="A22" s="261">
        <v>16</v>
      </c>
      <c r="B22" s="1123"/>
      <c r="C22" s="1124"/>
      <c r="D22" s="1124"/>
      <c r="E22" s="1124"/>
      <c r="F22" s="1124"/>
      <c r="G22" s="1124"/>
      <c r="H22" s="1124"/>
      <c r="I22" s="1124"/>
      <c r="J22" s="1124"/>
      <c r="K22" s="1124"/>
      <c r="L22" s="1124"/>
      <c r="M22" s="1124"/>
      <c r="N22" s="1124"/>
      <c r="O22" s="1124"/>
      <c r="P22" s="1125"/>
      <c r="Q22" s="1167"/>
      <c r="R22" s="1168"/>
      <c r="S22" s="1168"/>
      <c r="T22" s="1168"/>
      <c r="U22" s="1168"/>
      <c r="V22" s="1168"/>
      <c r="W22" s="1168"/>
      <c r="X22" s="1168"/>
      <c r="Y22" s="1168"/>
      <c r="Z22" s="1168"/>
      <c r="AA22" s="1168"/>
      <c r="AB22" s="1168"/>
      <c r="AC22" s="1168"/>
      <c r="AD22" s="1168"/>
      <c r="AE22" s="1169"/>
      <c r="AF22" s="1105"/>
      <c r="AG22" s="1106"/>
      <c r="AH22" s="1106"/>
      <c r="AI22" s="1106"/>
      <c r="AJ22" s="1107"/>
      <c r="AK22" s="1163"/>
      <c r="AL22" s="1164"/>
      <c r="AM22" s="1164"/>
      <c r="AN22" s="1164"/>
      <c r="AO22" s="1164"/>
      <c r="AP22" s="1164"/>
      <c r="AQ22" s="1164"/>
      <c r="AR22" s="1164"/>
      <c r="AS22" s="1164"/>
      <c r="AT22" s="1164"/>
      <c r="AU22" s="1165"/>
      <c r="AV22" s="1165"/>
      <c r="AW22" s="1165"/>
      <c r="AX22" s="1165"/>
      <c r="AY22" s="1166"/>
      <c r="AZ22" s="1121" t="s">
        <v>386</v>
      </c>
      <c r="BA22" s="1121"/>
      <c r="BB22" s="1121"/>
      <c r="BC22" s="1121"/>
      <c r="BD22" s="1122"/>
      <c r="BE22" s="253"/>
      <c r="BF22" s="253"/>
      <c r="BG22" s="253"/>
      <c r="BH22" s="253"/>
      <c r="BI22" s="253"/>
      <c r="BJ22" s="253"/>
      <c r="BK22" s="253"/>
      <c r="BL22" s="253"/>
      <c r="BM22" s="253"/>
      <c r="BN22" s="253"/>
      <c r="BO22" s="253"/>
      <c r="BP22" s="253"/>
      <c r="BQ22" s="262">
        <v>16</v>
      </c>
      <c r="BR22" s="263"/>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4">
        <v>69576</v>
      </c>
      <c r="R23" s="1155"/>
      <c r="S23" s="1155"/>
      <c r="T23" s="1155"/>
      <c r="U23" s="1155"/>
      <c r="V23" s="1155">
        <v>64827</v>
      </c>
      <c r="W23" s="1155"/>
      <c r="X23" s="1155"/>
      <c r="Y23" s="1155"/>
      <c r="Z23" s="1155"/>
      <c r="AA23" s="1155">
        <v>4749</v>
      </c>
      <c r="AB23" s="1155"/>
      <c r="AC23" s="1155"/>
      <c r="AD23" s="1155"/>
      <c r="AE23" s="1156"/>
      <c r="AF23" s="1157">
        <v>4614</v>
      </c>
      <c r="AG23" s="1155"/>
      <c r="AH23" s="1155"/>
      <c r="AI23" s="1155"/>
      <c r="AJ23" s="1158"/>
      <c r="AK23" s="1159"/>
      <c r="AL23" s="1160"/>
      <c r="AM23" s="1160"/>
      <c r="AN23" s="1160"/>
      <c r="AO23" s="1160"/>
      <c r="AP23" s="1155">
        <v>35344</v>
      </c>
      <c r="AQ23" s="1155"/>
      <c r="AR23" s="1155"/>
      <c r="AS23" s="1155"/>
      <c r="AT23" s="1155"/>
      <c r="AU23" s="1161"/>
      <c r="AV23" s="1161"/>
      <c r="AW23" s="1161"/>
      <c r="AX23" s="1161"/>
      <c r="AY23" s="1162"/>
      <c r="AZ23" s="1151" t="s">
        <v>389</v>
      </c>
      <c r="BA23" s="1152"/>
      <c r="BB23" s="1152"/>
      <c r="BC23" s="1152"/>
      <c r="BD23" s="1153"/>
      <c r="BE23" s="253"/>
      <c r="BF23" s="253"/>
      <c r="BG23" s="253"/>
      <c r="BH23" s="253"/>
      <c r="BI23" s="253"/>
      <c r="BJ23" s="253"/>
      <c r="BK23" s="253"/>
      <c r="BL23" s="253"/>
      <c r="BM23" s="253"/>
      <c r="BN23" s="253"/>
      <c r="BO23" s="253"/>
      <c r="BP23" s="253"/>
      <c r="BQ23" s="262">
        <v>17</v>
      </c>
      <c r="BR23" s="263"/>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54"/>
    </row>
    <row r="24" spans="1:131" s="255" customFormat="1" ht="26.25" customHeight="1" x14ac:dyDescent="0.15">
      <c r="A24" s="1150" t="s">
        <v>390</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2"/>
      <c r="BA24" s="252"/>
      <c r="BB24" s="252"/>
      <c r="BC24" s="252"/>
      <c r="BD24" s="252"/>
      <c r="BE24" s="253"/>
      <c r="BF24" s="253"/>
      <c r="BG24" s="253"/>
      <c r="BH24" s="253"/>
      <c r="BI24" s="253"/>
      <c r="BJ24" s="253"/>
      <c r="BK24" s="253"/>
      <c r="BL24" s="253"/>
      <c r="BM24" s="253"/>
      <c r="BN24" s="253"/>
      <c r="BO24" s="253"/>
      <c r="BP24" s="253"/>
      <c r="BQ24" s="262">
        <v>18</v>
      </c>
      <c r="BR24" s="263"/>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54"/>
    </row>
    <row r="25" spans="1:131" s="247" customFormat="1" ht="26.25" customHeight="1" thickBot="1" x14ac:dyDescent="0.2">
      <c r="A25" s="1149" t="s">
        <v>391</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2"/>
      <c r="BK25" s="252"/>
      <c r="BL25" s="252"/>
      <c r="BM25" s="252"/>
      <c r="BN25" s="252"/>
      <c r="BO25" s="265"/>
      <c r="BP25" s="265"/>
      <c r="BQ25" s="262">
        <v>19</v>
      </c>
      <c r="BR25" s="263"/>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6"/>
    </row>
    <row r="26" spans="1:131" s="247" customFormat="1" ht="26.25" customHeight="1" x14ac:dyDescent="0.15">
      <c r="A26" s="1081" t="s">
        <v>366</v>
      </c>
      <c r="B26" s="1082"/>
      <c r="C26" s="1082"/>
      <c r="D26" s="1082"/>
      <c r="E26" s="1082"/>
      <c r="F26" s="1082"/>
      <c r="G26" s="1082"/>
      <c r="H26" s="1082"/>
      <c r="I26" s="1082"/>
      <c r="J26" s="1082"/>
      <c r="K26" s="1082"/>
      <c r="L26" s="1082"/>
      <c r="M26" s="1082"/>
      <c r="N26" s="1082"/>
      <c r="O26" s="1082"/>
      <c r="P26" s="1083"/>
      <c r="Q26" s="1087" t="s">
        <v>392</v>
      </c>
      <c r="R26" s="1088"/>
      <c r="S26" s="1088"/>
      <c r="T26" s="1088"/>
      <c r="U26" s="1089"/>
      <c r="V26" s="1087" t="s">
        <v>393</v>
      </c>
      <c r="W26" s="1088"/>
      <c r="X26" s="1088"/>
      <c r="Y26" s="1088"/>
      <c r="Z26" s="1089"/>
      <c r="AA26" s="1087" t="s">
        <v>394</v>
      </c>
      <c r="AB26" s="1088"/>
      <c r="AC26" s="1088"/>
      <c r="AD26" s="1088"/>
      <c r="AE26" s="1088"/>
      <c r="AF26" s="1145" t="s">
        <v>395</v>
      </c>
      <c r="AG26" s="1094"/>
      <c r="AH26" s="1094"/>
      <c r="AI26" s="1094"/>
      <c r="AJ26" s="1146"/>
      <c r="AK26" s="1088" t="s">
        <v>396</v>
      </c>
      <c r="AL26" s="1088"/>
      <c r="AM26" s="1088"/>
      <c r="AN26" s="1088"/>
      <c r="AO26" s="1089"/>
      <c r="AP26" s="1087" t="s">
        <v>397</v>
      </c>
      <c r="AQ26" s="1088"/>
      <c r="AR26" s="1088"/>
      <c r="AS26" s="1088"/>
      <c r="AT26" s="1089"/>
      <c r="AU26" s="1087" t="s">
        <v>398</v>
      </c>
      <c r="AV26" s="1088"/>
      <c r="AW26" s="1088"/>
      <c r="AX26" s="1088"/>
      <c r="AY26" s="1089"/>
      <c r="AZ26" s="1087" t="s">
        <v>399</v>
      </c>
      <c r="BA26" s="1088"/>
      <c r="BB26" s="1088"/>
      <c r="BC26" s="1088"/>
      <c r="BD26" s="1089"/>
      <c r="BE26" s="1087" t="s">
        <v>373</v>
      </c>
      <c r="BF26" s="1088"/>
      <c r="BG26" s="1088"/>
      <c r="BH26" s="1088"/>
      <c r="BI26" s="1103"/>
      <c r="BJ26" s="252"/>
      <c r="BK26" s="252"/>
      <c r="BL26" s="252"/>
      <c r="BM26" s="252"/>
      <c r="BN26" s="252"/>
      <c r="BO26" s="265"/>
      <c r="BP26" s="265"/>
      <c r="BQ26" s="262">
        <v>20</v>
      </c>
      <c r="BR26" s="263"/>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6"/>
    </row>
    <row r="27" spans="1:131" s="247" customFormat="1" ht="26.25" customHeight="1" thickBot="1" x14ac:dyDescent="0.2">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2"/>
      <c r="BK27" s="252"/>
      <c r="BL27" s="252"/>
      <c r="BM27" s="252"/>
      <c r="BN27" s="252"/>
      <c r="BO27" s="265"/>
      <c r="BP27" s="265"/>
      <c r="BQ27" s="262">
        <v>21</v>
      </c>
      <c r="BR27" s="263"/>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6"/>
    </row>
    <row r="28" spans="1:131" s="247" customFormat="1" ht="26.25" customHeight="1" thickTop="1" x14ac:dyDescent="0.15">
      <c r="A28" s="266">
        <v>1</v>
      </c>
      <c r="B28" s="1136" t="s">
        <v>400</v>
      </c>
      <c r="C28" s="1137"/>
      <c r="D28" s="1137"/>
      <c r="E28" s="1137"/>
      <c r="F28" s="1137"/>
      <c r="G28" s="1137"/>
      <c r="H28" s="1137"/>
      <c r="I28" s="1137"/>
      <c r="J28" s="1137"/>
      <c r="K28" s="1137"/>
      <c r="L28" s="1137"/>
      <c r="M28" s="1137"/>
      <c r="N28" s="1137"/>
      <c r="O28" s="1137"/>
      <c r="P28" s="1138"/>
      <c r="Q28" s="1139">
        <v>19979</v>
      </c>
      <c r="R28" s="1140"/>
      <c r="S28" s="1140"/>
      <c r="T28" s="1140"/>
      <c r="U28" s="1140"/>
      <c r="V28" s="1140">
        <v>19979</v>
      </c>
      <c r="W28" s="1140"/>
      <c r="X28" s="1140"/>
      <c r="Y28" s="1140"/>
      <c r="Z28" s="1140"/>
      <c r="AA28" s="1140" t="s">
        <v>520</v>
      </c>
      <c r="AB28" s="1140"/>
      <c r="AC28" s="1140"/>
      <c r="AD28" s="1140"/>
      <c r="AE28" s="1141"/>
      <c r="AF28" s="1142" t="s">
        <v>401</v>
      </c>
      <c r="AG28" s="1140"/>
      <c r="AH28" s="1140"/>
      <c r="AI28" s="1140"/>
      <c r="AJ28" s="1143"/>
      <c r="AK28" s="1144">
        <v>1746</v>
      </c>
      <c r="AL28" s="1132"/>
      <c r="AM28" s="1132"/>
      <c r="AN28" s="1132"/>
      <c r="AO28" s="1132"/>
      <c r="AP28" s="1132" t="s">
        <v>520</v>
      </c>
      <c r="AQ28" s="1132"/>
      <c r="AR28" s="1132"/>
      <c r="AS28" s="1132"/>
      <c r="AT28" s="1132"/>
      <c r="AU28" s="1132" t="s">
        <v>520</v>
      </c>
      <c r="AV28" s="1132"/>
      <c r="AW28" s="1132"/>
      <c r="AX28" s="1132"/>
      <c r="AY28" s="1132"/>
      <c r="AZ28" s="1133" t="s">
        <v>520</v>
      </c>
      <c r="BA28" s="1133"/>
      <c r="BB28" s="1133"/>
      <c r="BC28" s="1133"/>
      <c r="BD28" s="1133"/>
      <c r="BE28" s="1134"/>
      <c r="BF28" s="1134"/>
      <c r="BG28" s="1134"/>
      <c r="BH28" s="1134"/>
      <c r="BI28" s="1135"/>
      <c r="BJ28" s="252"/>
      <c r="BK28" s="252"/>
      <c r="BL28" s="252"/>
      <c r="BM28" s="252"/>
      <c r="BN28" s="252"/>
      <c r="BO28" s="265"/>
      <c r="BP28" s="265"/>
      <c r="BQ28" s="262">
        <v>22</v>
      </c>
      <c r="BR28" s="263"/>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6"/>
    </row>
    <row r="29" spans="1:131" s="247" customFormat="1" ht="26.25" customHeight="1" x14ac:dyDescent="0.15">
      <c r="A29" s="266">
        <v>2</v>
      </c>
      <c r="B29" s="1123" t="s">
        <v>402</v>
      </c>
      <c r="C29" s="1124"/>
      <c r="D29" s="1124"/>
      <c r="E29" s="1124"/>
      <c r="F29" s="1124"/>
      <c r="G29" s="1124"/>
      <c r="H29" s="1124"/>
      <c r="I29" s="1124"/>
      <c r="J29" s="1124"/>
      <c r="K29" s="1124"/>
      <c r="L29" s="1124"/>
      <c r="M29" s="1124"/>
      <c r="N29" s="1124"/>
      <c r="O29" s="1124"/>
      <c r="P29" s="1125"/>
      <c r="Q29" s="1129">
        <v>81</v>
      </c>
      <c r="R29" s="1130"/>
      <c r="S29" s="1130"/>
      <c r="T29" s="1130"/>
      <c r="U29" s="1130"/>
      <c r="V29" s="1130">
        <v>81</v>
      </c>
      <c r="W29" s="1130"/>
      <c r="X29" s="1130"/>
      <c r="Y29" s="1130"/>
      <c r="Z29" s="1130"/>
      <c r="AA29" s="1130" t="s">
        <v>520</v>
      </c>
      <c r="AB29" s="1130"/>
      <c r="AC29" s="1130"/>
      <c r="AD29" s="1130"/>
      <c r="AE29" s="1131"/>
      <c r="AF29" s="1105" t="s">
        <v>403</v>
      </c>
      <c r="AG29" s="1106"/>
      <c r="AH29" s="1106"/>
      <c r="AI29" s="1106"/>
      <c r="AJ29" s="1107"/>
      <c r="AK29" s="1069">
        <v>67</v>
      </c>
      <c r="AL29" s="1060"/>
      <c r="AM29" s="1060"/>
      <c r="AN29" s="1060"/>
      <c r="AO29" s="1060"/>
      <c r="AP29" s="1060" t="s">
        <v>588</v>
      </c>
      <c r="AQ29" s="1060"/>
      <c r="AR29" s="1060"/>
      <c r="AS29" s="1060"/>
      <c r="AT29" s="1060"/>
      <c r="AU29" s="1060" t="s">
        <v>588</v>
      </c>
      <c r="AV29" s="1060"/>
      <c r="AW29" s="1060"/>
      <c r="AX29" s="1060"/>
      <c r="AY29" s="1060"/>
      <c r="AZ29" s="1128" t="s">
        <v>590</v>
      </c>
      <c r="BA29" s="1128"/>
      <c r="BB29" s="1128"/>
      <c r="BC29" s="1128"/>
      <c r="BD29" s="1128"/>
      <c r="BE29" s="1118"/>
      <c r="BF29" s="1118"/>
      <c r="BG29" s="1118"/>
      <c r="BH29" s="1118"/>
      <c r="BI29" s="1119"/>
      <c r="BJ29" s="252"/>
      <c r="BK29" s="252"/>
      <c r="BL29" s="252"/>
      <c r="BM29" s="252"/>
      <c r="BN29" s="252"/>
      <c r="BO29" s="265"/>
      <c r="BP29" s="265"/>
      <c r="BQ29" s="262">
        <v>23</v>
      </c>
      <c r="BR29" s="263"/>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6"/>
    </row>
    <row r="30" spans="1:131" s="247" customFormat="1" ht="26.25" customHeight="1" x14ac:dyDescent="0.15">
      <c r="A30" s="266">
        <v>3</v>
      </c>
      <c r="B30" s="1123" t="s">
        <v>404</v>
      </c>
      <c r="C30" s="1124"/>
      <c r="D30" s="1124"/>
      <c r="E30" s="1124"/>
      <c r="F30" s="1124"/>
      <c r="G30" s="1124"/>
      <c r="H30" s="1124"/>
      <c r="I30" s="1124"/>
      <c r="J30" s="1124"/>
      <c r="K30" s="1124"/>
      <c r="L30" s="1124"/>
      <c r="M30" s="1124"/>
      <c r="N30" s="1124"/>
      <c r="O30" s="1124"/>
      <c r="P30" s="1125"/>
      <c r="Q30" s="1129">
        <v>2200</v>
      </c>
      <c r="R30" s="1130"/>
      <c r="S30" s="1130"/>
      <c r="T30" s="1130"/>
      <c r="U30" s="1130"/>
      <c r="V30" s="1130">
        <v>2169</v>
      </c>
      <c r="W30" s="1130"/>
      <c r="X30" s="1130"/>
      <c r="Y30" s="1130"/>
      <c r="Z30" s="1130"/>
      <c r="AA30" s="1130">
        <v>30</v>
      </c>
      <c r="AB30" s="1130"/>
      <c r="AC30" s="1130"/>
      <c r="AD30" s="1130"/>
      <c r="AE30" s="1131"/>
      <c r="AF30" s="1105">
        <v>30</v>
      </c>
      <c r="AG30" s="1106"/>
      <c r="AH30" s="1106"/>
      <c r="AI30" s="1106"/>
      <c r="AJ30" s="1107"/>
      <c r="AK30" s="1069">
        <v>504</v>
      </c>
      <c r="AL30" s="1060"/>
      <c r="AM30" s="1060"/>
      <c r="AN30" s="1060"/>
      <c r="AO30" s="1060"/>
      <c r="AP30" s="1060" t="s">
        <v>589</v>
      </c>
      <c r="AQ30" s="1060"/>
      <c r="AR30" s="1060"/>
      <c r="AS30" s="1060"/>
      <c r="AT30" s="1060"/>
      <c r="AU30" s="1060" t="s">
        <v>588</v>
      </c>
      <c r="AV30" s="1060"/>
      <c r="AW30" s="1060"/>
      <c r="AX30" s="1060"/>
      <c r="AY30" s="1060"/>
      <c r="AZ30" s="1128" t="s">
        <v>588</v>
      </c>
      <c r="BA30" s="1128"/>
      <c r="BB30" s="1128"/>
      <c r="BC30" s="1128"/>
      <c r="BD30" s="1128"/>
      <c r="BE30" s="1118"/>
      <c r="BF30" s="1118"/>
      <c r="BG30" s="1118"/>
      <c r="BH30" s="1118"/>
      <c r="BI30" s="1119"/>
      <c r="BJ30" s="252"/>
      <c r="BK30" s="252"/>
      <c r="BL30" s="252"/>
      <c r="BM30" s="252"/>
      <c r="BN30" s="252"/>
      <c r="BO30" s="265"/>
      <c r="BP30" s="265"/>
      <c r="BQ30" s="262">
        <v>24</v>
      </c>
      <c r="BR30" s="263"/>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6"/>
    </row>
    <row r="31" spans="1:131" s="247" customFormat="1" ht="26.25" customHeight="1" x14ac:dyDescent="0.15">
      <c r="A31" s="266">
        <v>4</v>
      </c>
      <c r="B31" s="1123" t="s">
        <v>405</v>
      </c>
      <c r="C31" s="1124"/>
      <c r="D31" s="1124"/>
      <c r="E31" s="1124"/>
      <c r="F31" s="1124"/>
      <c r="G31" s="1124"/>
      <c r="H31" s="1124"/>
      <c r="I31" s="1124"/>
      <c r="J31" s="1124"/>
      <c r="K31" s="1124"/>
      <c r="L31" s="1124"/>
      <c r="M31" s="1124"/>
      <c r="N31" s="1124"/>
      <c r="O31" s="1124"/>
      <c r="P31" s="1125"/>
      <c r="Q31" s="1129">
        <v>4012</v>
      </c>
      <c r="R31" s="1130"/>
      <c r="S31" s="1130"/>
      <c r="T31" s="1130"/>
      <c r="U31" s="1130"/>
      <c r="V31" s="1130">
        <v>3704</v>
      </c>
      <c r="W31" s="1130"/>
      <c r="X31" s="1130"/>
      <c r="Y31" s="1130"/>
      <c r="Z31" s="1130"/>
      <c r="AA31" s="1130">
        <v>307</v>
      </c>
      <c r="AB31" s="1130"/>
      <c r="AC31" s="1130"/>
      <c r="AD31" s="1130"/>
      <c r="AE31" s="1131"/>
      <c r="AF31" s="1105">
        <v>2860</v>
      </c>
      <c r="AG31" s="1106"/>
      <c r="AH31" s="1106"/>
      <c r="AI31" s="1106"/>
      <c r="AJ31" s="1107"/>
      <c r="AK31" s="1069">
        <v>51</v>
      </c>
      <c r="AL31" s="1060"/>
      <c r="AM31" s="1060"/>
      <c r="AN31" s="1060"/>
      <c r="AO31" s="1060"/>
      <c r="AP31" s="1060">
        <v>10876</v>
      </c>
      <c r="AQ31" s="1060"/>
      <c r="AR31" s="1060"/>
      <c r="AS31" s="1060"/>
      <c r="AT31" s="1060"/>
      <c r="AU31" s="1060">
        <v>163</v>
      </c>
      <c r="AV31" s="1060"/>
      <c r="AW31" s="1060"/>
      <c r="AX31" s="1060"/>
      <c r="AY31" s="1060"/>
      <c r="AZ31" s="1128" t="s">
        <v>588</v>
      </c>
      <c r="BA31" s="1128"/>
      <c r="BB31" s="1128"/>
      <c r="BC31" s="1128"/>
      <c r="BD31" s="1128"/>
      <c r="BE31" s="1118" t="s">
        <v>406</v>
      </c>
      <c r="BF31" s="1118"/>
      <c r="BG31" s="1118"/>
      <c r="BH31" s="1118"/>
      <c r="BI31" s="1119"/>
      <c r="BJ31" s="252"/>
      <c r="BK31" s="252"/>
      <c r="BL31" s="252"/>
      <c r="BM31" s="252"/>
      <c r="BN31" s="252"/>
      <c r="BO31" s="265"/>
      <c r="BP31" s="265"/>
      <c r="BQ31" s="262">
        <v>25</v>
      </c>
      <c r="BR31" s="263"/>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6"/>
    </row>
    <row r="32" spans="1:131" s="247" customFormat="1" ht="26.25" customHeight="1" x14ac:dyDescent="0.15">
      <c r="A32" s="266">
        <v>5</v>
      </c>
      <c r="B32" s="1123" t="s">
        <v>407</v>
      </c>
      <c r="C32" s="1124"/>
      <c r="D32" s="1124"/>
      <c r="E32" s="1124"/>
      <c r="F32" s="1124"/>
      <c r="G32" s="1124"/>
      <c r="H32" s="1124"/>
      <c r="I32" s="1124"/>
      <c r="J32" s="1124"/>
      <c r="K32" s="1124"/>
      <c r="L32" s="1124"/>
      <c r="M32" s="1124"/>
      <c r="N32" s="1124"/>
      <c r="O32" s="1124"/>
      <c r="P32" s="1125"/>
      <c r="Q32" s="1129">
        <v>3584</v>
      </c>
      <c r="R32" s="1130"/>
      <c r="S32" s="1130"/>
      <c r="T32" s="1130"/>
      <c r="U32" s="1130"/>
      <c r="V32" s="1130">
        <v>3254</v>
      </c>
      <c r="W32" s="1130"/>
      <c r="X32" s="1130"/>
      <c r="Y32" s="1130"/>
      <c r="Z32" s="1130"/>
      <c r="AA32" s="1130">
        <v>331</v>
      </c>
      <c r="AB32" s="1130"/>
      <c r="AC32" s="1130"/>
      <c r="AD32" s="1130"/>
      <c r="AE32" s="1131"/>
      <c r="AF32" s="1105">
        <v>331</v>
      </c>
      <c r="AG32" s="1106"/>
      <c r="AH32" s="1106"/>
      <c r="AI32" s="1106"/>
      <c r="AJ32" s="1107"/>
      <c r="AK32" s="1069">
        <v>1536</v>
      </c>
      <c r="AL32" s="1060"/>
      <c r="AM32" s="1060"/>
      <c r="AN32" s="1060"/>
      <c r="AO32" s="1060"/>
      <c r="AP32" s="1060">
        <v>15180</v>
      </c>
      <c r="AQ32" s="1060"/>
      <c r="AR32" s="1060"/>
      <c r="AS32" s="1060"/>
      <c r="AT32" s="1060"/>
      <c r="AU32" s="1060">
        <v>10580</v>
      </c>
      <c r="AV32" s="1060"/>
      <c r="AW32" s="1060"/>
      <c r="AX32" s="1060"/>
      <c r="AY32" s="1060"/>
      <c r="AZ32" s="1128" t="s">
        <v>588</v>
      </c>
      <c r="BA32" s="1128"/>
      <c r="BB32" s="1128"/>
      <c r="BC32" s="1128"/>
      <c r="BD32" s="1128"/>
      <c r="BE32" s="1118" t="s">
        <v>408</v>
      </c>
      <c r="BF32" s="1118"/>
      <c r="BG32" s="1118"/>
      <c r="BH32" s="1118"/>
      <c r="BI32" s="1119"/>
      <c r="BJ32" s="252"/>
      <c r="BK32" s="252"/>
      <c r="BL32" s="252"/>
      <c r="BM32" s="252"/>
      <c r="BN32" s="252"/>
      <c r="BO32" s="265"/>
      <c r="BP32" s="265"/>
      <c r="BQ32" s="262">
        <v>26</v>
      </c>
      <c r="BR32" s="263"/>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6"/>
    </row>
    <row r="33" spans="1:131" s="247" customFormat="1" ht="26.25" customHeight="1" x14ac:dyDescent="0.15">
      <c r="A33" s="266">
        <v>6</v>
      </c>
      <c r="B33" s="1123" t="s">
        <v>409</v>
      </c>
      <c r="C33" s="1124"/>
      <c r="D33" s="1124"/>
      <c r="E33" s="1124"/>
      <c r="F33" s="1124"/>
      <c r="G33" s="1124"/>
      <c r="H33" s="1124"/>
      <c r="I33" s="1124"/>
      <c r="J33" s="1124"/>
      <c r="K33" s="1124"/>
      <c r="L33" s="1124"/>
      <c r="M33" s="1124"/>
      <c r="N33" s="1124"/>
      <c r="O33" s="1124"/>
      <c r="P33" s="1125"/>
      <c r="Q33" s="1129">
        <v>387</v>
      </c>
      <c r="R33" s="1130"/>
      <c r="S33" s="1130"/>
      <c r="T33" s="1130"/>
      <c r="U33" s="1130"/>
      <c r="V33" s="1130">
        <v>387</v>
      </c>
      <c r="W33" s="1130"/>
      <c r="X33" s="1130"/>
      <c r="Y33" s="1130"/>
      <c r="Z33" s="1130"/>
      <c r="AA33" s="1130" t="s">
        <v>588</v>
      </c>
      <c r="AB33" s="1130"/>
      <c r="AC33" s="1130"/>
      <c r="AD33" s="1130"/>
      <c r="AE33" s="1131"/>
      <c r="AF33" s="1105" t="s">
        <v>139</v>
      </c>
      <c r="AG33" s="1106"/>
      <c r="AH33" s="1106"/>
      <c r="AI33" s="1106"/>
      <c r="AJ33" s="1107"/>
      <c r="AK33" s="1069">
        <v>229</v>
      </c>
      <c r="AL33" s="1060"/>
      <c r="AM33" s="1060"/>
      <c r="AN33" s="1060"/>
      <c r="AO33" s="1060"/>
      <c r="AP33" s="1060">
        <v>1342</v>
      </c>
      <c r="AQ33" s="1060"/>
      <c r="AR33" s="1060"/>
      <c r="AS33" s="1060"/>
      <c r="AT33" s="1060"/>
      <c r="AU33" s="1060">
        <v>1342</v>
      </c>
      <c r="AV33" s="1060"/>
      <c r="AW33" s="1060"/>
      <c r="AX33" s="1060"/>
      <c r="AY33" s="1060"/>
      <c r="AZ33" s="1128" t="s">
        <v>588</v>
      </c>
      <c r="BA33" s="1128"/>
      <c r="BB33" s="1128"/>
      <c r="BC33" s="1128"/>
      <c r="BD33" s="1128"/>
      <c r="BE33" s="1118" t="s">
        <v>410</v>
      </c>
      <c r="BF33" s="1118"/>
      <c r="BG33" s="1118"/>
      <c r="BH33" s="1118"/>
      <c r="BI33" s="1119"/>
      <c r="BJ33" s="252"/>
      <c r="BK33" s="252"/>
      <c r="BL33" s="252"/>
      <c r="BM33" s="252"/>
      <c r="BN33" s="252"/>
      <c r="BO33" s="265"/>
      <c r="BP33" s="265"/>
      <c r="BQ33" s="262">
        <v>27</v>
      </c>
      <c r="BR33" s="263"/>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6"/>
    </row>
    <row r="34" spans="1:131" s="247" customFormat="1" ht="26.25" customHeight="1" x14ac:dyDescent="0.15">
      <c r="A34" s="266">
        <v>7</v>
      </c>
      <c r="B34" s="1123" t="s">
        <v>411</v>
      </c>
      <c r="C34" s="1124"/>
      <c r="D34" s="1124"/>
      <c r="E34" s="1124"/>
      <c r="F34" s="1124"/>
      <c r="G34" s="1124"/>
      <c r="H34" s="1124"/>
      <c r="I34" s="1124"/>
      <c r="J34" s="1124"/>
      <c r="K34" s="1124"/>
      <c r="L34" s="1124"/>
      <c r="M34" s="1124"/>
      <c r="N34" s="1124"/>
      <c r="O34" s="1124"/>
      <c r="P34" s="1125"/>
      <c r="Q34" s="1129">
        <v>2139</v>
      </c>
      <c r="R34" s="1130"/>
      <c r="S34" s="1130"/>
      <c r="T34" s="1130"/>
      <c r="U34" s="1130"/>
      <c r="V34" s="1130">
        <v>1777</v>
      </c>
      <c r="W34" s="1130"/>
      <c r="X34" s="1130"/>
      <c r="Y34" s="1130"/>
      <c r="Z34" s="1130"/>
      <c r="AA34" s="1130">
        <v>362</v>
      </c>
      <c r="AB34" s="1130"/>
      <c r="AC34" s="1130"/>
      <c r="AD34" s="1130"/>
      <c r="AE34" s="1131"/>
      <c r="AF34" s="1105" t="s">
        <v>412</v>
      </c>
      <c r="AG34" s="1106"/>
      <c r="AH34" s="1106"/>
      <c r="AI34" s="1106"/>
      <c r="AJ34" s="1107"/>
      <c r="AK34" s="1069">
        <v>1441</v>
      </c>
      <c r="AL34" s="1060"/>
      <c r="AM34" s="1060"/>
      <c r="AN34" s="1060"/>
      <c r="AO34" s="1060"/>
      <c r="AP34" s="1060" t="s">
        <v>588</v>
      </c>
      <c r="AQ34" s="1060"/>
      <c r="AR34" s="1060"/>
      <c r="AS34" s="1060"/>
      <c r="AT34" s="1060"/>
      <c r="AU34" s="1060" t="s">
        <v>588</v>
      </c>
      <c r="AV34" s="1060"/>
      <c r="AW34" s="1060"/>
      <c r="AX34" s="1060"/>
      <c r="AY34" s="1060"/>
      <c r="AZ34" s="1128" t="s">
        <v>588</v>
      </c>
      <c r="BA34" s="1128"/>
      <c r="BB34" s="1128"/>
      <c r="BC34" s="1128"/>
      <c r="BD34" s="1128"/>
      <c r="BE34" s="1118" t="s">
        <v>408</v>
      </c>
      <c r="BF34" s="1118"/>
      <c r="BG34" s="1118"/>
      <c r="BH34" s="1118"/>
      <c r="BI34" s="1119"/>
      <c r="BJ34" s="252"/>
      <c r="BK34" s="252"/>
      <c r="BL34" s="252"/>
      <c r="BM34" s="252"/>
      <c r="BN34" s="252"/>
      <c r="BO34" s="265"/>
      <c r="BP34" s="265"/>
      <c r="BQ34" s="262">
        <v>28</v>
      </c>
      <c r="BR34" s="263"/>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6"/>
    </row>
    <row r="35" spans="1:131" s="247" customFormat="1" ht="26.25" customHeight="1" x14ac:dyDescent="0.15">
      <c r="A35" s="266">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5"/>
      <c r="AG35" s="1106"/>
      <c r="AH35" s="1106"/>
      <c r="AI35" s="1106"/>
      <c r="AJ35" s="1107"/>
      <c r="AK35" s="1069"/>
      <c r="AL35" s="1060"/>
      <c r="AM35" s="1060"/>
      <c r="AN35" s="1060"/>
      <c r="AO35" s="1060"/>
      <c r="AP35" s="1060"/>
      <c r="AQ35" s="1060"/>
      <c r="AR35" s="1060"/>
      <c r="AS35" s="1060"/>
      <c r="AT35" s="1060"/>
      <c r="AU35" s="1060"/>
      <c r="AV35" s="1060"/>
      <c r="AW35" s="1060"/>
      <c r="AX35" s="1060"/>
      <c r="AY35" s="1060"/>
      <c r="AZ35" s="1128"/>
      <c r="BA35" s="1128"/>
      <c r="BB35" s="1128"/>
      <c r="BC35" s="1128"/>
      <c r="BD35" s="1128"/>
      <c r="BE35" s="1118"/>
      <c r="BF35" s="1118"/>
      <c r="BG35" s="1118"/>
      <c r="BH35" s="1118"/>
      <c r="BI35" s="1119"/>
      <c r="BJ35" s="252"/>
      <c r="BK35" s="252"/>
      <c r="BL35" s="252"/>
      <c r="BM35" s="252"/>
      <c r="BN35" s="252"/>
      <c r="BO35" s="265"/>
      <c r="BP35" s="265"/>
      <c r="BQ35" s="262">
        <v>29</v>
      </c>
      <c r="BR35" s="263"/>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6"/>
    </row>
    <row r="36" spans="1:131" s="247" customFormat="1" ht="26.25" customHeight="1" x14ac:dyDescent="0.15">
      <c r="A36" s="266">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5"/>
      <c r="AG36" s="1106"/>
      <c r="AH36" s="1106"/>
      <c r="AI36" s="1106"/>
      <c r="AJ36" s="1107"/>
      <c r="AK36" s="1069"/>
      <c r="AL36" s="1060"/>
      <c r="AM36" s="1060"/>
      <c r="AN36" s="1060"/>
      <c r="AO36" s="1060"/>
      <c r="AP36" s="1060"/>
      <c r="AQ36" s="1060"/>
      <c r="AR36" s="1060"/>
      <c r="AS36" s="1060"/>
      <c r="AT36" s="1060"/>
      <c r="AU36" s="1060"/>
      <c r="AV36" s="1060"/>
      <c r="AW36" s="1060"/>
      <c r="AX36" s="1060"/>
      <c r="AY36" s="1060"/>
      <c r="AZ36" s="1128"/>
      <c r="BA36" s="1128"/>
      <c r="BB36" s="1128"/>
      <c r="BC36" s="1128"/>
      <c r="BD36" s="1128"/>
      <c r="BE36" s="1118"/>
      <c r="BF36" s="1118"/>
      <c r="BG36" s="1118"/>
      <c r="BH36" s="1118"/>
      <c r="BI36" s="1119"/>
      <c r="BJ36" s="252"/>
      <c r="BK36" s="252"/>
      <c r="BL36" s="252"/>
      <c r="BM36" s="252"/>
      <c r="BN36" s="252"/>
      <c r="BO36" s="265"/>
      <c r="BP36" s="265"/>
      <c r="BQ36" s="262">
        <v>30</v>
      </c>
      <c r="BR36" s="263"/>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6"/>
    </row>
    <row r="37" spans="1:131" s="247" customFormat="1" ht="26.25" customHeight="1" x14ac:dyDescent="0.15">
      <c r="A37" s="266">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5"/>
      <c r="AG37" s="1106"/>
      <c r="AH37" s="1106"/>
      <c r="AI37" s="1106"/>
      <c r="AJ37" s="1107"/>
      <c r="AK37" s="1069"/>
      <c r="AL37" s="1060"/>
      <c r="AM37" s="1060"/>
      <c r="AN37" s="1060"/>
      <c r="AO37" s="1060"/>
      <c r="AP37" s="1060"/>
      <c r="AQ37" s="1060"/>
      <c r="AR37" s="1060"/>
      <c r="AS37" s="1060"/>
      <c r="AT37" s="1060"/>
      <c r="AU37" s="1060"/>
      <c r="AV37" s="1060"/>
      <c r="AW37" s="1060"/>
      <c r="AX37" s="1060"/>
      <c r="AY37" s="1060"/>
      <c r="AZ37" s="1128"/>
      <c r="BA37" s="1128"/>
      <c r="BB37" s="1128"/>
      <c r="BC37" s="1128"/>
      <c r="BD37" s="1128"/>
      <c r="BE37" s="1118"/>
      <c r="BF37" s="1118"/>
      <c r="BG37" s="1118"/>
      <c r="BH37" s="1118"/>
      <c r="BI37" s="1119"/>
      <c r="BJ37" s="252"/>
      <c r="BK37" s="252"/>
      <c r="BL37" s="252"/>
      <c r="BM37" s="252"/>
      <c r="BN37" s="252"/>
      <c r="BO37" s="265"/>
      <c r="BP37" s="265"/>
      <c r="BQ37" s="262">
        <v>31</v>
      </c>
      <c r="BR37" s="263"/>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6"/>
    </row>
    <row r="38" spans="1:131" s="247" customFormat="1" ht="26.25" customHeight="1" x14ac:dyDescent="0.15">
      <c r="A38" s="266">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5"/>
      <c r="AG38" s="1106"/>
      <c r="AH38" s="1106"/>
      <c r="AI38" s="1106"/>
      <c r="AJ38" s="1107"/>
      <c r="AK38" s="1069"/>
      <c r="AL38" s="1060"/>
      <c r="AM38" s="1060"/>
      <c r="AN38" s="1060"/>
      <c r="AO38" s="1060"/>
      <c r="AP38" s="1060"/>
      <c r="AQ38" s="1060"/>
      <c r="AR38" s="1060"/>
      <c r="AS38" s="1060"/>
      <c r="AT38" s="1060"/>
      <c r="AU38" s="1060"/>
      <c r="AV38" s="1060"/>
      <c r="AW38" s="1060"/>
      <c r="AX38" s="1060"/>
      <c r="AY38" s="1060"/>
      <c r="AZ38" s="1128"/>
      <c r="BA38" s="1128"/>
      <c r="BB38" s="1128"/>
      <c r="BC38" s="1128"/>
      <c r="BD38" s="1128"/>
      <c r="BE38" s="1118"/>
      <c r="BF38" s="1118"/>
      <c r="BG38" s="1118"/>
      <c r="BH38" s="1118"/>
      <c r="BI38" s="1119"/>
      <c r="BJ38" s="252"/>
      <c r="BK38" s="252"/>
      <c r="BL38" s="252"/>
      <c r="BM38" s="252"/>
      <c r="BN38" s="252"/>
      <c r="BO38" s="265"/>
      <c r="BP38" s="265"/>
      <c r="BQ38" s="262">
        <v>32</v>
      </c>
      <c r="BR38" s="263"/>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6"/>
    </row>
    <row r="39" spans="1:131" s="247" customFormat="1" ht="26.25" customHeight="1" x14ac:dyDescent="0.15">
      <c r="A39" s="266">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69"/>
      <c r="AL39" s="1060"/>
      <c r="AM39" s="1060"/>
      <c r="AN39" s="1060"/>
      <c r="AO39" s="1060"/>
      <c r="AP39" s="1060"/>
      <c r="AQ39" s="1060"/>
      <c r="AR39" s="1060"/>
      <c r="AS39" s="1060"/>
      <c r="AT39" s="1060"/>
      <c r="AU39" s="1060"/>
      <c r="AV39" s="1060"/>
      <c r="AW39" s="1060"/>
      <c r="AX39" s="1060"/>
      <c r="AY39" s="1060"/>
      <c r="AZ39" s="1128"/>
      <c r="BA39" s="1128"/>
      <c r="BB39" s="1128"/>
      <c r="BC39" s="1128"/>
      <c r="BD39" s="1128"/>
      <c r="BE39" s="1118"/>
      <c r="BF39" s="1118"/>
      <c r="BG39" s="1118"/>
      <c r="BH39" s="1118"/>
      <c r="BI39" s="1119"/>
      <c r="BJ39" s="252"/>
      <c r="BK39" s="252"/>
      <c r="BL39" s="252"/>
      <c r="BM39" s="252"/>
      <c r="BN39" s="252"/>
      <c r="BO39" s="265"/>
      <c r="BP39" s="265"/>
      <c r="BQ39" s="262">
        <v>33</v>
      </c>
      <c r="BR39" s="263"/>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6"/>
    </row>
    <row r="40" spans="1:131" s="247" customFormat="1" ht="26.25" customHeight="1" x14ac:dyDescent="0.15">
      <c r="A40" s="261">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69"/>
      <c r="AL40" s="1060"/>
      <c r="AM40" s="1060"/>
      <c r="AN40" s="1060"/>
      <c r="AO40" s="1060"/>
      <c r="AP40" s="1060"/>
      <c r="AQ40" s="1060"/>
      <c r="AR40" s="1060"/>
      <c r="AS40" s="1060"/>
      <c r="AT40" s="1060"/>
      <c r="AU40" s="1060"/>
      <c r="AV40" s="1060"/>
      <c r="AW40" s="1060"/>
      <c r="AX40" s="1060"/>
      <c r="AY40" s="1060"/>
      <c r="AZ40" s="1128"/>
      <c r="BA40" s="1128"/>
      <c r="BB40" s="1128"/>
      <c r="BC40" s="1128"/>
      <c r="BD40" s="1128"/>
      <c r="BE40" s="1118"/>
      <c r="BF40" s="1118"/>
      <c r="BG40" s="1118"/>
      <c r="BH40" s="1118"/>
      <c r="BI40" s="1119"/>
      <c r="BJ40" s="252"/>
      <c r="BK40" s="252"/>
      <c r="BL40" s="252"/>
      <c r="BM40" s="252"/>
      <c r="BN40" s="252"/>
      <c r="BO40" s="265"/>
      <c r="BP40" s="265"/>
      <c r="BQ40" s="262">
        <v>34</v>
      </c>
      <c r="BR40" s="263"/>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6"/>
    </row>
    <row r="41" spans="1:131" s="247" customFormat="1" ht="26.25" customHeight="1" x14ac:dyDescent="0.15">
      <c r="A41" s="261">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69"/>
      <c r="AL41" s="1060"/>
      <c r="AM41" s="1060"/>
      <c r="AN41" s="1060"/>
      <c r="AO41" s="1060"/>
      <c r="AP41" s="1060"/>
      <c r="AQ41" s="1060"/>
      <c r="AR41" s="1060"/>
      <c r="AS41" s="1060"/>
      <c r="AT41" s="1060"/>
      <c r="AU41" s="1060"/>
      <c r="AV41" s="1060"/>
      <c r="AW41" s="1060"/>
      <c r="AX41" s="1060"/>
      <c r="AY41" s="1060"/>
      <c r="AZ41" s="1128"/>
      <c r="BA41" s="1128"/>
      <c r="BB41" s="1128"/>
      <c r="BC41" s="1128"/>
      <c r="BD41" s="1128"/>
      <c r="BE41" s="1118"/>
      <c r="BF41" s="1118"/>
      <c r="BG41" s="1118"/>
      <c r="BH41" s="1118"/>
      <c r="BI41" s="1119"/>
      <c r="BJ41" s="252"/>
      <c r="BK41" s="252"/>
      <c r="BL41" s="252"/>
      <c r="BM41" s="252"/>
      <c r="BN41" s="252"/>
      <c r="BO41" s="265"/>
      <c r="BP41" s="265"/>
      <c r="BQ41" s="262">
        <v>35</v>
      </c>
      <c r="BR41" s="263"/>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6"/>
    </row>
    <row r="42" spans="1:131" s="247" customFormat="1" ht="26.25" customHeight="1" x14ac:dyDescent="0.15">
      <c r="A42" s="261">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69"/>
      <c r="AL42" s="1060"/>
      <c r="AM42" s="1060"/>
      <c r="AN42" s="1060"/>
      <c r="AO42" s="1060"/>
      <c r="AP42" s="1060"/>
      <c r="AQ42" s="1060"/>
      <c r="AR42" s="1060"/>
      <c r="AS42" s="1060"/>
      <c r="AT42" s="1060"/>
      <c r="AU42" s="1060"/>
      <c r="AV42" s="1060"/>
      <c r="AW42" s="1060"/>
      <c r="AX42" s="1060"/>
      <c r="AY42" s="1060"/>
      <c r="AZ42" s="1128"/>
      <c r="BA42" s="1128"/>
      <c r="BB42" s="1128"/>
      <c r="BC42" s="1128"/>
      <c r="BD42" s="1128"/>
      <c r="BE42" s="1118"/>
      <c r="BF42" s="1118"/>
      <c r="BG42" s="1118"/>
      <c r="BH42" s="1118"/>
      <c r="BI42" s="1119"/>
      <c r="BJ42" s="252"/>
      <c r="BK42" s="252"/>
      <c r="BL42" s="252"/>
      <c r="BM42" s="252"/>
      <c r="BN42" s="252"/>
      <c r="BO42" s="265"/>
      <c r="BP42" s="265"/>
      <c r="BQ42" s="262">
        <v>36</v>
      </c>
      <c r="BR42" s="263"/>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6"/>
    </row>
    <row r="43" spans="1:131" s="247" customFormat="1" ht="26.25" customHeight="1" x14ac:dyDescent="0.15">
      <c r="A43" s="261">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69"/>
      <c r="AL43" s="1060"/>
      <c r="AM43" s="1060"/>
      <c r="AN43" s="1060"/>
      <c r="AO43" s="1060"/>
      <c r="AP43" s="1060"/>
      <c r="AQ43" s="1060"/>
      <c r="AR43" s="1060"/>
      <c r="AS43" s="1060"/>
      <c r="AT43" s="1060"/>
      <c r="AU43" s="1060"/>
      <c r="AV43" s="1060"/>
      <c r="AW43" s="1060"/>
      <c r="AX43" s="1060"/>
      <c r="AY43" s="1060"/>
      <c r="AZ43" s="1128"/>
      <c r="BA43" s="1128"/>
      <c r="BB43" s="1128"/>
      <c r="BC43" s="1128"/>
      <c r="BD43" s="1128"/>
      <c r="BE43" s="1118"/>
      <c r="BF43" s="1118"/>
      <c r="BG43" s="1118"/>
      <c r="BH43" s="1118"/>
      <c r="BI43" s="1119"/>
      <c r="BJ43" s="252"/>
      <c r="BK43" s="252"/>
      <c r="BL43" s="252"/>
      <c r="BM43" s="252"/>
      <c r="BN43" s="252"/>
      <c r="BO43" s="265"/>
      <c r="BP43" s="265"/>
      <c r="BQ43" s="262">
        <v>37</v>
      </c>
      <c r="BR43" s="263"/>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6"/>
    </row>
    <row r="44" spans="1:131" s="247" customFormat="1" ht="26.25" customHeight="1" x14ac:dyDescent="0.15">
      <c r="A44" s="261">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69"/>
      <c r="AL44" s="1060"/>
      <c r="AM44" s="1060"/>
      <c r="AN44" s="1060"/>
      <c r="AO44" s="1060"/>
      <c r="AP44" s="1060"/>
      <c r="AQ44" s="1060"/>
      <c r="AR44" s="1060"/>
      <c r="AS44" s="1060"/>
      <c r="AT44" s="1060"/>
      <c r="AU44" s="1060"/>
      <c r="AV44" s="1060"/>
      <c r="AW44" s="1060"/>
      <c r="AX44" s="1060"/>
      <c r="AY44" s="1060"/>
      <c r="AZ44" s="1128"/>
      <c r="BA44" s="1128"/>
      <c r="BB44" s="1128"/>
      <c r="BC44" s="1128"/>
      <c r="BD44" s="1128"/>
      <c r="BE44" s="1118"/>
      <c r="BF44" s="1118"/>
      <c r="BG44" s="1118"/>
      <c r="BH44" s="1118"/>
      <c r="BI44" s="1119"/>
      <c r="BJ44" s="252"/>
      <c r="BK44" s="252"/>
      <c r="BL44" s="252"/>
      <c r="BM44" s="252"/>
      <c r="BN44" s="252"/>
      <c r="BO44" s="265"/>
      <c r="BP44" s="265"/>
      <c r="BQ44" s="262">
        <v>38</v>
      </c>
      <c r="BR44" s="263"/>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6"/>
    </row>
    <row r="45" spans="1:131" s="247" customFormat="1" ht="26.25" customHeight="1" x14ac:dyDescent="0.15">
      <c r="A45" s="261">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69"/>
      <c r="AL45" s="1060"/>
      <c r="AM45" s="1060"/>
      <c r="AN45" s="1060"/>
      <c r="AO45" s="1060"/>
      <c r="AP45" s="1060"/>
      <c r="AQ45" s="1060"/>
      <c r="AR45" s="1060"/>
      <c r="AS45" s="1060"/>
      <c r="AT45" s="1060"/>
      <c r="AU45" s="1060"/>
      <c r="AV45" s="1060"/>
      <c r="AW45" s="1060"/>
      <c r="AX45" s="1060"/>
      <c r="AY45" s="1060"/>
      <c r="AZ45" s="1128"/>
      <c r="BA45" s="1128"/>
      <c r="BB45" s="1128"/>
      <c r="BC45" s="1128"/>
      <c r="BD45" s="1128"/>
      <c r="BE45" s="1118"/>
      <c r="BF45" s="1118"/>
      <c r="BG45" s="1118"/>
      <c r="BH45" s="1118"/>
      <c r="BI45" s="1119"/>
      <c r="BJ45" s="252"/>
      <c r="BK45" s="252"/>
      <c r="BL45" s="252"/>
      <c r="BM45" s="252"/>
      <c r="BN45" s="252"/>
      <c r="BO45" s="265"/>
      <c r="BP45" s="265"/>
      <c r="BQ45" s="262">
        <v>39</v>
      </c>
      <c r="BR45" s="263"/>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6"/>
    </row>
    <row r="46" spans="1:131" s="247" customFormat="1" ht="26.25" customHeight="1" x14ac:dyDescent="0.15">
      <c r="A46" s="261">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69"/>
      <c r="AL46" s="1060"/>
      <c r="AM46" s="1060"/>
      <c r="AN46" s="1060"/>
      <c r="AO46" s="1060"/>
      <c r="AP46" s="1060"/>
      <c r="AQ46" s="1060"/>
      <c r="AR46" s="1060"/>
      <c r="AS46" s="1060"/>
      <c r="AT46" s="1060"/>
      <c r="AU46" s="1060"/>
      <c r="AV46" s="1060"/>
      <c r="AW46" s="1060"/>
      <c r="AX46" s="1060"/>
      <c r="AY46" s="1060"/>
      <c r="AZ46" s="1128"/>
      <c r="BA46" s="1128"/>
      <c r="BB46" s="1128"/>
      <c r="BC46" s="1128"/>
      <c r="BD46" s="1128"/>
      <c r="BE46" s="1118"/>
      <c r="BF46" s="1118"/>
      <c r="BG46" s="1118"/>
      <c r="BH46" s="1118"/>
      <c r="BI46" s="1119"/>
      <c r="BJ46" s="252"/>
      <c r="BK46" s="252"/>
      <c r="BL46" s="252"/>
      <c r="BM46" s="252"/>
      <c r="BN46" s="252"/>
      <c r="BO46" s="265"/>
      <c r="BP46" s="265"/>
      <c r="BQ46" s="262">
        <v>40</v>
      </c>
      <c r="BR46" s="263"/>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6"/>
    </row>
    <row r="47" spans="1:131" s="247" customFormat="1" ht="26.25" customHeight="1" x14ac:dyDescent="0.15">
      <c r="A47" s="261">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69"/>
      <c r="AL47" s="1060"/>
      <c r="AM47" s="1060"/>
      <c r="AN47" s="1060"/>
      <c r="AO47" s="1060"/>
      <c r="AP47" s="1060"/>
      <c r="AQ47" s="1060"/>
      <c r="AR47" s="1060"/>
      <c r="AS47" s="1060"/>
      <c r="AT47" s="1060"/>
      <c r="AU47" s="1060"/>
      <c r="AV47" s="1060"/>
      <c r="AW47" s="1060"/>
      <c r="AX47" s="1060"/>
      <c r="AY47" s="1060"/>
      <c r="AZ47" s="1128"/>
      <c r="BA47" s="1128"/>
      <c r="BB47" s="1128"/>
      <c r="BC47" s="1128"/>
      <c r="BD47" s="1128"/>
      <c r="BE47" s="1118"/>
      <c r="BF47" s="1118"/>
      <c r="BG47" s="1118"/>
      <c r="BH47" s="1118"/>
      <c r="BI47" s="1119"/>
      <c r="BJ47" s="252"/>
      <c r="BK47" s="252"/>
      <c r="BL47" s="252"/>
      <c r="BM47" s="252"/>
      <c r="BN47" s="252"/>
      <c r="BO47" s="265"/>
      <c r="BP47" s="265"/>
      <c r="BQ47" s="262">
        <v>41</v>
      </c>
      <c r="BR47" s="263"/>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6"/>
    </row>
    <row r="48" spans="1:131" s="247" customFormat="1" ht="26.25" customHeight="1" x14ac:dyDescent="0.15">
      <c r="A48" s="261">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69"/>
      <c r="AL48" s="1060"/>
      <c r="AM48" s="1060"/>
      <c r="AN48" s="1060"/>
      <c r="AO48" s="1060"/>
      <c r="AP48" s="1060"/>
      <c r="AQ48" s="1060"/>
      <c r="AR48" s="1060"/>
      <c r="AS48" s="1060"/>
      <c r="AT48" s="1060"/>
      <c r="AU48" s="1060"/>
      <c r="AV48" s="1060"/>
      <c r="AW48" s="1060"/>
      <c r="AX48" s="1060"/>
      <c r="AY48" s="1060"/>
      <c r="AZ48" s="1128"/>
      <c r="BA48" s="1128"/>
      <c r="BB48" s="1128"/>
      <c r="BC48" s="1128"/>
      <c r="BD48" s="1128"/>
      <c r="BE48" s="1118"/>
      <c r="BF48" s="1118"/>
      <c r="BG48" s="1118"/>
      <c r="BH48" s="1118"/>
      <c r="BI48" s="1119"/>
      <c r="BJ48" s="252"/>
      <c r="BK48" s="252"/>
      <c r="BL48" s="252"/>
      <c r="BM48" s="252"/>
      <c r="BN48" s="252"/>
      <c r="BO48" s="265"/>
      <c r="BP48" s="265"/>
      <c r="BQ48" s="262">
        <v>42</v>
      </c>
      <c r="BR48" s="263"/>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6"/>
    </row>
    <row r="49" spans="1:131" s="247" customFormat="1" ht="26.25" customHeight="1" x14ac:dyDescent="0.15">
      <c r="A49" s="261">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69"/>
      <c r="AL49" s="1060"/>
      <c r="AM49" s="1060"/>
      <c r="AN49" s="1060"/>
      <c r="AO49" s="1060"/>
      <c r="AP49" s="1060"/>
      <c r="AQ49" s="1060"/>
      <c r="AR49" s="1060"/>
      <c r="AS49" s="1060"/>
      <c r="AT49" s="1060"/>
      <c r="AU49" s="1060"/>
      <c r="AV49" s="1060"/>
      <c r="AW49" s="1060"/>
      <c r="AX49" s="1060"/>
      <c r="AY49" s="1060"/>
      <c r="AZ49" s="1128"/>
      <c r="BA49" s="1128"/>
      <c r="BB49" s="1128"/>
      <c r="BC49" s="1128"/>
      <c r="BD49" s="1128"/>
      <c r="BE49" s="1118"/>
      <c r="BF49" s="1118"/>
      <c r="BG49" s="1118"/>
      <c r="BH49" s="1118"/>
      <c r="BI49" s="1119"/>
      <c r="BJ49" s="252"/>
      <c r="BK49" s="252"/>
      <c r="BL49" s="252"/>
      <c r="BM49" s="252"/>
      <c r="BN49" s="252"/>
      <c r="BO49" s="265"/>
      <c r="BP49" s="265"/>
      <c r="BQ49" s="262">
        <v>43</v>
      </c>
      <c r="BR49" s="263"/>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6"/>
    </row>
    <row r="50" spans="1:131" s="247" customFormat="1" ht="26.25" customHeight="1" x14ac:dyDescent="0.15">
      <c r="A50" s="261">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52"/>
      <c r="BK50" s="252"/>
      <c r="BL50" s="252"/>
      <c r="BM50" s="252"/>
      <c r="BN50" s="252"/>
      <c r="BO50" s="265"/>
      <c r="BP50" s="265"/>
      <c r="BQ50" s="262">
        <v>44</v>
      </c>
      <c r="BR50" s="263"/>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6"/>
    </row>
    <row r="51" spans="1:131" s="247" customFormat="1" ht="26.25" customHeight="1" x14ac:dyDescent="0.15">
      <c r="A51" s="261">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52"/>
      <c r="BK51" s="252"/>
      <c r="BL51" s="252"/>
      <c r="BM51" s="252"/>
      <c r="BN51" s="252"/>
      <c r="BO51" s="265"/>
      <c r="BP51" s="265"/>
      <c r="BQ51" s="262">
        <v>45</v>
      </c>
      <c r="BR51" s="263"/>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6"/>
    </row>
    <row r="52" spans="1:131" s="247" customFormat="1" ht="26.25" customHeight="1" x14ac:dyDescent="0.15">
      <c r="A52" s="261">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52"/>
      <c r="BK52" s="252"/>
      <c r="BL52" s="252"/>
      <c r="BM52" s="252"/>
      <c r="BN52" s="252"/>
      <c r="BO52" s="265"/>
      <c r="BP52" s="265"/>
      <c r="BQ52" s="262">
        <v>46</v>
      </c>
      <c r="BR52" s="263"/>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6"/>
    </row>
    <row r="53" spans="1:131" s="247" customFormat="1" ht="26.25" customHeight="1" x14ac:dyDescent="0.15">
      <c r="A53" s="261">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52"/>
      <c r="BK53" s="252"/>
      <c r="BL53" s="252"/>
      <c r="BM53" s="252"/>
      <c r="BN53" s="252"/>
      <c r="BO53" s="265"/>
      <c r="BP53" s="265"/>
      <c r="BQ53" s="262">
        <v>47</v>
      </c>
      <c r="BR53" s="263"/>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6"/>
    </row>
    <row r="54" spans="1:131" s="247" customFormat="1" ht="26.25" customHeight="1" x14ac:dyDescent="0.15">
      <c r="A54" s="261">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52"/>
      <c r="BK54" s="252"/>
      <c r="BL54" s="252"/>
      <c r="BM54" s="252"/>
      <c r="BN54" s="252"/>
      <c r="BO54" s="265"/>
      <c r="BP54" s="265"/>
      <c r="BQ54" s="262">
        <v>48</v>
      </c>
      <c r="BR54" s="263"/>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6"/>
    </row>
    <row r="55" spans="1:131" s="247" customFormat="1" ht="26.25" customHeight="1" x14ac:dyDescent="0.15">
      <c r="A55" s="261">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52"/>
      <c r="BK55" s="252"/>
      <c r="BL55" s="252"/>
      <c r="BM55" s="252"/>
      <c r="BN55" s="252"/>
      <c r="BO55" s="265"/>
      <c r="BP55" s="265"/>
      <c r="BQ55" s="262">
        <v>49</v>
      </c>
      <c r="BR55" s="263"/>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6"/>
    </row>
    <row r="56" spans="1:131" s="247" customFormat="1" ht="26.25" customHeight="1" x14ac:dyDescent="0.15">
      <c r="A56" s="261">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52"/>
      <c r="BK56" s="252"/>
      <c r="BL56" s="252"/>
      <c r="BM56" s="252"/>
      <c r="BN56" s="252"/>
      <c r="BO56" s="265"/>
      <c r="BP56" s="265"/>
      <c r="BQ56" s="262">
        <v>50</v>
      </c>
      <c r="BR56" s="263"/>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6"/>
    </row>
    <row r="57" spans="1:131" s="247" customFormat="1" ht="26.25" customHeight="1" x14ac:dyDescent="0.15">
      <c r="A57" s="261">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52"/>
      <c r="BK57" s="252"/>
      <c r="BL57" s="252"/>
      <c r="BM57" s="252"/>
      <c r="BN57" s="252"/>
      <c r="BO57" s="265"/>
      <c r="BP57" s="265"/>
      <c r="BQ57" s="262">
        <v>51</v>
      </c>
      <c r="BR57" s="263"/>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6"/>
    </row>
    <row r="58" spans="1:131" s="247" customFormat="1" ht="26.25" customHeight="1" x14ac:dyDescent="0.15">
      <c r="A58" s="261">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52"/>
      <c r="BK58" s="252"/>
      <c r="BL58" s="252"/>
      <c r="BM58" s="252"/>
      <c r="BN58" s="252"/>
      <c r="BO58" s="265"/>
      <c r="BP58" s="265"/>
      <c r="BQ58" s="262">
        <v>52</v>
      </c>
      <c r="BR58" s="263"/>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6"/>
    </row>
    <row r="59" spans="1:131" s="247" customFormat="1" ht="26.25" customHeight="1" x14ac:dyDescent="0.15">
      <c r="A59" s="261">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52"/>
      <c r="BK59" s="252"/>
      <c r="BL59" s="252"/>
      <c r="BM59" s="252"/>
      <c r="BN59" s="252"/>
      <c r="BO59" s="265"/>
      <c r="BP59" s="265"/>
      <c r="BQ59" s="262">
        <v>53</v>
      </c>
      <c r="BR59" s="263"/>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6"/>
    </row>
    <row r="60" spans="1:131" s="247" customFormat="1" ht="26.25" customHeight="1" x14ac:dyDescent="0.15">
      <c r="A60" s="261">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52"/>
      <c r="BK60" s="252"/>
      <c r="BL60" s="252"/>
      <c r="BM60" s="252"/>
      <c r="BN60" s="252"/>
      <c r="BO60" s="265"/>
      <c r="BP60" s="265"/>
      <c r="BQ60" s="262">
        <v>54</v>
      </c>
      <c r="BR60" s="263"/>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6"/>
    </row>
    <row r="61" spans="1:131" s="247" customFormat="1" ht="26.25" customHeight="1" thickBot="1" x14ac:dyDescent="0.2">
      <c r="A61" s="261">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52"/>
      <c r="BK61" s="252"/>
      <c r="BL61" s="252"/>
      <c r="BM61" s="252"/>
      <c r="BN61" s="252"/>
      <c r="BO61" s="265"/>
      <c r="BP61" s="265"/>
      <c r="BQ61" s="262">
        <v>55</v>
      </c>
      <c r="BR61" s="263"/>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6"/>
    </row>
    <row r="62" spans="1:131" s="247" customFormat="1" ht="26.25" customHeight="1" x14ac:dyDescent="0.15">
      <c r="A62" s="261">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413</v>
      </c>
      <c r="BK62" s="1121"/>
      <c r="BL62" s="1121"/>
      <c r="BM62" s="1121"/>
      <c r="BN62" s="1122"/>
      <c r="BO62" s="265"/>
      <c r="BP62" s="265"/>
      <c r="BQ62" s="262">
        <v>56</v>
      </c>
      <c r="BR62" s="263"/>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6"/>
    </row>
    <row r="63" spans="1:131" s="247" customFormat="1" ht="26.25" customHeight="1" thickBot="1" x14ac:dyDescent="0.2">
      <c r="A63" s="264" t="s">
        <v>387</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4"/>
      <c r="AF63" s="1115">
        <v>3221</v>
      </c>
      <c r="AG63" s="1048"/>
      <c r="AH63" s="1048"/>
      <c r="AI63" s="1048"/>
      <c r="AJ63" s="1116"/>
      <c r="AK63" s="1117"/>
      <c r="AL63" s="1052"/>
      <c r="AM63" s="1052"/>
      <c r="AN63" s="1052"/>
      <c r="AO63" s="1052"/>
      <c r="AP63" s="1048">
        <v>27397</v>
      </c>
      <c r="AQ63" s="1048"/>
      <c r="AR63" s="1048"/>
      <c r="AS63" s="1048"/>
      <c r="AT63" s="1048"/>
      <c r="AU63" s="1048">
        <v>12085</v>
      </c>
      <c r="AV63" s="1048"/>
      <c r="AW63" s="1048"/>
      <c r="AX63" s="1048"/>
      <c r="AY63" s="1048"/>
      <c r="AZ63" s="1111"/>
      <c r="BA63" s="1111"/>
      <c r="BB63" s="1111"/>
      <c r="BC63" s="1111"/>
      <c r="BD63" s="1111"/>
      <c r="BE63" s="1049"/>
      <c r="BF63" s="1049"/>
      <c r="BG63" s="1049"/>
      <c r="BH63" s="1049"/>
      <c r="BI63" s="1050"/>
      <c r="BJ63" s="1112" t="s">
        <v>385</v>
      </c>
      <c r="BK63" s="1040"/>
      <c r="BL63" s="1040"/>
      <c r="BM63" s="1040"/>
      <c r="BN63" s="1113"/>
      <c r="BO63" s="265"/>
      <c r="BP63" s="265"/>
      <c r="BQ63" s="262">
        <v>57</v>
      </c>
      <c r="BR63" s="263"/>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6"/>
    </row>
    <row r="66" spans="1:131" s="247" customFormat="1" ht="26.25" customHeight="1" x14ac:dyDescent="0.15">
      <c r="A66" s="1081" t="s">
        <v>416</v>
      </c>
      <c r="B66" s="1082"/>
      <c r="C66" s="1082"/>
      <c r="D66" s="1082"/>
      <c r="E66" s="1082"/>
      <c r="F66" s="1082"/>
      <c r="G66" s="1082"/>
      <c r="H66" s="1082"/>
      <c r="I66" s="1082"/>
      <c r="J66" s="1082"/>
      <c r="K66" s="1082"/>
      <c r="L66" s="1082"/>
      <c r="M66" s="1082"/>
      <c r="N66" s="1082"/>
      <c r="O66" s="1082"/>
      <c r="P66" s="1083"/>
      <c r="Q66" s="1087" t="s">
        <v>417</v>
      </c>
      <c r="R66" s="1088"/>
      <c r="S66" s="1088"/>
      <c r="T66" s="1088"/>
      <c r="U66" s="1089"/>
      <c r="V66" s="1087" t="s">
        <v>418</v>
      </c>
      <c r="W66" s="1088"/>
      <c r="X66" s="1088"/>
      <c r="Y66" s="1088"/>
      <c r="Z66" s="1089"/>
      <c r="AA66" s="1087" t="s">
        <v>394</v>
      </c>
      <c r="AB66" s="1088"/>
      <c r="AC66" s="1088"/>
      <c r="AD66" s="1088"/>
      <c r="AE66" s="1089"/>
      <c r="AF66" s="1093" t="s">
        <v>419</v>
      </c>
      <c r="AG66" s="1094"/>
      <c r="AH66" s="1094"/>
      <c r="AI66" s="1094"/>
      <c r="AJ66" s="1095"/>
      <c r="AK66" s="1087" t="s">
        <v>420</v>
      </c>
      <c r="AL66" s="1082"/>
      <c r="AM66" s="1082"/>
      <c r="AN66" s="1082"/>
      <c r="AO66" s="1083"/>
      <c r="AP66" s="1087" t="s">
        <v>421</v>
      </c>
      <c r="AQ66" s="1088"/>
      <c r="AR66" s="1088"/>
      <c r="AS66" s="1088"/>
      <c r="AT66" s="1089"/>
      <c r="AU66" s="1087" t="s">
        <v>422</v>
      </c>
      <c r="AV66" s="1088"/>
      <c r="AW66" s="1088"/>
      <c r="AX66" s="1088"/>
      <c r="AY66" s="1089"/>
      <c r="AZ66" s="1087" t="s">
        <v>373</v>
      </c>
      <c r="BA66" s="1088"/>
      <c r="BB66" s="1088"/>
      <c r="BC66" s="1088"/>
      <c r="BD66" s="1103"/>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192" t="s">
        <v>591</v>
      </c>
      <c r="C68" s="1193"/>
      <c r="D68" s="1193"/>
      <c r="E68" s="1193"/>
      <c r="F68" s="1193"/>
      <c r="G68" s="1193"/>
      <c r="H68" s="1193"/>
      <c r="I68" s="1193"/>
      <c r="J68" s="1193"/>
      <c r="K68" s="1193"/>
      <c r="L68" s="1193"/>
      <c r="M68" s="1193"/>
      <c r="N68" s="1193"/>
      <c r="O68" s="1193"/>
      <c r="P68" s="1194"/>
      <c r="Q68" s="1074">
        <v>6459</v>
      </c>
      <c r="R68" s="1071"/>
      <c r="S68" s="1071"/>
      <c r="T68" s="1071"/>
      <c r="U68" s="1071"/>
      <c r="V68" s="1071">
        <v>6166</v>
      </c>
      <c r="W68" s="1071"/>
      <c r="X68" s="1071"/>
      <c r="Y68" s="1071"/>
      <c r="Z68" s="1071"/>
      <c r="AA68" s="1071">
        <v>293</v>
      </c>
      <c r="AB68" s="1071"/>
      <c r="AC68" s="1071"/>
      <c r="AD68" s="1071"/>
      <c r="AE68" s="1071"/>
      <c r="AF68" s="1071">
        <v>293</v>
      </c>
      <c r="AG68" s="1071"/>
      <c r="AH68" s="1071"/>
      <c r="AI68" s="1071"/>
      <c r="AJ68" s="1071"/>
      <c r="AK68" s="1071">
        <v>708</v>
      </c>
      <c r="AL68" s="1071"/>
      <c r="AM68" s="1071"/>
      <c r="AN68" s="1071"/>
      <c r="AO68" s="1071"/>
      <c r="AP68" s="1071">
        <v>1298</v>
      </c>
      <c r="AQ68" s="1071"/>
      <c r="AR68" s="1071"/>
      <c r="AS68" s="1071"/>
      <c r="AT68" s="1071"/>
      <c r="AU68" s="1071">
        <v>682</v>
      </c>
      <c r="AV68" s="1071"/>
      <c r="AW68" s="1071"/>
      <c r="AX68" s="1071"/>
      <c r="AY68" s="1071"/>
      <c r="AZ68" s="1072" t="s">
        <v>596</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30196</v>
      </c>
      <c r="R69" s="1060"/>
      <c r="S69" s="1060"/>
      <c r="T69" s="1060"/>
      <c r="U69" s="1060"/>
      <c r="V69" s="1060">
        <v>29329</v>
      </c>
      <c r="W69" s="1060"/>
      <c r="X69" s="1060"/>
      <c r="Y69" s="1060"/>
      <c r="Z69" s="1060"/>
      <c r="AA69" s="1060">
        <v>867</v>
      </c>
      <c r="AB69" s="1060"/>
      <c r="AC69" s="1060"/>
      <c r="AD69" s="1060"/>
      <c r="AE69" s="1060"/>
      <c r="AF69" s="1060">
        <v>867</v>
      </c>
      <c r="AG69" s="1060"/>
      <c r="AH69" s="1060"/>
      <c r="AI69" s="1060"/>
      <c r="AJ69" s="1060"/>
      <c r="AK69" s="1060">
        <v>4404</v>
      </c>
      <c r="AL69" s="1060"/>
      <c r="AM69" s="1060"/>
      <c r="AN69" s="1060"/>
      <c r="AO69" s="1060"/>
      <c r="AP69" s="1060" t="s">
        <v>588</v>
      </c>
      <c r="AQ69" s="1060"/>
      <c r="AR69" s="1060"/>
      <c r="AS69" s="1060"/>
      <c r="AT69" s="1060"/>
      <c r="AU69" s="1060" t="s">
        <v>588</v>
      </c>
      <c r="AV69" s="1060"/>
      <c r="AW69" s="1060"/>
      <c r="AX69" s="1060"/>
      <c r="AY69" s="1060"/>
      <c r="AZ69" s="1061" t="s">
        <v>597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5</v>
      </c>
      <c r="R70" s="1060"/>
      <c r="S70" s="1060"/>
      <c r="T70" s="1060"/>
      <c r="U70" s="1060"/>
      <c r="V70" s="1060">
        <v>4</v>
      </c>
      <c r="W70" s="1060"/>
      <c r="X70" s="1060"/>
      <c r="Y70" s="1060"/>
      <c r="Z70" s="1060"/>
      <c r="AA70" s="1060">
        <v>1</v>
      </c>
      <c r="AB70" s="1060"/>
      <c r="AC70" s="1060"/>
      <c r="AD70" s="1060"/>
      <c r="AE70" s="1060"/>
      <c r="AF70" s="1060">
        <v>1</v>
      </c>
      <c r="AG70" s="1060"/>
      <c r="AH70" s="1060"/>
      <c r="AI70" s="1060"/>
      <c r="AJ70" s="1060"/>
      <c r="AK70" s="1060" t="s">
        <v>588</v>
      </c>
      <c r="AL70" s="1060"/>
      <c r="AM70" s="1060"/>
      <c r="AN70" s="1060"/>
      <c r="AO70" s="1060"/>
      <c r="AP70" s="1060" t="s">
        <v>588</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2056</v>
      </c>
      <c r="R71" s="1060"/>
      <c r="S71" s="1060"/>
      <c r="T71" s="1060"/>
      <c r="U71" s="1060"/>
      <c r="V71" s="1060">
        <v>2034</v>
      </c>
      <c r="W71" s="1060"/>
      <c r="X71" s="1060"/>
      <c r="Y71" s="1060"/>
      <c r="Z71" s="1060"/>
      <c r="AA71" s="1060">
        <v>22</v>
      </c>
      <c r="AB71" s="1060"/>
      <c r="AC71" s="1060"/>
      <c r="AD71" s="1060"/>
      <c r="AE71" s="1060"/>
      <c r="AF71" s="1060">
        <v>22</v>
      </c>
      <c r="AG71" s="1060"/>
      <c r="AH71" s="1060"/>
      <c r="AI71" s="1060"/>
      <c r="AJ71" s="1060"/>
      <c r="AK71" s="1060" t="s">
        <v>588</v>
      </c>
      <c r="AL71" s="1060"/>
      <c r="AM71" s="1060"/>
      <c r="AN71" s="1060"/>
      <c r="AO71" s="1060"/>
      <c r="AP71" s="1060" t="s">
        <v>588</v>
      </c>
      <c r="AQ71" s="1060"/>
      <c r="AR71" s="1060"/>
      <c r="AS71" s="1060"/>
      <c r="AT71" s="1060"/>
      <c r="AU71" s="1060" t="s">
        <v>588</v>
      </c>
      <c r="AV71" s="1060"/>
      <c r="AW71" s="1060"/>
      <c r="AX71" s="1060"/>
      <c r="AY71" s="1060"/>
      <c r="AZ71" s="1061" t="s">
        <v>596</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723894</v>
      </c>
      <c r="R72" s="1060"/>
      <c r="S72" s="1060"/>
      <c r="T72" s="1060"/>
      <c r="U72" s="1060"/>
      <c r="V72" s="1060">
        <v>705179</v>
      </c>
      <c r="W72" s="1060"/>
      <c r="X72" s="1060"/>
      <c r="Y72" s="1060"/>
      <c r="Z72" s="1060"/>
      <c r="AA72" s="1060">
        <v>18715</v>
      </c>
      <c r="AB72" s="1060"/>
      <c r="AC72" s="1060"/>
      <c r="AD72" s="1060"/>
      <c r="AE72" s="1060"/>
      <c r="AF72" s="1060">
        <v>18715</v>
      </c>
      <c r="AG72" s="1060"/>
      <c r="AH72" s="1060"/>
      <c r="AI72" s="1060"/>
      <c r="AJ72" s="1060"/>
      <c r="AK72" s="1060">
        <v>1705</v>
      </c>
      <c r="AL72" s="1060"/>
      <c r="AM72" s="1060"/>
      <c r="AN72" s="1060"/>
      <c r="AO72" s="1060"/>
      <c r="AP72" s="1060" t="s">
        <v>588</v>
      </c>
      <c r="AQ72" s="1060"/>
      <c r="AR72" s="1060"/>
      <c r="AS72" s="1060"/>
      <c r="AT72" s="1060"/>
      <c r="AU72" s="1060" t="s">
        <v>588</v>
      </c>
      <c r="AV72" s="1060"/>
      <c r="AW72" s="1060"/>
      <c r="AX72" s="1060"/>
      <c r="AY72" s="1060"/>
      <c r="AZ72" s="1061" t="s">
        <v>597</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370</v>
      </c>
      <c r="R73" s="1060"/>
      <c r="S73" s="1060"/>
      <c r="T73" s="1060"/>
      <c r="U73" s="1060"/>
      <c r="V73" s="1060">
        <v>135</v>
      </c>
      <c r="W73" s="1060"/>
      <c r="X73" s="1060"/>
      <c r="Y73" s="1060"/>
      <c r="Z73" s="1060"/>
      <c r="AA73" s="1060">
        <v>235</v>
      </c>
      <c r="AB73" s="1060"/>
      <c r="AC73" s="1060"/>
      <c r="AD73" s="1060"/>
      <c r="AE73" s="1060"/>
      <c r="AF73" s="1060">
        <v>235</v>
      </c>
      <c r="AG73" s="1060"/>
      <c r="AH73" s="1060"/>
      <c r="AI73" s="1060"/>
      <c r="AJ73" s="1060"/>
      <c r="AK73" s="1060" t="s">
        <v>588</v>
      </c>
      <c r="AL73" s="1060"/>
      <c r="AM73" s="1060"/>
      <c r="AN73" s="1060"/>
      <c r="AO73" s="1060"/>
      <c r="AP73" s="1060" t="s">
        <v>588</v>
      </c>
      <c r="AQ73" s="1060"/>
      <c r="AR73" s="1060"/>
      <c r="AS73" s="1060"/>
      <c r="AT73" s="1060"/>
      <c r="AU73" s="1060" t="s">
        <v>588</v>
      </c>
      <c r="AV73" s="1060"/>
      <c r="AW73" s="1060"/>
      <c r="AX73" s="1060"/>
      <c r="AY73" s="1060"/>
      <c r="AZ73" s="1061" t="s">
        <v>598</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405</v>
      </c>
      <c r="R74" s="1060"/>
      <c r="S74" s="1060"/>
      <c r="T74" s="1060"/>
      <c r="U74" s="1060"/>
      <c r="V74" s="1060">
        <v>397</v>
      </c>
      <c r="W74" s="1060"/>
      <c r="X74" s="1060"/>
      <c r="Y74" s="1060"/>
      <c r="Z74" s="1060"/>
      <c r="AA74" s="1060">
        <v>8</v>
      </c>
      <c r="AB74" s="1060"/>
      <c r="AC74" s="1060"/>
      <c r="AD74" s="1060"/>
      <c r="AE74" s="1060"/>
      <c r="AF74" s="1060">
        <v>8</v>
      </c>
      <c r="AG74" s="1060"/>
      <c r="AH74" s="1060"/>
      <c r="AI74" s="1060"/>
      <c r="AJ74" s="1060"/>
      <c r="AK74" s="1060" t="s">
        <v>588</v>
      </c>
      <c r="AL74" s="1060"/>
      <c r="AM74" s="1060"/>
      <c r="AN74" s="1060"/>
      <c r="AO74" s="1060"/>
      <c r="AP74" s="1060" t="s">
        <v>588</v>
      </c>
      <c r="AQ74" s="1060"/>
      <c r="AR74" s="1060"/>
      <c r="AS74" s="1060"/>
      <c r="AT74" s="1060"/>
      <c r="AU74" s="1060" t="s">
        <v>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20141</v>
      </c>
      <c r="AG88" s="1048"/>
      <c r="AH88" s="1048"/>
      <c r="AI88" s="1048"/>
      <c r="AJ88" s="1048"/>
      <c r="AK88" s="1052"/>
      <c r="AL88" s="1052"/>
      <c r="AM88" s="1052"/>
      <c r="AN88" s="1052"/>
      <c r="AO88" s="1052"/>
      <c r="AP88" s="1048">
        <v>1298</v>
      </c>
      <c r="AQ88" s="1048"/>
      <c r="AR88" s="1048"/>
      <c r="AS88" s="1048"/>
      <c r="AT88" s="1048"/>
      <c r="AU88" s="1048">
        <v>682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442</v>
      </c>
      <c r="CS102" s="1040"/>
      <c r="CT102" s="1040"/>
      <c r="CU102" s="1040"/>
      <c r="CV102" s="1041"/>
      <c r="CW102" s="1039">
        <v>59</v>
      </c>
      <c r="CX102" s="1040"/>
      <c r="CY102" s="1040"/>
      <c r="CZ102" s="1040"/>
      <c r="DA102" s="1041"/>
      <c r="DB102" s="1039">
        <v>383</v>
      </c>
      <c r="DC102" s="1040"/>
      <c r="DD102" s="1040"/>
      <c r="DE102" s="1040"/>
      <c r="DF102" s="1041"/>
      <c r="DG102" s="1039" t="s">
        <v>606</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305</v>
      </c>
      <c r="AG109" s="983"/>
      <c r="AH109" s="983"/>
      <c r="AI109" s="983"/>
      <c r="AJ109" s="984"/>
      <c r="AK109" s="985" t="s">
        <v>304</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305</v>
      </c>
      <c r="BW109" s="983"/>
      <c r="BX109" s="983"/>
      <c r="BY109" s="983"/>
      <c r="BZ109" s="984"/>
      <c r="CA109" s="985" t="s">
        <v>304</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305</v>
      </c>
      <c r="DM109" s="983"/>
      <c r="DN109" s="983"/>
      <c r="DO109" s="983"/>
      <c r="DP109" s="984"/>
      <c r="DQ109" s="985" t="s">
        <v>304</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4611164</v>
      </c>
      <c r="AB110" s="976"/>
      <c r="AC110" s="976"/>
      <c r="AD110" s="976"/>
      <c r="AE110" s="977"/>
      <c r="AF110" s="978">
        <v>4754612</v>
      </c>
      <c r="AG110" s="976"/>
      <c r="AH110" s="976"/>
      <c r="AI110" s="976"/>
      <c r="AJ110" s="977"/>
      <c r="AK110" s="978">
        <v>4576560</v>
      </c>
      <c r="AL110" s="976"/>
      <c r="AM110" s="976"/>
      <c r="AN110" s="976"/>
      <c r="AO110" s="977"/>
      <c r="AP110" s="979">
        <v>13.1</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37519725</v>
      </c>
      <c r="BR110" s="923"/>
      <c r="BS110" s="923"/>
      <c r="BT110" s="923"/>
      <c r="BU110" s="923"/>
      <c r="BV110" s="923">
        <v>36209547</v>
      </c>
      <c r="BW110" s="923"/>
      <c r="BX110" s="923"/>
      <c r="BY110" s="923"/>
      <c r="BZ110" s="923"/>
      <c r="CA110" s="923">
        <v>35344019</v>
      </c>
      <c r="CB110" s="923"/>
      <c r="CC110" s="923"/>
      <c r="CD110" s="923"/>
      <c r="CE110" s="923"/>
      <c r="CF110" s="947">
        <v>100.9</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401</v>
      </c>
      <c r="DH110" s="923"/>
      <c r="DI110" s="923"/>
      <c r="DJ110" s="923"/>
      <c r="DK110" s="923"/>
      <c r="DL110" s="923" t="s">
        <v>389</v>
      </c>
      <c r="DM110" s="923"/>
      <c r="DN110" s="923"/>
      <c r="DO110" s="923"/>
      <c r="DP110" s="923"/>
      <c r="DQ110" s="923" t="s">
        <v>389</v>
      </c>
      <c r="DR110" s="923"/>
      <c r="DS110" s="923"/>
      <c r="DT110" s="923"/>
      <c r="DU110" s="923"/>
      <c r="DV110" s="924" t="s">
        <v>389</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389</v>
      </c>
      <c r="AB111" s="1004"/>
      <c r="AC111" s="1004"/>
      <c r="AD111" s="1004"/>
      <c r="AE111" s="1005"/>
      <c r="AF111" s="1006" t="s">
        <v>440</v>
      </c>
      <c r="AG111" s="1004"/>
      <c r="AH111" s="1004"/>
      <c r="AI111" s="1004"/>
      <c r="AJ111" s="1005"/>
      <c r="AK111" s="1006" t="s">
        <v>441</v>
      </c>
      <c r="AL111" s="1004"/>
      <c r="AM111" s="1004"/>
      <c r="AN111" s="1004"/>
      <c r="AO111" s="1005"/>
      <c r="AP111" s="1007" t="s">
        <v>389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385</v>
      </c>
      <c r="BR111" s="895"/>
      <c r="BS111" s="895"/>
      <c r="BT111" s="895"/>
      <c r="BU111" s="895"/>
      <c r="BV111" s="895" t="s">
        <v>443</v>
      </c>
      <c r="BW111" s="895"/>
      <c r="BX111" s="895"/>
      <c r="BY111" s="895"/>
      <c r="BZ111" s="895"/>
      <c r="CA111" s="895" t="s">
        <v>444</v>
      </c>
      <c r="CB111" s="895"/>
      <c r="CC111" s="895"/>
      <c r="CD111" s="895"/>
      <c r="CE111" s="895"/>
      <c r="CF111" s="956" t="s">
        <v>445</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389</v>
      </c>
      <c r="DM111" s="895"/>
      <c r="DN111" s="895"/>
      <c r="DO111" s="895"/>
      <c r="DP111" s="895"/>
      <c r="DQ111" s="895" t="s">
        <v>445</v>
      </c>
      <c r="DR111" s="895"/>
      <c r="DS111" s="895"/>
      <c r="DT111" s="895"/>
      <c r="DU111" s="895"/>
      <c r="DV111" s="872" t="s">
        <v>445</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401</v>
      </c>
      <c r="AB112" s="858"/>
      <c r="AC112" s="858"/>
      <c r="AD112" s="858"/>
      <c r="AE112" s="859"/>
      <c r="AF112" s="860" t="s">
        <v>445</v>
      </c>
      <c r="AG112" s="858"/>
      <c r="AH112" s="858"/>
      <c r="AI112" s="858"/>
      <c r="AJ112" s="859"/>
      <c r="AK112" s="860" t="s">
        <v>385</v>
      </c>
      <c r="AL112" s="858"/>
      <c r="AM112" s="858"/>
      <c r="AN112" s="858"/>
      <c r="AO112" s="859"/>
      <c r="AP112" s="905" t="s">
        <v>385</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13808583</v>
      </c>
      <c r="BR112" s="895"/>
      <c r="BS112" s="895"/>
      <c r="BT112" s="895"/>
      <c r="BU112" s="895"/>
      <c r="BV112" s="895">
        <v>12853948</v>
      </c>
      <c r="BW112" s="895"/>
      <c r="BX112" s="895"/>
      <c r="BY112" s="895"/>
      <c r="BZ112" s="895"/>
      <c r="CA112" s="895">
        <v>12085313</v>
      </c>
      <c r="CB112" s="895"/>
      <c r="CC112" s="895"/>
      <c r="CD112" s="895"/>
      <c r="CE112" s="895"/>
      <c r="CF112" s="956">
        <v>34.5</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385</v>
      </c>
      <c r="DH112" s="895"/>
      <c r="DI112" s="895"/>
      <c r="DJ112" s="895"/>
      <c r="DK112" s="895"/>
      <c r="DL112" s="895" t="s">
        <v>389</v>
      </c>
      <c r="DM112" s="895"/>
      <c r="DN112" s="895"/>
      <c r="DO112" s="895"/>
      <c r="DP112" s="895"/>
      <c r="DQ112" s="895" t="s">
        <v>403</v>
      </c>
      <c r="DR112" s="895"/>
      <c r="DS112" s="895"/>
      <c r="DT112" s="895"/>
      <c r="DU112" s="895"/>
      <c r="DV112" s="872" t="s">
        <v>401</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1396167</v>
      </c>
      <c r="AB113" s="1004"/>
      <c r="AC113" s="1004"/>
      <c r="AD113" s="1004"/>
      <c r="AE113" s="1005"/>
      <c r="AF113" s="1006">
        <v>1362139</v>
      </c>
      <c r="AG113" s="1004"/>
      <c r="AH113" s="1004"/>
      <c r="AI113" s="1004"/>
      <c r="AJ113" s="1005"/>
      <c r="AK113" s="1006">
        <v>1362954</v>
      </c>
      <c r="AL113" s="1004"/>
      <c r="AM113" s="1004"/>
      <c r="AN113" s="1004"/>
      <c r="AO113" s="1005"/>
      <c r="AP113" s="1007">
        <v>3.9</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184098</v>
      </c>
      <c r="BR113" s="895"/>
      <c r="BS113" s="895"/>
      <c r="BT113" s="895"/>
      <c r="BU113" s="895"/>
      <c r="BV113" s="895">
        <v>354932</v>
      </c>
      <c r="BW113" s="895"/>
      <c r="BX113" s="895"/>
      <c r="BY113" s="895"/>
      <c r="BZ113" s="895"/>
      <c r="CA113" s="895">
        <v>681866</v>
      </c>
      <c r="CB113" s="895"/>
      <c r="CC113" s="895"/>
      <c r="CD113" s="895"/>
      <c r="CE113" s="895"/>
      <c r="CF113" s="956">
        <v>1.9</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401</v>
      </c>
      <c r="DH113" s="858"/>
      <c r="DI113" s="858"/>
      <c r="DJ113" s="858"/>
      <c r="DK113" s="859"/>
      <c r="DL113" s="860" t="s">
        <v>385</v>
      </c>
      <c r="DM113" s="858"/>
      <c r="DN113" s="858"/>
      <c r="DO113" s="858"/>
      <c r="DP113" s="859"/>
      <c r="DQ113" s="860" t="s">
        <v>403</v>
      </c>
      <c r="DR113" s="858"/>
      <c r="DS113" s="858"/>
      <c r="DT113" s="858"/>
      <c r="DU113" s="859"/>
      <c r="DV113" s="905" t="s">
        <v>389</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389</v>
      </c>
      <c r="AB114" s="858"/>
      <c r="AC114" s="858"/>
      <c r="AD114" s="858"/>
      <c r="AE114" s="859"/>
      <c r="AF114" s="860">
        <v>18786</v>
      </c>
      <c r="AG114" s="858"/>
      <c r="AH114" s="858"/>
      <c r="AI114" s="858"/>
      <c r="AJ114" s="859"/>
      <c r="AK114" s="860">
        <v>37154</v>
      </c>
      <c r="AL114" s="858"/>
      <c r="AM114" s="858"/>
      <c r="AN114" s="858"/>
      <c r="AO114" s="859"/>
      <c r="AP114" s="905">
        <v>0.1</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11066042</v>
      </c>
      <c r="BR114" s="895"/>
      <c r="BS114" s="895"/>
      <c r="BT114" s="895"/>
      <c r="BU114" s="895"/>
      <c r="BV114" s="895">
        <v>10975057</v>
      </c>
      <c r="BW114" s="895"/>
      <c r="BX114" s="895"/>
      <c r="BY114" s="895"/>
      <c r="BZ114" s="895"/>
      <c r="CA114" s="895">
        <v>10663664</v>
      </c>
      <c r="CB114" s="895"/>
      <c r="CC114" s="895"/>
      <c r="CD114" s="895"/>
      <c r="CE114" s="895"/>
      <c r="CF114" s="956">
        <v>30.4</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389</v>
      </c>
      <c r="DH114" s="858"/>
      <c r="DI114" s="858"/>
      <c r="DJ114" s="858"/>
      <c r="DK114" s="859"/>
      <c r="DL114" s="860" t="s">
        <v>441</v>
      </c>
      <c r="DM114" s="858"/>
      <c r="DN114" s="858"/>
      <c r="DO114" s="858"/>
      <c r="DP114" s="859"/>
      <c r="DQ114" s="860" t="s">
        <v>445</v>
      </c>
      <c r="DR114" s="858"/>
      <c r="DS114" s="858"/>
      <c r="DT114" s="858"/>
      <c r="DU114" s="859"/>
      <c r="DV114" s="905" t="s">
        <v>389</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445</v>
      </c>
      <c r="AB115" s="1004"/>
      <c r="AC115" s="1004"/>
      <c r="AD115" s="1004"/>
      <c r="AE115" s="1005"/>
      <c r="AF115" s="1006" t="s">
        <v>389</v>
      </c>
      <c r="AG115" s="1004"/>
      <c r="AH115" s="1004"/>
      <c r="AI115" s="1004"/>
      <c r="AJ115" s="1005"/>
      <c r="AK115" s="1006" t="s">
        <v>389</v>
      </c>
      <c r="AL115" s="1004"/>
      <c r="AM115" s="1004"/>
      <c r="AN115" s="1004"/>
      <c r="AO115" s="1005"/>
      <c r="AP115" s="1007" t="s">
        <v>389</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47400</v>
      </c>
      <c r="BR115" s="895"/>
      <c r="BS115" s="895"/>
      <c r="BT115" s="895"/>
      <c r="BU115" s="895"/>
      <c r="BV115" s="895">
        <v>29646</v>
      </c>
      <c r="BW115" s="895"/>
      <c r="BX115" s="895"/>
      <c r="BY115" s="895"/>
      <c r="BZ115" s="895"/>
      <c r="CA115" s="895">
        <v>17419</v>
      </c>
      <c r="CB115" s="895"/>
      <c r="CC115" s="895"/>
      <c r="CD115" s="895"/>
      <c r="CE115" s="895"/>
      <c r="CF115" s="956">
        <v>0</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445</v>
      </c>
      <c r="DH115" s="858"/>
      <c r="DI115" s="858"/>
      <c r="DJ115" s="858"/>
      <c r="DK115" s="859"/>
      <c r="DL115" s="860" t="s">
        <v>389</v>
      </c>
      <c r="DM115" s="858"/>
      <c r="DN115" s="858"/>
      <c r="DO115" s="858"/>
      <c r="DP115" s="859"/>
      <c r="DQ115" s="860" t="s">
        <v>389</v>
      </c>
      <c r="DR115" s="858"/>
      <c r="DS115" s="858"/>
      <c r="DT115" s="858"/>
      <c r="DU115" s="859"/>
      <c r="DV115" s="905" t="s">
        <v>440</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389</v>
      </c>
      <c r="AB116" s="858"/>
      <c r="AC116" s="858"/>
      <c r="AD116" s="858"/>
      <c r="AE116" s="859"/>
      <c r="AF116" s="860" t="s">
        <v>440</v>
      </c>
      <c r="AG116" s="858"/>
      <c r="AH116" s="858"/>
      <c r="AI116" s="858"/>
      <c r="AJ116" s="859"/>
      <c r="AK116" s="860" t="s">
        <v>441</v>
      </c>
      <c r="AL116" s="858"/>
      <c r="AM116" s="858"/>
      <c r="AN116" s="858"/>
      <c r="AO116" s="859"/>
      <c r="AP116" s="905" t="s">
        <v>389</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462</v>
      </c>
      <c r="BR116" s="895"/>
      <c r="BS116" s="895"/>
      <c r="BT116" s="895"/>
      <c r="BU116" s="895"/>
      <c r="BV116" s="895" t="s">
        <v>385</v>
      </c>
      <c r="BW116" s="895"/>
      <c r="BX116" s="895"/>
      <c r="BY116" s="895"/>
      <c r="BZ116" s="895"/>
      <c r="CA116" s="895" t="s">
        <v>462</v>
      </c>
      <c r="CB116" s="895"/>
      <c r="CC116" s="895"/>
      <c r="CD116" s="895"/>
      <c r="CE116" s="895"/>
      <c r="CF116" s="956" t="s">
        <v>389</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385</v>
      </c>
      <c r="DM116" s="858"/>
      <c r="DN116" s="858"/>
      <c r="DO116" s="858"/>
      <c r="DP116" s="859"/>
      <c r="DQ116" s="860" t="s">
        <v>385</v>
      </c>
      <c r="DR116" s="858"/>
      <c r="DS116" s="858"/>
      <c r="DT116" s="858"/>
      <c r="DU116" s="859"/>
      <c r="DV116" s="905" t="s">
        <v>389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6007331</v>
      </c>
      <c r="AB117" s="990"/>
      <c r="AC117" s="990"/>
      <c r="AD117" s="990"/>
      <c r="AE117" s="991"/>
      <c r="AF117" s="992">
        <v>6135537</v>
      </c>
      <c r="AG117" s="990"/>
      <c r="AH117" s="990"/>
      <c r="AI117" s="990"/>
      <c r="AJ117" s="991"/>
      <c r="AK117" s="992">
        <v>5976668</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462</v>
      </c>
      <c r="BR117" s="895"/>
      <c r="BS117" s="895"/>
      <c r="BT117" s="895"/>
      <c r="BU117" s="895"/>
      <c r="BV117" s="895" t="s">
        <v>440</v>
      </c>
      <c r="BW117" s="895"/>
      <c r="BX117" s="895"/>
      <c r="BY117" s="895"/>
      <c r="BZ117" s="895"/>
      <c r="CA117" s="895" t="s">
        <v>443</v>
      </c>
      <c r="CB117" s="895"/>
      <c r="CC117" s="895"/>
      <c r="CD117" s="895"/>
      <c r="CE117" s="895"/>
      <c r="CF117" s="956" t="s">
        <v>389</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443</v>
      </c>
      <c r="DM117" s="858"/>
      <c r="DN117" s="858"/>
      <c r="DO117" s="858"/>
      <c r="DP117" s="859"/>
      <c r="DQ117" s="860" t="s">
        <v>389</v>
      </c>
      <c r="DR117" s="858"/>
      <c r="DS117" s="858"/>
      <c r="DT117" s="858"/>
      <c r="DU117" s="859"/>
      <c r="DV117" s="905" t="s">
        <v>389</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305</v>
      </c>
      <c r="AG118" s="983"/>
      <c r="AH118" s="983"/>
      <c r="AI118" s="983"/>
      <c r="AJ118" s="984"/>
      <c r="AK118" s="985" t="s">
        <v>304</v>
      </c>
      <c r="AL118" s="983"/>
      <c r="AM118" s="983"/>
      <c r="AN118" s="983"/>
      <c r="AO118" s="984"/>
      <c r="AP118" s="986" t="s">
        <v>433</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389</v>
      </c>
      <c r="BW118" s="926"/>
      <c r="BX118" s="926"/>
      <c r="BY118" s="926"/>
      <c r="BZ118" s="926"/>
      <c r="CA118" s="926" t="s">
        <v>462</v>
      </c>
      <c r="CB118" s="926"/>
      <c r="CC118" s="926"/>
      <c r="CD118" s="926"/>
      <c r="CE118" s="926"/>
      <c r="CF118" s="956" t="s">
        <v>389</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389</v>
      </c>
      <c r="DH118" s="858"/>
      <c r="DI118" s="858"/>
      <c r="DJ118" s="858"/>
      <c r="DK118" s="859"/>
      <c r="DL118" s="860" t="s">
        <v>441</v>
      </c>
      <c r="DM118" s="858"/>
      <c r="DN118" s="858"/>
      <c r="DO118" s="858"/>
      <c r="DP118" s="859"/>
      <c r="DQ118" s="860" t="s">
        <v>385</v>
      </c>
      <c r="DR118" s="858"/>
      <c r="DS118" s="858"/>
      <c r="DT118" s="858"/>
      <c r="DU118" s="859"/>
      <c r="DV118" s="905" t="s">
        <v>389</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389</v>
      </c>
      <c r="AB119" s="976"/>
      <c r="AC119" s="976"/>
      <c r="AD119" s="976"/>
      <c r="AE119" s="977"/>
      <c r="AF119" s="978" t="s">
        <v>389</v>
      </c>
      <c r="AG119" s="976"/>
      <c r="AH119" s="976"/>
      <c r="AI119" s="976"/>
      <c r="AJ119" s="977"/>
      <c r="AK119" s="978" t="s">
        <v>389</v>
      </c>
      <c r="AL119" s="976"/>
      <c r="AM119" s="976"/>
      <c r="AN119" s="976"/>
      <c r="AO119" s="977"/>
      <c r="AP119" s="979" t="s">
        <v>440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469</v>
      </c>
      <c r="BP119" s="959"/>
      <c r="BQ119" s="963">
        <v>62625848</v>
      </c>
      <c r="BR119" s="926"/>
      <c r="BS119" s="926"/>
      <c r="BT119" s="926"/>
      <c r="BU119" s="926"/>
      <c r="BV119" s="926">
        <v>60423130</v>
      </c>
      <c r="BW119" s="926"/>
      <c r="BX119" s="926"/>
      <c r="BY119" s="926"/>
      <c r="BZ119" s="926"/>
      <c r="CA119" s="926">
        <v>58792281</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462</v>
      </c>
      <c r="DH119" s="841"/>
      <c r="DI119" s="841"/>
      <c r="DJ119" s="841"/>
      <c r="DK119" s="842"/>
      <c r="DL119" s="843" t="s">
        <v>440</v>
      </c>
      <c r="DM119" s="841"/>
      <c r="DN119" s="841"/>
      <c r="DO119" s="841"/>
      <c r="DP119" s="842"/>
      <c r="DQ119" s="843" t="s">
        <v>389</v>
      </c>
      <c r="DR119" s="841"/>
      <c r="DS119" s="841"/>
      <c r="DT119" s="841"/>
      <c r="DU119" s="842"/>
      <c r="DV119" s="929" t="s">
        <v>389</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389</v>
      </c>
      <c r="AB120" s="858"/>
      <c r="AC120" s="858"/>
      <c r="AD120" s="858"/>
      <c r="AE120" s="859"/>
      <c r="AF120" s="860" t="s">
        <v>389</v>
      </c>
      <c r="AG120" s="858"/>
      <c r="AH120" s="858"/>
      <c r="AI120" s="858"/>
      <c r="AJ120" s="859"/>
      <c r="AK120" s="860" t="s">
        <v>389</v>
      </c>
      <c r="AL120" s="858"/>
      <c r="AM120" s="858"/>
      <c r="AN120" s="858"/>
      <c r="AO120" s="859"/>
      <c r="AP120" s="905" t="s">
        <v>389</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18497142</v>
      </c>
      <c r="BR120" s="923"/>
      <c r="BS120" s="923"/>
      <c r="BT120" s="923"/>
      <c r="BU120" s="923"/>
      <c r="BV120" s="923">
        <v>19466038</v>
      </c>
      <c r="BW120" s="923"/>
      <c r="BX120" s="923"/>
      <c r="BY120" s="923"/>
      <c r="BZ120" s="923"/>
      <c r="CA120" s="923">
        <v>21639888</v>
      </c>
      <c r="CB120" s="923"/>
      <c r="CC120" s="923"/>
      <c r="CD120" s="923"/>
      <c r="CE120" s="923"/>
      <c r="CF120" s="947">
        <v>61.8</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11923514</v>
      </c>
      <c r="DH120" s="923"/>
      <c r="DI120" s="923"/>
      <c r="DJ120" s="923"/>
      <c r="DK120" s="923"/>
      <c r="DL120" s="923">
        <v>11161430</v>
      </c>
      <c r="DM120" s="923"/>
      <c r="DN120" s="923"/>
      <c r="DO120" s="923"/>
      <c r="DP120" s="923"/>
      <c r="DQ120" s="923">
        <v>10580232</v>
      </c>
      <c r="DR120" s="923"/>
      <c r="DS120" s="923"/>
      <c r="DT120" s="923"/>
      <c r="DU120" s="923"/>
      <c r="DV120" s="924">
        <v>30.2</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462</v>
      </c>
      <c r="AB121" s="858"/>
      <c r="AC121" s="858"/>
      <c r="AD121" s="858"/>
      <c r="AE121" s="859"/>
      <c r="AF121" s="860" t="s">
        <v>440</v>
      </c>
      <c r="AG121" s="858"/>
      <c r="AH121" s="858"/>
      <c r="AI121" s="858"/>
      <c r="AJ121" s="859"/>
      <c r="AK121" s="860" t="s">
        <v>443</v>
      </c>
      <c r="AL121" s="858"/>
      <c r="AM121" s="858"/>
      <c r="AN121" s="858"/>
      <c r="AO121" s="859"/>
      <c r="AP121" s="905" t="s">
        <v>462</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7678888</v>
      </c>
      <c r="BR121" s="895"/>
      <c r="BS121" s="895"/>
      <c r="BT121" s="895"/>
      <c r="BU121" s="895"/>
      <c r="BV121" s="895">
        <v>7255986</v>
      </c>
      <c r="BW121" s="895"/>
      <c r="BX121" s="895"/>
      <c r="BY121" s="895"/>
      <c r="BZ121" s="895"/>
      <c r="CA121" s="895">
        <v>7310358</v>
      </c>
      <c r="CB121" s="895"/>
      <c r="CC121" s="895"/>
      <c r="CD121" s="895"/>
      <c r="CE121" s="895"/>
      <c r="CF121" s="956">
        <v>20.9</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1582525</v>
      </c>
      <c r="DH121" s="895"/>
      <c r="DI121" s="895"/>
      <c r="DJ121" s="895"/>
      <c r="DK121" s="895"/>
      <c r="DL121" s="895">
        <v>1462523</v>
      </c>
      <c r="DM121" s="895"/>
      <c r="DN121" s="895"/>
      <c r="DO121" s="895"/>
      <c r="DP121" s="895"/>
      <c r="DQ121" s="895">
        <v>1341948</v>
      </c>
      <c r="DR121" s="895"/>
      <c r="DS121" s="895"/>
      <c r="DT121" s="895"/>
      <c r="DU121" s="895"/>
      <c r="DV121" s="872">
        <v>3.8</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389</v>
      </c>
      <c r="AB122" s="858"/>
      <c r="AC122" s="858"/>
      <c r="AD122" s="858"/>
      <c r="AE122" s="859"/>
      <c r="AF122" s="860" t="s">
        <v>441</v>
      </c>
      <c r="AG122" s="858"/>
      <c r="AH122" s="858"/>
      <c r="AI122" s="858"/>
      <c r="AJ122" s="859"/>
      <c r="AK122" s="860" t="s">
        <v>389</v>
      </c>
      <c r="AL122" s="858"/>
      <c r="AM122" s="858"/>
      <c r="AN122" s="858"/>
      <c r="AO122" s="859"/>
      <c r="AP122" s="905" t="s">
        <v>441</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52217950</v>
      </c>
      <c r="BR122" s="926"/>
      <c r="BS122" s="926"/>
      <c r="BT122" s="926"/>
      <c r="BU122" s="926"/>
      <c r="BV122" s="926">
        <v>52127527</v>
      </c>
      <c r="BW122" s="926"/>
      <c r="BX122" s="926"/>
      <c r="BY122" s="926"/>
      <c r="BZ122" s="926"/>
      <c r="CA122" s="926">
        <v>52167446</v>
      </c>
      <c r="CB122" s="926"/>
      <c r="CC122" s="926"/>
      <c r="CD122" s="926"/>
      <c r="CE122" s="926"/>
      <c r="CF122" s="927">
        <v>148.9</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196989</v>
      </c>
      <c r="DH122" s="895"/>
      <c r="DI122" s="895"/>
      <c r="DJ122" s="895"/>
      <c r="DK122" s="895"/>
      <c r="DL122" s="895">
        <v>178853</v>
      </c>
      <c r="DM122" s="895"/>
      <c r="DN122" s="895"/>
      <c r="DO122" s="895"/>
      <c r="DP122" s="895"/>
      <c r="DQ122" s="895">
        <v>163133</v>
      </c>
      <c r="DR122" s="895"/>
      <c r="DS122" s="895"/>
      <c r="DT122" s="895"/>
      <c r="DU122" s="895"/>
      <c r="DV122" s="872">
        <v>0.5</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462</v>
      </c>
      <c r="AB123" s="858"/>
      <c r="AC123" s="858"/>
      <c r="AD123" s="858"/>
      <c r="AE123" s="859"/>
      <c r="AF123" s="860" t="s">
        <v>462</v>
      </c>
      <c r="AG123" s="858"/>
      <c r="AH123" s="858"/>
      <c r="AI123" s="858"/>
      <c r="AJ123" s="859"/>
      <c r="AK123" s="860" t="s">
        <v>385</v>
      </c>
      <c r="AL123" s="858"/>
      <c r="AM123" s="858"/>
      <c r="AN123" s="858"/>
      <c r="AO123" s="859"/>
      <c r="AP123" s="905" t="s">
        <v>440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479</v>
      </c>
      <c r="BP123" s="959"/>
      <c r="BQ123" s="913">
        <v>78393980</v>
      </c>
      <c r="BR123" s="914"/>
      <c r="BS123" s="914"/>
      <c r="BT123" s="914"/>
      <c r="BU123" s="914"/>
      <c r="BV123" s="914">
        <v>78849551</v>
      </c>
      <c r="BW123" s="914"/>
      <c r="BX123" s="914"/>
      <c r="BY123" s="914"/>
      <c r="BZ123" s="914"/>
      <c r="CA123" s="914">
        <v>81117692</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443</v>
      </c>
      <c r="DH123" s="858"/>
      <c r="DI123" s="858"/>
      <c r="DJ123" s="858"/>
      <c r="DK123" s="859"/>
      <c r="DL123" s="860" t="s">
        <v>443</v>
      </c>
      <c r="DM123" s="858"/>
      <c r="DN123" s="858"/>
      <c r="DO123" s="858"/>
      <c r="DP123" s="859"/>
      <c r="DQ123" s="860" t="s">
        <v>389</v>
      </c>
      <c r="DR123" s="858"/>
      <c r="DS123" s="858"/>
      <c r="DT123" s="858"/>
      <c r="DU123" s="859"/>
      <c r="DV123" s="905" t="s">
        <v>443</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443</v>
      </c>
      <c r="AB124" s="858"/>
      <c r="AC124" s="858"/>
      <c r="AD124" s="858"/>
      <c r="AE124" s="859"/>
      <c r="AF124" s="860" t="s">
        <v>462</v>
      </c>
      <c r="AG124" s="858"/>
      <c r="AH124" s="858"/>
      <c r="AI124" s="858"/>
      <c r="AJ124" s="859"/>
      <c r="AK124" s="860" t="s">
        <v>443</v>
      </c>
      <c r="AL124" s="858"/>
      <c r="AM124" s="858"/>
      <c r="AN124" s="858"/>
      <c r="AO124" s="859"/>
      <c r="AP124" s="905" t="s">
        <v>462</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443</v>
      </c>
      <c r="BR124" s="912"/>
      <c r="BS124" s="912"/>
      <c r="BT124" s="912"/>
      <c r="BU124" s="912"/>
      <c r="BV124" s="912" t="s">
        <v>462</v>
      </c>
      <c r="BW124" s="912"/>
      <c r="BX124" s="912"/>
      <c r="BY124" s="912"/>
      <c r="BZ124" s="912"/>
      <c r="CA124" s="912" t="s">
        <v>462</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105555</v>
      </c>
      <c r="DH124" s="841"/>
      <c r="DI124" s="841"/>
      <c r="DJ124" s="841"/>
      <c r="DK124" s="842"/>
      <c r="DL124" s="843">
        <v>51142</v>
      </c>
      <c r="DM124" s="841"/>
      <c r="DN124" s="841"/>
      <c r="DO124" s="841"/>
      <c r="DP124" s="842"/>
      <c r="DQ124" s="843" t="s">
        <v>444</v>
      </c>
      <c r="DR124" s="841"/>
      <c r="DS124" s="841"/>
      <c r="DT124" s="841"/>
      <c r="DU124" s="842"/>
      <c r="DV124" s="929" t="s">
        <v>444</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385</v>
      </c>
      <c r="AB125" s="858"/>
      <c r="AC125" s="858"/>
      <c r="AD125" s="858"/>
      <c r="AE125" s="859"/>
      <c r="AF125" s="860" t="s">
        <v>444</v>
      </c>
      <c r="AG125" s="858"/>
      <c r="AH125" s="858"/>
      <c r="AI125" s="858"/>
      <c r="AJ125" s="859"/>
      <c r="AK125" s="860" t="s">
        <v>444</v>
      </c>
      <c r="AL125" s="858"/>
      <c r="AM125" s="858"/>
      <c r="AN125" s="858"/>
      <c r="AO125" s="859"/>
      <c r="AP125" s="905" t="s">
        <v>385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444</v>
      </c>
      <c r="DH125" s="923"/>
      <c r="DI125" s="923"/>
      <c r="DJ125" s="923"/>
      <c r="DK125" s="923"/>
      <c r="DL125" s="923" t="s">
        <v>385</v>
      </c>
      <c r="DM125" s="923"/>
      <c r="DN125" s="923"/>
      <c r="DO125" s="923"/>
      <c r="DP125" s="923"/>
      <c r="DQ125" s="923" t="s">
        <v>444</v>
      </c>
      <c r="DR125" s="923"/>
      <c r="DS125" s="923"/>
      <c r="DT125" s="923"/>
      <c r="DU125" s="923"/>
      <c r="DV125" s="924" t="s">
        <v>444</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444</v>
      </c>
      <c r="AB126" s="858"/>
      <c r="AC126" s="858"/>
      <c r="AD126" s="858"/>
      <c r="AE126" s="859"/>
      <c r="AF126" s="860" t="s">
        <v>444</v>
      </c>
      <c r="AG126" s="858"/>
      <c r="AH126" s="858"/>
      <c r="AI126" s="858"/>
      <c r="AJ126" s="859"/>
      <c r="AK126" s="860" t="s">
        <v>444</v>
      </c>
      <c r="AL126" s="858"/>
      <c r="AM126" s="858"/>
      <c r="AN126" s="858"/>
      <c r="AO126" s="859"/>
      <c r="AP126" s="905" t="s">
        <v>389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444</v>
      </c>
      <c r="DH126" s="895"/>
      <c r="DI126" s="895"/>
      <c r="DJ126" s="895"/>
      <c r="DK126" s="895"/>
      <c r="DL126" s="895" t="s">
        <v>385</v>
      </c>
      <c r="DM126" s="895"/>
      <c r="DN126" s="895"/>
      <c r="DO126" s="895"/>
      <c r="DP126" s="895"/>
      <c r="DQ126" s="895" t="s">
        <v>444</v>
      </c>
      <c r="DR126" s="895"/>
      <c r="DS126" s="895"/>
      <c r="DT126" s="895"/>
      <c r="DU126" s="895"/>
      <c r="DV126" s="872" t="s">
        <v>444</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385</v>
      </c>
      <c r="AB127" s="858"/>
      <c r="AC127" s="858"/>
      <c r="AD127" s="858"/>
      <c r="AE127" s="859"/>
      <c r="AF127" s="860" t="s">
        <v>385</v>
      </c>
      <c r="AG127" s="858"/>
      <c r="AH127" s="858"/>
      <c r="AI127" s="858"/>
      <c r="AJ127" s="859"/>
      <c r="AK127" s="860" t="s">
        <v>385</v>
      </c>
      <c r="AL127" s="858"/>
      <c r="AM127" s="858"/>
      <c r="AN127" s="858"/>
      <c r="AO127" s="859"/>
      <c r="AP127" s="905" t="s">
        <v>444</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444</v>
      </c>
      <c r="DH127" s="895"/>
      <c r="DI127" s="895"/>
      <c r="DJ127" s="895"/>
      <c r="DK127" s="895"/>
      <c r="DL127" s="895" t="s">
        <v>441</v>
      </c>
      <c r="DM127" s="895"/>
      <c r="DN127" s="895"/>
      <c r="DO127" s="895"/>
      <c r="DP127" s="895"/>
      <c r="DQ127" s="895" t="s">
        <v>444</v>
      </c>
      <c r="DR127" s="895"/>
      <c r="DS127" s="895"/>
      <c r="DT127" s="895"/>
      <c r="DU127" s="895"/>
      <c r="DV127" s="872" t="s">
        <v>385</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973945</v>
      </c>
      <c r="AB128" s="879"/>
      <c r="AC128" s="879"/>
      <c r="AD128" s="879"/>
      <c r="AE128" s="880"/>
      <c r="AF128" s="881">
        <v>831426</v>
      </c>
      <c r="AG128" s="879"/>
      <c r="AH128" s="879"/>
      <c r="AI128" s="879"/>
      <c r="AJ128" s="880"/>
      <c r="AK128" s="881">
        <v>809724</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389</v>
      </c>
      <c r="BG128" s="865"/>
      <c r="BH128" s="865"/>
      <c r="BI128" s="865"/>
      <c r="BJ128" s="865"/>
      <c r="BK128" s="865"/>
      <c r="BL128" s="888"/>
      <c r="BM128" s="864">
        <v>11.46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47400</v>
      </c>
      <c r="DH128" s="869"/>
      <c r="DI128" s="869"/>
      <c r="DJ128" s="869"/>
      <c r="DK128" s="869"/>
      <c r="DL128" s="869">
        <v>29646</v>
      </c>
      <c r="DM128" s="869"/>
      <c r="DN128" s="869"/>
      <c r="DO128" s="869"/>
      <c r="DP128" s="869"/>
      <c r="DQ128" s="869">
        <v>17419</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39554087</v>
      </c>
      <c r="AB129" s="858"/>
      <c r="AC129" s="858"/>
      <c r="AD129" s="858"/>
      <c r="AE129" s="859"/>
      <c r="AF129" s="860">
        <v>39697735</v>
      </c>
      <c r="AG129" s="858"/>
      <c r="AH129" s="858"/>
      <c r="AI129" s="858"/>
      <c r="AJ129" s="859"/>
      <c r="AK129" s="860">
        <v>39914105</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498</v>
      </c>
      <c r="BG129" s="848"/>
      <c r="BH129" s="848"/>
      <c r="BI129" s="848"/>
      <c r="BJ129" s="848"/>
      <c r="BK129" s="848"/>
      <c r="BL129" s="849"/>
      <c r="BM129" s="847">
        <v>16.46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4656870</v>
      </c>
      <c r="AB130" s="858"/>
      <c r="AC130" s="858"/>
      <c r="AD130" s="858"/>
      <c r="AE130" s="859"/>
      <c r="AF130" s="860">
        <v>4834271</v>
      </c>
      <c r="AG130" s="858"/>
      <c r="AH130" s="858"/>
      <c r="AI130" s="858"/>
      <c r="AJ130" s="859"/>
      <c r="AK130" s="860">
        <v>4886185</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34897217</v>
      </c>
      <c r="AB131" s="841"/>
      <c r="AC131" s="841"/>
      <c r="AD131" s="841"/>
      <c r="AE131" s="842"/>
      <c r="AF131" s="843">
        <v>34863464</v>
      </c>
      <c r="AG131" s="841"/>
      <c r="AH131" s="841"/>
      <c r="AI131" s="841"/>
      <c r="AJ131" s="842"/>
      <c r="AK131" s="843">
        <v>35027920</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504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1.0789284429999999</v>
      </c>
      <c r="AB132" s="821"/>
      <c r="AC132" s="821"/>
      <c r="AD132" s="821"/>
      <c r="AE132" s="822"/>
      <c r="AF132" s="823">
        <v>1.3476572490000001</v>
      </c>
      <c r="AG132" s="821"/>
      <c r="AH132" s="821"/>
      <c r="AI132" s="821"/>
      <c r="AJ132" s="822"/>
      <c r="AK132" s="823">
        <v>0.80152917999999995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1.2</v>
      </c>
      <c r="AB133" s="800"/>
      <c r="AC133" s="800"/>
      <c r="AD133" s="800"/>
      <c r="AE133" s="801"/>
      <c r="AF133" s="799">
        <v>1.2</v>
      </c>
      <c r="AG133" s="800"/>
      <c r="AH133" s="800"/>
      <c r="AI133" s="800"/>
      <c r="AJ133" s="801"/>
      <c r="AK133" s="799">
        <v>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StX87kKqyYuGw2Ux0glNN/na8yHya9qjEcQv5uKc/8itrVLUZUibzh6eyG3g/LSyXcjGfHgf2LJNYBHvDE+LQ==" saltValue="sQPJc4FSPC0ZlkLeOCw2gw==" spinCount="100000" sheet="1" objects="1" scenarios="1" formatRows="0"/>
  <mergeCells count="2033">
    <mergeCell ref="CM7:CQ7"/>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R37Wa0zKo6itCSueTM39MVqFRsz/uQamH8or+cCNQ+RqRA299PxnMa992BlQrxTMoa3L07s2Bp6sWChzJrcBQ==" saltValue="PmYzss7Fls75Ne+/B1Az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cjmBehA/Ncq2EFy3KPMQLsXGzVIqcEwQEWjUYQmuz4oPFIjbkN84Nx5RWGDRnUBNtev9x8Mx9vZXLp6IASVNQ==" saltValue="iCpz8e/i9zlQLlb4WewMs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11244216</v>
      </c>
      <c r="AP9" s="312">
        <v>56866</v>
      </c>
      <c r="AQ9" s="313">
        <v>56485</v>
      </c>
      <c r="AR9" s="314">
        <v>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641277</v>
      </c>
      <c r="AP10" s="315">
        <v>3243</v>
      </c>
      <c r="AQ10" s="316">
        <v>3940</v>
      </c>
      <c r="AR10" s="317">
        <v>-17.7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110864</v>
      </c>
      <c r="AP11" s="315">
        <v>561</v>
      </c>
      <c r="AQ11" s="316">
        <v>2339</v>
      </c>
      <c r="AR11" s="317">
        <v>-76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t="s">
        <v>520</v>
      </c>
      <c r="AP12" s="315" t="s">
        <v>520</v>
      </c>
      <c r="AQ12" s="316">
        <v>1531</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520</v>
      </c>
      <c r="AP13" s="315" t="s">
        <v>520</v>
      </c>
      <c r="AQ13" s="316">
        <v>56</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442428</v>
      </c>
      <c r="AP14" s="315">
        <v>2238</v>
      </c>
      <c r="AQ14" s="316">
        <v>1684</v>
      </c>
      <c r="AR14" s="317">
        <v>32.9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364372</v>
      </c>
      <c r="AP15" s="315">
        <v>1843</v>
      </c>
      <c r="AQ15" s="316">
        <v>1307</v>
      </c>
      <c r="AR15" s="317">
        <v>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-813346</v>
      </c>
      <c r="AP16" s="315">
        <v>-4113</v>
      </c>
      <c r="AQ16" s="316">
        <v>-4039</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11989811</v>
      </c>
      <c r="AP17" s="315">
        <v>60637</v>
      </c>
      <c r="AQ17" s="316">
        <v>63303</v>
      </c>
      <c r="AR17" s="317">
        <v>-4.2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6.21</v>
      </c>
      <c r="AP21" s="328">
        <v>6.31</v>
      </c>
      <c r="AQ21" s="329">
        <v>-0.1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101.5</v>
      </c>
      <c r="AP22" s="333">
        <v>99.9</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4576560</v>
      </c>
      <c r="AP32" s="342">
        <v>23145</v>
      </c>
      <c r="AQ32" s="343">
        <v>29657</v>
      </c>
      <c r="AR32" s="344">
        <v>-22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520</v>
      </c>
      <c r="AP33" s="342" t="s">
        <v>520</v>
      </c>
      <c r="AQ33" s="343">
        <v>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520</v>
      </c>
      <c r="AP34" s="342" t="s">
        <v>520</v>
      </c>
      <c r="AQ34" s="343">
        <v>34</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1362954</v>
      </c>
      <c r="AP35" s="342">
        <v>6893</v>
      </c>
      <c r="AQ35" s="343">
        <v>9943</v>
      </c>
      <c r="AR35" s="344">
        <v>-30.7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37154</v>
      </c>
      <c r="AP36" s="342">
        <v>188</v>
      </c>
      <c r="AQ36" s="343">
        <v>489</v>
      </c>
      <c r="AR36" s="344">
        <v>-61.6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t="s">
        <v>520</v>
      </c>
      <c r="AP37" s="342" t="s">
        <v>520</v>
      </c>
      <c r="AQ37" s="343">
        <v>748</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520</v>
      </c>
      <c r="AP38" s="345" t="s">
        <v>520</v>
      </c>
      <c r="AQ38" s="346">
        <v>0</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-809724</v>
      </c>
      <c r="AP39" s="342">
        <v>-4095</v>
      </c>
      <c r="AQ39" s="343">
        <v>-7534</v>
      </c>
      <c r="AR39" s="344">
        <v>-45.6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-4886185</v>
      </c>
      <c r="AP40" s="342">
        <v>-24711</v>
      </c>
      <c r="AQ40" s="343">
        <v>-26610</v>
      </c>
      <c r="AR40" s="344">
        <v>-7.1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280759</v>
      </c>
      <c r="AP41" s="342">
        <v>1420</v>
      </c>
      <c r="AQ41" s="343">
        <v>6727</v>
      </c>
      <c r="AR41" s="344">
        <v>-78.900000000000006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7135426</v>
      </c>
      <c r="AN51" s="364">
        <v>35389</v>
      </c>
      <c r="AO51" s="365">
        <v>36.200000000000003</v>
      </c>
      <c r="AP51" s="366">
        <v>41862</v>
      </c>
      <c r="AQ51" s="367">
        <v>1.5</v>
      </c>
      <c r="AR51" s="368">
        <v>34.700000000000003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4566615</v>
      </c>
      <c r="AN52" s="372">
        <v>22649</v>
      </c>
      <c r="AO52" s="373">
        <v>35.5</v>
      </c>
      <c r="AP52" s="374">
        <v>23710</v>
      </c>
      <c r="AQ52" s="375">
        <v>7.4</v>
      </c>
      <c r="AR52" s="376">
        <v>28.1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7095422</v>
      </c>
      <c r="AN53" s="364">
        <v>35353</v>
      </c>
      <c r="AO53" s="365">
        <v>-0.1</v>
      </c>
      <c r="AP53" s="366">
        <v>43554</v>
      </c>
      <c r="AQ53" s="367">
        <v>4</v>
      </c>
      <c r="AR53" s="368">
        <v>-4.0999999999999996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4275883</v>
      </c>
      <c r="AN54" s="372">
        <v>21305</v>
      </c>
      <c r="AO54" s="373">
        <v>-5.9</v>
      </c>
      <c r="AP54" s="374">
        <v>24811</v>
      </c>
      <c r="AQ54" s="375">
        <v>4.5999999999999996</v>
      </c>
      <c r="AR54" s="376">
        <v>-10.5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5150567</v>
      </c>
      <c r="AN55" s="364">
        <v>25789</v>
      </c>
      <c r="AO55" s="365">
        <v>-27.1</v>
      </c>
      <c r="AP55" s="366">
        <v>42581</v>
      </c>
      <c r="AQ55" s="367">
        <v>-2.2000000000000002</v>
      </c>
      <c r="AR55" s="368">
        <v>-24.9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3110645</v>
      </c>
      <c r="AN56" s="372">
        <v>15575</v>
      </c>
      <c r="AO56" s="373">
        <v>-26.9</v>
      </c>
      <c r="AP56" s="374">
        <v>24354</v>
      </c>
      <c r="AQ56" s="375">
        <v>-1.8</v>
      </c>
      <c r="AR56" s="376">
        <v>-25.1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5340407</v>
      </c>
      <c r="AN57" s="364">
        <v>26856</v>
      </c>
      <c r="AO57" s="365">
        <v>4.0999999999999996</v>
      </c>
      <c r="AP57" s="366">
        <v>45426</v>
      </c>
      <c r="AQ57" s="367">
        <v>6.7</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3359938</v>
      </c>
      <c r="AN58" s="372">
        <v>16897</v>
      </c>
      <c r="AO58" s="373">
        <v>8.5</v>
      </c>
      <c r="AP58" s="374">
        <v>24508</v>
      </c>
      <c r="AQ58" s="375">
        <v>0.6</v>
      </c>
      <c r="AR58" s="376">
        <v>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6097864</v>
      </c>
      <c r="AN59" s="364">
        <v>30839</v>
      </c>
      <c r="AO59" s="365">
        <v>14.8</v>
      </c>
      <c r="AP59" s="366">
        <v>45022</v>
      </c>
      <c r="AQ59" s="367">
        <v>-0.9</v>
      </c>
      <c r="AR59" s="368">
        <v>15.7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4096700</v>
      </c>
      <c r="AN60" s="372">
        <v>20719</v>
      </c>
      <c r="AO60" s="373">
        <v>22.6</v>
      </c>
      <c r="AP60" s="374">
        <v>25247</v>
      </c>
      <c r="AQ60" s="375">
        <v>3</v>
      </c>
      <c r="AR60" s="376">
        <v>19.600000000000001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6163937</v>
      </c>
      <c r="AN61" s="379">
        <v>30845</v>
      </c>
      <c r="AO61" s="380">
        <v>5.6</v>
      </c>
      <c r="AP61" s="381">
        <v>43689</v>
      </c>
      <c r="AQ61" s="382">
        <v>1.8</v>
      </c>
      <c r="AR61" s="368">
        <v>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3881956</v>
      </c>
      <c r="AN62" s="372">
        <v>19429</v>
      </c>
      <c r="AO62" s="373">
        <v>6.8</v>
      </c>
      <c r="AP62" s="374">
        <v>24526</v>
      </c>
      <c r="AQ62" s="375">
        <v>2.8</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OsC6hfzLUIk5HgipyaFhww0ppvF9qCUs7dsdTbp4lBkcwEHZYHvCNDcUf6v2cSraUdjUlZ57u+A0yw7axvkYg==" saltValue="j+qv6zPXZm6w48xX9w4y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FFEF6soWfOiFlkrg548ik6mNDeG/DsguK09VVxmek9n9lptuAQ9+gu09J4uVGNwLG0ZstYmsJdqX5SaYu/7+A==" saltValue="mPY9iLgEi+U3My66fpaS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T/4z7Dbsng/dZtXOt4ePzJQpEJI8TOQ4uu5EUZWKTXbAYUQRz211txDUgEei0nx5Pl/mvsCafCPXOwgBPEvsA==" saltValue="mZBo1KxAOTEGXZzSG9+L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18.43</v>
      </c>
      <c r="G47" s="12">
        <v>18.29</v>
      </c>
      <c r="H47" s="12">
        <v>18.61</v>
      </c>
      <c r="I47" s="12">
        <v>18.559999999999999</v>
      </c>
      <c r="J47" s="13">
        <v>23.72</v>
      </c>
    </row>
    <row r="48" spans="2:10" ht="57.75" customHeight="1" x14ac:dyDescent="0.15">
      <c r="B48" s="14"/>
      <c r="C48" s="1234" t="s">
        <v>4</v>
      </c>
      <c r="D48" s="1234"/>
      <c r="E48" s="1235"/>
      <c r="F48" s="15">
        <v>7.52</v>
      </c>
      <c r="G48" s="16">
        <v>9.8699999999999992</v>
      </c>
      <c r="H48" s="16">
        <v>12.02</v>
      </c>
      <c r="I48" s="16">
        <v>15.43</v>
      </c>
      <c r="J48" s="17">
        <v>11.93</v>
      </c>
    </row>
    <row r="49" spans="2:10" ht="57.75" customHeight="1" thickBot="1" x14ac:dyDescent="0.2">
      <c r="B49" s="18"/>
      <c r="C49" s="1236" t="s">
        <v>5</v>
      </c>
      <c r="D49" s="1236"/>
      <c r="E49" s="1237"/>
      <c r="F49" s="19" t="s">
        <v>567</v>
      </c>
      <c r="G49" s="20">
        <v>4.84</v>
      </c>
      <c r="H49" s="20">
        <v>2.0099999999999998</v>
      </c>
      <c r="I49" s="20">
        <v>3.47</v>
      </c>
      <c r="J49" s="21">
        <v>1.85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a3Cnq9Z4WOBlplMxKdy0gekO/mLbwwV76IBqYR0eZq2wnVDqrFObRM+W9U5aYwyGDn52Lpgoyh0iRlSY09afw==" saltValue="tDSrTC5C9lp5gdfkvKp0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568</v>
      </c>
      <c r="D34" s="1244"/>
      <c r="E34" s="1245"/>
      <c r="F34" s="32">
        <v>7.73</v>
      </c>
      <c r="G34" s="33">
        <v>9.86</v>
      </c>
      <c r="H34" s="33">
        <v>12.02</v>
      </c>
      <c r="I34" s="33">
        <v>15.42</v>
      </c>
      <c r="J34" s="34">
        <v>11.55</v>
      </c>
      <c r="K34" s="22"/>
      <c r="L34" s="22"/>
      <c r="M34" s="22"/>
      <c r="N34" s="22"/>
      <c r="O34" s="22"/>
      <c r="P34" s="22"/>
    </row>
    <row r="35" spans="1:16" ht="39" customHeight="1" x14ac:dyDescent="0.15">
      <c r="A35" s="22"/>
      <c r="B35" s="35"/>
      <c r="C35" s="1238" t="s">
        <v>569</v>
      </c>
      <c r="D35" s="1239"/>
      <c r="E35" s="1240"/>
      <c r="F35" s="36">
        <v>5.7</v>
      </c>
      <c r="G35" s="37">
        <v>6.13</v>
      </c>
      <c r="H35" s="37">
        <v>6.77</v>
      </c>
      <c r="I35" s="37">
        <v>7.19</v>
      </c>
      <c r="J35" s="38">
        <v>7.16</v>
      </c>
      <c r="K35" s="22"/>
      <c r="L35" s="22"/>
      <c r="M35" s="22"/>
      <c r="N35" s="22"/>
      <c r="O35" s="22"/>
      <c r="P35" s="22"/>
    </row>
    <row r="36" spans="1:16" ht="39" customHeight="1" x14ac:dyDescent="0.15">
      <c r="A36" s="22"/>
      <c r="B36" s="35"/>
      <c r="C36" s="1238" t="s">
        <v>570</v>
      </c>
      <c r="D36" s="1239"/>
      <c r="E36" s="1240"/>
      <c r="F36" s="36">
        <v>0</v>
      </c>
      <c r="G36" s="37">
        <v>0</v>
      </c>
      <c r="H36" s="37">
        <v>0</v>
      </c>
      <c r="I36" s="37">
        <v>0</v>
      </c>
      <c r="J36" s="38">
        <v>0.82</v>
      </c>
      <c r="K36" s="22"/>
      <c r="L36" s="22"/>
      <c r="M36" s="22"/>
      <c r="N36" s="22"/>
      <c r="O36" s="22"/>
      <c r="P36" s="22"/>
    </row>
    <row r="37" spans="1:16" ht="39" customHeight="1" x14ac:dyDescent="0.15">
      <c r="A37" s="22"/>
      <c r="B37" s="35"/>
      <c r="C37" s="1238" t="s">
        <v>571</v>
      </c>
      <c r="D37" s="1239"/>
      <c r="E37" s="1240"/>
      <c r="F37" s="36">
        <v>0.05</v>
      </c>
      <c r="G37" s="37">
        <v>0.05</v>
      </c>
      <c r="H37" s="37">
        <v>7.0000000000000007E-2</v>
      </c>
      <c r="I37" s="37">
        <v>7.0000000000000007E-2</v>
      </c>
      <c r="J37" s="38">
        <v>7.0000000000000007E-2</v>
      </c>
      <c r="K37" s="22"/>
      <c r="L37" s="22"/>
      <c r="M37" s="22"/>
      <c r="N37" s="22"/>
      <c r="O37" s="22"/>
      <c r="P37" s="22"/>
    </row>
    <row r="38" spans="1:16" ht="39" customHeight="1" x14ac:dyDescent="0.15">
      <c r="A38" s="22"/>
      <c r="B38" s="35"/>
      <c r="C38" s="1238" t="s">
        <v>572</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573</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574</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576</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577</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P5N3N6Nls+7Gy4onCf+HRompg+4Sw6NeYRtQJbuSYvtDUk8Jx+RjBercGEWIyVwQbG/pbw/3Q4tlP3kBP6saw==" saltValue="Z5EFhMUJFB61tuyzYJjQ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4720</v>
      </c>
      <c r="L45" s="60">
        <v>4438</v>
      </c>
      <c r="M45" s="60">
        <v>4611</v>
      </c>
      <c r="N45" s="60">
        <v>4755</v>
      </c>
      <c r="O45" s="61">
        <v>4577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1654</v>
      </c>
      <c r="L48" s="64">
        <v>1495</v>
      </c>
      <c r="M48" s="64">
        <v>1396</v>
      </c>
      <c r="N48" s="64">
        <v>1362</v>
      </c>
      <c r="O48" s="65">
        <v>1363</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520</v>
      </c>
      <c r="L49" s="64" t="s">
        <v>520</v>
      </c>
      <c r="M49" s="64" t="s">
        <v>520</v>
      </c>
      <c r="N49" s="64">
        <v>19</v>
      </c>
      <c r="O49" s="65">
        <v>37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520</v>
      </c>
      <c r="L50" s="64" t="s">
        <v>520</v>
      </c>
      <c r="M50" s="64" t="s">
        <v>520</v>
      </c>
      <c r="N50" s="64" t="s">
        <v>520</v>
      </c>
      <c r="O50" s="65" t="s">
        <v>520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5879</v>
      </c>
      <c r="L52" s="64">
        <v>5447</v>
      </c>
      <c r="M52" s="64">
        <v>5631</v>
      </c>
      <c r="N52" s="64">
        <v>5665</v>
      </c>
      <c r="O52" s="65">
        <v>5696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495</v>
      </c>
      <c r="L53" s="69">
        <v>486</v>
      </c>
      <c r="M53" s="69">
        <v>376</v>
      </c>
      <c r="N53" s="69">
        <v>471</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520</v>
      </c>
      <c r="L57" s="83" t="s">
        <v>520</v>
      </c>
      <c r="M57" s="83" t="s">
        <v>520</v>
      </c>
      <c r="N57" s="83" t="s">
        <v>520</v>
      </c>
      <c r="O57" s="84" t="s">
        <v>520</v>
      </c>
    </row>
    <row r="58" spans="1:21" ht="31.5" customHeight="1" thickBot="1" x14ac:dyDescent="0.2">
      <c r="B58" s="1256"/>
      <c r="C58" s="1257"/>
      <c r="D58" s="1261" t="s">
        <v>27</v>
      </c>
      <c r="E58" s="1262"/>
      <c r="F58" s="1262"/>
      <c r="G58" s="1262"/>
      <c r="H58" s="1262"/>
      <c r="I58" s="1262"/>
      <c r="J58" s="1263"/>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i3wC6tsQZUZvW4WnIfq+zZTXRK7eeoHg8sleuRoMo1FatSze0BlJF2ssq2lrrhOvs1rHD8QnZp+UFrRhogzzw==" saltValue="tebEjMWLNSlBBy7m8Wqw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39811</v>
      </c>
      <c r="J41" s="103">
        <v>38625</v>
      </c>
      <c r="K41" s="103">
        <v>37520</v>
      </c>
      <c r="L41" s="103">
        <v>36210</v>
      </c>
      <c r="M41" s="104">
        <v>35344</v>
      </c>
    </row>
    <row r="42" spans="2:13" ht="27.75" customHeight="1" x14ac:dyDescent="0.15">
      <c r="B42" s="1274"/>
      <c r="C42" s="1275"/>
      <c r="D42" s="105"/>
      <c r="E42" s="1278" t="s">
        <v>32</v>
      </c>
      <c r="F42" s="1278"/>
      <c r="G42" s="1278"/>
      <c r="H42" s="1279"/>
      <c r="I42" s="106" t="s">
        <v>520</v>
      </c>
      <c r="J42" s="107" t="s">
        <v>520</v>
      </c>
      <c r="K42" s="107" t="s">
        <v>520</v>
      </c>
      <c r="L42" s="107" t="s">
        <v>520</v>
      </c>
      <c r="M42" s="108" t="s">
        <v>520</v>
      </c>
    </row>
    <row r="43" spans="2:13" ht="27.75" customHeight="1" x14ac:dyDescent="0.15">
      <c r="B43" s="1274"/>
      <c r="C43" s="1275"/>
      <c r="D43" s="105"/>
      <c r="E43" s="1278" t="s">
        <v>33</v>
      </c>
      <c r="F43" s="1278"/>
      <c r="G43" s="1278"/>
      <c r="H43" s="1279"/>
      <c r="I43" s="106">
        <v>15796</v>
      </c>
      <c r="J43" s="107">
        <v>14634</v>
      </c>
      <c r="K43" s="107">
        <v>13809</v>
      </c>
      <c r="L43" s="107">
        <v>12854</v>
      </c>
      <c r="M43" s="108">
        <v>12085</v>
      </c>
    </row>
    <row r="44" spans="2:13" ht="27.75" customHeight="1" x14ac:dyDescent="0.15">
      <c r="B44" s="1274"/>
      <c r="C44" s="1275"/>
      <c r="D44" s="105"/>
      <c r="E44" s="1278" t="s">
        <v>34</v>
      </c>
      <c r="F44" s="1278"/>
      <c r="G44" s="1278"/>
      <c r="H44" s="1279"/>
      <c r="I44" s="106" t="s">
        <v>520</v>
      </c>
      <c r="J44" s="107" t="s">
        <v>520</v>
      </c>
      <c r="K44" s="107">
        <v>184</v>
      </c>
      <c r="L44" s="107">
        <v>355</v>
      </c>
      <c r="M44" s="108">
        <v>682</v>
      </c>
    </row>
    <row r="45" spans="2:13" ht="27.75" customHeight="1" x14ac:dyDescent="0.15">
      <c r="B45" s="1274"/>
      <c r="C45" s="1275"/>
      <c r="D45" s="105"/>
      <c r="E45" s="1278" t="s">
        <v>35</v>
      </c>
      <c r="F45" s="1278"/>
      <c r="G45" s="1278"/>
      <c r="H45" s="1279"/>
      <c r="I45" s="106">
        <v>12559</v>
      </c>
      <c r="J45" s="107">
        <v>11314</v>
      </c>
      <c r="K45" s="107">
        <v>11066</v>
      </c>
      <c r="L45" s="107">
        <v>10975</v>
      </c>
      <c r="M45" s="108">
        <v>10664</v>
      </c>
    </row>
    <row r="46" spans="2:13" ht="27.75" customHeight="1" x14ac:dyDescent="0.15">
      <c r="B46" s="1274"/>
      <c r="C46" s="1275"/>
      <c r="D46" s="109"/>
      <c r="E46" s="1278" t="s">
        <v>36</v>
      </c>
      <c r="F46" s="1278"/>
      <c r="G46" s="1278"/>
      <c r="H46" s="1279"/>
      <c r="I46" s="106">
        <v>105</v>
      </c>
      <c r="J46" s="107">
        <v>72</v>
      </c>
      <c r="K46" s="107">
        <v>47</v>
      </c>
      <c r="L46" s="107">
        <v>30</v>
      </c>
      <c r="M46" s="108">
        <v>17</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19182</v>
      </c>
      <c r="J50" s="107">
        <v>18060</v>
      </c>
      <c r="K50" s="107">
        <v>18497</v>
      </c>
      <c r="L50" s="107">
        <v>19466</v>
      </c>
      <c r="M50" s="108">
        <v>21640</v>
      </c>
    </row>
    <row r="51" spans="2:13" ht="27.75" customHeight="1" x14ac:dyDescent="0.15">
      <c r="B51" s="1274"/>
      <c r="C51" s="1275"/>
      <c r="D51" s="105"/>
      <c r="E51" s="1278" t="s">
        <v>42</v>
      </c>
      <c r="F51" s="1278"/>
      <c r="G51" s="1278"/>
      <c r="H51" s="1279"/>
      <c r="I51" s="106">
        <v>8154</v>
      </c>
      <c r="J51" s="107">
        <v>7607</v>
      </c>
      <c r="K51" s="107">
        <v>7679</v>
      </c>
      <c r="L51" s="107">
        <v>7256</v>
      </c>
      <c r="M51" s="108">
        <v>7310</v>
      </c>
    </row>
    <row r="52" spans="2:13" ht="27.75" customHeight="1" x14ac:dyDescent="0.15">
      <c r="B52" s="1276"/>
      <c r="C52" s="1277"/>
      <c r="D52" s="105"/>
      <c r="E52" s="1278" t="s">
        <v>43</v>
      </c>
      <c r="F52" s="1278"/>
      <c r="G52" s="1278"/>
      <c r="H52" s="1279"/>
      <c r="I52" s="106">
        <v>50931</v>
      </c>
      <c r="J52" s="107">
        <v>51301</v>
      </c>
      <c r="K52" s="107">
        <v>52218</v>
      </c>
      <c r="L52" s="107">
        <v>52128</v>
      </c>
      <c r="M52" s="108">
        <v>52167</v>
      </c>
    </row>
    <row r="53" spans="2:13" ht="27.75" customHeight="1" thickBot="1" x14ac:dyDescent="0.2">
      <c r="B53" s="1280" t="s">
        <v>44</v>
      </c>
      <c r="C53" s="1281"/>
      <c r="D53" s="112"/>
      <c r="E53" s="1282" t="s">
        <v>45</v>
      </c>
      <c r="F53" s="1282"/>
      <c r="G53" s="1282"/>
      <c r="H53" s="1283"/>
      <c r="I53" s="113">
        <v>-9996</v>
      </c>
      <c r="J53" s="114">
        <v>-12322</v>
      </c>
      <c r="K53" s="114">
        <v>-15768</v>
      </c>
      <c r="L53" s="114">
        <v>-18426</v>
      </c>
      <c r="M53" s="115">
        <v>-22325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5p+gtOFfnSauc2o+FBkK3kcACaOOf9gSZjpnsLQ7FP1aXxG9VqNWnLZvNv7QYfqdf2pf0jvywJpYvvg8qW3Xw==" saltValue="4cFcyda7ZWK8ctsumWYx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7361</v>
      </c>
      <c r="G55" s="127">
        <v>7369</v>
      </c>
      <c r="H55" s="128">
        <v>9468</v>
      </c>
    </row>
    <row r="56" spans="2:8" ht="52.5" customHeight="1" x14ac:dyDescent="0.15">
      <c r="B56" s="129"/>
      <c r="C56" s="1301" t="s">
        <v>49</v>
      </c>
      <c r="D56" s="1301"/>
      <c r="E56" s="1302"/>
      <c r="F56" s="130">
        <v>347</v>
      </c>
      <c r="G56" s="130">
        <v>348</v>
      </c>
      <c r="H56" s="131">
        <v>347</v>
      </c>
    </row>
    <row r="57" spans="2:8" ht="53.25" customHeight="1" x14ac:dyDescent="0.15">
      <c r="B57" s="129"/>
      <c r="C57" s="1303" t="s">
        <v>50</v>
      </c>
      <c r="D57" s="1303"/>
      <c r="E57" s="1304"/>
      <c r="F57" s="132">
        <v>10713</v>
      </c>
      <c r="G57" s="132">
        <v>11672</v>
      </c>
      <c r="H57" s="133">
        <v>11732</v>
      </c>
    </row>
    <row r="58" spans="2:8" ht="45.75" customHeight="1" x14ac:dyDescent="0.15">
      <c r="B58" s="134"/>
      <c r="C58" s="1291" t="s">
        <v>583</v>
      </c>
      <c r="D58" s="1292"/>
      <c r="E58" s="1293"/>
      <c r="F58" s="135">
        <v>8205</v>
      </c>
      <c r="G58" s="135">
        <v>9078</v>
      </c>
      <c r="H58" s="136">
        <v>9044</v>
      </c>
    </row>
    <row r="59" spans="2:8" ht="45.75" customHeight="1" x14ac:dyDescent="0.15">
      <c r="B59" s="134"/>
      <c r="C59" s="1291" t="s">
        <v>584</v>
      </c>
      <c r="D59" s="1292"/>
      <c r="E59" s="1293"/>
      <c r="F59" s="135">
        <v>1929</v>
      </c>
      <c r="G59" s="135">
        <v>1930</v>
      </c>
      <c r="H59" s="136">
        <v>1931</v>
      </c>
    </row>
    <row r="60" spans="2:8" ht="45.75" customHeight="1" x14ac:dyDescent="0.15">
      <c r="B60" s="134"/>
      <c r="C60" s="1291" t="s">
        <v>585</v>
      </c>
      <c r="D60" s="1292"/>
      <c r="E60" s="1293"/>
      <c r="F60" s="135">
        <v>216</v>
      </c>
      <c r="G60" s="135">
        <v>324</v>
      </c>
      <c r="H60" s="136">
        <v>429</v>
      </c>
    </row>
    <row r="61" spans="2:8" ht="45.75" customHeight="1" x14ac:dyDescent="0.15">
      <c r="B61" s="134"/>
      <c r="C61" s="1291" t="s">
        <v>586</v>
      </c>
      <c r="D61" s="1292"/>
      <c r="E61" s="1293"/>
      <c r="F61" s="135">
        <v>123</v>
      </c>
      <c r="G61" s="135">
        <v>120</v>
      </c>
      <c r="H61" s="136">
        <v>115</v>
      </c>
    </row>
    <row r="62" spans="2:8" ht="45.75" customHeight="1" thickBot="1" x14ac:dyDescent="0.2">
      <c r="B62" s="137"/>
      <c r="C62" s="1294" t="s">
        <v>587</v>
      </c>
      <c r="D62" s="1295"/>
      <c r="E62" s="1296"/>
      <c r="F62" s="138">
        <v>88</v>
      </c>
      <c r="G62" s="138">
        <v>75</v>
      </c>
      <c r="H62" s="139">
        <v>63</v>
      </c>
    </row>
    <row r="63" spans="2:8" ht="52.5" customHeight="1" thickBot="1" x14ac:dyDescent="0.2">
      <c r="B63" s="140"/>
      <c r="C63" s="1297" t="s">
        <v>51</v>
      </c>
      <c r="D63" s="1297"/>
      <c r="E63" s="1298"/>
      <c r="F63" s="141">
        <v>18421</v>
      </c>
      <c r="G63" s="141">
        <v>19389</v>
      </c>
      <c r="H63" s="142">
        <v>21547</v>
      </c>
    </row>
    <row r="64" spans="2:8" ht="15" customHeight="1" x14ac:dyDescent="0.15"/>
    <row r="65" ht="0" hidden="1" customHeight="1" x14ac:dyDescent="0.15"/>
    <row r="66" ht="0" hidden="1" customHeight="1" x14ac:dyDescent="0.15"/>
  </sheetData>
  <sheetProtection algorithmName="SHA-512" hashValue="jR/OQFAFkY1RVuSk6LbQ/K/NAhpSdQd6pEaKKvDqSyuBIyd0WsIx1rA28B88lSr2wm+/NM6yvU9UIotF+3sQBA==" saltValue="19bPorVpyn5JfEgYITjt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618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612</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15">
      <c r="B51" s="386"/>
      <c r="G51" s="1324"/>
      <c r="H51" s="1324"/>
      <c r="I51" s="1325"/>
      <c r="J51" s="1325"/>
      <c r="K51" s="1322"/>
      <c r="L51" s="1322"/>
      <c r="M51" s="1322"/>
      <c r="N51" s="1322"/>
      <c r="AM51" s="393"/>
      <c r="AN51" s="1319" t="s">
        <v>611</v>
      </c>
      <c r="AO51" s="1319"/>
      <c r="AP51" s="1319"/>
      <c r="AQ51" s="1319"/>
      <c r="AR51" s="1319"/>
      <c r="AS51" s="1319"/>
      <c r="AT51" s="1319"/>
      <c r="AU51" s="1319"/>
      <c r="AV51" s="1319"/>
      <c r="AW51" s="1319"/>
      <c r="AX51" s="1319"/>
      <c r="AY51" s="1319"/>
      <c r="AZ51" s="1319"/>
      <c r="BA51" s="1319"/>
      <c r="BB51" s="1319" t="s">
        <v>609</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615</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1">
        <v>62.7</v>
      </c>
      <c r="CG53" s="1321"/>
      <c r="CH53" s="1321"/>
      <c r="CI53" s="1321"/>
      <c r="CJ53" s="1321"/>
      <c r="CK53" s="1321"/>
      <c r="CL53" s="1321"/>
      <c r="CM53" s="1321"/>
      <c r="CN53" s="1321">
        <v>64</v>
      </c>
      <c r="CO53" s="1321"/>
      <c r="CP53" s="1321"/>
      <c r="CQ53" s="1321"/>
      <c r="CR53" s="1321"/>
      <c r="CS53" s="1321"/>
      <c r="CT53" s="1321"/>
      <c r="CU53" s="1321"/>
      <c r="CV53" s="1321">
        <v>65.400000000000006</v>
      </c>
      <c r="CW53" s="1321"/>
      <c r="CX53" s="1321"/>
      <c r="CY53" s="1321"/>
      <c r="CZ53" s="1321"/>
      <c r="DA53" s="1321"/>
      <c r="DB53" s="1321"/>
      <c r="DC53" s="1321"/>
    </row>
    <row r="54" spans="1:109" ht="13.5" x14ac:dyDescent="0.1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2"/>
      <c r="L55" s="1322"/>
      <c r="M55" s="1322"/>
      <c r="N55" s="1322"/>
      <c r="AN55" s="1318" t="s">
        <v>610</v>
      </c>
      <c r="AO55" s="1318"/>
      <c r="AP55" s="1318"/>
      <c r="AQ55" s="1318"/>
      <c r="AR55" s="1318"/>
      <c r="AS55" s="1318"/>
      <c r="AT55" s="1318"/>
      <c r="AU55" s="1318"/>
      <c r="AV55" s="1318"/>
      <c r="AW55" s="1318"/>
      <c r="AX55" s="1318"/>
      <c r="AY55" s="1318"/>
      <c r="AZ55" s="1318"/>
      <c r="BA55" s="1318"/>
      <c r="BB55" s="1319" t="s">
        <v>609</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1">
        <v>31</v>
      </c>
      <c r="CG55" s="1321"/>
      <c r="CH55" s="1321"/>
      <c r="CI55" s="1321"/>
      <c r="CJ55" s="1321"/>
      <c r="CK55" s="1321"/>
      <c r="CL55" s="1321"/>
      <c r="CM55" s="1321"/>
      <c r="CN55" s="1321">
        <v>30</v>
      </c>
      <c r="CO55" s="1321"/>
      <c r="CP55" s="1321"/>
      <c r="CQ55" s="1321"/>
      <c r="CR55" s="1321"/>
      <c r="CS55" s="1321"/>
      <c r="CT55" s="1321"/>
      <c r="CU55" s="1321"/>
      <c r="CV55" s="1321">
        <v>23.1</v>
      </c>
      <c r="CW55" s="1321"/>
      <c r="CX55" s="1321"/>
      <c r="CY55" s="1321"/>
      <c r="CZ55" s="1321"/>
      <c r="DA55" s="1321"/>
      <c r="DB55" s="1321"/>
      <c r="DC55" s="1321"/>
    </row>
    <row r="56" spans="1:109" ht="13.5" x14ac:dyDescent="0.1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615</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1">
        <v>57.4</v>
      </c>
      <c r="CG57" s="1321"/>
      <c r="CH57" s="1321"/>
      <c r="CI57" s="1321"/>
      <c r="CJ57" s="1321"/>
      <c r="CK57" s="1321"/>
      <c r="CL57" s="1321"/>
      <c r="CM57" s="1321"/>
      <c r="CN57" s="1321">
        <v>58.3</v>
      </c>
      <c r="CO57" s="1321"/>
      <c r="CP57" s="1321"/>
      <c r="CQ57" s="1321"/>
      <c r="CR57" s="1321"/>
      <c r="CS57" s="1321"/>
      <c r="CT57" s="1321"/>
      <c r="CU57" s="1321"/>
      <c r="CV57" s="1321">
        <v>60.3</v>
      </c>
      <c r="CW57" s="1321"/>
      <c r="CX57" s="1321"/>
      <c r="CY57" s="1321"/>
      <c r="CZ57" s="1321"/>
      <c r="DA57" s="1321"/>
      <c r="DB57" s="1321"/>
      <c r="DC57" s="1321"/>
      <c r="DD57" s="412"/>
      <c r="DE57" s="407"/>
    </row>
    <row r="58" spans="1:109" s="401" customFormat="1" ht="13.5" x14ac:dyDescent="0.1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614</v>
      </c>
    </row>
    <row r="64" spans="1:109" ht="13.5" x14ac:dyDescent="0.15">
      <c r="B64" s="386"/>
      <c r="G64" s="402"/>
      <c r="I64" s="404"/>
      <c r="J64" s="404"/>
      <c r="K64" s="404"/>
      <c r="L64" s="404"/>
      <c r="M64" s="404"/>
      <c r="N64" s="403"/>
      <c r="AM64" s="402"/>
      <c r="AN64" s="402" t="s">
        <v>613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612</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ht="13.5" x14ac:dyDescent="0.15">
      <c r="B73" s="386"/>
      <c r="G73" s="1324"/>
      <c r="H73" s="1324"/>
      <c r="I73" s="1324"/>
      <c r="J73" s="1324"/>
      <c r="K73" s="1326"/>
      <c r="L73" s="1326"/>
      <c r="M73" s="1326"/>
      <c r="N73" s="1326"/>
      <c r="AM73" s="393"/>
      <c r="AN73" s="1319" t="s">
        <v>611</v>
      </c>
      <c r="AO73" s="1319"/>
      <c r="AP73" s="1319"/>
      <c r="AQ73" s="1319"/>
      <c r="AR73" s="1319"/>
      <c r="AS73" s="1319"/>
      <c r="AT73" s="1319"/>
      <c r="AU73" s="1319"/>
      <c r="AV73" s="1319"/>
      <c r="AW73" s="1319"/>
      <c r="AX73" s="1319"/>
      <c r="AY73" s="1319"/>
      <c r="AZ73" s="1319"/>
      <c r="BA73" s="1319"/>
      <c r="BB73" s="1319" t="s">
        <v>609</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608</v>
      </c>
      <c r="BC75" s="1319"/>
      <c r="BD75" s="1319"/>
      <c r="BE75" s="1319"/>
      <c r="BF75" s="1319"/>
      <c r="BG75" s="1319"/>
      <c r="BH75" s="1319"/>
      <c r="BI75" s="1319"/>
      <c r="BJ75" s="1319"/>
      <c r="BK75" s="1319"/>
      <c r="BL75" s="1319"/>
      <c r="BM75" s="1319"/>
      <c r="BN75" s="1319"/>
      <c r="BO75" s="1319"/>
      <c r="BP75" s="1321">
        <v>3.4</v>
      </c>
      <c r="BQ75" s="1321"/>
      <c r="BR75" s="1321"/>
      <c r="BS75" s="1321"/>
      <c r="BT75" s="1321"/>
      <c r="BU75" s="1321"/>
      <c r="BV75" s="1321"/>
      <c r="BW75" s="1321"/>
      <c r="BX75" s="1321">
        <v>2.1</v>
      </c>
      <c r="BY75" s="1321"/>
      <c r="BZ75" s="1321"/>
      <c r="CA75" s="1321"/>
      <c r="CB75" s="1321"/>
      <c r="CC75" s="1321"/>
      <c r="CD75" s="1321"/>
      <c r="CE75" s="1321"/>
      <c r="CF75" s="1321">
        <v>1.2</v>
      </c>
      <c r="CG75" s="1321"/>
      <c r="CH75" s="1321"/>
      <c r="CI75" s="1321"/>
      <c r="CJ75" s="1321"/>
      <c r="CK75" s="1321"/>
      <c r="CL75" s="1321"/>
      <c r="CM75" s="1321"/>
      <c r="CN75" s="1321">
        <v>1.2</v>
      </c>
      <c r="CO75" s="1321"/>
      <c r="CP75" s="1321"/>
      <c r="CQ75" s="1321"/>
      <c r="CR75" s="1321"/>
      <c r="CS75" s="1321"/>
      <c r="CT75" s="1321"/>
      <c r="CU75" s="1321"/>
      <c r="CV75" s="1321">
        <v>1</v>
      </c>
      <c r="CW75" s="1321"/>
      <c r="CX75" s="1321"/>
      <c r="CY75" s="1321"/>
      <c r="CZ75" s="1321"/>
      <c r="DA75" s="1321"/>
      <c r="DB75" s="1321"/>
      <c r="DC75" s="1321"/>
    </row>
    <row r="76" spans="2:107" ht="13.5" x14ac:dyDescent="0.1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19" t="s">
        <v>609</v>
      </c>
      <c r="BC77" s="1319"/>
      <c r="BD77" s="1319"/>
      <c r="BE77" s="1319"/>
      <c r="BF77" s="1319"/>
      <c r="BG77" s="1319"/>
      <c r="BH77" s="1319"/>
      <c r="BI77" s="1319"/>
      <c r="BJ77" s="1319"/>
      <c r="BK77" s="1319"/>
      <c r="BL77" s="1319"/>
      <c r="BM77" s="1319"/>
      <c r="BN77" s="1319"/>
      <c r="BO77" s="1319"/>
      <c r="BP77" s="1321">
        <v>45.1</v>
      </c>
      <c r="BQ77" s="1321"/>
      <c r="BR77" s="1321"/>
      <c r="BS77" s="1321"/>
      <c r="BT77" s="1321"/>
      <c r="BU77" s="1321"/>
      <c r="BV77" s="1321"/>
      <c r="BW77" s="1321"/>
      <c r="BX77" s="1321">
        <v>37.4</v>
      </c>
      <c r="BY77" s="1321"/>
      <c r="BZ77" s="1321"/>
      <c r="CA77" s="1321"/>
      <c r="CB77" s="1321"/>
      <c r="CC77" s="1321"/>
      <c r="CD77" s="1321"/>
      <c r="CE77" s="1321"/>
      <c r="CF77" s="1321">
        <v>31</v>
      </c>
      <c r="CG77" s="1321"/>
      <c r="CH77" s="1321"/>
      <c r="CI77" s="1321"/>
      <c r="CJ77" s="1321"/>
      <c r="CK77" s="1321"/>
      <c r="CL77" s="1321"/>
      <c r="CM77" s="1321"/>
      <c r="CN77" s="1321">
        <v>30</v>
      </c>
      <c r="CO77" s="1321"/>
      <c r="CP77" s="1321"/>
      <c r="CQ77" s="1321"/>
      <c r="CR77" s="1321"/>
      <c r="CS77" s="1321"/>
      <c r="CT77" s="1321"/>
      <c r="CU77" s="1321"/>
      <c r="CV77" s="1321">
        <v>23.1</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608</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6.3</v>
      </c>
      <c r="BY79" s="1321"/>
      <c r="BZ79" s="1321"/>
      <c r="CA79" s="1321"/>
      <c r="CB79" s="1321"/>
      <c r="CC79" s="1321"/>
      <c r="CD79" s="1321"/>
      <c r="CE79" s="1321"/>
      <c r="CF79" s="1321">
        <v>5.2</v>
      </c>
      <c r="CG79" s="1321"/>
      <c r="CH79" s="1321"/>
      <c r="CI79" s="1321"/>
      <c r="CJ79" s="1321"/>
      <c r="CK79" s="1321"/>
      <c r="CL79" s="1321"/>
      <c r="CM79" s="1321"/>
      <c r="CN79" s="1321">
        <v>5</v>
      </c>
      <c r="CO79" s="1321"/>
      <c r="CP79" s="1321"/>
      <c r="CQ79" s="1321"/>
      <c r="CR79" s="1321"/>
      <c r="CS79" s="1321"/>
      <c r="CT79" s="1321"/>
      <c r="CU79" s="1321"/>
      <c r="CV79" s="1321">
        <v>4.2</v>
      </c>
      <c r="CW79" s="1321"/>
      <c r="CX79" s="1321"/>
      <c r="CY79" s="1321"/>
      <c r="CZ79" s="1321"/>
      <c r="DA79" s="1321"/>
      <c r="DB79" s="1321"/>
      <c r="DC79" s="1321"/>
    </row>
    <row r="80" spans="2:107" ht="13.5" x14ac:dyDescent="0.1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LzVp6pl637TrfBlaFk9jFbCGm/eo69g7I/ucZQ4pqojpI1uX+VwPMFN+gR3v3x70/mX7iLDWiMHtBiksGKVIw==" saltValue="xDN9/TMwMg6vOz7vjkLjs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IY1P85ER+f03hsPfIrl15ZGfIwBWLRfqlEifB0Jv8SfAzEVC3xUpywAD86mrNtaGho6iaEOczY1n2c8vSoaQ==" saltValue="MTGcsc7MHVixzVRzAFYh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xgA1o7suhY3LtQ+bwxJ/nw2vF2D3BFnPw+c0QSMKYA7ojAxxuEBDlaOkE6rnBhR4AjExpFwK6S1YFdMiBZ7w==" saltValue="M6DQsZ4V9cVJQgp+XoL8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35389</v>
      </c>
      <c r="E3" s="161"/>
      <c r="F3" s="162">
        <v>41862</v>
      </c>
      <c r="G3" s="163"/>
      <c r="H3" s="164"/>
    </row>
    <row r="4" spans="1:8" x14ac:dyDescent="0.15">
      <c r="A4" s="165"/>
      <c r="B4" s="166"/>
      <c r="C4" s="167"/>
      <c r="D4" s="168">
        <v>22649</v>
      </c>
      <c r="E4" s="169"/>
      <c r="F4" s="170">
        <v>23710</v>
      </c>
      <c r="G4" s="171"/>
      <c r="H4" s="172"/>
    </row>
    <row r="5" spans="1:8" x14ac:dyDescent="0.15">
      <c r="A5" s="153" t="s">
        <v>554</v>
      </c>
      <c r="B5" s="158"/>
      <c r="C5" s="159"/>
      <c r="D5" s="160">
        <v>35353</v>
      </c>
      <c r="E5" s="161"/>
      <c r="F5" s="162">
        <v>43554</v>
      </c>
      <c r="G5" s="163"/>
      <c r="H5" s="164"/>
    </row>
    <row r="6" spans="1:8" x14ac:dyDescent="0.15">
      <c r="A6" s="165"/>
      <c r="B6" s="166"/>
      <c r="C6" s="167"/>
      <c r="D6" s="168">
        <v>21305</v>
      </c>
      <c r="E6" s="169"/>
      <c r="F6" s="170">
        <v>24811</v>
      </c>
      <c r="G6" s="171"/>
      <c r="H6" s="172"/>
    </row>
    <row r="7" spans="1:8" x14ac:dyDescent="0.15">
      <c r="A7" s="153" t="s">
        <v>555</v>
      </c>
      <c r="B7" s="158"/>
      <c r="C7" s="159"/>
      <c r="D7" s="160">
        <v>25789</v>
      </c>
      <c r="E7" s="161"/>
      <c r="F7" s="162">
        <v>42581</v>
      </c>
      <c r="G7" s="163"/>
      <c r="H7" s="164"/>
    </row>
    <row r="8" spans="1:8" x14ac:dyDescent="0.15">
      <c r="A8" s="165"/>
      <c r="B8" s="166"/>
      <c r="C8" s="167"/>
      <c r="D8" s="168">
        <v>15575</v>
      </c>
      <c r="E8" s="169"/>
      <c r="F8" s="170">
        <v>24354</v>
      </c>
      <c r="G8" s="171"/>
      <c r="H8" s="172"/>
    </row>
    <row r="9" spans="1:8" x14ac:dyDescent="0.15">
      <c r="A9" s="153" t="s">
        <v>556</v>
      </c>
      <c r="B9" s="158"/>
      <c r="C9" s="159"/>
      <c r="D9" s="160">
        <v>26856</v>
      </c>
      <c r="E9" s="161"/>
      <c r="F9" s="162">
        <v>45426</v>
      </c>
      <c r="G9" s="163"/>
      <c r="H9" s="164"/>
    </row>
    <row r="10" spans="1:8" x14ac:dyDescent="0.15">
      <c r="A10" s="165"/>
      <c r="B10" s="166"/>
      <c r="C10" s="167"/>
      <c r="D10" s="168">
        <v>16897</v>
      </c>
      <c r="E10" s="169"/>
      <c r="F10" s="170">
        <v>24508</v>
      </c>
      <c r="G10" s="171"/>
      <c r="H10" s="172"/>
    </row>
    <row r="11" spans="1:8" x14ac:dyDescent="0.15">
      <c r="A11" s="153" t="s">
        <v>557</v>
      </c>
      <c r="B11" s="158"/>
      <c r="C11" s="159"/>
      <c r="D11" s="160">
        <v>30839</v>
      </c>
      <c r="E11" s="161"/>
      <c r="F11" s="162">
        <v>45022</v>
      </c>
      <c r="G11" s="163"/>
      <c r="H11" s="164"/>
    </row>
    <row r="12" spans="1:8" x14ac:dyDescent="0.15">
      <c r="A12" s="165"/>
      <c r="B12" s="166"/>
      <c r="C12" s="173"/>
      <c r="D12" s="168">
        <v>20719</v>
      </c>
      <c r="E12" s="169"/>
      <c r="F12" s="170">
        <v>25247</v>
      </c>
      <c r="G12" s="171"/>
      <c r="H12" s="172"/>
    </row>
    <row r="13" spans="1:8" x14ac:dyDescent="0.15">
      <c r="A13" s="153"/>
      <c r="B13" s="158"/>
      <c r="C13" s="174"/>
      <c r="D13" s="175">
        <v>30845</v>
      </c>
      <c r="E13" s="176"/>
      <c r="F13" s="177">
        <v>43689</v>
      </c>
      <c r="G13" s="178"/>
      <c r="H13" s="164"/>
    </row>
    <row r="14" spans="1:8" x14ac:dyDescent="0.15">
      <c r="A14" s="165"/>
      <c r="B14" s="166"/>
      <c r="C14" s="167"/>
      <c r="D14" s="168">
        <v>19429</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7.52</v>
      </c>
      <c r="C19" s="179">
        <f>ROUND(VALUE(SUBSTITUTE(実質収支比率等に係る経年分析!G$48,"▲","-")),2)</f>
        <v>9.8699999999999992</v>
      </c>
      <c r="D19" s="179">
        <f>ROUND(VALUE(SUBSTITUTE(実質収支比率等に係る経年分析!H$48,"▲","-")),2)</f>
        <v>12.02</v>
      </c>
      <c r="E19" s="179">
        <f>ROUND(VALUE(SUBSTITUTE(実質収支比率等に係る経年分析!I$48,"▲","-")),2)</f>
        <v>15.43</v>
      </c>
      <c r="F19" s="179">
        <f>ROUND(VALUE(SUBSTITUTE(実質収支比率等に係る経年分析!J$48,"▲","-")),2)</f>
        <v>11.93</v>
      </c>
    </row>
    <row r="20" spans="1:11" x14ac:dyDescent="0.15">
      <c r="A20" s="179" t="s">
        <v>55</v>
      </c>
      <c r="B20" s="179">
        <f>ROUND(VALUE(SUBSTITUTE(実質収支比率等に係る経年分析!F$47,"▲","-")),2)</f>
        <v>18.43</v>
      </c>
      <c r="C20" s="179">
        <f>ROUND(VALUE(SUBSTITUTE(実質収支比率等に係る経年分析!G$47,"▲","-")),2)</f>
        <v>18.29</v>
      </c>
      <c r="D20" s="179">
        <f>ROUND(VALUE(SUBSTITUTE(実質収支比率等に係る経年分析!H$47,"▲","-")),2)</f>
        <v>18.61</v>
      </c>
      <c r="E20" s="179">
        <f>ROUND(VALUE(SUBSTITUTE(実質収支比率等に係る経年分析!I$47,"▲","-")),2)</f>
        <v>18.559999999999999</v>
      </c>
      <c r="F20" s="179">
        <f>ROUND(VALUE(SUBSTITUTE(実質収支比率等に係る経年分析!J$47,"▲","-")),2)</f>
        <v>23.72</v>
      </c>
    </row>
    <row r="21" spans="1:11" x14ac:dyDescent="0.15">
      <c r="A21" s="179" t="s">
        <v>56</v>
      </c>
      <c r="B21" s="179">
        <f>IF(ISNUMBER(VALUE(SUBSTITUTE(実質収支比率等に係る経年分析!F$49,"▲","-"))),ROUND(VALUE(SUBSTITUTE(実質収支比率等に係る経年分析!F$49,"▲","-")),2),NA())</f>
        <v>-2.7</v>
      </c>
      <c r="C21" s="179">
        <f>IF(ISNUMBER(VALUE(SUBSTITUTE(実質収支比率等に係る経年分析!G$49,"▲","-"))),ROUND(VALUE(SUBSTITUTE(実質収支比率等に係る経年分析!G$49,"▲","-")),2),NA())</f>
        <v>4.84</v>
      </c>
      <c r="D21" s="179">
        <f>IF(ISNUMBER(VALUE(SUBSTITUTE(実質収支比率等に係る経年分析!H$49,"▲","-"))),ROUND(VALUE(SUBSTITUTE(実質収支比率等に係る経年分析!H$49,"▲","-")),2),NA())</f>
        <v>2.0099999999999998</v>
      </c>
      <c r="E21" s="179">
        <f>IF(ISNUMBER(VALUE(SUBSTITUTE(実質収支比率等に係る経年分析!I$49,"▲","-"))),ROUND(VALUE(SUBSTITUTE(実質収支比率等に係る経年分析!I$49,"▲","-")),2),NA())</f>
        <v>3.47</v>
      </c>
      <c r="F21" s="179">
        <f>IF(ISNUMBER(VALUE(SUBSTITUTE(実質収支比率等に係る経年分析!J$49,"▲","-"))),ROUND(VALUE(SUBSTITUTE(実質収支比率等に係る経年分析!J$49,"▲","-")),2),NA())</f>
        <v>1.85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公共用地先行取得特別会計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15">
      <c r="A34" s="180" t="str">
        <f>IF(連結実質赤字比率に係る赤字・黒字の構成分析!C$36="",NA(),連結実質赤字比率に係る赤字・黒字の構成分析!C$36)</f>
        <v>下水道特別会計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5879</v>
      </c>
      <c r="E42" s="181"/>
      <c r="F42" s="181"/>
      <c r="G42" s="181">
        <f>'実質公債費比率（分子）の構造'!L$52</f>
        <v>5447</v>
      </c>
      <c r="H42" s="181"/>
      <c r="I42" s="181"/>
      <c r="J42" s="181">
        <f>'実質公債費比率（分子）の構造'!M$52</f>
        <v>5631</v>
      </c>
      <c r="K42" s="181"/>
      <c r="L42" s="181"/>
      <c r="M42" s="181">
        <f>'実質公債費比率（分子）の構造'!N$52</f>
        <v>5665</v>
      </c>
      <c r="N42" s="181"/>
      <c r="O42" s="181"/>
      <c r="P42" s="181">
        <f>'実質公債費比率（分子）の構造'!O$52</f>
        <v>5696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f>'実質公債費比率（分子）の構造'!N$49</f>
        <v>19</v>
      </c>
      <c r="L45" s="181"/>
      <c r="M45" s="181"/>
      <c r="N45" s="181">
        <f>'実質公債費比率（分子）の構造'!O$49</f>
        <v>37</v>
      </c>
      <c r="O45" s="181"/>
      <c r="P45" s="181"/>
    </row>
    <row r="46" spans="1:16" x14ac:dyDescent="0.15">
      <c r="A46" s="181" t="s">
        <v>67</v>
      </c>
      <c r="B46" s="181">
        <f>'実質公債費比率（分子）の構造'!K$48</f>
        <v>1654</v>
      </c>
      <c r="C46" s="181"/>
      <c r="D46" s="181"/>
      <c r="E46" s="181">
        <f>'実質公債費比率（分子）の構造'!L$48</f>
        <v>1495</v>
      </c>
      <c r="F46" s="181"/>
      <c r="G46" s="181"/>
      <c r="H46" s="181">
        <f>'実質公債費比率（分子）の構造'!M$48</f>
        <v>1396</v>
      </c>
      <c r="I46" s="181"/>
      <c r="J46" s="181"/>
      <c r="K46" s="181">
        <f>'実質公債費比率（分子）の構造'!N$48</f>
        <v>1362</v>
      </c>
      <c r="L46" s="181"/>
      <c r="M46" s="181"/>
      <c r="N46" s="181">
        <f>'実質公債費比率（分子）の構造'!O$48</f>
        <v>1363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4720</v>
      </c>
      <c r="C49" s="181"/>
      <c r="D49" s="181"/>
      <c r="E49" s="181">
        <f>'実質公債費比率（分子）の構造'!L$45</f>
        <v>4438</v>
      </c>
      <c r="F49" s="181"/>
      <c r="G49" s="181"/>
      <c r="H49" s="181">
        <f>'実質公債費比率（分子）の構造'!M$45</f>
        <v>4611</v>
      </c>
      <c r="I49" s="181"/>
      <c r="J49" s="181"/>
      <c r="K49" s="181">
        <f>'実質公債費比率（分子）の構造'!N$45</f>
        <v>4755</v>
      </c>
      <c r="L49" s="181"/>
      <c r="M49" s="181"/>
      <c r="N49" s="181">
        <f>'実質公債費比率（分子）の構造'!O$45</f>
        <v>4577</v>
      </c>
      <c r="O49" s="181"/>
      <c r="P49" s="181"/>
    </row>
    <row r="50" spans="1:16" x14ac:dyDescent="0.15">
      <c r="A50" s="181" t="s">
        <v>71</v>
      </c>
      <c r="B50" s="181" t="e">
        <f>NA()</f>
        <v>#N/A</v>
      </c>
      <c r="C50" s="181">
        <f>IF(ISNUMBER('実質公債費比率（分子）の構造'!K$53),'実質公債費比率（分子）の構造'!K$53,NA())</f>
        <v>495</v>
      </c>
      <c r="D50" s="181" t="e">
        <f>NA()</f>
        <v>#N/A</v>
      </c>
      <c r="E50" s="181" t="e">
        <f>NA()</f>
        <v>#N/A</v>
      </c>
      <c r="F50" s="181">
        <f>IF(ISNUMBER('実質公債費比率（分子）の構造'!L$53),'実質公債費比率（分子）の構造'!L$53,NA())</f>
        <v>486</v>
      </c>
      <c r="G50" s="181" t="e">
        <f>NA()</f>
        <v>#N/A</v>
      </c>
      <c r="H50" s="181" t="e">
        <f>NA()</f>
        <v>#N/A</v>
      </c>
      <c r="I50" s="181">
        <f>IF(ISNUMBER('実質公債費比率（分子）の構造'!M$53),'実質公債費比率（分子）の構造'!M$53,NA())</f>
        <v>376</v>
      </c>
      <c r="J50" s="181" t="e">
        <f>NA()</f>
        <v>#N/A</v>
      </c>
      <c r="K50" s="181" t="e">
        <f>NA()</f>
        <v>#N/A</v>
      </c>
      <c r="L50" s="181">
        <f>IF(ISNUMBER('実質公債費比率（分子）の構造'!N$53),'実質公債費比率（分子）の構造'!N$53,NA())</f>
        <v>471</v>
      </c>
      <c r="M50" s="181" t="e">
        <f>NA()</f>
        <v>#N/A</v>
      </c>
      <c r="N50" s="181" t="e">
        <f>NA()</f>
        <v>#N/A</v>
      </c>
      <c r="O50" s="181">
        <f>IF(ISNUMBER('実質公債費比率（分子）の構造'!O$53),'実質公債費比率（分子）の構造'!O$53,NA())</f>
        <v>281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50931</v>
      </c>
      <c r="E56" s="180"/>
      <c r="F56" s="180"/>
      <c r="G56" s="180">
        <f>'将来負担比率（分子）の構造'!J$52</f>
        <v>51301</v>
      </c>
      <c r="H56" s="180"/>
      <c r="I56" s="180"/>
      <c r="J56" s="180">
        <f>'将来負担比率（分子）の構造'!K$52</f>
        <v>52218</v>
      </c>
      <c r="K56" s="180"/>
      <c r="L56" s="180"/>
      <c r="M56" s="180">
        <f>'将来負担比率（分子）の構造'!L$52</f>
        <v>52128</v>
      </c>
      <c r="N56" s="180"/>
      <c r="O56" s="180"/>
      <c r="P56" s="180">
        <f>'将来負担比率（分子）の構造'!M$52</f>
        <v>52167</v>
      </c>
    </row>
    <row r="57" spans="1:16" x14ac:dyDescent="0.15">
      <c r="A57" s="180" t="s">
        <v>42</v>
      </c>
      <c r="B57" s="180"/>
      <c r="C57" s="180"/>
      <c r="D57" s="180">
        <f>'将来負担比率（分子）の構造'!I$51</f>
        <v>8154</v>
      </c>
      <c r="E57" s="180"/>
      <c r="F57" s="180"/>
      <c r="G57" s="180">
        <f>'将来負担比率（分子）の構造'!J$51</f>
        <v>7607</v>
      </c>
      <c r="H57" s="180"/>
      <c r="I57" s="180"/>
      <c r="J57" s="180">
        <f>'将来負担比率（分子）の構造'!K$51</f>
        <v>7679</v>
      </c>
      <c r="K57" s="180"/>
      <c r="L57" s="180"/>
      <c r="M57" s="180">
        <f>'将来負担比率（分子）の構造'!L$51</f>
        <v>7256</v>
      </c>
      <c r="N57" s="180"/>
      <c r="O57" s="180"/>
      <c r="P57" s="180">
        <f>'将来負担比率（分子）の構造'!M$51</f>
        <v>7310</v>
      </c>
    </row>
    <row r="58" spans="1:16" x14ac:dyDescent="0.15">
      <c r="A58" s="180" t="s">
        <v>41</v>
      </c>
      <c r="B58" s="180"/>
      <c r="C58" s="180"/>
      <c r="D58" s="180">
        <f>'将来負担比率（分子）の構造'!I$50</f>
        <v>19182</v>
      </c>
      <c r="E58" s="180"/>
      <c r="F58" s="180"/>
      <c r="G58" s="180">
        <f>'将来負担比率（分子）の構造'!J$50</f>
        <v>18060</v>
      </c>
      <c r="H58" s="180"/>
      <c r="I58" s="180"/>
      <c r="J58" s="180">
        <f>'将来負担比率（分子）の構造'!K$50</f>
        <v>18497</v>
      </c>
      <c r="K58" s="180"/>
      <c r="L58" s="180"/>
      <c r="M58" s="180">
        <f>'将来負担比率（分子）の構造'!L$50</f>
        <v>19466</v>
      </c>
      <c r="N58" s="180"/>
      <c r="O58" s="180"/>
      <c r="P58" s="180">
        <f>'将来負担比率（分子）の構造'!M$50</f>
        <v>21640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105</v>
      </c>
      <c r="C61" s="180"/>
      <c r="D61" s="180"/>
      <c r="E61" s="180">
        <f>'将来負担比率（分子）の構造'!J$46</f>
        <v>72</v>
      </c>
      <c r="F61" s="180"/>
      <c r="G61" s="180"/>
      <c r="H61" s="180">
        <f>'将来負担比率（分子）の構造'!K$46</f>
        <v>47</v>
      </c>
      <c r="I61" s="180"/>
      <c r="J61" s="180"/>
      <c r="K61" s="180">
        <f>'将来負担比率（分子）の構造'!L$46</f>
        <v>30</v>
      </c>
      <c r="L61" s="180"/>
      <c r="M61" s="180"/>
      <c r="N61" s="180">
        <f>'将来負担比率（分子）の構造'!M$46</f>
        <v>17</v>
      </c>
      <c r="O61" s="180"/>
      <c r="P61" s="180"/>
    </row>
    <row r="62" spans="1:16" x14ac:dyDescent="0.15">
      <c r="A62" s="180" t="s">
        <v>35</v>
      </c>
      <c r="B62" s="180">
        <f>'将来負担比率（分子）の構造'!I$45</f>
        <v>12559</v>
      </c>
      <c r="C62" s="180"/>
      <c r="D62" s="180"/>
      <c r="E62" s="180">
        <f>'将来負担比率（分子）の構造'!J$45</f>
        <v>11314</v>
      </c>
      <c r="F62" s="180"/>
      <c r="G62" s="180"/>
      <c r="H62" s="180">
        <f>'将来負担比率（分子）の構造'!K$45</f>
        <v>11066</v>
      </c>
      <c r="I62" s="180"/>
      <c r="J62" s="180"/>
      <c r="K62" s="180">
        <f>'将来負担比率（分子）の構造'!L$45</f>
        <v>10975</v>
      </c>
      <c r="L62" s="180"/>
      <c r="M62" s="180"/>
      <c r="N62" s="180">
        <f>'将来負担比率（分子）の構造'!M$45</f>
        <v>10664</v>
      </c>
      <c r="O62" s="180"/>
      <c r="P62" s="180"/>
    </row>
    <row r="63" spans="1:16" x14ac:dyDescent="0.15">
      <c r="A63" s="180" t="s">
        <v>34</v>
      </c>
      <c r="B63" s="180" t="str">
        <f>'将来負担比率（分子）の構造'!I$44</f>
        <v>-</v>
      </c>
      <c r="C63" s="180"/>
      <c r="D63" s="180"/>
      <c r="E63" s="180" t="str">
        <f>'将来負担比率（分子）の構造'!J$44</f>
        <v>-</v>
      </c>
      <c r="F63" s="180"/>
      <c r="G63" s="180"/>
      <c r="H63" s="180">
        <f>'将来負担比率（分子）の構造'!K$44</f>
        <v>184</v>
      </c>
      <c r="I63" s="180"/>
      <c r="J63" s="180"/>
      <c r="K63" s="180">
        <f>'将来負担比率（分子）の構造'!L$44</f>
        <v>355</v>
      </c>
      <c r="L63" s="180"/>
      <c r="M63" s="180"/>
      <c r="N63" s="180">
        <f>'将来負担比率（分子）の構造'!M$44</f>
        <v>682</v>
      </c>
      <c r="O63" s="180"/>
      <c r="P63" s="180"/>
    </row>
    <row r="64" spans="1:16" x14ac:dyDescent="0.15">
      <c r="A64" s="180" t="s">
        <v>33</v>
      </c>
      <c r="B64" s="180">
        <f>'将来負担比率（分子）の構造'!I$43</f>
        <v>15796</v>
      </c>
      <c r="C64" s="180"/>
      <c r="D64" s="180"/>
      <c r="E64" s="180">
        <f>'将来負担比率（分子）の構造'!J$43</f>
        <v>14634</v>
      </c>
      <c r="F64" s="180"/>
      <c r="G64" s="180"/>
      <c r="H64" s="180">
        <f>'将来負担比率（分子）の構造'!K$43</f>
        <v>13809</v>
      </c>
      <c r="I64" s="180"/>
      <c r="J64" s="180"/>
      <c r="K64" s="180">
        <f>'将来負担比率（分子）の構造'!L$43</f>
        <v>12854</v>
      </c>
      <c r="L64" s="180"/>
      <c r="M64" s="180"/>
      <c r="N64" s="180">
        <f>'将来負担比率（分子）の構造'!M$43</f>
        <v>12085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39811</v>
      </c>
      <c r="C66" s="180"/>
      <c r="D66" s="180"/>
      <c r="E66" s="180">
        <f>'将来負担比率（分子）の構造'!J$41</f>
        <v>38625</v>
      </c>
      <c r="F66" s="180"/>
      <c r="G66" s="180"/>
      <c r="H66" s="180">
        <f>'将来負担比率（分子）の構造'!K$41</f>
        <v>37520</v>
      </c>
      <c r="I66" s="180"/>
      <c r="J66" s="180"/>
      <c r="K66" s="180">
        <f>'将来負担比率（分子）の構造'!L$41</f>
        <v>36210</v>
      </c>
      <c r="L66" s="180"/>
      <c r="M66" s="180"/>
      <c r="N66" s="180">
        <f>'将来負担比率（分子）の構造'!M$41</f>
        <v>35344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7361</v>
      </c>
      <c r="C72" s="184">
        <f>基金残高に係る経年分析!G55</f>
        <v>7369</v>
      </c>
      <c r="D72" s="184">
        <f>基金残高に係る経年分析!H55</f>
        <v>9468</v>
      </c>
    </row>
    <row r="73" spans="1:16" x14ac:dyDescent="0.15">
      <c r="A73" s="183" t="s">
        <v>78</v>
      </c>
      <c r="B73" s="184">
        <f>基金残高に係る経年分析!F56</f>
        <v>347</v>
      </c>
      <c r="C73" s="184">
        <f>基金残高に係る経年分析!G56</f>
        <v>348</v>
      </c>
      <c r="D73" s="184">
        <f>基金残高に係る経年分析!H56</f>
        <v>347</v>
      </c>
    </row>
    <row r="74" spans="1:16" x14ac:dyDescent="0.15">
      <c r="A74" s="183" t="s">
        <v>79</v>
      </c>
      <c r="B74" s="184">
        <f>基金残高に係る経年分析!F57</f>
        <v>10713</v>
      </c>
      <c r="C74" s="184">
        <f>基金残高に係る経年分析!G57</f>
        <v>11672</v>
      </c>
      <c r="D74" s="184">
        <f>基金残高に係る経年分析!H57</f>
        <v>11732</v>
      </c>
    </row>
  </sheetData>
  <sheetProtection algorithmName="SHA-512" hashValue="ZwJ6RVCn64dFtE4wANsXpBiQlZUpqZfqWTBIaXaFHqTeGRcFX7spYkmHoFraOCQVaJknYKbJ0Z1JxFPRpBX16A==" saltValue="Ped7ysf5JMDARcDnKWda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2020-08-19T08:27:25Z</cp:lastPrinted>
  <dcterms:created xsi:type="dcterms:W3CDTF">2020-02-10T03:00:47Z</dcterms:created>
  <dcterms:modified xsi:type="dcterms:W3CDTF">2020-09-18T10:31:07Z</dcterms:modified>
  <cp:category/>
</cp:coreProperties>
</file>