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6CA2DF8-A0BD-4F78-9BD2-A1B624D73CD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<sst xmlns="http://schemas.openxmlformats.org/spreadsheetml/2006/main" count="2975" uniqueCount="1048">
  <si>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</si>
  <si>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</si>
  <si>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</si>
  <si>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</si>
  <si>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</si>
  <si>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</si>
  <si>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</si>
  <si>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</si>
  <si>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</si>
  <si>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</si>
  <si>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</si>
  <si>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</si>
  <si>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</si>
  <si>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</si>
  <si>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</si>
  <si>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</si>
  <si>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</si>
  <si>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</si>
  <si>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</si>
  <si>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</si>
  <si>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</si>
  <si>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</si>
  <si>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</si>
  <si>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</si>
  <si>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</si>
  <si>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</si>
  <si>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</si>
  <si>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</si>
  <si>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</si>
  <si>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</si>
  <si>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</si>
  <si>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</si>
  <si>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</si>
  <si>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</si>
  <si>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</si>
  <si>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</si>
  <si>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</si>
  <si>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</si>
  <si>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</si>
  <si>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</si>
  <si>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</si>
  <si>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</si>
  <si>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</si>
  <si>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</si>
  <si>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</si>
  <si>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</si>
  <si>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</si>
  <si>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</si>
  <si>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</si>
  <si>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</si>
  <si>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</si>
  <si>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</si>
  <si>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</si>
  <si>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</si>
  <si>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</si>
  <si>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</si>
  <si>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</si>
  <si>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</si>
  <si>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</si>
  <si>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</si>
  <si>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</si>
  <si>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</si>
  <si>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</si>
  <si>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</si>
  <si>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</si>
  <si>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</si>
  <si>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</si>
  <si>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</si>
  <si>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</si>
  <si>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</si>
  <si>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</si>
  <si>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</si>
  <si>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</si>
  <si>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</si>
  <si>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</si>
  <si>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</si>
  <si>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</si>
  <si>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</si>
  <si>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</si>
  <si>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</si>
  <si>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</si>
  <si>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</si>
  <si>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</si>
  <si>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</si>
  <si>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</si>
  <si>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</si>
  <si>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</si>
  <si>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</si>
  <si>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</si>
  <si>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</si>
  <si>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</si>
  <si>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</si>
  <si>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</si>
  <si>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</si>
  <si>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</si>
  <si>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</si>
  <si>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</si>
  <si>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</si>
  <si>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</si>
  <si>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</si>
  <si>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</si>
  <si>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</si>
  <si>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</si>
  <si>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</si>
  <si>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</si>
  <si>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</si>
  <si>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</si>
  <si>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</si>
  <si>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</si>
  <si>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</si>
  <si>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</si>
  <si>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</si>
  <si>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</si>
  <si>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</si>
  <si>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</si>
  <si>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</si>
  <si>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</si>
  <si>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</si>
  <si>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</si>
  <si>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</si>
  <si>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</si>
  <si>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</si>
  <si>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</si>
  <si>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</si>
  <si>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</si>
  <si>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</si>
  <si>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</si>
  <si>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</si>
  <si>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</si>
  <si>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</si>
  <si>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</si>
  <si>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</si>
  <si>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</si>
  <si>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</si>
  <si>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</si>
  <si>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</si>
  <si>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</si>
  <si>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</si>
  <si>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</si>
  <si>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</si>
  <si>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</si>
  <si>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</si>
  <si>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</si>
  <si>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</si>
  <si>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</si>
  <si>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</si>
  <si>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</si>
  <si>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</si>
  <si>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</si>
  <si>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</si>
  <si>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</si>
  <si>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</si>
  <si>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</si>
  <si>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</si>
  <si>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</si>
  <si>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</si>
  <si>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</si>
  <si>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</si>
  <si>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</si>
  <si>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</si>
  <si>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</si>
  <si>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</si>
  <si>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</si>
  <si>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</si>
  <si>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</si>
  <si>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</si>
  <si>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</si>
  <si>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</si>
  <si>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</si>
  <si>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</si>
  <si>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</si>
  <si>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</si>
  <si>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</si>
  <si>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</si>
  <si>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</si>
  <si>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</si>
  <si>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</si>
  <si>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</si>
  <si>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</si>
  <si>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</si>
  <si>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</si>
  <si>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</si>
  <si>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</si>
  <si>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</si>
  <si>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</si>
  <si>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</si>
  <si>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</si>
  <si>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</si>
  <si>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</si>
  <si>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</si>
  <si>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</si>
  <si>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</si>
  <si>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</si>
  <si>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</si>
  <si>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</si>
  <si>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</si>
  <si>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</si>
  <si>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</si>
  <si>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</si>
  <si>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</si>
  <si>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</si>
  <si>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</si>
  <si>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</si>
  <si>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</si>
  <si>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</si>
  <si>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</si>
  <si>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</si>
  <si>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</si>
  <si>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</si>
  <si>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</si>
  <si>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</si>
  <si>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</si>
  <si>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</si>
  <si>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</si>
  <si>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</si>
  <si>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</si>
  <si>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</si>
  <si>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</si>
  <si>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</si>
  <si>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</si>
  <si>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</si>
  <si>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</si>
  <si>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</si>
  <si>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</si>
  <si>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</si>
  <si>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</si>
  <si>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</si>
  <si>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</si>
  <si>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</si>
  <si>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</si>
  <si>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</si>
  <si>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</si>
  <si>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</si>
  <si>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</si>
  <si>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</si>
  <si>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</si>
  <si>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</si>
  <si>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</si>
  <si>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</si>
  <si>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</si>
  <si>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</si>
  <si>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</si>
  <si>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</si>
  <si>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</si>
  <si>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</si>
  <si>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</si>
  <si>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</si>
  <si>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</si>
  <si>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</si>
  <si>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</si>
  <si>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</si>
  <si>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</si>
  <si>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</si>
  <si>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</si>
  <si>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</si>
  <si>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</si>
  <si>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</si>
  <si>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</si>
  <si>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</si>
  <si>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</si>
  <si>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</si>
  <si>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</si>
  <si>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</si>
  <si>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</si>
  <si>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</si>
  <si>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</si>
  <si>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</si>
  <si>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</si>
  <si>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</si>
  <si>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</si>
  <si>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</si>
  <si>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</si>
  <si>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</si>
  <si>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</si>
  <si>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</si>
  <si>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</si>
  <si>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</si>
  <si>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</si>
  <si>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</si>
  <si>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</si>
  <si>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</si>
  <si>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</si>
  <si>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</si>
  <si>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</si>
  <si>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</si>
  <si>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</si>
  <si>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</si>
  <si>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</si>
  <si>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</si>
  <si>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</si>
  <si>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</si>
  <si>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</si>
  <si>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</si>
  <si>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</si>
  <si>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</si>
  <si>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</si>
  <si>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</si>
  <si>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</si>
  <si>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</si>
  <si>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</si>
  <si>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</si>
  <si>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</si>
  <si>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</si>
  <si>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</si>
  <si>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</si>
  <si>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</si>
  <si>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</si>
  <si>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</si>
  <si>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</si>
  <si>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</si>
  <si>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</si>
  <si>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</si>
  <si>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</si>
  <si>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</si>
  <si>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</si>
  <si>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</si>
  <si>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</si>
  <si>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</si>
  <si>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</si>
  <si>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</si>
  <si>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</si>
  <si>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</si>
  <si>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</si>
  <si>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</si>
  <si>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</si>
  <si>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</si>
  <si>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</si>
  <si>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</si>
  <si>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</si>
  <si>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</si>
  <si>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</si>
  <si>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</si>
  <si>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</si>
  <si>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</si>
  <si>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</si>
  <si>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</si>
  <si>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</si>
  <si>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</si>
  <si>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</si>
  <si>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</si>
  <si>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</si>
  <si>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</si>
  <si>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</si>
  <si>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</si>
  <si>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</si>
  <si>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</si>
  <si>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</si>
  <si>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</si>
  <si>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</si>
  <si>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</si>
  <si>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</si>
  <si>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</si>
  <si>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</si>
  <si>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</si>
  <si>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</si>
  <si>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</si>
  <si>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</si>
  <si>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</si>
  <si>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</si>
  <si>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</si>
  <si>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</si>
  <si>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</si>
  <si>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</si>
  <si>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</si>
  <si>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</si>
  <si>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</si>
  <si>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</si>
  <si>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</si>
  <si>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</si>
  <si>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</si>
  <si>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</si>
  <si>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</si>
  <si>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</si>
  <si>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</si>
  <si>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</si>
  <si>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</si>
  <si>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</si>
  <si>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</si>
  <si>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</si>
  <si>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</si>
  <si>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</si>
  <si>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</si>
  <si>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</si>
  <si>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</si>
  <si>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</si>
  <si>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</si>
  <si>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</si>
  <si>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</si>
  <si>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</si>
  <si>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</si>
  <si>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</si>
  <si>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</si>
  <si>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</si>
  <si>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</si>
  <si>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</si>
  <si>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</si>
  <si>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</si>
  <si>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</si>
  <si>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</si>
  <si>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</si>
  <si>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</si>
  <si>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</si>
  <si>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</si>
  <si>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</si>
  <si>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</si>
  <si>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</si>
  <si>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</si>
  <si>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</si>
  <si>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</si>
  <si>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</si>
  <si>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</si>
  <si>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</si>
  <si>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</si>
  <si>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</si>
  <si>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</si>
  <si>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</si>
  <si>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</si>
  <si>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</si>
  <si>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</si>
  <si>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</si>
  <si>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</si>
  <si>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</si>
  <si>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</si>
  <si>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</si>
  <si>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</si>
  <si>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</si>
  <si>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</si>
  <si>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</si>
  <si>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</si>
  <si>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</si>
  <si>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</si>
  <si>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</si>
  <si>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</si>
  <si>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</si>
  <si>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</si>
  <si>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</si>
  <si>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</si>
  <si>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</si>
  <si>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</si>
  <si>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</si>
  <si>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</si>
  <si>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</si>
  <si>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</si>
  <si>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</si>
  <si>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</si>
  <si>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</si>
  <si>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</si>
  <si>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</si>
  <si>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</si>
  <si>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</si>
  <si>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</si>
  <si>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</si>
  <si>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</si>
  <si>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</si>
  <si>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</si>
  <si>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</si>
  <si>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</si>
  <si>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</si>
  <si>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</si>
  <si>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</si>
  <si>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</si>
  <si>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</si>
  <si>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</si>
  <si>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</si>
  <si>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</si>
  <si>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</si>
  <si>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</si>
  <si>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</si>
  <si>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</si>
  <si>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</si>
  <si>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</si>
  <si>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</si>
  <si>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</si>
  <si>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</si>
  <si>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</si>
  <si>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</si>
  <si>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</si>
  <si>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</si>
  <si>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</si>
  <si>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</si>
  <si>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</si>
  <si>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</si>
  <si>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</si>
  <si>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</si>
  <si>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</si>
  <si>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</si>
  <si>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</si>
  <si>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</si>
  <si>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</si>
  <si>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</si>
  <si>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</si>
  <si>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</si>
  <si>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</si>
  <si>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</si>
  <si>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</si>
  <si>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</si>
  <si>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</si>
  <si>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</si>
  <si>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</si>
  <si>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</si>
  <si>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</si>
  <si>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</si>
  <si>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</si>
  <si>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</si>
  <si>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</si>
  <si>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</si>
  <si>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</si>
  <si>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</si>
  <si>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</si>
  <si>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</si>
  <si>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</si>
  <si>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</si>
  <si>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</si>
  <si>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</si>
  <si>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</si>
  <si>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</si>
  <si>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</si>
  <si>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</si>
  <si>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</si>
  <si>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</si>
  <si>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</si>
  <si>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</si>
  <si>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</si>
  <si>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</si>
  <si>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</si>
  <si>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</si>
  <si>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</si>
  <si>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</si>
  <si>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</si>
  <si>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</si>
  <si>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</si>
  <si>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</si>
  <si>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</si>
  <si>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</si>
  <si>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</si>
  <si>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</si>
  <si>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</si>
  <si>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</si>
  <si>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</si>
  <si>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</si>
  <si>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</si>
  <si>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</si>
  <si>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</si>
  <si>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</si>
  <si>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</si>
  <si>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</si>
  <si>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</si>
  <si>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</si>
  <si>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</si>
  <si>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</si>
  <si>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</si>
  <si>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</si>
  <si>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</si>
  <si>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</si>
  <si>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</si>
  <si>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</si>
  <si>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</si>
  <si>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</si>
  <si>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</si>
  <si>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</si>
  <si>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</si>
  <si>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</si>
  <si>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</si>
  <si>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</si>
  <si>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</si>
  <si>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</si>
  <si>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</si>
  <si>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</si>
  <si>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</si>
  <si>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</si>
  <si>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</si>
  <si>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</si>
  <si>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</si>
  <si>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</si>
  <si>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</si>
  <si>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</si>
  <si>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</si>
  <si>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</si>
  <si>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</si>
  <si>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</si>
  <si>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</si>
  <si>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</si>
  <si>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</si>
  <si>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</si>
  <si>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</si>
  <si>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</si>
  <si>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</si>
  <si>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</si>
  <si>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</si>
  <si>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</si>
  <si>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</si>
  <si>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</si>
  <si>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</si>
  <si>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</si>
  <si>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</si>
  <si>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</si>
  <si>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</si>
  <si>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</si>
  <si>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</si>
  <si>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</si>
  <si>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</si>
  <si>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</si>
  <si>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</si>
  <si>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</si>
  <si>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</si>
  <si>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</si>
  <si>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</si>
  <si>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</si>
  <si>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</si>
  <si>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</si>
  <si>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</si>
  <si>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</si>
  <si>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</si>
  <si>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</si>
  <si>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</si>
  <si>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</si>
  <si>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</si>
  <si>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</si>
  <si>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</si>
  <si>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</si>
  <si>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</si>
  <si>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</si>
  <si>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</si>
  <si>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</si>
  <si>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</si>
  <si>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</si>
  <si>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</si>
  <si>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</si>
  <si>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</si>
  <si>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</si>
  <si>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</si>
  <si>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</si>
  <si>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</si>
  <si>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</si>
  <si>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</si>
  <si>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</si>
  <si>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</si>
  <si>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</si>
  <si>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</si>
  <si>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</si>
  <si>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</si>
  <si>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</si>
  <si>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</si>
  <si>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</si>
  <si>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</si>
  <si>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</si>
  <si>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</si>
  <si>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</si>
  <si>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</si>
  <si>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</si>
  <si>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</si>
  <si>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</si>
  <si>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</si>
  <si>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</si>
  <si>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</si>
  <si>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</si>
  <si>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</si>
  <si>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</si>
  <si>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</si>
  <si>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</si>
  <si>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</si>
  <si>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</si>
  <si>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</si>
  <si>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</si>
  <si>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</si>
  <si>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</si>
  <si>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</si>
  <si>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</si>
  <si>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</si>
  <si>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</si>
  <si>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</si>
  <si>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</si>
  <si>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</si>
  <si>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</si>
  <si>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</si>
  <si>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</si>
  <si>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</si>
  <si>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</si>
  <si>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</si>
  <si>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</si>
  <si>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</si>
  <si>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</si>
  <si>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</si>
  <si>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</si>
  <si>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</si>
  <si>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</si>
  <si>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</si>
  <si>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</si>
  <si>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</si>
  <si>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</si>
  <si>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</si>
  <si>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</si>
  <si>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</si>
  <si>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</si>
  <si>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</si>
  <si>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</si>
  <si>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</si>
  <si>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</si>
  <si>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</si>
  <si>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</si>
  <si>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</si>
  <si>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</si>
  <si>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</si>
  <si>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</si>
  <si>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</si>
  <si>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</si>
  <si>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</si>
  <si>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</si>
  <si>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</si>
  <si>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</si>
  <si>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</si>
  <si>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</si>
  <si>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</si>
  <si>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</si>
  <si>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</si>
  <si>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</si>
  <si>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</si>
  <si>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</si>
  <si>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</si>
  <si>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</si>
  <si>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</si>
  <si>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</si>
  <si>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</si>
  <si>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</si>
  <si>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</si>
  <si>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</si>
  <si>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</si>
  <si>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</si>
  <si>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</si>
  <si>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</si>
  <si>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</si>
  <si>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</si>
  <si>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</si>
  <si>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</si>
  <si>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</si>
  <si>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</si>
  <si>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</si>
  <si>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</si>
  <si>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</si>
  <si>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</si>
  <si>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</si>
  <si>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</si>
  <si>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</si>
  <si>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</si>
  <si>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</si>
  <si>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</si>
  <si>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</si>
  <si>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</si>
  <si>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</si>
  <si>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</si>
  <si>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</si>
  <si>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</si>
  <si>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</si>
  <si>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</si>
  <si>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</si>
  <si>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</si>
  <si>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</si>
  <si>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</si>
  <si>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</si>
  <si>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</si>
  <si>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</si>
  <si>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</si>
  <si>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</si>
  <si>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</si>
  <si>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</si>
  <si>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</si>
  <si>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</si>
  <si>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</si>
  <si>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</si>
  <si>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</si>
  <si>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</si>
  <si>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</si>
  <si>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</si>
  <si>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</si>
  <si>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</si>
  <si>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</si>
  <si>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</si>
  <si>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</si>
  <si>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</si>
  <si>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</si>
  <si>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</si>
  <si>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</si>
  <si>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</si>
  <si>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</si>
  <si>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</si>
  <si>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</si>
  <si>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</si>
  <si>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</si>
  <si>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</si>
  <si>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</si>
  <si>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</si>
  <si>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</si>
  <si>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</si>
  <si>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</si>
  <si>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</si>
  <si>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</si>
  <si>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</si>
  <si>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</si>
  <si>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</si>
  <si>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</si>
  <si>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</si>
  <si>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</si>
  <si>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</si>
  <si>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</si>
  <si>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</si>
  <si>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</si>
  <si>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</si>
  <si>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</si>
  <si>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</si>
  <si>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</si>
  <si>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</si>
  <si>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</si>
  <si>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</si>
  <si>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</si>
  <si>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</si>
  <si>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</si>
  <si>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</si>
  <si>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</si>
  <si>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</si>
  <si>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</si>
  <si>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</si>
  <si>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</si>
  <si>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</si>
  <si>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</si>
  <si>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</si>
  <si>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</si>
  <si>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</si>
  <si>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</si>
  <si>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</si>
  <si>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</si>
  <si>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</si>
  <si>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</si>
  <si>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</si>
  <si>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</si>
  <si>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</si>
  <si>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</si>
  <si>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</si>
  <si>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</si>
  <si>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</si>
  <si>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</si>
  <si>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</si>
  <si>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</si>
  <si>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</si>
  <si>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</si>
  <si>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</si>
  <si>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</si>
  <si>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</si>
  <si>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</si>
  <si>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</si>
  <si>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</si>
  <si>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</si>
  <si>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</si>
  <si>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</si>
  <si>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</si>
  <si>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</si>
  <si>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</si>
  <si>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</si>
  <si>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</si>
  <si>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</si>
  <si>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</si>
  <si>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</si>
  <si>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</si>
  <si>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</si>
  <si>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</si>
  <si>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</si>
  <si>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</si>
  <si>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</si>
  <si>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</si>
  <si>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</si>
  <si>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</si>
  <si>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</si>
  <si>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</si>
  <si>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</si>
  <si>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</si>
  <si>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</si>
  <si>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</si>
  <si>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</si>
  <si>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</si>
  <si>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</si>
  <si>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</si>
  <si>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</si>
  <si>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</si>
  <si>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</si>
  <si>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</si>
  <si>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</si>
  <si>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</si>
  <si>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</si>
  <si>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</si>
  <si>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</si>
  <si>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</si>
  <si>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</si>
  <si>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</si>
  <si>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</si>
  <si>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</si>
  <si>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</si>
  <si>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</si>
  <si>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</si>
  <si>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</si>
  <si>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</si>
  <si>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</si>
  <si>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</si>
  <si>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</si>
  <si>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</si>
  <si>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</si>
  <si>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</si>
  <si>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</si>
  <si>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</si>
  <si>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</si>
  <si>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</si>
  <si>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</si>
  <si>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</si>
  <si>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</si>
  <si>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</si>
  <si>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</si>
  <si>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</si>
  <si>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</si>
  <si>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</si>
  <si>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</si>
  <si>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</si>
  <si>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</si>
  <si>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</si>
  <si>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</si>
  <si>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</si>
  <si>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</si>
  <si>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</si>
  <si>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</si>
  <si>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</si>
  <si>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</si>
  <si>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</si>
  <si>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</si>
  <si>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</si>
  <si>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</si>
  <si>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</si>
  <si>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</si>
  <si>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</si>
  <si>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</si>
  <si>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</si>
  <si>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</si>
  <si>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</si>
  <si>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</si>
  <si>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</si>
  <si>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</si>
  <si>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</si>
  <si>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</si>
  <si>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</si>
  <si>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</si>
  <si>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</si>
  <si>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</si>
  <si>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</si>
  <si>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</si>
  <si>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</si>
  <si>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</si>
  <si>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</si>
  <si>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</si>
  <si>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</si>
  <si>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</si>
  <si>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</si>
  <si>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</si>
  <si>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</si>
  <si>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</si>
  <si>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</si>
  <si>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</si>
  <si>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</si>
  <si>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</si>
  <si>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</si>
  <si>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</si>
  <si>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</si>
  <si>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</si>
  <si>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</si>
  <si>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</si>
  <si>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</si>
  <si>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</si>
  <si>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</si>
  <si>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</si>
  <si>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</si>
  <si>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</si>
  <si>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</si>
  <si>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</si>
  <si>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</si>
  <si>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</si>
  <si>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</si>
  <si>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</si>
  <si>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</si>
  <si>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</si>
  <si>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</si>
  <si>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</si>
  <si>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</si>
  <si>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</si>
  <si>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</si>
  <si>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</si>
  <si>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</si>
  <si>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</si>
  <si>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</si>
  <si>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</si>
  <si>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</si>
  <si>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</si>
  <si>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</si>
  <si>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</si>
  <si>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</si>
  <si>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</si>
  <si>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</si>
  <si>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</si>
  <si>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</si>
  <si>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</si>
  <si>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</si>
  <si>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</si>
  <si>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</si>
  <si>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</si>
  <si>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</si>
  <si>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</si>
  <si>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</si>
  <si>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</si>
  <si>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</si>
  <si>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</si>
  <si>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</si>
  <si>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</si>
  <si>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</si>
  <si>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</si>
  <si>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</si>
  <si>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</si>
  <si>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</si>
  <si>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</si>
  <si>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</si>
  <si>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</si>
  <si>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</si>
  <si>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</si>
  <si>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</si>
  <si>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</si>
  <si>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</si>
  <si>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</si>
  <si>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</si>
  <si>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</si>
  <si>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</si>
  <si>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</si>
  <si>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</si>
  <si>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</si>
  <si>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</si>
  <si>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医療法人社団東光会戸田中央産院</t>
    <phoneticPr fontId="3"/>
  </si>
  <si>
    <t>〒335-0022 戸田市上戸田２丁目２６番３号</t>
    <phoneticPr fontId="3"/>
  </si>
  <si>
    <t>〇</t>
  </si>
  <si>
    <t>医療法人</t>
  </si>
  <si>
    <t>産婦人科</t>
  </si>
  <si>
    <t>急性期一般入院料１</t>
  </si>
  <si>
    <t>ＤＰＣ病院ではない</t>
  </si>
  <si>
    <t>有</t>
  </si>
  <si>
    <t>看護必要度Ⅰ</t>
    <phoneticPr fontId="3"/>
  </si>
  <si>
    <t>産婦人科病棟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</si>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</sst>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25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7">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62</v>
      </c>
      <c r="K99" s="237" t="str">
        <f>IF(OR(COUNTIF(L99:L99,"未確認")&gt;0,COUNTIF(L99:L99,"~*")&gt;0),"※","")</f>
        <v/>
      </c>
      <c r="L99" s="258">
        <v>62</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62</v>
      </c>
      <c r="K101" s="237" t="str">
        <f>IF(OR(COUNTIF(L101:L101,"未確認")&gt;0,COUNTIF(L101:L101,"~*")&gt;0),"※","")</f>
        <v/>
      </c>
      <c r="L101" s="258">
        <v>62</v>
      </c>
    </row>
    <row r="102" spans="1:22" s="83" customFormat="1" ht="34.5" customHeight="1">
      <c r="A102" s="244" t="s">
        <v>610</v>
      </c>
      <c r="B102" s="84"/>
      <c r="C102" s="376"/>
      <c r="D102" s="378"/>
      <c r="E102" s="316" t="s">
        <v>612</v>
      </c>
      <c r="F102" s="317"/>
      <c r="G102" s="317"/>
      <c r="H102" s="318"/>
      <c r="I102" s="419"/>
      <c r="J102" s="256">
        <f t="shared" si="0"/>
        <v>62</v>
      </c>
      <c r="K102" s="237" t="str">
        <f t="shared" ref="K102:K111" si="1">IF(OR(COUNTIF(L101:L101,"未確認")&gt;0,COUNTIF(L101:L101,"~*")&gt;0),"※","")</f>
        <v/>
      </c>
      <c r="L102" s="258">
        <v>62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62</v>
      </c>
    </row>
    <row r="133" spans="1:22" s="83" customFormat="1" ht="67.5" customHeight="1">
      <c r="A133" s="244" t="s">
        <v>622</v>
      </c>
      <c r="B133" s="84"/>
      <c r="C133" s="333" t="s">
        <v>59</v>
      </c>
      <c r="D133" s="334"/>
      <c r="E133" s="334"/>
      <c r="F133" s="334"/>
      <c r="G133" s="334"/>
      <c r="H133" s="335"/>
      <c r="I133" s="388"/>
      <c r="J133" s="101"/>
      <c r="K133" s="102"/>
      <c r="L133" s="259" t="s">
        <v>105</v>
      </c>
    </row>
    <row r="134" spans="1:22" s="83" customFormat="1" ht="34.5" customHeight="1">
      <c r="A134" s="244" t="s">
        <v>622</v>
      </c>
      <c r="B134" s="84"/>
      <c r="C134" s="111"/>
      <c r="D134" s="112"/>
      <c r="E134" s="319" t="s">
        <v>60</v>
      </c>
      <c r="F134" s="320"/>
      <c r="G134" s="320"/>
      <c r="H134" s="321"/>
      <c r="I134" s="388"/>
      <c r="J134" s="101"/>
      <c r="K134" s="102"/>
      <c r="L134" s="82">
        <v>10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92</v>
      </c>
      <c r="K145" s="264" t="str">
        <f t="shared" ref="K145:K176" si="3">IF(OR(COUNTIF(L145:L145,"未確認")&gt;0,COUNTIF(L145:L145,"~*")&gt;0),"※","")</f>
        <v/>
      </c>
      <c r="L145" s="117">
        <v>92</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t="str">
        <f t="shared" si="4"/>
        <v>*</v>
      </c>
      <c r="K192" s="264" t="str">
        <f t="shared" si="5"/>
        <v>※</v>
      </c>
      <c r="L192" s="117" t="s">
        <v>541</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row>
    <row r="237" spans="1:22" s="83" customFormat="1" ht="34.5" customHeight="1">
      <c r="A237" s="248" t="s">
        <v>627</v>
      </c>
      <c r="B237" s="119"/>
      <c r="C237" s="319" t="s">
        <v>130</v>
      </c>
      <c r="D237" s="320"/>
      <c r="E237" s="320"/>
      <c r="F237" s="320"/>
      <c r="G237" s="320"/>
      <c r="H237" s="321"/>
      <c r="I237" s="406"/>
      <c r="J237" s="260" t="s">
        <v>1044</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9</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18</v>
      </c>
      <c r="K269" s="81" t="str">
        <f t="shared" si="8"/>
        <v/>
      </c>
      <c r="L269" s="147">
        <v>18</v>
      </c>
    </row>
    <row r="270" spans="1:22" s="83" customFormat="1" ht="34.5" customHeight="1">
      <c r="A270" s="249" t="s">
        <v>725</v>
      </c>
      <c r="B270" s="120"/>
      <c r="C270" s="370"/>
      <c r="D270" s="370"/>
      <c r="E270" s="370"/>
      <c r="F270" s="370"/>
      <c r="G270" s="370" t="s">
        <v>148</v>
      </c>
      <c r="H270" s="370"/>
      <c r="I270" s="403"/>
      <c r="J270" s="266">
        <f t="shared" si="9"/>
        <v>2.9</v>
      </c>
      <c r="K270" s="81" t="str">
        <f t="shared" si="8"/>
        <v/>
      </c>
      <c r="L270" s="148">
        <v>2.9</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50</v>
      </c>
      <c r="K275" s="81" t="str">
        <f t="shared" si="8"/>
        <v/>
      </c>
      <c r="L275" s="147">
        <v>50</v>
      </c>
    </row>
    <row r="276" spans="1:12" s="83" customFormat="1" ht="34.5" customHeight="1">
      <c r="A276" s="249" t="s">
        <v>728</v>
      </c>
      <c r="B276" s="84"/>
      <c r="C276" s="371"/>
      <c r="D276" s="371"/>
      <c r="E276" s="371"/>
      <c r="F276" s="371"/>
      <c r="G276" s="370" t="s">
        <v>148</v>
      </c>
      <c r="H276" s="370"/>
      <c r="I276" s="403"/>
      <c r="J276" s="266">
        <f t="shared" si="9"/>
        <v>1.5</v>
      </c>
      <c r="K276" s="81" t="str">
        <f t="shared" si="8"/>
        <v/>
      </c>
      <c r="L276" s="148">
        <v>1.5</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4</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5</v>
      </c>
      <c r="K291" s="81" t="str">
        <f t="shared" si="8"/>
        <v/>
      </c>
      <c r="L291" s="147">
        <v>5</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5</v>
      </c>
      <c r="M297" s="147">
        <v>8</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0.8</v>
      </c>
      <c r="M298" s="148">
        <v>0.8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3919</v>
      </c>
      <c r="K392" s="81" t="str">
        <f t="shared" ref="K392:K397" si="11">IF(OR(COUNTIF(L392:L392,"未確認")&gt;0,COUNTIF(L392:L392,"~*")&gt;0),"※","")</f>
        <v/>
      </c>
      <c r="L392" s="147">
        <v>3919</v>
      </c>
    </row>
    <row r="393" spans="1:22" s="83" customFormat="1" ht="34.5" customHeight="1">
      <c r="A393" s="249" t="s">
        <v>773</v>
      </c>
      <c r="B393" s="84"/>
      <c r="C393" s="369"/>
      <c r="D393" s="379"/>
      <c r="E393" s="319" t="s">
        <v>224</v>
      </c>
      <c r="F393" s="320"/>
      <c r="G393" s="320"/>
      <c r="H393" s="321"/>
      <c r="I393" s="342"/>
      <c r="J393" s="140">
        <f t="shared" si="10"/>
        <v>2494</v>
      </c>
      <c r="K393" s="81" t="str">
        <f t="shared" si="11"/>
        <v/>
      </c>
      <c r="L393" s="147">
        <v>2494</v>
      </c>
    </row>
    <row r="394" spans="1:22" s="83" customFormat="1" ht="34.5" customHeight="1">
      <c r="A394" s="250" t="s">
        <v>774</v>
      </c>
      <c r="B394" s="84"/>
      <c r="C394" s="369"/>
      <c r="D394" s="380"/>
      <c r="E394" s="319" t="s">
        <v>225</v>
      </c>
      <c r="F394" s="320"/>
      <c r="G394" s="320"/>
      <c r="H394" s="321"/>
      <c r="I394" s="342"/>
      <c r="J394" s="140">
        <f t="shared" si="10"/>
        <v>44</v>
      </c>
      <c r="K394" s="81" t="str">
        <f t="shared" si="11"/>
        <v/>
      </c>
      <c r="L394" s="147">
        <v>44</v>
      </c>
    </row>
    <row r="395" spans="1:22" s="83" customFormat="1" ht="34.5" customHeight="1">
      <c r="A395" s="250" t="s">
        <v>775</v>
      </c>
      <c r="B395" s="84"/>
      <c r="C395" s="369"/>
      <c r="D395" s="381"/>
      <c r="E395" s="319" t="s">
        <v>226</v>
      </c>
      <c r="F395" s="320"/>
      <c r="G395" s="320"/>
      <c r="H395" s="321"/>
      <c r="I395" s="342"/>
      <c r="J395" s="140">
        <f t="shared" si="10"/>
        <v>1381</v>
      </c>
      <c r="K395" s="81" t="str">
        <f t="shared" si="11"/>
        <v/>
      </c>
      <c r="L395" s="147">
        <v>1381</v>
      </c>
    </row>
    <row r="396" spans="1:22" s="83" customFormat="1" ht="34.5" customHeight="1">
      <c r="A396" s="250" t="s">
        <v>776</v>
      </c>
      <c r="B396" s="1"/>
      <c r="C396" s="369"/>
      <c r="D396" s="319" t="s">
        <v>227</v>
      </c>
      <c r="E396" s="320"/>
      <c r="F396" s="320"/>
      <c r="G396" s="320"/>
      <c r="H396" s="321"/>
      <c r="I396" s="342"/>
      <c r="J396" s="140">
        <f t="shared" si="10"/>
        <v>27790</v>
      </c>
      <c r="K396" s="81" t="str">
        <f t="shared" si="11"/>
        <v/>
      </c>
      <c r="L396" s="147">
        <v>27790</v>
      </c>
    </row>
    <row r="397" spans="1:22" s="83" customFormat="1" ht="34.5" customHeight="1">
      <c r="A397" s="250" t="s">
        <v>777</v>
      </c>
      <c r="B397" s="119"/>
      <c r="C397" s="369"/>
      <c r="D397" s="319" t="s">
        <v>228</v>
      </c>
      <c r="E397" s="320"/>
      <c r="F397" s="320"/>
      <c r="G397" s="320"/>
      <c r="H397" s="321"/>
      <c r="I397" s="343"/>
      <c r="J397" s="140">
        <f t="shared" si="10"/>
        <v>3968</v>
      </c>
      <c r="K397" s="81" t="str">
        <f t="shared" si="11"/>
        <v/>
      </c>
      <c r="L397" s="147">
        <v>3968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3919</v>
      </c>
      <c r="K405" s="81" t="str">
        <f t="shared" ref="K405:K422" si="13">IF(OR(COUNTIF(L405:L405,"未確認")&gt;0,COUNTIF(L405:L405,"~*")&gt;0),"※","")</f>
        <v/>
      </c>
      <c r="L405" s="147">
        <v>3919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2345</v>
      </c>
      <c r="K407" s="81" t="str">
        <f t="shared" si="13"/>
        <v/>
      </c>
      <c r="L407" s="147">
        <v>2345</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1574</v>
      </c>
      <c r="K411" s="81" t="str">
        <f t="shared" si="13"/>
        <v/>
      </c>
      <c r="L411" s="147">
        <v>1574</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3968</v>
      </c>
      <c r="K413" s="81" t="str">
        <f t="shared" si="13"/>
        <v/>
      </c>
      <c r="L413" s="147">
        <v>3968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3897</v>
      </c>
      <c r="K415" s="81" t="str">
        <f t="shared" si="13"/>
        <v/>
      </c>
      <c r="L415" s="147">
        <v>3897</v>
      </c>
    </row>
    <row r="416" spans="1:22" s="83" customFormat="1" ht="34.5" customHeight="1">
      <c r="A416" s="251" t="s">
        <v>789</v>
      </c>
      <c r="B416" s="119"/>
      <c r="C416" s="368"/>
      <c r="D416" s="368"/>
      <c r="E416" s="319" t="s">
        <v>243</v>
      </c>
      <c r="F416" s="320"/>
      <c r="G416" s="320"/>
      <c r="H416" s="321"/>
      <c r="I416" s="360"/>
      <c r="J416" s="140">
        <f t="shared" si="12"/>
        <v>71</v>
      </c>
      <c r="K416" s="81" t="str">
        <f t="shared" si="13"/>
        <v/>
      </c>
      <c r="L416" s="147">
        <v>71</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3968</v>
      </c>
      <c r="K430" s="193" t="str">
        <f>IF(OR(COUNTIF(L430:L430,"未確認")&gt;0,COUNTIF(L430:L430,"~*")&gt;0),"※","")</f>
        <v/>
      </c>
      <c r="L430" s="147">
        <v>3968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3897</v>
      </c>
      <c r="K433" s="193" t="str">
        <f>IF(OR(COUNTIF(L433:L433,"未確認")&gt;0,COUNTIF(L433:L433,"~*")&gt;0),"※","")</f>
        <v/>
      </c>
      <c r="L433" s="147">
        <v>3897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71</v>
      </c>
      <c r="K434" s="193" t="str">
        <f>IF(OR(COUNTIF(L434:L434,"未確認")&gt;0,COUNTIF(L434:L434,"~*")&gt;0),"※","")</f>
        <v/>
      </c>
      <c r="L434" s="147">
        <v>71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51</v>
      </c>
      <c r="K468" s="201" t="str">
        <f t="shared" ref="K468:K475" si="15">IF(OR(COUNTIF(L468:L468,"未確認")&gt;0,COUNTIF(L468:L468,"*")&gt;0),"※","")</f>
        <v/>
      </c>
      <c r="L468" s="117">
        <v>51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58</v>
      </c>
      <c r="K479" s="201" t="str">
        <f t="shared" si="17"/>
        <v/>
      </c>
      <c r="L479" s="117">
        <v>58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v>
      </c>
      <c r="K492" s="201" t="str">
        <f t="shared" si="17"/>
        <v>※</v>
      </c>
      <c r="L492" s="117" t="s">
        <v>541</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28</v>
      </c>
      <c r="K505" s="201" t="str">
        <f t="shared" si="20"/>
        <v/>
      </c>
      <c r="L505" s="117">
        <v>28</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128</v>
      </c>
      <c r="K527" s="201" t="str">
        <f>IF(OR(COUNTIF(L527:L527,"未確認")&gt;0,COUNTIF(L527:L527,"*")&gt;0),"※","")</f>
        <v/>
      </c>
      <c r="L527" s="117">
        <v>128</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t="str">
        <f t="shared" ref="J545:J557" si="23">IF(SUM(L545:L545)=0,IF(COUNTIF(L545:L545,"未確認")&gt;0,"未確認",IF(COUNTIF(L545:L545,"~*")&gt;0,"*",SUM(L545:L545))),SUM(L545:L545))</f>
        <v>*</v>
      </c>
      <c r="K545" s="201" t="str">
        <f t="shared" ref="K545:K557" si="24">IF(OR(COUNTIF(L545:L545,"未確認")&gt;0,COUNTIF(L545:L545,"*")&gt;0),"※","")</f>
        <v>※</v>
      </c>
      <c r="L545" s="117" t="s">
        <v>541</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30</v>
      </c>
    </row>
    <row r="561" spans="1:12" s="91" customFormat="1" ht="34.5" customHeight="1">
      <c r="A561" s="251" t="s">
        <v>871</v>
      </c>
      <c r="B561" s="119"/>
      <c r="C561" s="209"/>
      <c r="D561" s="330" t="s">
        <v>377</v>
      </c>
      <c r="E561" s="341"/>
      <c r="F561" s="341"/>
      <c r="G561" s="341"/>
      <c r="H561" s="331"/>
      <c r="I561" s="342"/>
      <c r="J561" s="207"/>
      <c r="K561" s="210"/>
      <c r="L561" s="211">
        <v>24</v>
      </c>
    </row>
    <row r="562" spans="1:12" s="91" customFormat="1" ht="34.5" customHeight="1">
      <c r="A562" s="251" t="s">
        <v>872</v>
      </c>
      <c r="B562" s="119"/>
      <c r="C562" s="209"/>
      <c r="D562" s="330" t="s">
        <v>992</v>
      </c>
      <c r="E562" s="341"/>
      <c r="F562" s="341"/>
      <c r="G562" s="341"/>
      <c r="H562" s="331"/>
      <c r="I562" s="342"/>
      <c r="J562" s="207"/>
      <c r="K562" s="210"/>
      <c r="L562" s="211">
        <v>20</v>
      </c>
    </row>
    <row r="563" spans="1:12" s="91" customFormat="1" ht="34.5" customHeight="1">
      <c r="A563" s="251" t="s">
        <v>873</v>
      </c>
      <c r="B563" s="119"/>
      <c r="C563" s="209"/>
      <c r="D563" s="330" t="s">
        <v>379</v>
      </c>
      <c r="E563" s="341"/>
      <c r="F563" s="341"/>
      <c r="G563" s="341"/>
      <c r="H563" s="331"/>
      <c r="I563" s="342"/>
      <c r="J563" s="207"/>
      <c r="K563" s="210"/>
      <c r="L563" s="211">
        <v>18</v>
      </c>
    </row>
    <row r="564" spans="1:12" s="91" customFormat="1" ht="34.5" customHeight="1">
      <c r="A564" s="251" t="s">
        <v>874</v>
      </c>
      <c r="B564" s="119"/>
      <c r="C564" s="209"/>
      <c r="D564" s="330" t="s">
        <v>380</v>
      </c>
      <c r="E564" s="341"/>
      <c r="F564" s="341"/>
      <c r="G564" s="341"/>
      <c r="H564" s="331"/>
      <c r="I564" s="342"/>
      <c r="J564" s="207"/>
      <c r="K564" s="210"/>
      <c r="L564" s="211">
        <v>50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50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772</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257</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984</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769</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45</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14</v>
      </c>
      <c r="K632" s="201" t="str">
        <f t="shared" si="30"/>
        <v/>
      </c>
      <c r="L632" s="117">
        <v>14</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2C77E71-C221-4CB2-B9FB-A0D6216FD4A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2019-12-23T00:27:22Z</dcterms:modified>
</cp:coreProperties>
</file>