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C540AEF-7A23-4F4E-98B8-263C7C4A5D79}"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<sst xmlns="http://schemas.openxmlformats.org/spreadsheetml/2006/main" count="3090" uniqueCount="1052">
  <si>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</si>
  <si>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</si>
  <si>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</si>
  <si>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</si>
  <si>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</si>
  <si>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</si>
  <si>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</si>
  <si>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</si>
  <si>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</si>
  <si>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</si>
  <si>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</si>
  <si>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</si>
  <si>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</si>
  <si>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</si>
  <si>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</si>
  <si>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</si>
  <si>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</si>
  <si>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</si>
  <si>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</si>
  <si>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</si>
  <si>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</si>
  <si>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</si>
  <si>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</si>
  <si>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</si>
  <si>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</si>
  <si>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</si>
  <si>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</si>
  <si>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</si>
  <si>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</si>
  <si>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</si>
  <si>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</si>
  <si>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</si>
  <si>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</si>
  <si>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</si>
  <si>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</si>
  <si>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</si>
  <si>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</si>
  <si>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</si>
  <si>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</si>
  <si>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</si>
  <si>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</si>
  <si>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</si>
  <si>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</si>
  <si>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</si>
  <si>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</si>
  <si>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</si>
  <si>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</si>
  <si>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</si>
  <si>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</si>
  <si>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</si>
  <si>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</si>
  <si>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</si>
  <si>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</si>
  <si>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</si>
  <si>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</si>
  <si>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</si>
  <si>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</si>
  <si>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</si>
  <si>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</si>
  <si>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</si>
  <si>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</si>
  <si>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</si>
  <si>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</si>
  <si>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</si>
  <si>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</si>
  <si>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</si>
  <si>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</si>
  <si>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</si>
  <si>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</si>
  <si>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</si>
  <si>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</si>
  <si>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</si>
  <si>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</si>
  <si>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</si>
  <si>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</si>
  <si>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</si>
  <si>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</si>
  <si>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</si>
  <si>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</si>
  <si>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</si>
  <si>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</si>
  <si>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</si>
  <si>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</si>
  <si>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</si>
  <si>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</si>
  <si>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</si>
  <si>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</si>
  <si>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</si>
  <si>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</si>
  <si>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</si>
  <si>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</si>
  <si>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</si>
  <si>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</si>
  <si>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</si>
  <si>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</si>
  <si>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</si>
  <si>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</si>
  <si>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</si>
  <si>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</si>
  <si>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</si>
  <si>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</si>
  <si>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</si>
  <si>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</si>
  <si>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</si>
  <si>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</si>
  <si>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</si>
  <si>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</si>
  <si>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</si>
  <si>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</si>
  <si>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</si>
  <si>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</si>
  <si>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</si>
  <si>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</si>
  <si>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</si>
  <si>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</si>
  <si>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</si>
  <si>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</si>
  <si>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</si>
  <si>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</si>
  <si>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</si>
  <si>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</si>
  <si>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</si>
  <si>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</si>
  <si>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</si>
  <si>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</si>
  <si>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</si>
  <si>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</si>
  <si>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</si>
  <si>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</si>
  <si>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</si>
  <si>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</si>
  <si>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</si>
  <si>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</si>
  <si>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</si>
  <si>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</si>
  <si>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</si>
  <si>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</si>
  <si>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</si>
  <si>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</si>
  <si>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</si>
  <si>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</si>
  <si>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</si>
  <si>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</si>
  <si>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</si>
  <si>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</si>
  <si>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</si>
  <si>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</si>
  <si>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</si>
  <si>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</si>
  <si>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</si>
  <si>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</si>
  <si>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</si>
  <si>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</si>
  <si>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</si>
  <si>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</si>
  <si>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</si>
  <si>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</si>
  <si>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</si>
  <si>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</si>
  <si>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</si>
  <si>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</si>
  <si>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</si>
  <si>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</si>
  <si>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</si>
  <si>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</si>
  <si>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</si>
  <si>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</si>
  <si>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</si>
  <si>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</si>
  <si>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</si>
  <si>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</si>
  <si>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</si>
  <si>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</si>
  <si>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</si>
  <si>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</si>
  <si>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</si>
  <si>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</si>
  <si>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</si>
  <si>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</si>
  <si>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</si>
  <si>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</si>
  <si>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</si>
  <si>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</si>
  <si>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</si>
  <si>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</si>
  <si>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</si>
  <si>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</si>
  <si>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</si>
  <si>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</si>
  <si>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</si>
  <si>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</si>
  <si>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</si>
  <si>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</si>
  <si>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</si>
  <si>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</si>
  <si>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</si>
  <si>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</si>
  <si>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</si>
  <si>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</si>
  <si>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</si>
  <si>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</si>
  <si>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</si>
  <si>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</si>
  <si>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</si>
  <si>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</si>
  <si>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</si>
  <si>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</si>
  <si>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</si>
  <si>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</si>
  <si>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</si>
  <si>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</si>
  <si>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</si>
  <si>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</si>
  <si>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</si>
  <si>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</si>
  <si>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</si>
  <si>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</si>
  <si>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</si>
  <si>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</si>
  <si>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</si>
  <si>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</si>
  <si>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</si>
  <si>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</si>
  <si>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</si>
  <si>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</si>
  <si>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</si>
  <si>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</si>
  <si>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</si>
  <si>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</si>
  <si>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</si>
  <si>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</si>
  <si>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</si>
  <si>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</si>
  <si>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</si>
  <si>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</si>
  <si>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</si>
  <si>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</si>
  <si>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</si>
  <si>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</si>
  <si>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</si>
  <si>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</si>
  <si>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</si>
  <si>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</si>
  <si>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</si>
  <si>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</si>
  <si>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</si>
  <si>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</si>
  <si>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</si>
  <si>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</si>
  <si>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</si>
  <si>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</si>
  <si>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</si>
  <si>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</si>
  <si>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</si>
  <si>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</si>
  <si>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</si>
  <si>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</si>
  <si>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</si>
  <si>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</si>
  <si>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</si>
  <si>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</si>
  <si>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</si>
  <si>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</si>
  <si>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</si>
  <si>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</si>
  <si>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</si>
  <si>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</si>
  <si>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</si>
  <si>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</si>
  <si>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</si>
  <si>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</si>
  <si>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</si>
  <si>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</si>
  <si>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</si>
  <si>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</si>
  <si>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</si>
  <si>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</si>
  <si>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</si>
  <si>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</si>
  <si>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</si>
  <si>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</si>
  <si>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</si>
  <si>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</si>
  <si>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</si>
  <si>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</si>
  <si>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</si>
  <si>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</si>
  <si>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</si>
  <si>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</si>
  <si>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</si>
  <si>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</si>
  <si>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</si>
  <si>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</si>
  <si>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</si>
  <si>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</si>
  <si>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</si>
  <si>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</si>
  <si>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</si>
  <si>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</si>
  <si>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</si>
  <si>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</si>
  <si>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</si>
  <si>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</si>
  <si>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</si>
  <si>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</si>
  <si>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</si>
  <si>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</si>
  <si>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</si>
  <si>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</si>
  <si>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</si>
  <si>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</si>
  <si>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</si>
  <si>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</si>
  <si>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</si>
  <si>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</si>
  <si>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</si>
  <si>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</si>
  <si>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</si>
  <si>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</si>
  <si>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</si>
  <si>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</si>
  <si>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</si>
  <si>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</si>
  <si>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</si>
  <si>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</si>
  <si>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</si>
  <si>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</si>
  <si>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</si>
  <si>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</si>
  <si>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</si>
  <si>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</si>
  <si>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</si>
  <si>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</si>
  <si>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</si>
  <si>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</si>
  <si>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</si>
  <si>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</si>
  <si>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</si>
  <si>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</si>
  <si>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</si>
  <si>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</si>
  <si>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</si>
  <si>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</si>
  <si>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</si>
  <si>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</si>
  <si>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</si>
  <si>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</si>
  <si>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</si>
  <si>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</si>
  <si>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</si>
  <si>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</si>
  <si>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</si>
  <si>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</si>
  <si>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</si>
  <si>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</si>
  <si>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</si>
  <si>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</si>
  <si>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</si>
  <si>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</si>
  <si>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</si>
  <si>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</si>
  <si>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</si>
  <si>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</si>
  <si>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</si>
  <si>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</si>
  <si>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</si>
  <si>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</si>
  <si>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</si>
  <si>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</si>
  <si>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</si>
  <si>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</si>
  <si>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</si>
  <si>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</si>
  <si>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</si>
  <si>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</si>
  <si>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</si>
  <si>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</si>
  <si>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</si>
  <si>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</si>
  <si>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</si>
  <si>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</si>
  <si>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</si>
  <si>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</si>
  <si>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</si>
  <si>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</si>
  <si>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</si>
  <si>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</si>
  <si>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</si>
  <si>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</si>
  <si>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</si>
  <si>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</si>
  <si>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</si>
  <si>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</si>
  <si>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</si>
  <si>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</si>
  <si>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</si>
  <si>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</si>
  <si>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</si>
  <si>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</si>
  <si>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</si>
  <si>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</si>
  <si>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</si>
  <si>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</si>
  <si>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</si>
  <si>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</si>
  <si>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</si>
  <si>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</si>
  <si>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</si>
  <si>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</si>
  <si>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</si>
  <si>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</si>
  <si>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</si>
  <si>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</si>
  <si>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</si>
  <si>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</si>
  <si>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</si>
  <si>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</si>
  <si>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</si>
  <si>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</si>
  <si>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</si>
  <si>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</si>
  <si>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</si>
  <si>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</si>
  <si>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</si>
  <si>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</si>
  <si>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</si>
  <si>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</si>
  <si>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</si>
  <si>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</si>
  <si>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</si>
  <si>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</si>
  <si>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</si>
  <si>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</si>
  <si>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</si>
  <si>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</si>
  <si>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</si>
  <si>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</si>
  <si>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</si>
  <si>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</si>
  <si>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</si>
  <si>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</si>
  <si>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</si>
  <si>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</si>
  <si>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</si>
  <si>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</si>
  <si>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</si>
  <si>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</si>
  <si>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</si>
  <si>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</si>
  <si>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</si>
  <si>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</si>
  <si>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</si>
  <si>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</si>
  <si>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</si>
  <si>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</si>
  <si>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</si>
  <si>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</si>
  <si>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</si>
  <si>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</si>
  <si>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</si>
  <si>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</si>
  <si>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</si>
  <si>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</si>
  <si>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</si>
  <si>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</si>
  <si>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</si>
  <si>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</si>
  <si>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</si>
  <si>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</si>
  <si>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</si>
  <si>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</si>
  <si>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</si>
  <si>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</si>
  <si>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</si>
  <si>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</si>
  <si>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</si>
  <si>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</si>
  <si>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</si>
  <si>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</si>
  <si>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</si>
  <si>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</si>
  <si>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</si>
  <si>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</si>
  <si>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</si>
  <si>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</si>
  <si>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</si>
  <si>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</si>
  <si>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</si>
  <si>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</si>
  <si>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</si>
  <si>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</si>
  <si>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</si>
  <si>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</si>
  <si>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</si>
  <si>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</si>
  <si>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</si>
  <si>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</si>
  <si>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</si>
  <si>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</si>
  <si>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</si>
  <si>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</si>
  <si>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</si>
  <si>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</si>
  <si>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</si>
  <si>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</si>
  <si>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</si>
  <si>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</si>
  <si>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</si>
  <si>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</si>
  <si>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</si>
  <si>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</si>
  <si>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</si>
  <si>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</si>
  <si>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</si>
  <si>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</si>
  <si>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</si>
  <si>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</si>
  <si>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</si>
  <si>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</si>
  <si>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</si>
  <si>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</si>
  <si>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</si>
  <si>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</si>
  <si>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</si>
  <si>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</si>
  <si>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</si>
  <si>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</si>
  <si>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</si>
  <si>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</si>
  <si>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</si>
  <si>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</si>
  <si>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</si>
  <si>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</si>
  <si>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</si>
  <si>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</si>
  <si>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</si>
  <si>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</si>
  <si>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</si>
  <si>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</si>
  <si>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</si>
  <si>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</si>
  <si>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</si>
  <si>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</si>
  <si>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</si>
  <si>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</si>
  <si>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</si>
  <si>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</si>
  <si>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</si>
  <si>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</si>
  <si>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</si>
  <si>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</si>
  <si>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</si>
  <si>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</si>
  <si>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</si>
  <si>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</si>
  <si>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</si>
  <si>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</si>
  <si>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</si>
  <si>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</si>
  <si>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</si>
  <si>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</si>
  <si>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</si>
  <si>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</si>
  <si>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</si>
  <si>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</si>
  <si>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</si>
  <si>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</si>
  <si>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</si>
  <si>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</si>
  <si>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</si>
  <si>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</si>
  <si>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</si>
  <si>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</si>
  <si>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</si>
  <si>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</si>
  <si>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</si>
  <si>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</si>
  <si>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</si>
  <si>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</si>
  <si>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</si>
  <si>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</si>
  <si>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</si>
  <si>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</si>
  <si>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</si>
  <si>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</si>
  <si>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</si>
  <si>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</si>
  <si>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</si>
  <si>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</si>
  <si>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</si>
  <si>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</si>
  <si>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</si>
  <si>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</si>
  <si>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</si>
  <si>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</si>
  <si>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</si>
  <si>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</si>
  <si>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</si>
  <si>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</si>
  <si>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</si>
  <si>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</si>
  <si>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</si>
  <si>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</si>
  <si>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</si>
  <si>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</si>
  <si>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</si>
  <si>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</si>
  <si>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</si>
  <si>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</si>
  <si>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</si>
  <si>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</si>
  <si>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</si>
  <si>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</si>
  <si>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</si>
  <si>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</si>
  <si>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</si>
  <si>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</si>
  <si>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</si>
  <si>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</si>
  <si>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</si>
  <si>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</si>
  <si>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</si>
  <si>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</si>
  <si>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</si>
  <si>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</si>
  <si>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</si>
  <si>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</si>
  <si>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</si>
  <si>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</si>
  <si>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</si>
  <si>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</si>
  <si>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</si>
  <si>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</si>
  <si>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</si>
  <si>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</si>
  <si>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</si>
  <si>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</si>
  <si>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</si>
  <si>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</si>
  <si>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</si>
  <si>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</si>
  <si>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</si>
  <si>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</si>
  <si>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</si>
  <si>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</si>
  <si>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</si>
  <si>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</si>
  <si>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</si>
  <si>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</si>
  <si>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</si>
  <si>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</si>
  <si>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</si>
  <si>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</si>
  <si>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</si>
  <si>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</si>
  <si>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</si>
  <si>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</si>
  <si>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</si>
  <si>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</si>
  <si>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</si>
  <si>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</si>
  <si>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</si>
  <si>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</si>
  <si>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</si>
  <si>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</si>
  <si>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</si>
  <si>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</si>
  <si>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</si>
  <si>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</si>
  <si>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</si>
  <si>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</si>
  <si>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</si>
  <si>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</si>
  <si>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</si>
  <si>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</si>
  <si>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</si>
  <si>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</si>
  <si>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</si>
  <si>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</si>
  <si>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</si>
  <si>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</si>
  <si>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</si>
  <si>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</si>
  <si>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</si>
  <si>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</si>
  <si>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</si>
  <si>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</si>
  <si>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</si>
  <si>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</si>
  <si>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</si>
  <si>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</si>
  <si>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</si>
  <si>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</si>
  <si>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</si>
  <si>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</si>
  <si>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</si>
  <si>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</si>
  <si>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</si>
  <si>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</si>
  <si>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</si>
  <si>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</si>
  <si>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</si>
  <si>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</si>
  <si>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</si>
  <si>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</si>
  <si>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</si>
  <si>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</si>
  <si>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</si>
  <si>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</si>
  <si>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</si>
  <si>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</si>
  <si>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</si>
  <si>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</si>
  <si>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</si>
  <si>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</si>
  <si>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</si>
  <si>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</si>
  <si>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</si>
  <si>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</si>
  <si>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</si>
  <si>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</si>
  <si>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</si>
  <si>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</si>
  <si>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</si>
  <si>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</si>
  <si>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</si>
  <si>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</si>
  <si>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</si>
  <si>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</si>
  <si>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</si>
  <si>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</si>
  <si>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</si>
  <si>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</si>
  <si>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</si>
  <si>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</si>
  <si>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</si>
  <si>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</si>
  <si>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</si>
  <si>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</si>
  <si>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</si>
  <si>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</si>
  <si>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</si>
  <si>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</si>
  <si>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</si>
  <si>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</si>
  <si>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</si>
  <si>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</si>
  <si>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</si>
  <si>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</si>
  <si>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</si>
  <si>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</si>
  <si>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</si>
  <si>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</si>
  <si>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</si>
  <si>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</si>
  <si>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</si>
  <si>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</si>
  <si>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</si>
  <si>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</si>
  <si>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</si>
  <si>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</si>
  <si>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</si>
  <si>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</si>
  <si>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</si>
  <si>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</si>
  <si>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</si>
  <si>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</si>
  <si>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</si>
  <si>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</si>
  <si>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</si>
  <si>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</si>
  <si>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</si>
  <si>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</si>
  <si>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</si>
  <si>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</si>
  <si>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</si>
  <si>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</si>
  <si>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</si>
  <si>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</si>
  <si>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</si>
  <si>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</si>
  <si>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</si>
  <si>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</si>
  <si>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</si>
  <si>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</si>
  <si>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</si>
  <si>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</si>
  <si>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</si>
  <si>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</si>
  <si>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</si>
  <si>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</si>
  <si>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</si>
  <si>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</si>
  <si>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</si>
  <si>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</si>
  <si>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</si>
  <si>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</si>
  <si>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</si>
  <si>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</si>
  <si>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</si>
  <si>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</si>
  <si>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</si>
  <si>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</si>
  <si>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</si>
  <si>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</si>
  <si>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</si>
  <si>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</si>
  <si>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</si>
  <si>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</si>
  <si>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</si>
  <si>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</si>
  <si>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</si>
  <si>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</si>
  <si>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</si>
  <si>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</si>
  <si>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</si>
  <si>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</si>
  <si>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</si>
  <si>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</si>
  <si>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</si>
  <si>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</si>
  <si>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</si>
  <si>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</si>
  <si>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</si>
  <si>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</si>
  <si>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</si>
  <si>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</si>
  <si>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</si>
  <si>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</si>
  <si>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</si>
  <si>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</si>
  <si>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</si>
  <si>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</si>
  <si>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</si>
  <si>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</si>
  <si>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</si>
  <si>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</si>
  <si>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</si>
  <si>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</si>
  <si>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</si>
  <si>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</si>
  <si>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</si>
  <si>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</si>
  <si>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</si>
  <si>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</si>
  <si>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</si>
  <si>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</si>
  <si>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</si>
  <si>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</si>
  <si>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</si>
  <si>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</si>
  <si>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</si>
  <si>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</si>
  <si>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</si>
  <si>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</si>
  <si>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</si>
  <si>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</si>
  <si>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</si>
  <si>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</si>
  <si>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</si>
  <si>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</si>
  <si>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</si>
  <si>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</si>
  <si>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</si>
  <si>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</si>
  <si>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</si>
  <si>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</si>
  <si>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</si>
  <si>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</si>
  <si>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</si>
  <si>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</si>
  <si>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</si>
  <si>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</si>
  <si>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</si>
  <si>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</si>
  <si>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</si>
  <si>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</si>
  <si>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</si>
  <si>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</si>
  <si>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</si>
  <si>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</si>
  <si>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</si>
  <si>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</si>
  <si>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</si>
  <si>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</si>
  <si>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</si>
  <si>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</si>
  <si>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</si>
  <si>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</si>
  <si>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</si>
  <si>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</si>
  <si>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</si>
  <si>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</si>
  <si>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</si>
  <si>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</si>
  <si>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</si>
  <si>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</si>
  <si>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</si>
  <si>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</si>
  <si>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</si>
  <si>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</si>
  <si>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</si>
  <si>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</si>
  <si>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</si>
  <si>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</si>
  <si>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</si>
  <si>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</si>
  <si>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</si>
  <si>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</si>
  <si>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</si>
  <si>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</si>
  <si>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</si>
  <si>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</si>
  <si>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</si>
  <si>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</si>
  <si>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</si>
  <si>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</si>
  <si>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</si>
  <si>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</si>
  <si>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</si>
  <si>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</si>
  <si>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</si>
  <si>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</si>
  <si>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</si>
  <si>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</si>
  <si>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</si>
  <si>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</si>
  <si>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</si>
  <si>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</si>
  <si>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</si>
  <si>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</si>
  <si>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</si>
  <si>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</si>
  <si>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</si>
  <si>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</si>
  <si>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</si>
  <si>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</si>
  <si>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</si>
  <si>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</si>
  <si>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</si>
  <si>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</si>
  <si>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</si>
  <si>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</si>
  <si>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</si>
  <si>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</si>
  <si>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</si>
  <si>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</si>
  <si>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</si>
  <si>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</si>
  <si>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</si>
  <si>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</si>
  <si>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</si>
  <si>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</si>
  <si>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</si>
  <si>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</si>
  <si>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</si>
  <si>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</si>
  <si>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</si>
  <si>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</si>
  <si>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</si>
  <si>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</si>
  <si>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</si>
  <si>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</si>
  <si>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</si>
  <si>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</si>
  <si>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</si>
  <si>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</si>
  <si>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</si>
  <si>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</si>
  <si>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</si>
  <si>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</si>
  <si>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</si>
  <si>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</si>
  <si>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</si>
  <si>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</si>
  <si>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</si>
  <si>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</si>
  <si>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</si>
  <si>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</si>
  <si>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</si>
  <si>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</si>
  <si>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</si>
  <si>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</si>
  <si>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</si>
  <si>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</si>
  <si>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</si>
  <si>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</si>
  <si>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</si>
  <si>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</si>
  <si>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</si>
  <si>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</si>
  <si>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</si>
  <si>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</si>
  <si>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</si>
  <si>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</si>
  <si>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</si>
  <si>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</si>
  <si>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</si>
  <si>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</si>
  <si>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</si>
  <si>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</si>
  <si>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</si>
  <si>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</si>
  <si>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</si>
  <si>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</si>
  <si>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</si>
  <si>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</si>
  <si>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</si>
  <si>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</si>
  <si>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</si>
  <si>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</si>
  <si>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</si>
  <si>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</si>
  <si>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</si>
  <si>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</si>
  <si>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</si>
  <si>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</si>
  <si>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</si>
  <si>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</si>
  <si>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</si>
  <si>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</si>
  <si>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</si>
  <si>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</si>
  <si>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</si>
  <si>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</si>
  <si>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</si>
  <si>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</si>
  <si>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</si>
  <si>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</si>
  <si>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</si>
  <si>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</si>
  <si>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</si>
  <si>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</si>
  <si>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</si>
  <si>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</si>
  <si>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</si>
  <si>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</si>
  <si>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医療法人あかつき会はとがや病院</t>
    <phoneticPr fontId="3"/>
  </si>
  <si>
    <t>〒334-0003 川口市坂下町４－１６－２６</t>
    <phoneticPr fontId="3"/>
  </si>
  <si>
    <t>〇</t>
  </si>
  <si>
    <t>医療法人</t>
  </si>
  <si>
    <t>内科</t>
  </si>
  <si>
    <t>地域包括ケア病棟入院料１</t>
  </si>
  <si>
    <t>ＤＰＣ病院ではない</t>
  </si>
  <si>
    <t>有</t>
  </si>
  <si>
    <t>看護必要度Ⅰ</t>
    <phoneticPr fontId="3"/>
  </si>
  <si>
    <t>地域包括ケア病棟</t>
  </si>
  <si>
    <t>回復期機能</t>
  </si>
  <si>
    <t>療養病棟入院料１</t>
  </si>
  <si>
    <t>-</t>
    <phoneticPr fontId="3"/>
  </si>
  <si>
    <t>医療療養病棟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</si>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</sst>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079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7">
      <c r="A89" s="243"/>
      <c r="B89" s="18"/>
      <c r="C89" s="62"/>
      <c r="D89" s="3"/>
      <c r="E89" s="3"/>
      <c r="F89" s="3"/>
      <c r="G89" s="3"/>
      <c r="H89" s="287"/>
      <c r="I89" s="287"/>
      <c r="J89" s="64" t="s">
        <v>35</v>
      </c>
      <c r="K89" s="65"/>
      <c r="L89" s="262" t="s">
        <v>1046</v>
      </c>
      <c r="M89" s="262" t="s">
        <v>1050</v>
      </c>
    </row>
    <row r="90" spans="1:22" s="21" customFormat="1">
      <c r="A90" s="243"/>
      <c r="B90" s="1"/>
      <c r="C90" s="3"/>
      <c r="D90" s="3"/>
      <c r="E90" s="3"/>
      <c r="F90" s="3"/>
      <c r="G90" s="3"/>
      <c r="H90" s="287"/>
      <c r="I90" s="67" t="s">
        <v>36</v>
      </c>
      <c r="J90" s="68"/>
      <c r="K90" s="69"/>
      <c r="L90" s="262" t="s">
        <v>1047</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40</v>
      </c>
      <c r="K99" s="237" t="str">
        <f>IF(OR(COUNTIF(L99:M99,"未確認")&gt;0,COUNTIF(L99:M99,"~*")&gt;0),"※","")</f>
        <v/>
      </c>
      <c r="L99" s="258">
        <v>40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40</v>
      </c>
      <c r="K101" s="237" t="str">
        <f>IF(OR(COUNTIF(L101:M101,"未確認")&gt;0,COUNTIF(L101:M101,"~*")&gt;0),"※","")</f>
        <v/>
      </c>
      <c r="L101" s="258">
        <v>40</v>
      </c>
      <c r="M101" s="258">
        <v>0</v>
      </c>
    </row>
    <row r="102" spans="1:22" s="83" customFormat="1" ht="34.5" customHeight="1">
      <c r="A102" s="244" t="s">
        <v>610</v>
      </c>
      <c r="B102" s="84"/>
      <c r="C102" s="377"/>
      <c r="D102" s="379"/>
      <c r="E102" s="317" t="s">
        <v>612</v>
      </c>
      <c r="F102" s="318"/>
      <c r="G102" s="318"/>
      <c r="H102" s="319"/>
      <c r="I102" s="420"/>
      <c r="J102" s="256">
        <f t="shared" si="0"/>
        <v>40</v>
      </c>
      <c r="K102" s="237" t="str">
        <f t="shared" ref="K102:K111" si="1">IF(OR(COUNTIF(L101:M101,"未確認")&gt;0,COUNTIF(L101:M101,"~*")&gt;0),"※","")</f>
        <v/>
      </c>
      <c r="L102" s="258">
        <v>40</v>
      </c>
      <c r="M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60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60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60</v>
      </c>
    </row>
    <row r="110" spans="1:22" s="83" customFormat="1" ht="34.5" customHeight="1">
      <c r="A110" s="244" t="s">
        <v>614</v>
      </c>
      <c r="B110" s="84"/>
      <c r="C110" s="396"/>
      <c r="D110" s="397"/>
      <c r="E110" s="432"/>
      <c r="F110" s="433"/>
      <c r="G110" s="317" t="s">
        <v>47</v>
      </c>
      <c r="H110" s="319"/>
      <c r="I110" s="420"/>
      <c r="J110" s="256">
        <f t="shared" si="0"/>
        <v>60</v>
      </c>
      <c r="K110" s="237" t="str">
        <f t="shared" si="1"/>
        <v/>
      </c>
      <c r="L110" s="258">
        <v>0</v>
      </c>
      <c r="M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1048</v>
      </c>
    </row>
    <row r="132" spans="1:22" s="83" customFormat="1" ht="34.5" customHeight="1">
      <c r="A132" s="244" t="s">
        <v>621</v>
      </c>
      <c r="B132" s="84"/>
      <c r="C132" s="295"/>
      <c r="D132" s="297"/>
      <c r="E132" s="320" t="s">
        <v>58</v>
      </c>
      <c r="F132" s="321"/>
      <c r="G132" s="321"/>
      <c r="H132" s="322"/>
      <c r="I132" s="389"/>
      <c r="J132" s="101"/>
      <c r="K132" s="102"/>
      <c r="L132" s="82">
        <v>40</v>
      </c>
      <c r="M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55</v>
      </c>
      <c r="K157" s="264" t="str">
        <f t="shared" si="3"/>
        <v/>
      </c>
      <c r="L157" s="117">
        <v>0</v>
      </c>
      <c r="M157" s="117">
        <v>55</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48</v>
      </c>
      <c r="K200" s="264" t="str">
        <f t="shared" si="5"/>
        <v/>
      </c>
      <c r="L200" s="117">
        <v>48</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1044</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5.43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23</v>
      </c>
      <c r="K269" s="81" t="str">
        <f t="shared" si="8"/>
        <v/>
      </c>
      <c r="L269" s="147">
        <v>15</v>
      </c>
      <c r="M269" s="147">
        <v>8</v>
      </c>
    </row>
    <row r="270" spans="1:22" s="83" customFormat="1" ht="34.5" customHeight="1">
      <c r="A270" s="249" t="s">
        <v>725</v>
      </c>
      <c r="B270" s="120"/>
      <c r="C270" s="371"/>
      <c r="D270" s="371"/>
      <c r="E270" s="371"/>
      <c r="F270" s="371"/>
      <c r="G270" s="371" t="s">
        <v>148</v>
      </c>
      <c r="H270" s="371"/>
      <c r="I270" s="404"/>
      <c r="J270" s="266">
        <f t="shared" si="9"/>
        <v>1.4</v>
      </c>
      <c r="K270" s="81" t="str">
        <f t="shared" si="8"/>
        <v/>
      </c>
      <c r="L270" s="148">
        <v>0.8</v>
      </c>
      <c r="M270" s="148">
        <v>0.6</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1</v>
      </c>
      <c r="M271" s="147">
        <v>7</v>
      </c>
    </row>
    <row r="272" spans="1:22" s="83" customFormat="1" ht="34.5" customHeight="1">
      <c r="A272" s="249" t="s">
        <v>726</v>
      </c>
      <c r="B272" s="120"/>
      <c r="C272" s="372"/>
      <c r="D272" s="372"/>
      <c r="E272" s="372"/>
      <c r="F272" s="372"/>
      <c r="G272" s="371" t="s">
        <v>148</v>
      </c>
      <c r="H272" s="371"/>
      <c r="I272" s="404"/>
      <c r="J272" s="266">
        <f t="shared" si="9"/>
        <v>0.2</v>
      </c>
      <c r="K272" s="81" t="str">
        <f t="shared" si="8"/>
        <v/>
      </c>
      <c r="L272" s="148">
        <v>0.2</v>
      </c>
      <c r="M272" s="148">
        <v>0</v>
      </c>
    </row>
    <row r="273" spans="1:13" s="83" customFormat="1" ht="34.5" customHeight="1">
      <c r="A273" s="249" t="s">
        <v>727</v>
      </c>
      <c r="B273" s="120"/>
      <c r="C273" s="371" t="s">
        <v>152</v>
      </c>
      <c r="D273" s="372"/>
      <c r="E273" s="372"/>
      <c r="F273" s="372"/>
      <c r="G273" s="371" t="s">
        <v>146</v>
      </c>
      <c r="H273" s="371"/>
      <c r="I273" s="404"/>
      <c r="J273" s="266">
        <f t="shared" si="9"/>
        <v>20</v>
      </c>
      <c r="K273" s="81" t="str">
        <f t="shared" si="8"/>
        <v/>
      </c>
      <c r="L273" s="147">
        <v>7</v>
      </c>
      <c r="M273" s="147">
        <v>13</v>
      </c>
    </row>
    <row r="274" spans="1:13" s="83" customFormat="1" ht="34.5" customHeight="1">
      <c r="A274" s="249" t="s">
        <v>727</v>
      </c>
      <c r="B274" s="120"/>
      <c r="C274" s="372"/>
      <c r="D274" s="372"/>
      <c r="E274" s="372"/>
      <c r="F274" s="372"/>
      <c r="G274" s="371" t="s">
        <v>148</v>
      </c>
      <c r="H274" s="371"/>
      <c r="I274" s="404"/>
      <c r="J274" s="266">
        <f t="shared" si="9"/>
        <v>1</v>
      </c>
      <c r="K274" s="81" t="str">
        <f t="shared" si="8"/>
        <v/>
      </c>
      <c r="L274" s="148">
        <v>0.5</v>
      </c>
      <c r="M274" s="148">
        <v>0.5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v>
      </c>
      <c r="K277" s="81" t="str">
        <f t="shared" si="8"/>
        <v/>
      </c>
      <c r="L277" s="147">
        <v>1</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v>
      </c>
      <c r="K279" s="81" t="str">
        <f t="shared" si="8"/>
        <v/>
      </c>
      <c r="L279" s="147">
        <v>1</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0.03</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4</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3</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row>
    <row r="368" spans="1:22" s="118" customFormat="1" ht="20.25" customHeight="1">
      <c r="A368" s="243"/>
      <c r="B368" s="1"/>
      <c r="C368" s="3"/>
      <c r="D368" s="3"/>
      <c r="E368" s="3"/>
      <c r="F368" s="3"/>
      <c r="G368" s="3"/>
      <c r="H368" s="287"/>
      <c r="I368" s="67" t="s">
        <v>36</v>
      </c>
      <c r="J368" s="170"/>
      <c r="K368" s="79"/>
      <c r="L368" s="137" t="s">
        <v>1047</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359</v>
      </c>
      <c r="K392" s="81" t="str">
        <f t="shared" ref="K392:K397" si="12">IF(OR(COUNTIF(L392:M392,"未確認")&gt;0,COUNTIF(L392:M392,"~*")&gt;0),"※","")</f>
        <v/>
      </c>
      <c r="L392" s="147">
        <v>317</v>
      </c>
      <c r="M392" s="147">
        <v>42</v>
      </c>
    </row>
    <row r="393" spans="1:22" s="83" customFormat="1" ht="34.5" customHeight="1">
      <c r="A393" s="249" t="s">
        <v>773</v>
      </c>
      <c r="B393" s="84"/>
      <c r="C393" s="370"/>
      <c r="D393" s="380"/>
      <c r="E393" s="320" t="s">
        <v>224</v>
      </c>
      <c r="F393" s="321"/>
      <c r="G393" s="321"/>
      <c r="H393" s="322"/>
      <c r="I393" s="343"/>
      <c r="J393" s="140">
        <f t="shared" si="11"/>
        <v>227</v>
      </c>
      <c r="K393" s="81" t="str">
        <f t="shared" si="12"/>
        <v/>
      </c>
      <c r="L393" s="147">
        <v>186</v>
      </c>
      <c r="M393" s="147">
        <v>41</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132</v>
      </c>
      <c r="K395" s="81" t="str">
        <f t="shared" si="12"/>
        <v/>
      </c>
      <c r="L395" s="147">
        <v>131</v>
      </c>
      <c r="M395" s="147">
        <v>1</v>
      </c>
    </row>
    <row r="396" spans="1:22" s="83" customFormat="1" ht="34.5" customHeight="1">
      <c r="A396" s="250" t="s">
        <v>776</v>
      </c>
      <c r="B396" s="1"/>
      <c r="C396" s="370"/>
      <c r="D396" s="320" t="s">
        <v>227</v>
      </c>
      <c r="E396" s="321"/>
      <c r="F396" s="321"/>
      <c r="G396" s="321"/>
      <c r="H396" s="322"/>
      <c r="I396" s="343"/>
      <c r="J396" s="140">
        <f t="shared" si="11"/>
        <v>33269</v>
      </c>
      <c r="K396" s="81" t="str">
        <f t="shared" si="12"/>
        <v/>
      </c>
      <c r="L396" s="147">
        <v>12040</v>
      </c>
      <c r="M396" s="147">
        <v>21229</v>
      </c>
    </row>
    <row r="397" spans="1:22" s="83" customFormat="1" ht="34.5" customHeight="1">
      <c r="A397" s="250" t="s">
        <v>777</v>
      </c>
      <c r="B397" s="119"/>
      <c r="C397" s="370"/>
      <c r="D397" s="320" t="s">
        <v>228</v>
      </c>
      <c r="E397" s="321"/>
      <c r="F397" s="321"/>
      <c r="G397" s="321"/>
      <c r="H397" s="322"/>
      <c r="I397" s="344"/>
      <c r="J397" s="140">
        <f t="shared" si="11"/>
        <v>353</v>
      </c>
      <c r="K397" s="81" t="str">
        <f t="shared" si="12"/>
        <v/>
      </c>
      <c r="L397" s="147">
        <v>310</v>
      </c>
      <c r="M397" s="147">
        <v>43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359</v>
      </c>
      <c r="K405" s="81" t="str">
        <f t="shared" ref="K405:K422" si="14">IF(OR(COUNTIF(L405:M405,"未確認")&gt;0,COUNTIF(L405:M405,"~*")&gt;0),"※","")</f>
        <v/>
      </c>
      <c r="L405" s="147">
        <v>317</v>
      </c>
      <c r="M405" s="147">
        <v>42</v>
      </c>
    </row>
    <row r="406" spans="1:22" s="83" customFormat="1" ht="34.5" customHeight="1">
      <c r="A406" s="251" t="s">
        <v>779</v>
      </c>
      <c r="B406" s="119"/>
      <c r="C406" s="369"/>
      <c r="D406" s="375" t="s">
        <v>233</v>
      </c>
      <c r="E406" s="377" t="s">
        <v>234</v>
      </c>
      <c r="F406" s="378"/>
      <c r="G406" s="378"/>
      <c r="H406" s="379"/>
      <c r="I406" s="361"/>
      <c r="J406" s="140">
        <f t="shared" si="13"/>
        <v>1</v>
      </c>
      <c r="K406" s="81" t="str">
        <f t="shared" si="14"/>
        <v/>
      </c>
      <c r="L406" s="147">
        <v>0</v>
      </c>
      <c r="M406" s="147">
        <v>1</v>
      </c>
    </row>
    <row r="407" spans="1:22" s="83" customFormat="1" ht="34.5" customHeight="1">
      <c r="A407" s="251" t="s">
        <v>780</v>
      </c>
      <c r="B407" s="119"/>
      <c r="C407" s="369"/>
      <c r="D407" s="369"/>
      <c r="E407" s="320" t="s">
        <v>235</v>
      </c>
      <c r="F407" s="321"/>
      <c r="G407" s="321"/>
      <c r="H407" s="322"/>
      <c r="I407" s="361"/>
      <c r="J407" s="140">
        <f t="shared" si="13"/>
        <v>149</v>
      </c>
      <c r="K407" s="81" t="str">
        <f t="shared" si="14"/>
        <v/>
      </c>
      <c r="L407" s="147">
        <v>148</v>
      </c>
      <c r="M407" s="147">
        <v>1</v>
      </c>
    </row>
    <row r="408" spans="1:22" s="83" customFormat="1" ht="34.5" customHeight="1">
      <c r="A408" s="251" t="s">
        <v>781</v>
      </c>
      <c r="B408" s="119"/>
      <c r="C408" s="369"/>
      <c r="D408" s="369"/>
      <c r="E408" s="320" t="s">
        <v>236</v>
      </c>
      <c r="F408" s="321"/>
      <c r="G408" s="321"/>
      <c r="H408" s="322"/>
      <c r="I408" s="361"/>
      <c r="J408" s="140">
        <f t="shared" si="13"/>
        <v>153</v>
      </c>
      <c r="K408" s="81" t="str">
        <f t="shared" si="14"/>
        <v/>
      </c>
      <c r="L408" s="147">
        <v>114</v>
      </c>
      <c r="M408" s="147">
        <v>39</v>
      </c>
    </row>
    <row r="409" spans="1:22" s="83" customFormat="1" ht="34.5" customHeight="1">
      <c r="A409" s="251" t="s">
        <v>782</v>
      </c>
      <c r="B409" s="119"/>
      <c r="C409" s="369"/>
      <c r="D409" s="369"/>
      <c r="E409" s="317" t="s">
        <v>989</v>
      </c>
      <c r="F409" s="318"/>
      <c r="G409" s="318"/>
      <c r="H409" s="319"/>
      <c r="I409" s="361"/>
      <c r="J409" s="140">
        <f t="shared" si="13"/>
        <v>56</v>
      </c>
      <c r="K409" s="81" t="str">
        <f t="shared" si="14"/>
        <v/>
      </c>
      <c r="L409" s="147">
        <v>55</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353</v>
      </c>
      <c r="K413" s="81" t="str">
        <f t="shared" si="14"/>
        <v/>
      </c>
      <c r="L413" s="147">
        <v>310</v>
      </c>
      <c r="M413" s="147">
        <v>43</v>
      </c>
    </row>
    <row r="414" spans="1:22" s="83" customFormat="1" ht="34.5" customHeight="1">
      <c r="A414" s="251" t="s">
        <v>787</v>
      </c>
      <c r="B414" s="119"/>
      <c r="C414" s="369"/>
      <c r="D414" s="375" t="s">
        <v>240</v>
      </c>
      <c r="E414" s="377" t="s">
        <v>241</v>
      </c>
      <c r="F414" s="378"/>
      <c r="G414" s="378"/>
      <c r="H414" s="379"/>
      <c r="I414" s="361"/>
      <c r="J414" s="140">
        <f t="shared" si="13"/>
        <v>1</v>
      </c>
      <c r="K414" s="81" t="str">
        <f t="shared" si="14"/>
        <v/>
      </c>
      <c r="L414" s="147">
        <v>0</v>
      </c>
      <c r="M414" s="147">
        <v>1</v>
      </c>
    </row>
    <row r="415" spans="1:22" s="83" customFormat="1" ht="34.5" customHeight="1">
      <c r="A415" s="251" t="s">
        <v>788</v>
      </c>
      <c r="B415" s="119"/>
      <c r="C415" s="369"/>
      <c r="D415" s="369"/>
      <c r="E415" s="320" t="s">
        <v>242</v>
      </c>
      <c r="F415" s="321"/>
      <c r="G415" s="321"/>
      <c r="H415" s="322"/>
      <c r="I415" s="361"/>
      <c r="J415" s="140">
        <f t="shared" si="13"/>
        <v>145</v>
      </c>
      <c r="K415" s="81" t="str">
        <f t="shared" si="14"/>
        <v/>
      </c>
      <c r="L415" s="147">
        <v>138</v>
      </c>
      <c r="M415" s="147">
        <v>7</v>
      </c>
    </row>
    <row r="416" spans="1:22" s="83" customFormat="1" ht="34.5" customHeight="1">
      <c r="A416" s="251" t="s">
        <v>789</v>
      </c>
      <c r="B416" s="119"/>
      <c r="C416" s="369"/>
      <c r="D416" s="369"/>
      <c r="E416" s="320" t="s">
        <v>243</v>
      </c>
      <c r="F416" s="321"/>
      <c r="G416" s="321"/>
      <c r="H416" s="322"/>
      <c r="I416" s="361"/>
      <c r="J416" s="140">
        <f t="shared" si="13"/>
        <v>19</v>
      </c>
      <c r="K416" s="81" t="str">
        <f t="shared" si="14"/>
        <v/>
      </c>
      <c r="L416" s="147">
        <v>17</v>
      </c>
      <c r="M416" s="147">
        <v>2</v>
      </c>
    </row>
    <row r="417" spans="1:22" s="83" customFormat="1" ht="34.5" customHeight="1">
      <c r="A417" s="251" t="s">
        <v>790</v>
      </c>
      <c r="B417" s="119"/>
      <c r="C417" s="369"/>
      <c r="D417" s="369"/>
      <c r="E417" s="320" t="s">
        <v>244</v>
      </c>
      <c r="F417" s="321"/>
      <c r="G417" s="321"/>
      <c r="H417" s="322"/>
      <c r="I417" s="361"/>
      <c r="J417" s="140">
        <f t="shared" si="13"/>
        <v>37</v>
      </c>
      <c r="K417" s="81" t="str">
        <f t="shared" si="14"/>
        <v/>
      </c>
      <c r="L417" s="147">
        <v>34</v>
      </c>
      <c r="M417" s="147">
        <v>3</v>
      </c>
    </row>
    <row r="418" spans="1:22" s="83" customFormat="1" ht="34.5" customHeight="1">
      <c r="A418" s="251" t="s">
        <v>791</v>
      </c>
      <c r="B418" s="119"/>
      <c r="C418" s="369"/>
      <c r="D418" s="369"/>
      <c r="E418" s="320" t="s">
        <v>245</v>
      </c>
      <c r="F418" s="321"/>
      <c r="G418" s="321"/>
      <c r="H418" s="322"/>
      <c r="I418" s="361"/>
      <c r="J418" s="140">
        <f t="shared" si="13"/>
        <v>27</v>
      </c>
      <c r="K418" s="81" t="str">
        <f t="shared" si="14"/>
        <v/>
      </c>
      <c r="L418" s="147">
        <v>25</v>
      </c>
      <c r="M418" s="147">
        <v>2</v>
      </c>
    </row>
    <row r="419" spans="1:22" s="83" customFormat="1" ht="34.5" customHeight="1">
      <c r="A419" s="251" t="s">
        <v>792</v>
      </c>
      <c r="B419" s="119"/>
      <c r="C419" s="369"/>
      <c r="D419" s="369"/>
      <c r="E419" s="317" t="s">
        <v>605</v>
      </c>
      <c r="F419" s="318"/>
      <c r="G419" s="318"/>
      <c r="H419" s="319"/>
      <c r="I419" s="361"/>
      <c r="J419" s="140">
        <f t="shared" si="13"/>
        <v>5</v>
      </c>
      <c r="K419" s="81" t="str">
        <f t="shared" si="14"/>
        <v/>
      </c>
      <c r="L419" s="147">
        <v>5</v>
      </c>
      <c r="M419" s="147">
        <v>0</v>
      </c>
    </row>
    <row r="420" spans="1:22" s="83" customFormat="1" ht="34.5" customHeight="1">
      <c r="A420" s="251" t="s">
        <v>793</v>
      </c>
      <c r="B420" s="119"/>
      <c r="C420" s="369"/>
      <c r="D420" s="369"/>
      <c r="E420" s="320" t="s">
        <v>246</v>
      </c>
      <c r="F420" s="321"/>
      <c r="G420" s="321"/>
      <c r="H420" s="322"/>
      <c r="I420" s="361"/>
      <c r="J420" s="140">
        <f t="shared" si="13"/>
        <v>21</v>
      </c>
      <c r="K420" s="81" t="str">
        <f t="shared" si="14"/>
        <v/>
      </c>
      <c r="L420" s="147">
        <v>21</v>
      </c>
      <c r="M420" s="147">
        <v>0</v>
      </c>
    </row>
    <row r="421" spans="1:22" s="83" customFormat="1" ht="34.5" customHeight="1">
      <c r="A421" s="251" t="s">
        <v>794</v>
      </c>
      <c r="B421" s="119"/>
      <c r="C421" s="369"/>
      <c r="D421" s="369"/>
      <c r="E421" s="320" t="s">
        <v>247</v>
      </c>
      <c r="F421" s="321"/>
      <c r="G421" s="321"/>
      <c r="H421" s="322"/>
      <c r="I421" s="361"/>
      <c r="J421" s="140">
        <f t="shared" si="13"/>
        <v>98</v>
      </c>
      <c r="K421" s="81" t="str">
        <f t="shared" si="14"/>
        <v/>
      </c>
      <c r="L421" s="147">
        <v>70</v>
      </c>
      <c r="M421" s="147">
        <v>28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352</v>
      </c>
      <c r="K430" s="193" t="str">
        <f>IF(OR(COUNTIF(L430:M430,"未確認")&gt;0,COUNTIF(L430:M430,"~*")&gt;0),"※","")</f>
        <v/>
      </c>
      <c r="L430" s="147">
        <v>310</v>
      </c>
      <c r="M430" s="147">
        <v>42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17</v>
      </c>
      <c r="K431" s="193" t="str">
        <f>IF(OR(COUNTIF(L431:M431,"未確認")&gt;0,COUNTIF(L431:M431,"~*")&gt;0),"※","")</f>
        <v/>
      </c>
      <c r="L431" s="147">
        <v>17</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50</v>
      </c>
      <c r="K432" s="193" t="str">
        <f>IF(OR(COUNTIF(L432:M432,"未確認")&gt;0,COUNTIF(L432:M432,"~*")&gt;0),"※","")</f>
        <v/>
      </c>
      <c r="L432" s="147">
        <v>49</v>
      </c>
      <c r="M432" s="147">
        <v>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284</v>
      </c>
      <c r="K433" s="193" t="str">
        <f>IF(OR(COUNTIF(L433:M433,"未確認")&gt;0,COUNTIF(L433:M433,"~*")&gt;0),"※","")</f>
        <v/>
      </c>
      <c r="L433" s="147">
        <v>243</v>
      </c>
      <c r="M433" s="147">
        <v>41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v>
      </c>
      <c r="K434" s="193" t="str">
        <f>IF(OR(COUNTIF(L434:M434,"未確認")&gt;0,COUNTIF(L434:M434,"~*")&gt;0),"※","")</f>
        <v/>
      </c>
      <c r="L434" s="147">
        <v>1</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18</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18</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15</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8</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7</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row>
    <row r="544" spans="1:22" s="1" customFormat="1" ht="20.25" customHeight="1">
      <c r="A544" s="243"/>
      <c r="C544" s="62"/>
      <c r="D544" s="3"/>
      <c r="E544" s="3"/>
      <c r="F544" s="3"/>
      <c r="G544" s="3"/>
      <c r="H544" s="287"/>
      <c r="I544" s="67" t="s">
        <v>36</v>
      </c>
      <c r="J544" s="68"/>
      <c r="K544" s="186"/>
      <c r="L544" s="70" t="s">
        <v>1047</v>
      </c>
      <c r="M544" s="70" t="s">
        <v>1051</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1045</v>
      </c>
      <c r="M558" s="211" t="s">
        <v>1049</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36.799999999999997</v>
      </c>
      <c r="M568" s="211" t="s">
        <v>533</v>
      </c>
    </row>
    <row r="569" spans="1:13" s="91" customFormat="1" ht="34.5" customHeight="1">
      <c r="A569" s="251" t="s">
        <v>878</v>
      </c>
      <c r="B569" s="119"/>
      <c r="C569" s="209"/>
      <c r="D569" s="331" t="s">
        <v>377</v>
      </c>
      <c r="E569" s="342"/>
      <c r="F569" s="342"/>
      <c r="G569" s="342"/>
      <c r="H569" s="332"/>
      <c r="I569" s="343"/>
      <c r="J569" s="207"/>
      <c r="K569" s="210"/>
      <c r="L569" s="211">
        <v>12.8</v>
      </c>
      <c r="M569" s="211" t="s">
        <v>533</v>
      </c>
    </row>
    <row r="570" spans="1:13" s="91" customFormat="1" ht="34.5" customHeight="1">
      <c r="A570" s="251" t="s">
        <v>879</v>
      </c>
      <c r="B570" s="119"/>
      <c r="C570" s="209"/>
      <c r="D570" s="331" t="s">
        <v>992</v>
      </c>
      <c r="E570" s="342"/>
      <c r="F570" s="342"/>
      <c r="G570" s="342"/>
      <c r="H570" s="332"/>
      <c r="I570" s="343"/>
      <c r="J570" s="207"/>
      <c r="K570" s="210"/>
      <c r="L570" s="211">
        <v>12.8</v>
      </c>
      <c r="M570" s="211" t="s">
        <v>533</v>
      </c>
    </row>
    <row r="571" spans="1:13" s="91" customFormat="1" ht="34.5" customHeight="1">
      <c r="A571" s="251" t="s">
        <v>880</v>
      </c>
      <c r="B571" s="119"/>
      <c r="C571" s="209"/>
      <c r="D571" s="331" t="s">
        <v>379</v>
      </c>
      <c r="E571" s="342"/>
      <c r="F571" s="342"/>
      <c r="G571" s="342"/>
      <c r="H571" s="332"/>
      <c r="I571" s="343"/>
      <c r="J571" s="207"/>
      <c r="K571" s="210"/>
      <c r="L571" s="211">
        <v>3.8</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row>
    <row r="589" spans="1:22" s="1" customFormat="1" ht="20.25" customHeight="1">
      <c r="A589" s="243"/>
      <c r="C589" s="62"/>
      <c r="D589" s="3"/>
      <c r="E589" s="3"/>
      <c r="F589" s="3"/>
      <c r="G589" s="3"/>
      <c r="H589" s="287"/>
      <c r="I589" s="67" t="s">
        <v>36</v>
      </c>
      <c r="J589" s="68"/>
      <c r="K589" s="186"/>
      <c r="L589" s="70" t="s">
        <v>1047</v>
      </c>
      <c r="M589" s="70" t="s">
        <v>1051</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t="str">
        <f>IF(SUM(L594:M594)=0,IF(COUNTIF(L594:M594,"未確認")&gt;0,"未確認",IF(COUNTIF(L594:M594,"~*")&gt;0,"*",SUM(L594:M594))),SUM(L594:M594))</f>
        <v>*</v>
      </c>
      <c r="K594" s="201" t="str">
        <f>IF(OR(COUNTIF(L594:M594,"未確認")&gt;0,COUNTIF(L594:M594,"*")&gt;0),"※","")</f>
        <v>※</v>
      </c>
      <c r="L594" s="117" t="s">
        <v>541</v>
      </c>
      <c r="M594" s="117">
        <v>0</v>
      </c>
    </row>
    <row r="595" spans="1:13" s="115" customFormat="1" ht="35.1" customHeight="1">
      <c r="A595" s="251" t="s">
        <v>895</v>
      </c>
      <c r="B595" s="84"/>
      <c r="C595" s="323" t="s">
        <v>994</v>
      </c>
      <c r="D595" s="324"/>
      <c r="E595" s="324"/>
      <c r="F595" s="324"/>
      <c r="G595" s="324"/>
      <c r="H595" s="325"/>
      <c r="I595" s="340" t="s">
        <v>397</v>
      </c>
      <c r="J595" s="140">
        <v>182</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37</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65</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28</v>
      </c>
      <c r="K618" s="201" t="str">
        <f t="shared" si="29"/>
        <v>※</v>
      </c>
      <c r="L618" s="117">
        <v>28</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32</v>
      </c>
      <c r="K646" s="201" t="str">
        <f t="shared" ref="K646:K660" si="33">IF(OR(COUNTIF(L646:M646,"未確認")&gt;0,COUNTIF(L646:M646,"*")&gt;0),"※","")</f>
        <v/>
      </c>
      <c r="L646" s="117">
        <v>0</v>
      </c>
      <c r="M646" s="117">
        <v>32</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30</v>
      </c>
      <c r="K648" s="201" t="str">
        <f t="shared" si="33"/>
        <v/>
      </c>
      <c r="L648" s="117">
        <v>0</v>
      </c>
      <c r="M648" s="117">
        <v>30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29</v>
      </c>
      <c r="K658" s="201" t="str">
        <f t="shared" si="33"/>
        <v/>
      </c>
      <c r="L658" s="117">
        <v>15</v>
      </c>
      <c r="M658" s="117">
        <v>14</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8A1C741-CB08-40A4-94B8-FF89030B49D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2019-12-23T00:27:43Z</dcterms:modified>
</cp:coreProperties>
</file>