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B00E3E3-3C02-4129-A132-56BEE4DBB2C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<sst xmlns="http://schemas.openxmlformats.org/spreadsheetml/2006/main" count="3091" uniqueCount="1049">
  <si>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</si>
  <si>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</si>
  <si>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</si>
  <si>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</si>
  <si>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</si>
  <si>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</si>
  <si>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</si>
  <si>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</si>
  <si>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</si>
  <si>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</si>
  <si>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</si>
  <si>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</si>
  <si>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</si>
  <si>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</si>
  <si>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</si>
  <si>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</si>
  <si>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</si>
  <si>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</si>
  <si>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</si>
  <si>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</si>
  <si>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</si>
  <si>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</si>
  <si>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</si>
  <si>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</si>
  <si>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</si>
  <si>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</si>
  <si>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</si>
  <si>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</si>
  <si>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</si>
  <si>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</si>
  <si>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</si>
  <si>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</si>
  <si>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</si>
  <si>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</si>
  <si>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</si>
  <si>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</si>
  <si>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</si>
  <si>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</si>
  <si>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</si>
  <si>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</si>
  <si>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</si>
  <si>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</si>
  <si>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</si>
  <si>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</si>
  <si>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</si>
  <si>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</si>
  <si>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</si>
  <si>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</si>
  <si>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</si>
  <si>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</si>
  <si>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</si>
  <si>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</si>
  <si>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</si>
  <si>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</si>
  <si>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</si>
  <si>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</si>
  <si>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</si>
  <si>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</si>
  <si>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</si>
  <si>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</si>
  <si>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</si>
  <si>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</si>
  <si>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</si>
  <si>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</si>
  <si>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</si>
  <si>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</si>
  <si>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</si>
  <si>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</si>
  <si>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</si>
  <si>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</si>
  <si>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</si>
  <si>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</si>
  <si>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</si>
  <si>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</si>
  <si>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</si>
  <si>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</si>
  <si>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</si>
  <si>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</si>
  <si>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</si>
  <si>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</si>
  <si>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</si>
  <si>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</si>
  <si>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</si>
  <si>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</si>
  <si>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</si>
  <si>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</si>
  <si>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</si>
  <si>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</si>
  <si>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</si>
  <si>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</si>
  <si>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</si>
  <si>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</si>
  <si>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</si>
  <si>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</si>
  <si>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</si>
  <si>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</si>
  <si>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</si>
  <si>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</si>
  <si>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</si>
  <si>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</si>
  <si>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</si>
  <si>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</si>
  <si>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</si>
  <si>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</si>
  <si>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</si>
  <si>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</si>
  <si>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</si>
  <si>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</si>
  <si>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</si>
  <si>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</si>
  <si>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</si>
  <si>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</si>
  <si>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</si>
  <si>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</si>
  <si>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</si>
  <si>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</si>
  <si>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</si>
  <si>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</si>
  <si>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</si>
  <si>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</si>
  <si>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</si>
  <si>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</si>
  <si>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</si>
  <si>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</si>
  <si>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</si>
  <si>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</si>
  <si>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</si>
  <si>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</si>
  <si>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</si>
  <si>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</si>
  <si>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</si>
  <si>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</si>
  <si>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</si>
  <si>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</si>
  <si>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</si>
  <si>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</si>
  <si>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</si>
  <si>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</si>
  <si>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</si>
  <si>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</si>
  <si>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</si>
  <si>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</si>
  <si>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</si>
  <si>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</si>
  <si>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</si>
  <si>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</si>
  <si>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</si>
  <si>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</si>
  <si>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</si>
  <si>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</si>
  <si>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</si>
  <si>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</si>
  <si>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</si>
  <si>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</si>
  <si>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</si>
  <si>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</si>
  <si>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</si>
  <si>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</si>
  <si>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</si>
  <si>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</si>
  <si>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</si>
  <si>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</si>
  <si>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</si>
  <si>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</si>
  <si>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</si>
  <si>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</si>
  <si>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</si>
  <si>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</si>
  <si>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</si>
  <si>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</si>
  <si>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</si>
  <si>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</si>
  <si>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</si>
  <si>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</si>
  <si>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</si>
  <si>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</si>
  <si>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</si>
  <si>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</si>
  <si>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</si>
  <si>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</si>
  <si>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</si>
  <si>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</si>
  <si>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</si>
  <si>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</si>
  <si>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</si>
  <si>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</si>
  <si>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</si>
  <si>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</si>
  <si>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</si>
  <si>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</si>
  <si>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</si>
  <si>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</si>
  <si>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</si>
  <si>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</si>
  <si>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</si>
  <si>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</si>
  <si>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</si>
  <si>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</si>
  <si>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</si>
  <si>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</si>
  <si>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</si>
  <si>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</si>
  <si>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</si>
  <si>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</si>
  <si>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</si>
  <si>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</si>
  <si>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</si>
  <si>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</si>
  <si>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</si>
  <si>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</si>
  <si>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</si>
  <si>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</si>
  <si>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</si>
  <si>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</si>
  <si>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</si>
  <si>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</si>
  <si>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</si>
  <si>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</si>
  <si>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</si>
  <si>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</si>
  <si>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</si>
  <si>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</si>
  <si>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</si>
  <si>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</si>
  <si>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</si>
  <si>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</si>
  <si>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</si>
  <si>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</si>
  <si>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</si>
  <si>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</si>
  <si>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</si>
  <si>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</si>
  <si>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</si>
  <si>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</si>
  <si>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</si>
  <si>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</si>
  <si>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</si>
  <si>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</si>
  <si>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</si>
  <si>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</si>
  <si>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</si>
  <si>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</si>
  <si>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</si>
  <si>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</si>
  <si>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</si>
  <si>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</si>
  <si>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</si>
  <si>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</si>
  <si>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</si>
  <si>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</si>
  <si>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</si>
  <si>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</si>
  <si>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</si>
  <si>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</si>
  <si>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</si>
  <si>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</si>
  <si>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</si>
  <si>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</si>
  <si>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</si>
  <si>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</si>
  <si>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</si>
  <si>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</si>
  <si>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</si>
  <si>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</si>
  <si>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</si>
  <si>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</si>
  <si>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</si>
  <si>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</si>
  <si>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</si>
  <si>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</si>
  <si>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</si>
  <si>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</si>
  <si>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</si>
  <si>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</si>
  <si>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</si>
  <si>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</si>
  <si>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</si>
  <si>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</si>
  <si>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</si>
  <si>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</si>
  <si>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</si>
  <si>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</si>
  <si>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</si>
  <si>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</si>
  <si>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</si>
  <si>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</si>
  <si>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</si>
  <si>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</si>
  <si>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</si>
  <si>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</si>
  <si>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</si>
  <si>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</si>
  <si>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</si>
  <si>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</si>
  <si>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</si>
  <si>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</si>
  <si>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</si>
  <si>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</si>
  <si>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</si>
  <si>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</si>
  <si>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</si>
  <si>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</si>
  <si>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</si>
  <si>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</si>
  <si>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</si>
  <si>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</si>
  <si>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</si>
  <si>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</si>
  <si>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</si>
  <si>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</si>
  <si>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</si>
  <si>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</si>
  <si>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</si>
  <si>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</si>
  <si>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</si>
  <si>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</si>
  <si>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</si>
  <si>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</si>
  <si>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</si>
  <si>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</si>
  <si>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</si>
  <si>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</si>
  <si>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</si>
  <si>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</si>
  <si>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</si>
  <si>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</si>
  <si>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</si>
  <si>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</si>
  <si>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</si>
  <si>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</si>
  <si>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</si>
  <si>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</si>
  <si>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</si>
  <si>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</si>
  <si>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</si>
  <si>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</si>
  <si>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</si>
  <si>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</si>
  <si>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</si>
  <si>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</si>
  <si>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</si>
  <si>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</si>
  <si>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</si>
  <si>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</si>
  <si>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</si>
  <si>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</si>
  <si>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</si>
  <si>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</si>
  <si>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</si>
  <si>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</si>
  <si>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</si>
  <si>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</si>
  <si>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</si>
  <si>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</si>
  <si>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</si>
  <si>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</si>
  <si>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</si>
  <si>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</si>
  <si>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</si>
  <si>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</si>
  <si>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</si>
  <si>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</si>
  <si>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</si>
  <si>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</si>
  <si>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</si>
  <si>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</si>
  <si>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</si>
  <si>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</si>
  <si>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</si>
  <si>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</si>
  <si>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</si>
  <si>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</si>
  <si>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</si>
  <si>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</si>
  <si>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</si>
  <si>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</si>
  <si>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</si>
  <si>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</si>
  <si>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</si>
  <si>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</si>
  <si>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</si>
  <si>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</si>
  <si>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</si>
  <si>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</si>
  <si>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</si>
  <si>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</si>
  <si>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</si>
  <si>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</si>
  <si>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</si>
  <si>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</si>
  <si>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</si>
  <si>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</si>
  <si>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</si>
  <si>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</si>
  <si>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</si>
  <si>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</si>
  <si>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</si>
  <si>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</si>
  <si>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</si>
  <si>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</si>
  <si>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</si>
  <si>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</si>
  <si>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</si>
  <si>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</si>
  <si>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</si>
  <si>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</si>
  <si>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</si>
  <si>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</si>
  <si>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</si>
  <si>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</si>
  <si>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</si>
  <si>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</si>
  <si>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</si>
  <si>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</si>
  <si>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</si>
  <si>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</si>
  <si>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</si>
  <si>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</si>
  <si>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</si>
  <si>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</si>
  <si>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</si>
  <si>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</si>
  <si>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</si>
  <si>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</si>
  <si>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</si>
  <si>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</si>
  <si>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</si>
  <si>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</si>
  <si>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</si>
  <si>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</si>
  <si>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</si>
  <si>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</si>
  <si>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</si>
  <si>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</si>
  <si>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</si>
  <si>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</si>
  <si>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</si>
  <si>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</si>
  <si>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</si>
  <si>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</si>
  <si>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</si>
  <si>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</si>
  <si>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</si>
  <si>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</si>
  <si>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</si>
  <si>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</si>
  <si>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</si>
  <si>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</si>
  <si>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</si>
  <si>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</si>
  <si>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</si>
  <si>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</si>
  <si>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</si>
  <si>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</si>
  <si>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</si>
  <si>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</si>
  <si>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</si>
  <si>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</si>
  <si>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</si>
  <si>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</si>
  <si>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</si>
  <si>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</si>
  <si>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</si>
  <si>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</si>
  <si>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</si>
  <si>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</si>
  <si>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</si>
  <si>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</si>
  <si>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</si>
  <si>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</si>
  <si>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</si>
  <si>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</si>
  <si>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</si>
  <si>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</si>
  <si>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</si>
  <si>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</si>
  <si>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</si>
  <si>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</si>
  <si>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</si>
  <si>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</si>
  <si>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</si>
  <si>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</si>
  <si>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</si>
  <si>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</si>
  <si>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</si>
  <si>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</si>
  <si>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</si>
  <si>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</si>
  <si>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</si>
  <si>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</si>
  <si>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</si>
  <si>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</si>
  <si>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</si>
  <si>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</si>
  <si>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</si>
  <si>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</si>
  <si>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</si>
  <si>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</si>
  <si>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</si>
  <si>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</si>
  <si>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</si>
  <si>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</si>
  <si>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</si>
  <si>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</si>
  <si>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</si>
  <si>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</si>
  <si>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</si>
  <si>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</si>
  <si>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</si>
  <si>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</si>
  <si>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</si>
  <si>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</si>
  <si>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</si>
  <si>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</si>
  <si>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</si>
  <si>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</si>
  <si>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</si>
  <si>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</si>
  <si>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</si>
  <si>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</si>
  <si>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</si>
  <si>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</si>
  <si>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</si>
  <si>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</si>
  <si>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</si>
  <si>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</si>
  <si>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</si>
  <si>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</si>
  <si>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</si>
  <si>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</si>
  <si>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</si>
  <si>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</si>
  <si>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</si>
  <si>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</si>
  <si>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</si>
  <si>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</si>
  <si>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</si>
  <si>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</si>
  <si>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</si>
  <si>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</si>
  <si>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</si>
  <si>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</si>
  <si>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</si>
  <si>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</si>
  <si>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</si>
  <si>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</si>
  <si>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</si>
  <si>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</si>
  <si>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</si>
  <si>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</si>
  <si>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</si>
  <si>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</si>
  <si>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</si>
  <si>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</si>
  <si>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</si>
  <si>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</si>
  <si>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</si>
  <si>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</si>
  <si>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</si>
  <si>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</si>
  <si>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</si>
  <si>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</si>
  <si>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</si>
  <si>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</si>
  <si>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</si>
  <si>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</si>
  <si>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</si>
  <si>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</si>
  <si>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</si>
  <si>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</si>
  <si>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</si>
  <si>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</si>
  <si>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</si>
  <si>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</si>
  <si>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</si>
  <si>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</si>
  <si>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</si>
  <si>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</si>
  <si>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</si>
  <si>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</si>
  <si>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</si>
  <si>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</si>
  <si>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</si>
  <si>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</si>
  <si>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</si>
  <si>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</si>
  <si>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</si>
  <si>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</si>
  <si>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</si>
  <si>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</si>
  <si>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</si>
  <si>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</si>
  <si>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</si>
  <si>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</si>
  <si>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</si>
  <si>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</si>
  <si>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</si>
  <si>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</si>
  <si>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</si>
  <si>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</si>
  <si>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</si>
  <si>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</si>
  <si>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</si>
  <si>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</si>
  <si>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</si>
  <si>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</si>
  <si>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</si>
  <si>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</si>
  <si>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</si>
  <si>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</si>
  <si>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</si>
  <si>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</si>
  <si>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</si>
  <si>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</si>
  <si>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</si>
  <si>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</si>
  <si>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</si>
  <si>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</si>
  <si>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</si>
  <si>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</si>
  <si>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</si>
  <si>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</si>
  <si>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</si>
  <si>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</si>
  <si>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</si>
  <si>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</si>
  <si>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</si>
  <si>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</si>
  <si>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</si>
  <si>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</si>
  <si>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</si>
  <si>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</si>
  <si>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</si>
  <si>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</si>
  <si>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</si>
  <si>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</si>
  <si>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</si>
  <si>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</si>
  <si>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</si>
  <si>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</si>
  <si>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</si>
  <si>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</si>
  <si>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</si>
  <si>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</si>
  <si>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</si>
  <si>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</si>
  <si>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</si>
  <si>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</si>
  <si>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</si>
  <si>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</si>
  <si>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</si>
  <si>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</si>
  <si>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</si>
  <si>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</si>
  <si>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</si>
  <si>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</si>
  <si>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</si>
  <si>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</si>
  <si>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</si>
  <si>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</si>
  <si>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</si>
  <si>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</si>
  <si>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</si>
  <si>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</si>
  <si>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</si>
  <si>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</si>
  <si>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</si>
  <si>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</si>
  <si>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</si>
  <si>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</si>
  <si>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</si>
  <si>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</si>
  <si>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</si>
  <si>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</si>
  <si>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</si>
  <si>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</si>
  <si>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</si>
  <si>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</si>
  <si>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</si>
  <si>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</si>
  <si>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</si>
  <si>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</si>
  <si>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</si>
  <si>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</si>
  <si>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</si>
  <si>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</si>
  <si>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</si>
  <si>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</si>
  <si>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</si>
  <si>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</si>
  <si>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</si>
  <si>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</si>
  <si>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</si>
  <si>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</si>
  <si>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</si>
  <si>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</si>
  <si>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</si>
  <si>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</si>
  <si>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</si>
  <si>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</si>
  <si>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</si>
  <si>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</si>
  <si>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</si>
  <si>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</si>
  <si>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</si>
  <si>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</si>
  <si>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</si>
  <si>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</si>
  <si>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</si>
  <si>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</si>
  <si>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</si>
  <si>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</si>
  <si>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</si>
  <si>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</si>
  <si>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</si>
  <si>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</si>
  <si>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</si>
  <si>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</si>
  <si>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</si>
  <si>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</si>
  <si>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</si>
  <si>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</si>
  <si>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</si>
  <si>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</si>
  <si>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</si>
  <si>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</si>
  <si>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</si>
  <si>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</si>
  <si>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</si>
  <si>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</si>
  <si>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</si>
  <si>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</si>
  <si>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</si>
  <si>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</si>
  <si>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</si>
  <si>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</si>
  <si>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</si>
  <si>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</si>
  <si>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</si>
  <si>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</si>
  <si>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</si>
  <si>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</si>
  <si>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</si>
  <si>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</si>
  <si>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</si>
  <si>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</si>
  <si>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</si>
  <si>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</si>
  <si>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</si>
  <si>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</si>
  <si>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</si>
  <si>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</si>
  <si>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</si>
  <si>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</si>
  <si>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</si>
  <si>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</si>
  <si>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</si>
  <si>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</si>
  <si>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</si>
  <si>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</si>
  <si>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</si>
  <si>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</si>
  <si>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</si>
  <si>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</si>
  <si>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</si>
  <si>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</si>
  <si>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</si>
  <si>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</si>
  <si>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</si>
  <si>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</si>
  <si>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</si>
  <si>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</si>
  <si>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</si>
  <si>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</si>
  <si>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</si>
  <si>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</si>
  <si>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</si>
  <si>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</si>
  <si>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</si>
  <si>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</si>
  <si>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</si>
  <si>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</si>
  <si>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</si>
  <si>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</si>
  <si>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</si>
  <si>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</si>
  <si>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</si>
  <si>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</si>
  <si>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</si>
  <si>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</si>
  <si>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</si>
  <si>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</si>
  <si>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</si>
  <si>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</si>
  <si>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</si>
  <si>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</si>
  <si>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</si>
  <si>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</si>
  <si>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</si>
  <si>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</si>
  <si>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</si>
  <si>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</si>
  <si>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</si>
  <si>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</si>
  <si>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</si>
  <si>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</si>
  <si>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</si>
  <si>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</si>
  <si>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</si>
  <si>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</si>
  <si>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</si>
  <si>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</si>
  <si>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</si>
  <si>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</si>
  <si>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</si>
  <si>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</si>
  <si>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</si>
  <si>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</si>
  <si>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</si>
  <si>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</si>
  <si>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</si>
  <si>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</si>
  <si>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</si>
  <si>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</si>
  <si>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</si>
  <si>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</si>
  <si>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</si>
  <si>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</si>
  <si>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</si>
  <si>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</si>
  <si>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</si>
  <si>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</si>
  <si>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</si>
  <si>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</si>
  <si>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</si>
  <si>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</si>
  <si>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</si>
  <si>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</si>
  <si>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</si>
  <si>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</si>
  <si>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</si>
  <si>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</si>
  <si>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</si>
  <si>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</si>
  <si>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</si>
  <si>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</si>
  <si>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</si>
  <si>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</si>
  <si>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</si>
  <si>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</si>
  <si>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</si>
  <si>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</si>
  <si>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</si>
  <si>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</si>
  <si>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</si>
  <si>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</si>
  <si>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</si>
  <si>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</si>
  <si>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</si>
  <si>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</si>
  <si>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</si>
  <si>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</si>
  <si>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</si>
  <si>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</si>
  <si>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</si>
  <si>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</si>
  <si>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</si>
  <si>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</si>
  <si>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</si>
  <si>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</si>
  <si>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</si>
  <si>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</si>
  <si>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</si>
  <si>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</si>
  <si>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</si>
  <si>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</si>
  <si>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</si>
  <si>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</si>
  <si>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</si>
  <si>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</si>
  <si>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</si>
  <si>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</si>
  <si>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</si>
  <si>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</si>
  <si>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</si>
  <si>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</si>
  <si>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</si>
  <si>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</si>
  <si>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</si>
  <si>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</si>
  <si>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</si>
  <si>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</si>
  <si>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</si>
  <si>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</si>
  <si>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</si>
  <si>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</si>
  <si>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</si>
  <si>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</si>
  <si>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</si>
  <si>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</si>
  <si>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</si>
  <si>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</si>
  <si>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</si>
  <si>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</si>
  <si>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</si>
  <si>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</si>
  <si>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</si>
  <si>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</si>
  <si>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</si>
  <si>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</si>
  <si>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</si>
  <si>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</si>
  <si>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</si>
  <si>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</si>
  <si>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</si>
  <si>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</si>
  <si>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</si>
  <si>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</si>
  <si>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</si>
  <si>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</si>
  <si>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</si>
  <si>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</si>
  <si>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</si>
  <si>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</si>
  <si>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</si>
  <si>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</si>
  <si>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</si>
  <si>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</si>
  <si>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</si>
  <si>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</si>
  <si>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</si>
  <si>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</si>
  <si>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</si>
  <si>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</si>
  <si>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</si>
  <si>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</si>
  <si>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</si>
  <si>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</si>
  <si>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</si>
  <si>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</si>
  <si>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</si>
  <si>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</si>
  <si>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</si>
  <si>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</si>
  <si>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</si>
  <si>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</si>
  <si>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</si>
  <si>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</si>
  <si>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</si>
  <si>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</si>
  <si>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</si>
  <si>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</si>
  <si>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</si>
  <si>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</si>
  <si>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</si>
  <si>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</si>
  <si>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</si>
  <si>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</si>
  <si>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</si>
  <si>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</si>
  <si>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</si>
  <si>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</si>
  <si>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</si>
  <si>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</si>
  <si>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</si>
  <si>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</si>
  <si>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</si>
  <si>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</si>
  <si>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</si>
  <si>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</si>
  <si>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</si>
  <si>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</si>
  <si>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</si>
  <si>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</si>
  <si>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</si>
  <si>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</si>
  <si>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</si>
  <si>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</si>
  <si>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</si>
  <si>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</si>
  <si>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</si>
  <si>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</si>
  <si>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</si>
  <si>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</si>
  <si>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</si>
  <si>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</si>
  <si>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</si>
  <si>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</si>
  <si>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</si>
  <si>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</si>
  <si>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</si>
  <si>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</si>
  <si>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</si>
  <si>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</si>
  <si>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</si>
  <si>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</si>
  <si>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</si>
  <si>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</si>
  <si>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</si>
  <si>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</si>
  <si>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</si>
  <si>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</si>
  <si>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</si>
  <si>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</si>
  <si>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</si>
  <si>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</si>
  <si>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</si>
  <si>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</si>
  <si>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</si>
  <si>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</si>
  <si>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</si>
  <si>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</si>
  <si>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</si>
  <si>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</si>
  <si>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</si>
  <si>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</si>
  <si>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</si>
  <si>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</si>
  <si>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</si>
  <si>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</si>
  <si>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</si>
  <si>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</si>
  <si>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</si>
  <si>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</si>
  <si>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</si>
  <si>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</si>
  <si>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</si>
  <si>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</si>
  <si>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</si>
  <si>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</si>
  <si>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</si>
  <si>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</si>
  <si>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</si>
  <si>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</si>
  <si>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</si>
  <si>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</si>
  <si>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</si>
  <si>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医療法人光仁会南部厚生病院</t>
    <phoneticPr fontId="3"/>
  </si>
  <si>
    <t>〒344-0021 春日部市大場２０－１</t>
    <phoneticPr fontId="3"/>
  </si>
  <si>
    <t>〇</t>
  </si>
  <si>
    <t>医療法人</t>
  </si>
  <si>
    <t>内科</t>
  </si>
  <si>
    <t>療養病棟入院料１</t>
  </si>
  <si>
    <t>ＤＰＣ病院ではない</t>
  </si>
  <si>
    <t>有</t>
  </si>
  <si>
    <t>-</t>
    <phoneticPr fontId="3"/>
  </si>
  <si>
    <t>2階　ひまわり</t>
  </si>
  <si>
    <t>慢性期機能</t>
  </si>
  <si>
    <t>3階　さくら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</si>
</sst>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0729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54</v>
      </c>
      <c r="M103" s="258">
        <v>54</v>
      </c>
    </row>
    <row r="104" spans="1:22" s="83" customFormat="1" ht="34.5" customHeight="1">
      <c r="A104" s="244" t="s">
        <v>614</v>
      </c>
      <c r="B104" s="84"/>
      <c r="C104" s="396"/>
      <c r="D104" s="397"/>
      <c r="E104" s="428"/>
      <c r="F104" s="429"/>
      <c r="G104" s="320" t="s">
        <v>47</v>
      </c>
      <c r="H104" s="322"/>
      <c r="I104" s="420"/>
      <c r="J104" s="256">
        <f t="shared" si="0"/>
        <v>108</v>
      </c>
      <c r="K104" s="237" t="str">
        <f t="shared" si="1"/>
        <v/>
      </c>
      <c r="L104" s="258">
        <v>54</v>
      </c>
      <c r="M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54</v>
      </c>
      <c r="M106" s="258">
        <v>54</v>
      </c>
    </row>
    <row r="107" spans="1:22" s="83" customFormat="1" ht="34.5" customHeight="1">
      <c r="A107" s="244" t="s">
        <v>614</v>
      </c>
      <c r="B107" s="84"/>
      <c r="C107" s="396"/>
      <c r="D107" s="397"/>
      <c r="E107" s="428"/>
      <c r="F107" s="429"/>
      <c r="G107" s="320" t="s">
        <v>47</v>
      </c>
      <c r="H107" s="322"/>
      <c r="I107" s="420"/>
      <c r="J107" s="256">
        <f t="shared" si="0"/>
        <v>108</v>
      </c>
      <c r="K107" s="237" t="str">
        <f t="shared" si="1"/>
        <v/>
      </c>
      <c r="L107" s="258">
        <v>54</v>
      </c>
      <c r="M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54</v>
      </c>
      <c r="M109" s="258">
        <v>54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54</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114</v>
      </c>
      <c r="K157" s="264" t="str">
        <f t="shared" si="3"/>
        <v/>
      </c>
      <c r="L157" s="117">
        <v>56</v>
      </c>
      <c r="M157" s="117">
        <v>58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5</v>
      </c>
      <c r="M269" s="147">
        <v>3</v>
      </c>
    </row>
    <row r="270" spans="1:22" s="83" customFormat="1" ht="34.5" customHeight="1">
      <c r="A270" s="249" t="s">
        <v>725</v>
      </c>
      <c r="B270" s="120"/>
      <c r="C270" s="371"/>
      <c r="D270" s="371"/>
      <c r="E270" s="371"/>
      <c r="F270" s="371"/>
      <c r="G270" s="371" t="s">
        <v>148</v>
      </c>
      <c r="H270" s="371"/>
      <c r="I270" s="404"/>
      <c r="J270" s="266">
        <f t="shared" si="9"/>
        <v>5.3000000000000007</v>
      </c>
      <c r="K270" s="81" t="str">
        <f t="shared" si="8"/>
        <v/>
      </c>
      <c r="L270" s="148">
        <v>2.2000000000000002</v>
      </c>
      <c r="M270" s="148">
        <v>3.1</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9</v>
      </c>
      <c r="M271" s="147">
        <v>12</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0.2</v>
      </c>
      <c r="M272" s="148">
        <v>1.2</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12</v>
      </c>
      <c r="M273" s="147">
        <v>13</v>
      </c>
    </row>
    <row r="274" spans="1:13" s="83" customFormat="1" ht="34.5" customHeight="1">
      <c r="A274" s="249" t="s">
        <v>727</v>
      </c>
      <c r="B274" s="120"/>
      <c r="C274" s="372"/>
      <c r="D274" s="372"/>
      <c r="E274" s="372"/>
      <c r="F274" s="372"/>
      <c r="G274" s="371" t="s">
        <v>148</v>
      </c>
      <c r="H274" s="371"/>
      <c r="I274" s="404"/>
      <c r="J274" s="266">
        <f t="shared" si="9"/>
        <v>2.1</v>
      </c>
      <c r="K274" s="81" t="str">
        <f t="shared" si="8"/>
        <v/>
      </c>
      <c r="L274" s="148">
        <v>1.2</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80</v>
      </c>
      <c r="K392" s="81" t="str">
        <f t="shared" ref="K392:K397" si="12">IF(OR(COUNTIF(L392:M392,"未確認")&gt;0,COUNTIF(L392:M392,"~*")&gt;0),"※","")</f>
        <v/>
      </c>
      <c r="L392" s="147">
        <v>40</v>
      </c>
      <c r="M392" s="147">
        <v>40</v>
      </c>
    </row>
    <row r="393" spans="1:22" s="83" customFormat="1" ht="34.5" customHeight="1">
      <c r="A393" s="249" t="s">
        <v>773</v>
      </c>
      <c r="B393" s="84"/>
      <c r="C393" s="370"/>
      <c r="D393" s="380"/>
      <c r="E393" s="320" t="s">
        <v>224</v>
      </c>
      <c r="F393" s="321"/>
      <c r="G393" s="321"/>
      <c r="H393" s="322"/>
      <c r="I393" s="343"/>
      <c r="J393" s="140">
        <f t="shared" si="11"/>
        <v>64</v>
      </c>
      <c r="K393" s="81" t="str">
        <f t="shared" si="12"/>
        <v/>
      </c>
      <c r="L393" s="147">
        <v>32</v>
      </c>
      <c r="M393" s="147">
        <v>32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16</v>
      </c>
      <c r="K395" s="81" t="str">
        <f t="shared" si="12"/>
        <v/>
      </c>
      <c r="L395" s="147">
        <v>8</v>
      </c>
      <c r="M395" s="147">
        <v>8</v>
      </c>
    </row>
    <row r="396" spans="1:22" s="83" customFormat="1" ht="34.5" customHeight="1">
      <c r="A396" s="250" t="s">
        <v>776</v>
      </c>
      <c r="B396" s="1"/>
      <c r="C396" s="370"/>
      <c r="D396" s="320" t="s">
        <v>227</v>
      </c>
      <c r="E396" s="321"/>
      <c r="F396" s="321"/>
      <c r="G396" s="321"/>
      <c r="H396" s="322"/>
      <c r="I396" s="343"/>
      <c r="J396" s="140">
        <f t="shared" si="11"/>
        <v>35906</v>
      </c>
      <c r="K396" s="81" t="str">
        <f t="shared" si="12"/>
        <v/>
      </c>
      <c r="L396" s="147">
        <v>17953</v>
      </c>
      <c r="M396" s="147">
        <v>17953</v>
      </c>
    </row>
    <row r="397" spans="1:22" s="83" customFormat="1" ht="34.5" customHeight="1">
      <c r="A397" s="250" t="s">
        <v>777</v>
      </c>
      <c r="B397" s="119"/>
      <c r="C397" s="370"/>
      <c r="D397" s="320" t="s">
        <v>228</v>
      </c>
      <c r="E397" s="321"/>
      <c r="F397" s="321"/>
      <c r="G397" s="321"/>
      <c r="H397" s="322"/>
      <c r="I397" s="344"/>
      <c r="J397" s="140">
        <f t="shared" si="11"/>
        <v>78</v>
      </c>
      <c r="K397" s="81" t="str">
        <f t="shared" si="12"/>
        <v/>
      </c>
      <c r="L397" s="147">
        <v>39</v>
      </c>
      <c r="M397" s="147">
        <v>39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80</v>
      </c>
      <c r="K405" s="81" t="str">
        <f t="shared" ref="K405:K422" si="14">IF(OR(COUNTIF(L405:M405,"未確認")&gt;0,COUNTIF(L405:M405,"~*")&gt;0),"※","")</f>
        <v/>
      </c>
      <c r="L405" s="147">
        <v>40</v>
      </c>
      <c r="M405" s="147">
        <v>40</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2</v>
      </c>
      <c r="M406" s="147">
        <v>2</v>
      </c>
    </row>
    <row r="407" spans="1:22" s="83" customFormat="1" ht="34.5" customHeight="1">
      <c r="A407" s="251" t="s">
        <v>780</v>
      </c>
      <c r="B407" s="119"/>
      <c r="C407" s="369"/>
      <c r="D407" s="369"/>
      <c r="E407" s="320" t="s">
        <v>235</v>
      </c>
      <c r="F407" s="321"/>
      <c r="G407" s="321"/>
      <c r="H407" s="322"/>
      <c r="I407" s="361"/>
      <c r="J407" s="140">
        <f t="shared" si="13"/>
        <v>16</v>
      </c>
      <c r="K407" s="81" t="str">
        <f t="shared" si="14"/>
        <v/>
      </c>
      <c r="L407" s="147">
        <v>8</v>
      </c>
      <c r="M407" s="147">
        <v>8</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30</v>
      </c>
      <c r="M408" s="147">
        <v>30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78</v>
      </c>
      <c r="K413" s="81" t="str">
        <f t="shared" si="14"/>
        <v/>
      </c>
      <c r="L413" s="147">
        <v>39</v>
      </c>
      <c r="M413" s="147">
        <v>39</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2</v>
      </c>
      <c r="M414" s="147">
        <v>2</v>
      </c>
    </row>
    <row r="415" spans="1:22" s="83" customFormat="1" ht="34.5" customHeight="1">
      <c r="A415" s="251" t="s">
        <v>788</v>
      </c>
      <c r="B415" s="119"/>
      <c r="C415" s="369"/>
      <c r="D415" s="369"/>
      <c r="E415" s="320" t="s">
        <v>242</v>
      </c>
      <c r="F415" s="321"/>
      <c r="G415" s="321"/>
      <c r="H415" s="322"/>
      <c r="I415" s="361"/>
      <c r="J415" s="140">
        <f t="shared" si="13"/>
        <v>12</v>
      </c>
      <c r="K415" s="81" t="str">
        <f t="shared" si="14"/>
        <v/>
      </c>
      <c r="L415" s="147">
        <v>6</v>
      </c>
      <c r="M415" s="147">
        <v>6</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4</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26</v>
      </c>
      <c r="M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v>
      </c>
      <c r="K430" s="193" t="str">
        <f>IF(OR(COUNTIF(L430:M430,"未確認")&gt;0,COUNTIF(L430:M430,"~*")&gt;0),"※","")</f>
        <v/>
      </c>
      <c r="L430" s="147">
        <v>37</v>
      </c>
      <c r="M430" s="147">
        <v>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12</v>
      </c>
      <c r="K431" s="193" t="str">
        <f>IF(OR(COUNTIF(L431:M431,"未確認")&gt;0,COUNTIF(L431:M431,"~*")&gt;0),"※","")</f>
        <v/>
      </c>
      <c r="L431" s="147">
        <v>6</v>
      </c>
      <c r="M431" s="147">
        <v>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v>
      </c>
      <c r="K432" s="193" t="str">
        <f>IF(OR(COUNTIF(L432:M432,"未確認")&gt;0,COUNTIF(L432:M432,"~*")&gt;0),"※","")</f>
        <v/>
      </c>
      <c r="L432" s="147">
        <v>5</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52</v>
      </c>
      <c r="K433" s="193" t="str">
        <f>IF(OR(COUNTIF(L433:M433,"未確認")&gt;0,COUNTIF(L433:M433,"~*")&gt;0),"※","")</f>
        <v/>
      </c>
      <c r="L433" s="147">
        <v>26</v>
      </c>
      <c r="M433" s="147">
        <v>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64</v>
      </c>
      <c r="K646" s="201" t="str">
        <f t="shared" ref="K646:K660" si="33">IF(OR(COUNTIF(L646:M646,"未確認")&gt;0,COUNTIF(L646:M646,"*")&gt;0),"※","")</f>
        <v/>
      </c>
      <c r="L646" s="117">
        <v>29</v>
      </c>
      <c r="M646" s="117">
        <v>35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
      </c>
      <c r="L650" s="117">
        <v>22</v>
      </c>
      <c r="M650" s="117">
        <v>29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v>27.9</v>
      </c>
      <c r="M668" s="225">
        <v>27.9</v>
      </c>
    </row>
    <row r="669" spans="1:22" s="83" customFormat="1" ht="56.1" customHeight="1">
      <c r="A669" s="251" t="s">
        <v>952</v>
      </c>
      <c r="B669" s="84"/>
      <c r="C669" s="317" t="s">
        <v>483</v>
      </c>
      <c r="D669" s="318"/>
      <c r="E669" s="318"/>
      <c r="F669" s="318"/>
      <c r="G669" s="318"/>
      <c r="H669" s="319"/>
      <c r="I669" s="138" t="s">
        <v>484</v>
      </c>
      <c r="J669" s="223"/>
      <c r="K669" s="224"/>
      <c r="L669" s="300">
        <v>2.1</v>
      </c>
      <c r="M669" s="300">
        <v>2.1</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100</v>
      </c>
      <c r="K683" s="201" t="str">
        <f>IF(OR(COUNTIF(L683:M683,"未確認")&gt;0,COUNTIF(L683:M683,"*")&gt;0),"※","")</f>
        <v/>
      </c>
      <c r="L683" s="117">
        <v>54</v>
      </c>
      <c r="M683" s="117">
        <v>46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t="s">
        <v>541</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F5AB290-64F0-4E4E-B534-8F4D903444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2019-12-23T00:28:47Z</dcterms:modified>
</cp:coreProperties>
</file>