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0D96854-F502-42A6-88BF-04A20651A18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<sst xmlns="http://schemas.openxmlformats.org/spreadsheetml/2006/main" count="2981" uniqueCount="1049">
  <si>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</si>
  <si>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</si>
  <si>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</si>
  <si>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</si>
  <si>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</si>
  <si>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</si>
  <si>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</si>
  <si>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</si>
  <si>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</si>
  <si>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</si>
  <si>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</si>
  <si>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</si>
  <si>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</si>
  <si>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</si>
  <si>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</si>
  <si>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</si>
  <si>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</si>
  <si>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</si>
  <si>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</si>
  <si>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</si>
  <si>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</si>
  <si>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</si>
  <si>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</si>
  <si>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</si>
  <si>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</si>
  <si>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</si>
  <si>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</si>
  <si>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</si>
  <si>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</si>
  <si>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</si>
  <si>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</si>
  <si>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</si>
  <si>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</si>
  <si>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</si>
  <si>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</si>
  <si>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</si>
  <si>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</si>
  <si>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</si>
  <si>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</si>
  <si>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</si>
  <si>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</si>
  <si>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</si>
  <si>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</si>
  <si>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</si>
  <si>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</si>
  <si>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</si>
  <si>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</si>
  <si>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</si>
  <si>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</si>
  <si>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</si>
  <si>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</si>
  <si>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</si>
  <si>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</si>
  <si>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</si>
  <si>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</si>
  <si>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</si>
  <si>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</si>
  <si>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</si>
  <si>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</si>
  <si>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</si>
  <si>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</si>
  <si>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</si>
  <si>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</si>
  <si>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</si>
  <si>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</si>
  <si>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</si>
  <si>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</si>
  <si>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</si>
  <si>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</si>
  <si>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</si>
  <si>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</si>
  <si>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</si>
  <si>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</si>
  <si>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</si>
  <si>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</si>
  <si>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</si>
  <si>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</si>
  <si>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</si>
  <si>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</si>
  <si>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</si>
  <si>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</si>
  <si>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</si>
  <si>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</si>
  <si>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</si>
  <si>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</si>
  <si>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</si>
  <si>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</si>
  <si>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</si>
  <si>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</si>
  <si>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</si>
  <si>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</si>
  <si>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</si>
  <si>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</si>
  <si>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</si>
  <si>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</si>
  <si>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</si>
  <si>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</si>
  <si>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</si>
  <si>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</si>
  <si>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</si>
  <si>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</si>
  <si>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</si>
  <si>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</si>
  <si>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</si>
  <si>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</si>
  <si>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</si>
  <si>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</si>
  <si>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</si>
  <si>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</si>
  <si>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</si>
  <si>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</si>
  <si>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</si>
  <si>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</si>
  <si>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</si>
  <si>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</si>
  <si>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</si>
  <si>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</si>
  <si>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</si>
  <si>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</si>
  <si>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</si>
  <si>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</si>
  <si>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</si>
  <si>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</si>
  <si>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</si>
  <si>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</si>
  <si>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</si>
  <si>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</si>
  <si>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</si>
  <si>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</si>
  <si>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</si>
  <si>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</si>
  <si>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</si>
  <si>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</si>
  <si>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</si>
  <si>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</si>
  <si>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</si>
  <si>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</si>
  <si>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</si>
  <si>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</si>
  <si>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</si>
  <si>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</si>
  <si>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</si>
  <si>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</si>
  <si>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</si>
  <si>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</si>
  <si>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</si>
  <si>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</si>
  <si>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</si>
  <si>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</si>
  <si>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</si>
  <si>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</si>
  <si>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</si>
  <si>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</si>
  <si>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</si>
  <si>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</si>
  <si>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</si>
  <si>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</si>
  <si>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</si>
  <si>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</si>
  <si>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</si>
  <si>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</si>
  <si>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</si>
  <si>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</si>
  <si>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</si>
  <si>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</si>
  <si>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</si>
  <si>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</si>
  <si>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</si>
  <si>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</si>
  <si>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</si>
  <si>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</si>
  <si>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</si>
  <si>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</si>
  <si>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</si>
  <si>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</si>
  <si>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</si>
  <si>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</si>
  <si>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</si>
  <si>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</si>
  <si>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</si>
  <si>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</si>
  <si>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</si>
  <si>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</si>
  <si>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</si>
  <si>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</si>
  <si>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</si>
  <si>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</si>
  <si>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</si>
  <si>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</si>
  <si>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</si>
  <si>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</si>
  <si>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</si>
  <si>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</si>
  <si>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</si>
  <si>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</si>
  <si>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</si>
  <si>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</si>
  <si>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</si>
  <si>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</si>
  <si>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</si>
  <si>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</si>
  <si>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</si>
  <si>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</si>
  <si>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</si>
  <si>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</si>
  <si>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</si>
  <si>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</si>
  <si>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</si>
  <si>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</si>
  <si>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</si>
  <si>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</si>
  <si>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</si>
  <si>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</si>
  <si>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</si>
  <si>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</si>
  <si>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</si>
  <si>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</si>
  <si>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</si>
  <si>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</si>
  <si>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</si>
  <si>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</si>
  <si>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</si>
  <si>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</si>
  <si>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</si>
  <si>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</si>
  <si>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</si>
  <si>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</si>
  <si>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</si>
  <si>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</si>
  <si>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</si>
  <si>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</si>
  <si>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</si>
  <si>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</si>
  <si>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</si>
  <si>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</si>
  <si>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</si>
  <si>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</si>
  <si>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</si>
  <si>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</si>
  <si>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</si>
  <si>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</si>
  <si>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</si>
  <si>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</si>
  <si>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</si>
  <si>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</si>
  <si>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</si>
  <si>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</si>
  <si>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</si>
  <si>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</si>
  <si>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</si>
  <si>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</si>
  <si>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</si>
  <si>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</si>
  <si>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</si>
  <si>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</si>
  <si>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</si>
  <si>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</si>
  <si>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</si>
  <si>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</si>
  <si>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</si>
  <si>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</si>
  <si>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</si>
  <si>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</si>
  <si>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</si>
  <si>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</si>
  <si>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</si>
  <si>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</si>
  <si>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</si>
  <si>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</si>
  <si>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</si>
  <si>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</si>
  <si>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</si>
  <si>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</si>
  <si>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</si>
  <si>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</si>
  <si>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</si>
  <si>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</si>
  <si>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</si>
  <si>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</si>
  <si>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</si>
  <si>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</si>
  <si>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</si>
  <si>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</si>
  <si>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</si>
  <si>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</si>
  <si>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</si>
  <si>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</si>
  <si>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</si>
  <si>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</si>
  <si>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</si>
  <si>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</si>
  <si>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</si>
  <si>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</si>
  <si>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</si>
  <si>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</si>
  <si>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</si>
  <si>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</si>
  <si>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</si>
  <si>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</si>
  <si>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</si>
  <si>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</si>
  <si>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</si>
  <si>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</si>
  <si>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</si>
  <si>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</si>
  <si>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</si>
  <si>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</si>
  <si>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</si>
  <si>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</si>
  <si>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</si>
  <si>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</si>
  <si>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</si>
  <si>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</si>
  <si>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</si>
  <si>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</si>
  <si>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</si>
  <si>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</si>
  <si>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</si>
  <si>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</si>
  <si>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</si>
  <si>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</si>
  <si>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</si>
  <si>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</si>
  <si>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</si>
  <si>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</si>
  <si>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</si>
  <si>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</si>
  <si>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</si>
  <si>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</si>
  <si>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</si>
  <si>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</si>
  <si>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</si>
  <si>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</si>
  <si>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</si>
  <si>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</si>
  <si>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</si>
  <si>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</si>
  <si>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</si>
  <si>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</si>
  <si>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</si>
  <si>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</si>
  <si>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</si>
  <si>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</si>
  <si>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</si>
  <si>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</si>
  <si>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</si>
  <si>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</si>
  <si>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</si>
  <si>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</si>
  <si>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</si>
  <si>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</si>
  <si>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</si>
  <si>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</si>
  <si>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</si>
  <si>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</si>
  <si>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</si>
  <si>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</si>
  <si>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</si>
  <si>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</si>
  <si>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</si>
  <si>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</si>
  <si>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</si>
  <si>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</si>
  <si>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</si>
  <si>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</si>
  <si>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</si>
  <si>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</si>
  <si>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</si>
  <si>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</si>
  <si>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</si>
  <si>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</si>
  <si>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</si>
  <si>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</si>
  <si>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</si>
  <si>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</si>
  <si>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</si>
  <si>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</si>
  <si>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</si>
  <si>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</si>
  <si>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</si>
  <si>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</si>
  <si>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</si>
  <si>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</si>
  <si>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</si>
  <si>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</si>
  <si>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</si>
  <si>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</si>
  <si>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</si>
  <si>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</si>
  <si>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</si>
  <si>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</si>
  <si>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</si>
  <si>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</si>
  <si>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</si>
  <si>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</si>
  <si>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</si>
  <si>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</si>
  <si>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</si>
  <si>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</si>
  <si>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</si>
  <si>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</si>
  <si>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</si>
  <si>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</si>
  <si>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</si>
  <si>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</si>
  <si>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</si>
  <si>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</si>
  <si>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</si>
  <si>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</si>
  <si>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</si>
  <si>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</si>
  <si>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</si>
  <si>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</si>
  <si>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</si>
  <si>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</si>
  <si>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</si>
  <si>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</si>
  <si>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</si>
  <si>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</si>
  <si>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</si>
  <si>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</si>
  <si>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</si>
  <si>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</si>
  <si>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</si>
  <si>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</si>
  <si>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</si>
  <si>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</si>
  <si>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</si>
  <si>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</si>
  <si>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</si>
  <si>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</si>
  <si>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</si>
  <si>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</si>
  <si>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</si>
  <si>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</si>
  <si>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</si>
  <si>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</si>
  <si>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</si>
  <si>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</si>
  <si>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</si>
  <si>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</si>
  <si>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</si>
  <si>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</si>
  <si>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</si>
  <si>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</si>
  <si>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</si>
  <si>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</si>
  <si>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</si>
  <si>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</si>
  <si>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</si>
  <si>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</si>
  <si>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</si>
  <si>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</si>
  <si>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</si>
  <si>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</si>
  <si>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</si>
  <si>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</si>
  <si>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</si>
  <si>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</si>
  <si>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</si>
  <si>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</si>
  <si>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</si>
  <si>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</si>
  <si>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</si>
  <si>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</si>
  <si>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</si>
  <si>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</si>
  <si>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</si>
  <si>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</si>
  <si>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</si>
  <si>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</si>
  <si>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</si>
  <si>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</si>
  <si>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</si>
  <si>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</si>
  <si>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</si>
  <si>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</si>
  <si>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</si>
  <si>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</si>
  <si>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</si>
  <si>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</si>
  <si>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</si>
  <si>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</si>
  <si>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</si>
  <si>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</si>
  <si>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</si>
  <si>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</si>
  <si>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</si>
  <si>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</si>
  <si>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</si>
  <si>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</si>
  <si>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</si>
  <si>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</si>
  <si>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</si>
  <si>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</si>
  <si>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</si>
  <si>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</si>
  <si>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</si>
  <si>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</si>
  <si>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</si>
  <si>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</si>
  <si>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</si>
  <si>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</si>
  <si>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</si>
  <si>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</si>
  <si>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</si>
  <si>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</si>
  <si>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</si>
  <si>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</si>
  <si>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</si>
  <si>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</si>
  <si>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</si>
  <si>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</si>
  <si>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</si>
  <si>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</si>
  <si>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</si>
  <si>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</si>
  <si>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</si>
  <si>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</si>
  <si>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</si>
  <si>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</si>
  <si>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</si>
  <si>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</si>
  <si>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</si>
  <si>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</si>
  <si>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</si>
  <si>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</si>
  <si>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</si>
  <si>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</si>
  <si>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</si>
  <si>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</si>
  <si>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</si>
  <si>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</si>
  <si>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</si>
  <si>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</si>
  <si>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</si>
  <si>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</si>
  <si>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</si>
  <si>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</si>
  <si>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</si>
  <si>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</si>
  <si>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</si>
  <si>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</si>
  <si>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</si>
  <si>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</si>
  <si>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</si>
  <si>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</si>
  <si>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</si>
  <si>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</si>
  <si>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</si>
  <si>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</si>
  <si>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</si>
  <si>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</si>
  <si>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</si>
  <si>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</si>
  <si>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</si>
  <si>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</si>
  <si>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</si>
  <si>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</si>
  <si>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</si>
  <si>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</si>
  <si>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</si>
  <si>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</si>
  <si>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</si>
  <si>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</si>
  <si>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</si>
  <si>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</si>
  <si>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</si>
  <si>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</si>
  <si>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</si>
  <si>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</si>
  <si>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</si>
  <si>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</si>
  <si>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</si>
  <si>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</si>
  <si>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</si>
  <si>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</si>
  <si>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</si>
  <si>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</si>
  <si>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</si>
  <si>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</si>
  <si>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</si>
  <si>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</si>
  <si>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</si>
  <si>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</si>
  <si>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</si>
  <si>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</si>
  <si>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</si>
  <si>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</si>
  <si>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</si>
  <si>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</si>
  <si>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</si>
  <si>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</si>
  <si>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</si>
  <si>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</si>
  <si>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</si>
  <si>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</si>
  <si>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</si>
  <si>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</si>
  <si>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</si>
  <si>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</si>
  <si>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</si>
  <si>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</si>
  <si>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</si>
  <si>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</si>
  <si>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</si>
  <si>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</si>
  <si>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</si>
  <si>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</si>
  <si>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</si>
  <si>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</si>
  <si>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</si>
  <si>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</si>
  <si>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</si>
  <si>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</si>
  <si>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</si>
  <si>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</si>
  <si>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</si>
  <si>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</si>
  <si>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</si>
  <si>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</si>
  <si>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</si>
  <si>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</si>
  <si>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</si>
  <si>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</si>
  <si>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</si>
  <si>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</si>
  <si>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</si>
  <si>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</si>
  <si>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</si>
  <si>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</si>
  <si>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</si>
  <si>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</si>
  <si>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</si>
  <si>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</si>
  <si>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</si>
  <si>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</si>
  <si>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</si>
  <si>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</si>
  <si>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</si>
  <si>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</si>
  <si>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</si>
  <si>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</si>
  <si>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</si>
  <si>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</si>
  <si>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</si>
  <si>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</si>
  <si>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</si>
  <si>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</si>
  <si>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</si>
  <si>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</si>
  <si>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</si>
  <si>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</si>
  <si>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</si>
  <si>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</si>
  <si>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</si>
  <si>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</si>
  <si>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</si>
  <si>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</si>
  <si>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</si>
  <si>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</si>
  <si>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</si>
  <si>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</si>
  <si>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</si>
  <si>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</si>
  <si>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</si>
  <si>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</si>
  <si>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</si>
  <si>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</si>
  <si>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</si>
  <si>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</si>
  <si>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</si>
  <si>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</si>
  <si>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</si>
  <si>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</si>
  <si>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</si>
  <si>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</si>
  <si>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</si>
  <si>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</si>
  <si>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</si>
  <si>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</si>
  <si>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</si>
  <si>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</si>
  <si>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</si>
  <si>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</si>
  <si>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</si>
  <si>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</si>
  <si>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</si>
  <si>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</si>
  <si>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</si>
  <si>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</si>
  <si>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</si>
  <si>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</si>
  <si>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</si>
  <si>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</si>
  <si>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</si>
  <si>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</si>
  <si>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</si>
  <si>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</si>
  <si>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</si>
  <si>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</si>
  <si>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</si>
  <si>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</si>
  <si>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</si>
  <si>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</si>
  <si>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</si>
  <si>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</si>
  <si>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</si>
  <si>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</si>
  <si>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</si>
  <si>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</si>
  <si>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</si>
  <si>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</si>
  <si>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</si>
  <si>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</si>
  <si>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</si>
  <si>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</si>
  <si>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</si>
  <si>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</si>
  <si>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</si>
  <si>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</si>
  <si>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</si>
  <si>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</si>
  <si>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</si>
  <si>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</si>
  <si>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</si>
  <si>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</si>
  <si>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</si>
  <si>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</si>
  <si>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</si>
  <si>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</si>
  <si>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</si>
  <si>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</si>
  <si>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</si>
  <si>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</si>
  <si>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</si>
  <si>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</si>
  <si>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</si>
  <si>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</si>
  <si>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</si>
  <si>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</si>
  <si>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</si>
  <si>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</si>
  <si>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</si>
  <si>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</si>
  <si>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</si>
  <si>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</si>
  <si>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</si>
  <si>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</si>
  <si>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</si>
  <si>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</si>
  <si>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</si>
  <si>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</si>
  <si>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</si>
  <si>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</si>
  <si>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</si>
  <si>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</si>
  <si>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</si>
  <si>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</si>
  <si>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</si>
  <si>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</si>
  <si>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</si>
  <si>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</si>
  <si>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</si>
  <si>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</si>
  <si>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</si>
  <si>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</si>
  <si>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</si>
  <si>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</si>
  <si>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</si>
  <si>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</si>
  <si>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</si>
  <si>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</si>
  <si>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</si>
  <si>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</si>
  <si>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</si>
  <si>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</si>
  <si>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</si>
  <si>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</si>
  <si>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</si>
  <si>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</si>
  <si>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</si>
  <si>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</si>
  <si>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</si>
  <si>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</si>
  <si>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</si>
  <si>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</si>
  <si>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</si>
  <si>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</si>
  <si>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</si>
  <si>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</si>
  <si>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</si>
  <si>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</si>
  <si>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</si>
  <si>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</si>
  <si>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</si>
  <si>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</si>
  <si>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</si>
  <si>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</si>
  <si>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</si>
  <si>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</si>
  <si>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</si>
  <si>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</si>
  <si>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</si>
  <si>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</si>
  <si>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</si>
  <si>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</si>
  <si>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</si>
  <si>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</si>
  <si>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</si>
  <si>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</si>
  <si>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</si>
  <si>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</si>
  <si>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</si>
  <si>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</si>
  <si>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</si>
  <si>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</si>
  <si>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</si>
  <si>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</si>
  <si>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</si>
  <si>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</si>
  <si>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</si>
  <si>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</si>
  <si>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</si>
  <si>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</si>
  <si>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</si>
  <si>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</si>
  <si>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</si>
  <si>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</si>
  <si>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</si>
  <si>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</si>
  <si>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</si>
  <si>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</si>
  <si>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</si>
  <si>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</si>
  <si>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</si>
  <si>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</si>
  <si>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</si>
  <si>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</si>
  <si>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</si>
  <si>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</si>
  <si>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</si>
  <si>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</si>
  <si>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</si>
  <si>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</si>
  <si>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</si>
  <si>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</si>
  <si>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</si>
  <si>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</si>
  <si>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</si>
  <si>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</si>
  <si>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</si>
  <si>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</si>
  <si>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</si>
  <si>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</si>
  <si>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</si>
  <si>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</si>
  <si>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</si>
  <si>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</si>
  <si>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</si>
  <si>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</si>
  <si>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</si>
  <si>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</si>
  <si>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</si>
  <si>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</si>
  <si>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</si>
  <si>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</si>
  <si>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</si>
  <si>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</si>
  <si>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</si>
  <si>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</si>
  <si>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</si>
  <si>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</si>
  <si>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</si>
  <si>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</si>
  <si>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</si>
  <si>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</si>
  <si>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</si>
  <si>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</si>
  <si>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</si>
  <si>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</si>
  <si>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</si>
  <si>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</si>
  <si>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</si>
  <si>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</si>
  <si>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</si>
  <si>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</si>
  <si>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</si>
  <si>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</si>
  <si>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</si>
  <si>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</si>
  <si>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</si>
  <si>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</si>
  <si>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</si>
  <si>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</si>
  <si>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</si>
  <si>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</si>
  <si>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</si>
  <si>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</si>
  <si>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</si>
  <si>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</si>
  <si>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</si>
  <si>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</si>
  <si>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</si>
  <si>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</si>
  <si>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</si>
  <si>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</si>
  <si>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</si>
  <si>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</si>
  <si>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</si>
  <si>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</si>
  <si>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</si>
  <si>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</si>
  <si>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</si>
  <si>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</si>
  <si>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</si>
  <si>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</si>
  <si>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</si>
  <si>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</si>
  <si>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</si>
  <si>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</si>
  <si>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</si>
  <si>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</si>
  <si>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</si>
  <si>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</si>
  <si>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</si>
  <si>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</si>
  <si>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</si>
  <si>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</si>
  <si>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</si>
  <si>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</si>
  <si>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</si>
  <si>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</si>
  <si>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</si>
  <si>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</si>
  <si>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</si>
  <si>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</si>
  <si>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</si>
  <si>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</si>
  <si>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</si>
  <si>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</si>
  <si>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</si>
  <si>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</si>
  <si>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</si>
  <si>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</si>
  <si>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</si>
  <si>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</si>
  <si>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</si>
  <si>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</si>
  <si>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</si>
  <si>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</si>
  <si>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</si>
  <si>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</si>
  <si>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</si>
  <si>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</si>
  <si>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</si>
  <si>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</si>
  <si>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</si>
  <si>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</si>
  <si>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</si>
  <si>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</si>
  <si>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</si>
  <si>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</si>
  <si>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</si>
  <si>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</si>
  <si>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</si>
  <si>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</si>
  <si>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</si>
  <si>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</si>
  <si>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</si>
  <si>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</si>
  <si>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</si>
  <si>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</si>
  <si>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</si>
  <si>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</si>
  <si>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</si>
  <si>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</si>
  <si>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</si>
  <si>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</si>
  <si>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</si>
  <si>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</si>
  <si>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</si>
  <si>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</si>
  <si>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</si>
  <si>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</si>
  <si>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</si>
  <si>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</si>
  <si>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</si>
  <si>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</si>
  <si>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</si>
  <si>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</si>
  <si>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</si>
  <si>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</si>
  <si>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</si>
  <si>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</si>
  <si>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</si>
  <si>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</si>
  <si>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</si>
  <si>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</si>
  <si>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</si>
  <si>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</si>
  <si>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</si>
  <si>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</si>
  <si>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</si>
  <si>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</si>
  <si>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</si>
  <si>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</si>
  <si>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</si>
  <si>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</si>
  <si>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</si>
  <si>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</si>
  <si>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</si>
  <si>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</si>
  <si>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</si>
  <si>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</si>
  <si>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</si>
  <si>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</si>
  <si>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</si>
  <si>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</si>
  <si>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</si>
  <si>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</si>
  <si>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</si>
  <si>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</si>
  <si>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</si>
  <si>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</si>
  <si>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</si>
  <si>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</si>
  <si>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</si>
  <si>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</si>
  <si>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</si>
  <si>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</si>
  <si>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</si>
  <si>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</si>
  <si>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</si>
  <si>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</si>
  <si>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</si>
  <si>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</si>
  <si>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医療法人愛應会騎西クリニック病院</t>
    <phoneticPr fontId="3"/>
  </si>
  <si>
    <t>〒347-0102 加須市日出安１３１３－１</t>
    <phoneticPr fontId="3"/>
  </si>
  <si>
    <t>〇</t>
  </si>
  <si>
    <t>その他の法人</t>
  </si>
  <si>
    <t>複数の診療科で活用</t>
  </si>
  <si>
    <t>内科</t>
  </si>
  <si>
    <t>外科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</si>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</sst>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47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80</v>
      </c>
      <c r="K99" s="237" t="str">
        <f>IF(OR(COUNTIF(L99:L99,"未確認")&gt;0,COUNTIF(L99:L99,"~*")&gt;0),"※","")</f>
        <v/>
      </c>
      <c r="L99" s="258">
        <v>80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67</v>
      </c>
      <c r="K101" s="237" t="str">
        <f>IF(OR(COUNTIF(L101:L101,"未確認")&gt;0,COUNTIF(L101:L101,"~*")&gt;0),"※","")</f>
        <v/>
      </c>
      <c r="L101" s="258">
        <v>67</v>
      </c>
    </row>
    <row r="102" spans="1:22" s="83" customFormat="1" ht="34.5" customHeight="1">
      <c r="A102" s="244" t="s">
        <v>610</v>
      </c>
      <c r="B102" s="84"/>
      <c r="C102" s="376"/>
      <c r="D102" s="378"/>
      <c r="E102" s="316" t="s">
        <v>612</v>
      </c>
      <c r="F102" s="317"/>
      <c r="G102" s="317"/>
      <c r="H102" s="318"/>
      <c r="I102" s="419"/>
      <c r="J102" s="256">
        <f t="shared" si="0"/>
        <v>80</v>
      </c>
      <c r="K102" s="237" t="str">
        <f t="shared" ref="K102:K111" si="1">IF(OR(COUNTIF(L101:L101,"未確認")&gt;0,COUNTIF(L101:L101,"~*")&gt;0),"※","")</f>
        <v/>
      </c>
      <c r="L102" s="258">
        <v>80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80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99</v>
      </c>
      <c r="K154" s="264" t="str">
        <f t="shared" si="3"/>
        <v/>
      </c>
      <c r="L154" s="117">
        <v>99</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8.8000000000000007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1.2</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3.2</v>
      </c>
      <c r="K270" s="81" t="str">
        <f t="shared" si="8"/>
        <v/>
      </c>
      <c r="L270" s="148">
        <v>3.2</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6</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6</v>
      </c>
      <c r="N299" s="147">
        <v>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1.1000000000000001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5</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1.7</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850</v>
      </c>
      <c r="K392" s="81" t="str">
        <f t="shared" ref="K392:K397" si="11">IF(OR(COUNTIF(L392:L392,"未確認")&gt;0,COUNTIF(L392:L392,"~*")&gt;0),"※","")</f>
        <v/>
      </c>
      <c r="L392" s="147">
        <v>850</v>
      </c>
    </row>
    <row r="393" spans="1:22" s="83" customFormat="1" ht="34.5" customHeight="1">
      <c r="A393" s="249" t="s">
        <v>773</v>
      </c>
      <c r="B393" s="84"/>
      <c r="C393" s="369"/>
      <c r="D393" s="379"/>
      <c r="E393" s="319" t="s">
        <v>224</v>
      </c>
      <c r="F393" s="320"/>
      <c r="G393" s="320"/>
      <c r="H393" s="321"/>
      <c r="I393" s="342"/>
      <c r="J393" s="140">
        <f t="shared" si="10"/>
        <v>343</v>
      </c>
      <c r="K393" s="81" t="str">
        <f t="shared" si="11"/>
        <v/>
      </c>
      <c r="L393" s="147">
        <v>343</v>
      </c>
    </row>
    <row r="394" spans="1:22" s="83" customFormat="1" ht="34.5" customHeight="1">
      <c r="A394" s="250" t="s">
        <v>774</v>
      </c>
      <c r="B394" s="84"/>
      <c r="C394" s="369"/>
      <c r="D394" s="380"/>
      <c r="E394" s="319" t="s">
        <v>225</v>
      </c>
      <c r="F394" s="320"/>
      <c r="G394" s="320"/>
      <c r="H394" s="321"/>
      <c r="I394" s="342"/>
      <c r="J394" s="140">
        <f t="shared" si="10"/>
        <v>507</v>
      </c>
      <c r="K394" s="81" t="str">
        <f t="shared" si="11"/>
        <v/>
      </c>
      <c r="L394" s="147">
        <v>507</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18375</v>
      </c>
      <c r="K396" s="81" t="str">
        <f t="shared" si="11"/>
        <v/>
      </c>
      <c r="L396" s="147">
        <v>18375</v>
      </c>
    </row>
    <row r="397" spans="1:22" s="83" customFormat="1" ht="34.5" customHeight="1">
      <c r="A397" s="250" t="s">
        <v>777</v>
      </c>
      <c r="B397" s="119"/>
      <c r="C397" s="369"/>
      <c r="D397" s="319" t="s">
        <v>228</v>
      </c>
      <c r="E397" s="320"/>
      <c r="F397" s="320"/>
      <c r="G397" s="320"/>
      <c r="H397" s="321"/>
      <c r="I397" s="343"/>
      <c r="J397" s="140">
        <f t="shared" si="10"/>
        <v>852</v>
      </c>
      <c r="K397" s="81" t="str">
        <f t="shared" si="11"/>
        <v/>
      </c>
      <c r="L397" s="147">
        <v>852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815</v>
      </c>
      <c r="K405" s="81" t="str">
        <f t="shared" ref="K405:K422" si="13">IF(OR(COUNTIF(L405:L405,"未確認")&gt;0,COUNTIF(L405:L405,"~*")&gt;0),"※","")</f>
        <v/>
      </c>
      <c r="L405" s="147">
        <v>815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777</v>
      </c>
      <c r="K407" s="81" t="str">
        <f t="shared" si="13"/>
        <v/>
      </c>
      <c r="L407" s="147">
        <v>777</v>
      </c>
    </row>
    <row r="408" spans="1:22" s="83" customFormat="1" ht="34.5" customHeight="1">
      <c r="A408" s="251" t="s">
        <v>781</v>
      </c>
      <c r="B408" s="119"/>
      <c r="C408" s="368"/>
      <c r="D408" s="368"/>
      <c r="E408" s="319" t="s">
        <v>236</v>
      </c>
      <c r="F408" s="320"/>
      <c r="G408" s="320"/>
      <c r="H408" s="321"/>
      <c r="I408" s="360"/>
      <c r="J408" s="140">
        <f t="shared" si="12"/>
        <v>16</v>
      </c>
      <c r="K408" s="81" t="str">
        <f t="shared" si="13"/>
        <v/>
      </c>
      <c r="L408" s="147">
        <v>16</v>
      </c>
    </row>
    <row r="409" spans="1:22" s="83" customFormat="1" ht="34.5" customHeight="1">
      <c r="A409" s="251" t="s">
        <v>782</v>
      </c>
      <c r="B409" s="119"/>
      <c r="C409" s="368"/>
      <c r="D409" s="368"/>
      <c r="E409" s="316" t="s">
        <v>989</v>
      </c>
      <c r="F409" s="317"/>
      <c r="G409" s="317"/>
      <c r="H409" s="318"/>
      <c r="I409" s="360"/>
      <c r="J409" s="140">
        <f t="shared" si="12"/>
        <v>12</v>
      </c>
      <c r="K409" s="81" t="str">
        <f t="shared" si="13"/>
        <v/>
      </c>
      <c r="L409" s="147">
        <v>12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10</v>
      </c>
      <c r="K412" s="81" t="str">
        <f t="shared" si="13"/>
        <v/>
      </c>
      <c r="L412" s="147">
        <v>10</v>
      </c>
    </row>
    <row r="413" spans="1:22" s="83" customFormat="1" ht="34.5" customHeight="1">
      <c r="A413" s="251" t="s">
        <v>786</v>
      </c>
      <c r="B413" s="119"/>
      <c r="C413" s="368"/>
      <c r="D413" s="319" t="s">
        <v>251</v>
      </c>
      <c r="E413" s="320"/>
      <c r="F413" s="320"/>
      <c r="G413" s="320"/>
      <c r="H413" s="321"/>
      <c r="I413" s="360"/>
      <c r="J413" s="140">
        <f t="shared" si="12"/>
        <v>804</v>
      </c>
      <c r="K413" s="81" t="str">
        <f t="shared" si="13"/>
        <v/>
      </c>
      <c r="L413" s="147">
        <v>804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683</v>
      </c>
      <c r="K415" s="81" t="str">
        <f t="shared" si="13"/>
        <v/>
      </c>
      <c r="L415" s="147">
        <v>683</v>
      </c>
    </row>
    <row r="416" spans="1:22" s="83" customFormat="1" ht="34.5" customHeight="1">
      <c r="A416" s="251" t="s">
        <v>789</v>
      </c>
      <c r="B416" s="119"/>
      <c r="C416" s="368"/>
      <c r="D416" s="368"/>
      <c r="E416" s="319" t="s">
        <v>243</v>
      </c>
      <c r="F416" s="320"/>
      <c r="G416" s="320"/>
      <c r="H416" s="321"/>
      <c r="I416" s="360"/>
      <c r="J416" s="140">
        <f t="shared" si="12"/>
        <v>30</v>
      </c>
      <c r="K416" s="81" t="str">
        <f t="shared" si="13"/>
        <v/>
      </c>
      <c r="L416" s="147">
        <v>30</v>
      </c>
    </row>
    <row r="417" spans="1:22" s="83" customFormat="1" ht="34.5" customHeight="1">
      <c r="A417" s="251" t="s">
        <v>790</v>
      </c>
      <c r="B417" s="119"/>
      <c r="C417" s="368"/>
      <c r="D417" s="368"/>
      <c r="E417" s="319" t="s">
        <v>244</v>
      </c>
      <c r="F417" s="320"/>
      <c r="G417" s="320"/>
      <c r="H417" s="321"/>
      <c r="I417" s="360"/>
      <c r="J417" s="140">
        <f t="shared" si="12"/>
        <v>11</v>
      </c>
      <c r="K417" s="81" t="str">
        <f t="shared" si="13"/>
        <v/>
      </c>
      <c r="L417" s="147">
        <v>11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16</v>
      </c>
      <c r="K420" s="81" t="str">
        <f t="shared" si="13"/>
        <v/>
      </c>
      <c r="L420" s="147">
        <v>16</v>
      </c>
    </row>
    <row r="421" spans="1:22" s="83" customFormat="1" ht="34.5" customHeight="1">
      <c r="A421" s="251" t="s">
        <v>794</v>
      </c>
      <c r="B421" s="119"/>
      <c r="C421" s="368"/>
      <c r="D421" s="368"/>
      <c r="E421" s="319" t="s">
        <v>247</v>
      </c>
      <c r="F421" s="320"/>
      <c r="G421" s="320"/>
      <c r="H421" s="321"/>
      <c r="I421" s="360"/>
      <c r="J421" s="140">
        <f t="shared" si="12"/>
        <v>59</v>
      </c>
      <c r="K421" s="81" t="str">
        <f t="shared" si="13"/>
        <v/>
      </c>
      <c r="L421" s="147">
        <v>59</v>
      </c>
    </row>
    <row r="422" spans="1:22" s="83" customFormat="1" ht="34.5" customHeight="1">
      <c r="A422" s="251" t="s">
        <v>795</v>
      </c>
      <c r="B422" s="119"/>
      <c r="C422" s="368"/>
      <c r="D422" s="368"/>
      <c r="E422" s="319" t="s">
        <v>166</v>
      </c>
      <c r="F422" s="320"/>
      <c r="G422" s="320"/>
      <c r="H422" s="321"/>
      <c r="I422" s="361"/>
      <c r="J422" s="140">
        <f t="shared" si="12"/>
        <v>5</v>
      </c>
      <c r="K422" s="81" t="str">
        <f t="shared" si="13"/>
        <v/>
      </c>
      <c r="L422" s="147">
        <v>5</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804</v>
      </c>
      <c r="K430" s="193" t="str">
        <f>IF(OR(COUNTIF(L430:L430,"未確認")&gt;0,COUNTIF(L430:L430,"~*")&gt;0),"※","")</f>
        <v/>
      </c>
      <c r="L430" s="147">
        <v>804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16</v>
      </c>
      <c r="K431" s="193" t="str">
        <f>IF(OR(COUNTIF(L431:L431,"未確認")&gt;0,COUNTIF(L431:L431,"~*")&gt;0),"※","")</f>
        <v/>
      </c>
      <c r="L431" s="147">
        <v>16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773</v>
      </c>
      <c r="K433" s="193" t="str">
        <f>IF(OR(COUNTIF(L433:L433,"未確認")&gt;0,COUNTIF(L433:L433,"~*")&gt;0),"※","")</f>
        <v/>
      </c>
      <c r="L433" s="147">
        <v>773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14</v>
      </c>
      <c r="K434" s="193" t="str">
        <f>IF(OR(COUNTIF(L434:L434,"未確認")&gt;0,COUNTIF(L434:L434,"~*")&gt;0),"※","")</f>
        <v/>
      </c>
      <c r="L434" s="147">
        <v>14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14</v>
      </c>
      <c r="K468" s="201" t="str">
        <f t="shared" ref="K468:K475" si="15">IF(OR(COUNTIF(L468:L468,"未確認")&gt;0,COUNTIF(L468:L468,"*")&gt;0),"※","")</f>
        <v/>
      </c>
      <c r="L468" s="117">
        <v>14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v>
      </c>
      <c r="K472" s="201" t="str">
        <f t="shared" si="15"/>
        <v>※</v>
      </c>
      <c r="L472" s="117" t="s">
        <v>541</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t="str">
        <f t="shared" si="23"/>
        <v>*</v>
      </c>
      <c r="K557" s="201" t="str">
        <f t="shared" si="24"/>
        <v>※</v>
      </c>
      <c r="L557" s="117" t="s">
        <v>541</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282</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20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143</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170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53</v>
      </c>
      <c r="K617" s="201" t="str">
        <f t="shared" si="28"/>
        <v/>
      </c>
      <c r="L617" s="117">
        <v>53</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31</v>
      </c>
      <c r="K632" s="201" t="str">
        <f t="shared" si="30"/>
        <v/>
      </c>
      <c r="L632" s="117">
        <v>31</v>
      </c>
    </row>
    <row r="633" spans="1:22" s="118" customFormat="1" ht="57">
      <c r="A633" s="252" t="s">
        <v>919</v>
      </c>
      <c r="B633" s="119"/>
      <c r="C633" s="319" t="s">
        <v>436</v>
      </c>
      <c r="D633" s="320"/>
      <c r="E633" s="320"/>
      <c r="F633" s="320"/>
      <c r="G633" s="320"/>
      <c r="H633" s="321"/>
      <c r="I633" s="122" t="s">
        <v>437</v>
      </c>
      <c r="J633" s="116">
        <f t="shared" si="29"/>
        <v>21</v>
      </c>
      <c r="K633" s="201" t="str">
        <f t="shared" si="30"/>
        <v/>
      </c>
      <c r="L633" s="117">
        <v>21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25</v>
      </c>
      <c r="K637" s="201" t="str">
        <f t="shared" si="30"/>
        <v/>
      </c>
      <c r="L637" s="117">
        <v>25</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35</v>
      </c>
      <c r="K646" s="201" t="str">
        <f t="shared" ref="K646:K660" si="32">IF(OR(COUNTIF(L646:L646,"未確認")&gt;0,COUNTIF(L646:L646,"*")&gt;0),"※","")</f>
        <v/>
      </c>
      <c r="L646" s="117">
        <v>35</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f t="shared" si="31"/>
        <v>18</v>
      </c>
      <c r="K649" s="201" t="str">
        <f t="shared" si="32"/>
        <v/>
      </c>
      <c r="L649" s="117">
        <v>18</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13</v>
      </c>
      <c r="K655" s="201" t="str">
        <f t="shared" si="32"/>
        <v/>
      </c>
      <c r="L655" s="117">
        <v>13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t="str">
        <f>IF(SUM(L707:L707)=0,IF(COUNTIF(L707:L707,"未確認")&gt;0,"未確認",IF(COUNTIF(L707:L707,"~*")&gt;0,"*",SUM(L707:L707))),SUM(L707:L707))</f>
        <v>*</v>
      </c>
      <c r="K707" s="201" t="str">
        <f>IF(OR(COUNTIF(L707:L707,"未確認")&gt;0,COUNTIF(L707:L707,"*")&gt;0),"※","")</f>
        <v>※</v>
      </c>
      <c r="L707" s="117" t="s">
        <v>541</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79DBCC-AB34-461E-8CDB-B9E877726B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2019-12-23T00:31:43Z</dcterms:modified>
</cp:coreProperties>
</file>