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118C8A27-E070-44C7-BEB1-EBB8D1A5D92A}"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<sst xmlns="http://schemas.openxmlformats.org/spreadsheetml/2006/main" count="2986" uniqueCount="1047">
  <si>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</si>
  <si>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</si>
  <si>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</si>
  <si>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</si>
  <si>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</si>
  <si>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</si>
  <si>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</si>
  <si>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</si>
  <si>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</si>
  <si>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</si>
  <si>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</si>
  <si>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</si>
  <si>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</si>
  <si>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</si>
  <si>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</si>
  <si>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</si>
  <si>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</si>
  <si>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</si>
  <si>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</si>
  <si>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</si>
  <si>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</si>
  <si>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</si>
  <si>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</si>
  <si>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</si>
  <si>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</si>
  <si>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</si>
  <si>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</si>
  <si>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</si>
  <si>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</si>
  <si>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</si>
  <si>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</si>
  <si>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</si>
  <si>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</si>
  <si>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</si>
  <si>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</si>
  <si>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</si>
  <si>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</si>
  <si>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</si>
  <si>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</si>
  <si>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</si>
  <si>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</si>
  <si>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</si>
  <si>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</si>
  <si>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</si>
  <si>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</si>
  <si>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</si>
  <si>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</si>
  <si>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</si>
  <si>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</si>
  <si>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</si>
  <si>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</si>
  <si>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</si>
  <si>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</si>
  <si>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</si>
  <si>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</si>
  <si>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</si>
  <si>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</si>
  <si>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</si>
  <si>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</si>
  <si>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</si>
  <si>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</si>
  <si>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</si>
  <si>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</si>
  <si>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</si>
  <si>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</si>
  <si>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</si>
  <si>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</si>
  <si>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</si>
  <si>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</si>
  <si>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</si>
  <si>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</si>
  <si>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</si>
  <si>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</si>
  <si>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</si>
  <si>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</si>
  <si>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</si>
  <si>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</si>
  <si>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</si>
  <si>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</si>
  <si>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</si>
  <si>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</si>
  <si>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</si>
  <si>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</si>
  <si>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</si>
  <si>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</si>
  <si>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</si>
  <si>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</si>
  <si>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</si>
  <si>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</si>
  <si>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</si>
  <si>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</si>
  <si>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</si>
  <si>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</si>
  <si>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</si>
  <si>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</si>
  <si>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</si>
  <si>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</si>
  <si>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</si>
  <si>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</si>
  <si>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</si>
  <si>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</si>
  <si>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</si>
  <si>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</si>
  <si>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</si>
  <si>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</si>
  <si>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</si>
  <si>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</si>
  <si>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</si>
  <si>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</si>
  <si>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</si>
  <si>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</si>
  <si>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</si>
  <si>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</si>
  <si>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</si>
  <si>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</si>
  <si>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</si>
  <si>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</si>
  <si>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</si>
  <si>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</si>
  <si>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</si>
  <si>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</si>
  <si>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</si>
  <si>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</si>
  <si>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</si>
  <si>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</si>
  <si>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</si>
  <si>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</si>
  <si>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</si>
  <si>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</si>
  <si>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</si>
  <si>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</si>
  <si>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</si>
  <si>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</si>
  <si>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</si>
  <si>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</si>
  <si>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</si>
  <si>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</si>
  <si>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</si>
  <si>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</si>
  <si>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</si>
  <si>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</si>
  <si>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</si>
  <si>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</si>
  <si>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</si>
  <si>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</si>
  <si>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</si>
  <si>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</si>
  <si>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</si>
  <si>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</si>
  <si>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</si>
  <si>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</si>
  <si>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</si>
  <si>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</si>
  <si>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</si>
  <si>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</si>
  <si>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</si>
  <si>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</si>
  <si>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</si>
  <si>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</si>
  <si>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</si>
  <si>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</si>
  <si>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</si>
  <si>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</si>
  <si>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</si>
  <si>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</si>
  <si>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</si>
  <si>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</si>
  <si>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</si>
  <si>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</si>
  <si>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</si>
  <si>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</si>
  <si>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</si>
  <si>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</si>
  <si>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</si>
  <si>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</si>
  <si>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</si>
  <si>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</si>
  <si>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</si>
  <si>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</si>
  <si>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</si>
  <si>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</si>
  <si>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</si>
  <si>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</si>
  <si>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</si>
  <si>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</si>
  <si>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</si>
  <si>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</si>
  <si>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</si>
  <si>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</si>
  <si>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</si>
  <si>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</si>
  <si>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</si>
  <si>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</si>
  <si>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</si>
  <si>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</si>
  <si>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</si>
  <si>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</si>
  <si>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</si>
  <si>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</si>
  <si>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</si>
  <si>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</si>
  <si>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</si>
  <si>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</si>
  <si>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</si>
  <si>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</si>
  <si>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</si>
  <si>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</si>
  <si>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</si>
  <si>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</si>
  <si>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</si>
  <si>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</si>
  <si>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</si>
  <si>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</si>
  <si>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</si>
  <si>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</si>
  <si>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</si>
  <si>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</si>
  <si>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</si>
  <si>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</si>
  <si>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</si>
  <si>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</si>
  <si>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</si>
  <si>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</si>
  <si>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</si>
  <si>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</si>
  <si>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</si>
  <si>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</si>
  <si>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</si>
  <si>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</si>
  <si>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</si>
  <si>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</si>
  <si>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</si>
  <si>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</si>
  <si>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</si>
  <si>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</si>
  <si>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</si>
  <si>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</si>
  <si>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</si>
  <si>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</si>
  <si>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</si>
  <si>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</si>
  <si>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</si>
  <si>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</si>
  <si>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</si>
  <si>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</si>
  <si>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</si>
  <si>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</si>
  <si>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</si>
  <si>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</si>
  <si>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</si>
  <si>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</si>
  <si>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</si>
  <si>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</si>
  <si>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</si>
  <si>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</si>
  <si>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</si>
  <si>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</si>
  <si>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</si>
  <si>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</si>
  <si>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</si>
  <si>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</si>
  <si>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</si>
  <si>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</si>
  <si>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</si>
  <si>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</si>
  <si>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</si>
  <si>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</si>
  <si>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</si>
  <si>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</si>
  <si>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</si>
  <si>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</si>
  <si>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</si>
  <si>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</si>
  <si>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</si>
  <si>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</si>
  <si>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</si>
  <si>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</si>
  <si>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</si>
  <si>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</si>
  <si>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</si>
  <si>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</si>
  <si>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</si>
  <si>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</si>
  <si>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</si>
  <si>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</si>
  <si>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</si>
  <si>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</si>
  <si>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</si>
  <si>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</si>
  <si>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</si>
  <si>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</si>
  <si>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</si>
  <si>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</si>
  <si>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</si>
  <si>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</si>
  <si>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</si>
  <si>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</si>
  <si>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</si>
  <si>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</si>
  <si>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</si>
  <si>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</si>
  <si>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</si>
  <si>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</si>
  <si>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</si>
  <si>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</si>
  <si>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</si>
  <si>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</si>
  <si>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</si>
  <si>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</si>
  <si>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</si>
  <si>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</si>
  <si>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</si>
  <si>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</si>
  <si>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</si>
  <si>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</si>
  <si>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</si>
  <si>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</si>
  <si>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</si>
  <si>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</si>
  <si>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</si>
  <si>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</si>
  <si>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</si>
  <si>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</si>
  <si>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</si>
  <si>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</si>
  <si>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</si>
  <si>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</si>
  <si>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</si>
  <si>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</si>
  <si>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</si>
  <si>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</si>
  <si>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</si>
  <si>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</si>
  <si>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</si>
  <si>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</si>
  <si>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</si>
  <si>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</si>
  <si>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</si>
  <si>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</si>
  <si>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</si>
  <si>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</si>
  <si>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</si>
  <si>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</si>
  <si>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</si>
  <si>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</si>
  <si>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</si>
  <si>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</si>
  <si>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</si>
  <si>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</si>
  <si>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</si>
  <si>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</si>
  <si>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</si>
  <si>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</si>
  <si>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</si>
  <si>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</si>
  <si>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</si>
  <si>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</si>
  <si>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</si>
  <si>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</si>
  <si>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</si>
  <si>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</si>
  <si>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</si>
  <si>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</si>
  <si>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</si>
  <si>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</si>
  <si>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</si>
  <si>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</si>
  <si>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</si>
  <si>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</si>
  <si>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</si>
  <si>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</si>
  <si>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</si>
  <si>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</si>
  <si>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</si>
  <si>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</si>
  <si>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</si>
  <si>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</si>
  <si>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</si>
  <si>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</si>
  <si>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</si>
  <si>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</si>
  <si>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</si>
  <si>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</si>
  <si>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</si>
  <si>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</si>
  <si>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</si>
  <si>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</si>
  <si>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</si>
  <si>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</si>
  <si>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</si>
  <si>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</si>
  <si>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</si>
  <si>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</si>
  <si>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</si>
  <si>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</si>
  <si>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</si>
  <si>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</si>
  <si>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</si>
  <si>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</si>
  <si>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</si>
  <si>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</si>
  <si>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</si>
  <si>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</si>
  <si>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</si>
  <si>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</si>
  <si>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</si>
  <si>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</si>
  <si>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</si>
  <si>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</si>
  <si>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</si>
  <si>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</si>
  <si>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</si>
  <si>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</si>
  <si>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</si>
  <si>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</si>
  <si>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</si>
  <si>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</si>
  <si>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</si>
  <si>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</si>
  <si>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</si>
  <si>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</si>
  <si>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</si>
  <si>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</si>
  <si>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</si>
  <si>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</si>
  <si>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</si>
  <si>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</si>
  <si>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</si>
  <si>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</si>
  <si>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</si>
  <si>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</si>
  <si>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</si>
  <si>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</si>
  <si>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</si>
  <si>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</si>
  <si>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</si>
  <si>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</si>
  <si>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</si>
  <si>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</si>
  <si>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</si>
  <si>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</si>
  <si>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</si>
  <si>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</si>
  <si>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</si>
  <si>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</si>
  <si>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</si>
  <si>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</si>
  <si>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</si>
  <si>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</si>
  <si>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</si>
  <si>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</si>
  <si>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</si>
  <si>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</si>
  <si>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</si>
  <si>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</si>
  <si>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</si>
  <si>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</si>
  <si>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</si>
  <si>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</si>
  <si>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</si>
  <si>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</si>
  <si>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</si>
  <si>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</si>
  <si>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</si>
  <si>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</si>
  <si>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</si>
  <si>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</si>
  <si>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</si>
  <si>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</si>
  <si>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</si>
  <si>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</si>
  <si>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</si>
  <si>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</si>
  <si>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</si>
  <si>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</si>
  <si>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</si>
  <si>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</si>
  <si>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</si>
  <si>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</si>
  <si>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</si>
  <si>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</si>
  <si>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</si>
  <si>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</si>
  <si>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</si>
  <si>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</si>
  <si>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</si>
  <si>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</si>
  <si>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</si>
  <si>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</si>
  <si>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</si>
  <si>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</si>
  <si>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</si>
  <si>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</si>
  <si>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</si>
  <si>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</si>
  <si>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</si>
  <si>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</si>
  <si>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</si>
  <si>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</si>
  <si>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</si>
  <si>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</si>
  <si>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</si>
  <si>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</si>
  <si>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</si>
  <si>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</si>
  <si>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</si>
  <si>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</si>
  <si>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</si>
  <si>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</si>
  <si>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</si>
  <si>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</si>
  <si>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</si>
  <si>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</si>
  <si>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</si>
  <si>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</si>
  <si>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</si>
  <si>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</si>
  <si>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</si>
  <si>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</si>
  <si>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</si>
  <si>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</si>
  <si>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</si>
  <si>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</si>
  <si>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</si>
  <si>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</si>
  <si>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</si>
  <si>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</si>
  <si>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</si>
  <si>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</si>
  <si>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</si>
  <si>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</si>
  <si>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</si>
  <si>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</si>
  <si>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</si>
  <si>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</si>
  <si>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</si>
  <si>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</si>
  <si>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</si>
  <si>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</si>
  <si>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</si>
  <si>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</si>
  <si>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</si>
  <si>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</si>
  <si>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</si>
  <si>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</si>
  <si>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</si>
  <si>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</si>
  <si>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</si>
  <si>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</si>
  <si>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</si>
  <si>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</si>
  <si>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</si>
  <si>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</si>
  <si>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</si>
  <si>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</si>
  <si>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</si>
  <si>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</si>
  <si>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</si>
  <si>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</si>
  <si>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</si>
  <si>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</si>
  <si>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</si>
  <si>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</si>
  <si>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</si>
  <si>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</si>
  <si>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</si>
  <si>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</si>
  <si>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</si>
  <si>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</si>
  <si>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</si>
  <si>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</si>
  <si>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</si>
  <si>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</si>
  <si>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</si>
  <si>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</si>
  <si>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</si>
  <si>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</si>
  <si>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</si>
  <si>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</si>
  <si>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</si>
  <si>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</si>
  <si>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</si>
  <si>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</si>
  <si>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</si>
  <si>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</si>
  <si>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</si>
  <si>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</si>
  <si>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</si>
  <si>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</si>
  <si>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</si>
  <si>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</si>
  <si>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</si>
  <si>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</si>
  <si>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</si>
  <si>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</si>
  <si>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</si>
  <si>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</si>
  <si>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</si>
  <si>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</si>
  <si>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</si>
  <si>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</si>
  <si>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</si>
  <si>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</si>
  <si>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</si>
  <si>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</si>
  <si>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</si>
  <si>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</si>
  <si>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</si>
  <si>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</si>
  <si>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</si>
  <si>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</si>
  <si>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</si>
  <si>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</si>
  <si>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</si>
  <si>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</si>
  <si>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</si>
  <si>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</si>
  <si>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</si>
  <si>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</si>
  <si>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</si>
  <si>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</si>
  <si>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</si>
  <si>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</si>
  <si>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</si>
  <si>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</si>
  <si>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</si>
  <si>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</si>
  <si>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</si>
  <si>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</si>
  <si>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</si>
  <si>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</si>
  <si>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</si>
  <si>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</si>
  <si>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</si>
  <si>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</si>
  <si>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</si>
  <si>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</si>
  <si>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</si>
  <si>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</si>
  <si>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</si>
  <si>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</si>
  <si>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</si>
  <si>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</si>
  <si>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</si>
  <si>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</si>
  <si>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</si>
  <si>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</si>
  <si>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</si>
  <si>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</si>
  <si>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</si>
  <si>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</si>
  <si>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</si>
  <si>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</si>
  <si>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</si>
  <si>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</si>
  <si>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</si>
  <si>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</si>
  <si>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</si>
  <si>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</si>
  <si>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</si>
  <si>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</si>
  <si>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</si>
  <si>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</si>
  <si>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</si>
  <si>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</si>
  <si>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</si>
  <si>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</si>
  <si>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</si>
  <si>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</si>
  <si>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</si>
  <si>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</si>
  <si>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</si>
  <si>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</si>
  <si>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</si>
  <si>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</si>
  <si>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</si>
  <si>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</si>
  <si>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</si>
  <si>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</si>
  <si>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</si>
  <si>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</si>
  <si>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</si>
  <si>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</si>
  <si>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</si>
  <si>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</si>
  <si>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</si>
  <si>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</si>
  <si>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</si>
  <si>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</si>
  <si>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</si>
  <si>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</si>
  <si>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</si>
  <si>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</si>
  <si>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</si>
  <si>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</si>
  <si>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</si>
  <si>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</si>
  <si>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</si>
  <si>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</si>
  <si>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</si>
  <si>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</si>
  <si>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</si>
  <si>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</si>
  <si>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</si>
  <si>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</si>
  <si>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</si>
  <si>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</si>
  <si>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</si>
  <si>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</si>
  <si>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</si>
  <si>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</si>
  <si>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</si>
  <si>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</si>
  <si>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</si>
  <si>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</si>
  <si>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</si>
  <si>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</si>
  <si>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</si>
  <si>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</si>
  <si>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</si>
  <si>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</si>
  <si>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</si>
  <si>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</si>
  <si>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</si>
  <si>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</si>
  <si>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</si>
  <si>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</si>
  <si>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</si>
  <si>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</si>
  <si>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</si>
  <si>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</si>
  <si>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</si>
  <si>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</si>
  <si>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</si>
  <si>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</si>
  <si>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</si>
  <si>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</si>
  <si>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</si>
  <si>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</si>
  <si>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</si>
  <si>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</si>
  <si>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</si>
  <si>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</si>
  <si>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</si>
  <si>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</si>
  <si>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</si>
  <si>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</si>
  <si>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</si>
  <si>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</si>
  <si>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</si>
  <si>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</si>
  <si>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</si>
  <si>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</si>
  <si>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</si>
  <si>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</si>
  <si>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</si>
  <si>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</si>
  <si>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</si>
  <si>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</si>
  <si>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</si>
  <si>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</si>
  <si>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</si>
  <si>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</si>
  <si>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</si>
  <si>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</si>
  <si>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</si>
  <si>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</si>
  <si>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</si>
  <si>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</si>
  <si>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</si>
  <si>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</si>
  <si>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</si>
  <si>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</si>
  <si>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</si>
  <si>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</si>
  <si>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</si>
  <si>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</si>
  <si>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</si>
  <si>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</si>
  <si>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</si>
  <si>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</si>
  <si>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</si>
  <si>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</si>
  <si>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</si>
  <si>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</si>
  <si>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</si>
  <si>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</si>
  <si>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</si>
  <si>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</si>
  <si>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</si>
  <si>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</si>
  <si>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</si>
  <si>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</si>
  <si>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</si>
  <si>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</si>
  <si>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</si>
  <si>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</si>
  <si>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</si>
  <si>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</si>
  <si>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</si>
  <si>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</si>
  <si>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</si>
  <si>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</si>
  <si>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</si>
  <si>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</si>
  <si>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</si>
  <si>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</si>
  <si>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</si>
  <si>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</si>
  <si>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</si>
  <si>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</si>
  <si>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</si>
  <si>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</si>
  <si>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</si>
  <si>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</si>
  <si>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</si>
  <si>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</si>
  <si>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</si>
  <si>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</si>
  <si>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</si>
  <si>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</si>
  <si>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</si>
  <si>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</si>
  <si>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</si>
  <si>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</si>
  <si>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</si>
  <si>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</si>
  <si>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</si>
  <si>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</si>
  <si>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</si>
  <si>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</si>
  <si>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</si>
  <si>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</si>
  <si>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</si>
  <si>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</si>
  <si>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</si>
  <si>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</si>
  <si>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</si>
  <si>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</si>
  <si>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</si>
  <si>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</si>
  <si>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</si>
  <si>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</si>
  <si>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</si>
  <si>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</si>
  <si>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</si>
  <si>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</si>
  <si>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</si>
  <si>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</si>
  <si>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</si>
  <si>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</si>
  <si>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</si>
  <si>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</si>
  <si>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</si>
  <si>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</si>
  <si>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</si>
  <si>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</si>
  <si>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</si>
  <si>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</si>
  <si>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</si>
  <si>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</si>
  <si>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</si>
  <si>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</si>
  <si>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</si>
  <si>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</si>
  <si>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</si>
  <si>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</si>
  <si>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</si>
  <si>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</si>
  <si>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</si>
  <si>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</si>
  <si>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</si>
  <si>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</si>
  <si>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</si>
  <si>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</si>
  <si>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</si>
  <si>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</si>
  <si>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</si>
  <si>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</si>
  <si>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</si>
  <si>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</si>
  <si>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</si>
  <si>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</si>
  <si>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</si>
  <si>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</si>
  <si>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</si>
  <si>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</si>
  <si>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</si>
  <si>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</si>
  <si>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</si>
  <si>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</si>
  <si>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</si>
  <si>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</si>
  <si>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</si>
  <si>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</si>
  <si>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</si>
  <si>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</si>
  <si>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</si>
  <si>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</si>
  <si>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</si>
  <si>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</si>
  <si>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</si>
  <si>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</si>
  <si>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</si>
  <si>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</si>
  <si>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</si>
  <si>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</si>
  <si>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</si>
  <si>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</si>
  <si>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</si>
  <si>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</si>
  <si>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</si>
  <si>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</si>
  <si>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</si>
  <si>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</si>
  <si>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</si>
  <si>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</si>
  <si>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</si>
  <si>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</si>
  <si>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</si>
  <si>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</si>
  <si>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</si>
  <si>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</si>
  <si>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</si>
  <si>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</si>
  <si>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</si>
  <si>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</si>
  <si>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</si>
  <si>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</si>
  <si>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</si>
  <si>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</si>
  <si>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</si>
  <si>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</si>
  <si>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</si>
  <si>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</si>
  <si>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</si>
  <si>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</si>
  <si>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</si>
  <si>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</si>
  <si>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</si>
  <si>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</si>
  <si>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</si>
  <si>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</si>
  <si>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</si>
  <si>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</si>
  <si>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</si>
  <si>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</si>
  <si>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</si>
  <si>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</si>
  <si>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</si>
  <si>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</si>
  <si>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</si>
  <si>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</si>
  <si>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</si>
  <si>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</si>
  <si>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</si>
  <si>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</si>
  <si>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</si>
  <si>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</si>
  <si>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</si>
  <si>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</si>
  <si>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</si>
  <si>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</si>
  <si>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</si>
  <si>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</si>
  <si>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</si>
  <si>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</si>
  <si>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</si>
  <si>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</si>
  <si>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</si>
  <si>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</si>
  <si>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</si>
  <si>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</si>
  <si>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</si>
  <si>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</si>
  <si>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</si>
  <si>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</si>
  <si>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</si>
  <si>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</si>
  <si>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</si>
  <si>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</si>
  <si>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</si>
  <si>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</si>
  <si>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</si>
  <si>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</si>
  <si>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</si>
  <si>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</si>
  <si>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</si>
  <si>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</si>
  <si>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</si>
  <si>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</si>
  <si>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</si>
  <si>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</si>
  <si>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</si>
  <si>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</si>
  <si>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</si>
  <si>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</si>
  <si>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</si>
  <si>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</si>
  <si>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</si>
  <si>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</si>
  <si>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</si>
  <si>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</si>
  <si>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</si>
  <si>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</si>
  <si>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</si>
  <si>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</si>
  <si>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</si>
  <si>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</si>
  <si>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</si>
  <si>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</si>
  <si>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</si>
  <si>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</si>
  <si>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</si>
  <si>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</si>
  <si>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</si>
  <si>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</si>
  <si>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</si>
  <si>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</si>
  <si>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</si>
  <si>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</si>
  <si>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</si>
  <si>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</si>
  <si>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</si>
  <si>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</si>
  <si>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</si>
  <si>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</si>
  <si>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</si>
  <si>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</si>
  <si>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</si>
  <si>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</si>
  <si>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</si>
  <si>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</si>
  <si>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</si>
  <si>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</si>
  <si>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</si>
  <si>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</si>
  <si>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医療法人社団愛友会蓮田一心会病院</t>
    <phoneticPr fontId="3"/>
  </si>
  <si>
    <t>〒349-0123 蓮田市本町３番１７号</t>
    <phoneticPr fontId="3"/>
  </si>
  <si>
    <t>〇</t>
  </si>
  <si>
    <t>医療法人</t>
  </si>
  <si>
    <t>泌尿器科</t>
  </si>
  <si>
    <t>ＤＰＣ病院ではない</t>
  </si>
  <si>
    <t>有</t>
  </si>
  <si>
    <t>-</t>
    <phoneticPr fontId="3"/>
  </si>
  <si>
    <t>A病棟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</si>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</sst>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0771&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1045</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1045</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1045</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1045</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1045</v>
      </c>
    </row>
    <row r="90" spans="1:22" s="21" customFormat="1">
      <c r="A90" s="243"/>
      <c r="B90" s="1"/>
      <c r="C90" s="3"/>
      <c r="D90" s="3"/>
      <c r="E90" s="3"/>
      <c r="F90" s="3"/>
      <c r="G90" s="3"/>
      <c r="H90" s="286"/>
      <c r="I90" s="67" t="s">
        <v>36</v>
      </c>
      <c r="J90" s="68"/>
      <c r="K90" s="69"/>
      <c r="L90" s="262" t="s">
        <v>1046</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1045</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1046</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50</v>
      </c>
      <c r="K99" s="237" t="str">
        <f>IF(OR(COUNTIF(L99:L99,"未確認")&gt;0,COUNTIF(L99:L99,"~*")&gt;0),"※","")</f>
        <v/>
      </c>
      <c r="L99" s="258">
        <v>50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50</v>
      </c>
      <c r="K101" s="237" t="str">
        <f>IF(OR(COUNTIF(L101:L101,"未確認")&gt;0,COUNTIF(L101:L101,"~*")&gt;0),"※","")</f>
        <v/>
      </c>
      <c r="L101" s="258">
        <v>50</v>
      </c>
    </row>
    <row r="102" spans="1:22" s="83" customFormat="1" ht="34.5" customHeight="1">
      <c r="A102" s="244" t="s">
        <v>610</v>
      </c>
      <c r="B102" s="84"/>
      <c r="C102" s="376"/>
      <c r="D102" s="378"/>
      <c r="E102" s="316" t="s">
        <v>612</v>
      </c>
      <c r="F102" s="317"/>
      <c r="G102" s="317"/>
      <c r="H102" s="318"/>
      <c r="I102" s="419"/>
      <c r="J102" s="256">
        <f t="shared" si="0"/>
        <v>50</v>
      </c>
      <c r="K102" s="237" t="str">
        <f t="shared" ref="K102:K111" si="1">IF(OR(COUNTIF(L101:L101,"未確認")&gt;0,COUNTIF(L101:L101,"~*")&gt;0),"※","")</f>
        <v/>
      </c>
      <c r="L102" s="258">
        <v>50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1045</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1046</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1045</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1046</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535</v>
      </c>
    </row>
    <row r="132" spans="1:22" s="83" customFormat="1" ht="34.5" customHeight="1">
      <c r="A132" s="244" t="s">
        <v>621</v>
      </c>
      <c r="B132" s="84"/>
      <c r="C132" s="294"/>
      <c r="D132" s="296"/>
      <c r="E132" s="319" t="s">
        <v>58</v>
      </c>
      <c r="F132" s="320"/>
      <c r="G132" s="320"/>
      <c r="H132" s="321"/>
      <c r="I132" s="388"/>
      <c r="J132" s="101"/>
      <c r="K132" s="102"/>
      <c r="L132" s="82">
        <v>50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1045</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1046</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56</v>
      </c>
      <c r="K167" s="264" t="str">
        <f t="shared" si="3"/>
        <v/>
      </c>
      <c r="L167" s="117">
        <v>56</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1045</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1046</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1045</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1046</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1043</v>
      </c>
      <c r="K236" s="81"/>
      <c r="L236" s="110"/>
    </row>
    <row r="237" spans="1:22" s="83" customFormat="1" ht="34.5" customHeight="1">
      <c r="A237" s="248" t="s">
        <v>627</v>
      </c>
      <c r="B237" s="119"/>
      <c r="C237" s="319" t="s">
        <v>130</v>
      </c>
      <c r="D237" s="320"/>
      <c r="E237" s="320"/>
      <c r="F237" s="320"/>
      <c r="G237" s="320"/>
      <c r="H237" s="321"/>
      <c r="I237" s="406"/>
      <c r="J237" s="260" t="s">
        <v>1043</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1045</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1046</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1045</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1046</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1045</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1046</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7</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7.1</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32</v>
      </c>
      <c r="K269" s="81" t="str">
        <f t="shared" si="8"/>
        <v/>
      </c>
      <c r="L269" s="147">
        <v>32</v>
      </c>
    </row>
    <row r="270" spans="1:22" s="83" customFormat="1" ht="34.5" customHeight="1">
      <c r="A270" s="249" t="s">
        <v>725</v>
      </c>
      <c r="B270" s="120"/>
      <c r="C270" s="370"/>
      <c r="D270" s="370"/>
      <c r="E270" s="370"/>
      <c r="F270" s="370"/>
      <c r="G270" s="370" t="s">
        <v>148</v>
      </c>
      <c r="H270" s="370"/>
      <c r="I270" s="403"/>
      <c r="J270" s="266">
        <f t="shared" si="9"/>
        <v>1.9</v>
      </c>
      <c r="K270" s="81" t="str">
        <f t="shared" si="8"/>
        <v/>
      </c>
      <c r="L270" s="148">
        <v>1.9</v>
      </c>
    </row>
    <row r="271" spans="1:22" s="83" customFormat="1" ht="34.5" customHeight="1">
      <c r="A271" s="249" t="s">
        <v>726</v>
      </c>
      <c r="B271" s="120"/>
      <c r="C271" s="370" t="s">
        <v>151</v>
      </c>
      <c r="D271" s="371"/>
      <c r="E271" s="371"/>
      <c r="F271" s="371"/>
      <c r="G271" s="370" t="s">
        <v>146</v>
      </c>
      <c r="H271" s="370"/>
      <c r="I271" s="403"/>
      <c r="J271" s="266">
        <f t="shared" si="9"/>
        <v>2</v>
      </c>
      <c r="K271" s="81" t="str">
        <f t="shared" si="8"/>
        <v/>
      </c>
      <c r="L271" s="147">
        <v>2</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8</v>
      </c>
      <c r="K273" s="81" t="str">
        <f t="shared" si="8"/>
        <v/>
      </c>
      <c r="L273" s="147">
        <v>8</v>
      </c>
    </row>
    <row r="274" spans="1:12" s="83" customFormat="1" ht="34.5" customHeight="1">
      <c r="A274" s="249" t="s">
        <v>727</v>
      </c>
      <c r="B274" s="120"/>
      <c r="C274" s="371"/>
      <c r="D274" s="371"/>
      <c r="E274" s="371"/>
      <c r="F274" s="371"/>
      <c r="G274" s="370" t="s">
        <v>148</v>
      </c>
      <c r="H274" s="370"/>
      <c r="I274" s="403"/>
      <c r="J274" s="266">
        <f t="shared" si="9"/>
        <v>1.3</v>
      </c>
      <c r="K274" s="81" t="str">
        <f t="shared" si="8"/>
        <v/>
      </c>
      <c r="L274" s="148">
        <v>1.3</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3</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6</v>
      </c>
      <c r="K287" s="81" t="str">
        <f t="shared" si="8"/>
        <v/>
      </c>
      <c r="L287" s="141"/>
    </row>
    <row r="288" spans="1:12" s="83" customFormat="1" ht="34.5" customHeight="1">
      <c r="A288" s="244" t="s">
        <v>734</v>
      </c>
      <c r="B288" s="84"/>
      <c r="C288" s="373"/>
      <c r="D288" s="373"/>
      <c r="E288" s="373"/>
      <c r="F288" s="373"/>
      <c r="G288" s="370" t="s">
        <v>148</v>
      </c>
      <c r="H288" s="370"/>
      <c r="I288" s="403"/>
      <c r="J288" s="266">
        <v>0.4</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2</v>
      </c>
      <c r="N297" s="147">
        <v>25</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0.5</v>
      </c>
      <c r="M298" s="148">
        <v>5.7</v>
      </c>
      <c r="N298" s="148">
        <v>5.2</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6</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0.5</v>
      </c>
      <c r="N300" s="148">
        <v>1</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4</v>
      </c>
      <c r="N301" s="147">
        <v>10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0.8</v>
      </c>
      <c r="M302" s="148">
        <v>0</v>
      </c>
      <c r="N302" s="148">
        <v>1.4</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4</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1.4</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21</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1</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1045</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1046</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1043</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0.2</v>
      </c>
      <c r="K328" s="81"/>
      <c r="L328" s="269"/>
    </row>
    <row r="329" spans="1:22" s="83" customFormat="1" ht="34.5" customHeight="1">
      <c r="A329" s="249" t="s">
        <v>750</v>
      </c>
      <c r="B329" s="159"/>
      <c r="C329" s="370"/>
      <c r="D329" s="370"/>
      <c r="E329" s="370"/>
      <c r="F329" s="371"/>
      <c r="G329" s="370" t="s">
        <v>176</v>
      </c>
      <c r="H329" s="287" t="s">
        <v>173</v>
      </c>
      <c r="I329" s="353"/>
      <c r="J329" s="266">
        <v>1</v>
      </c>
      <c r="K329" s="81"/>
      <c r="L329" s="269"/>
    </row>
    <row r="330" spans="1:22" s="83" customFormat="1" ht="34.5" customHeight="1">
      <c r="A330" s="249" t="s">
        <v>750</v>
      </c>
      <c r="B330" s="159"/>
      <c r="C330" s="370"/>
      <c r="D330" s="370"/>
      <c r="E330" s="370"/>
      <c r="F330" s="371"/>
      <c r="G330" s="371"/>
      <c r="H330" s="287" t="s">
        <v>174</v>
      </c>
      <c r="I330" s="353"/>
      <c r="J330" s="267">
        <v>0.5</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0.5</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1045</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1046</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1045</v>
      </c>
    </row>
    <row r="368" spans="1:22" s="118" customFormat="1" ht="20.25" customHeight="1">
      <c r="A368" s="243"/>
      <c r="B368" s="1"/>
      <c r="C368" s="3"/>
      <c r="D368" s="3"/>
      <c r="E368" s="3"/>
      <c r="F368" s="3"/>
      <c r="G368" s="3"/>
      <c r="H368" s="286"/>
      <c r="I368" s="67" t="s">
        <v>36</v>
      </c>
      <c r="J368" s="170"/>
      <c r="K368" s="79"/>
      <c r="L368" s="137" t="s">
        <v>1046</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1045</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1046</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224</v>
      </c>
      <c r="K392" s="81" t="str">
        <f t="shared" ref="K392:K397" si="11">IF(OR(COUNTIF(L392:L392,"未確認")&gt;0,COUNTIF(L392:L392,"~*")&gt;0),"※","")</f>
        <v/>
      </c>
      <c r="L392" s="147">
        <v>224</v>
      </c>
    </row>
    <row r="393" spans="1:22" s="83" customFormat="1" ht="34.5" customHeight="1">
      <c r="A393" s="249" t="s">
        <v>773</v>
      </c>
      <c r="B393" s="84"/>
      <c r="C393" s="369"/>
      <c r="D393" s="379"/>
      <c r="E393" s="319" t="s">
        <v>224</v>
      </c>
      <c r="F393" s="320"/>
      <c r="G393" s="320"/>
      <c r="H393" s="321"/>
      <c r="I393" s="342"/>
      <c r="J393" s="140">
        <f t="shared" si="10"/>
        <v>100</v>
      </c>
      <c r="K393" s="81" t="str">
        <f t="shared" si="11"/>
        <v/>
      </c>
      <c r="L393" s="147">
        <v>100</v>
      </c>
    </row>
    <row r="394" spans="1:22" s="83" customFormat="1" ht="34.5" customHeight="1">
      <c r="A394" s="250" t="s">
        <v>774</v>
      </c>
      <c r="B394" s="84"/>
      <c r="C394" s="369"/>
      <c r="D394" s="380"/>
      <c r="E394" s="319" t="s">
        <v>225</v>
      </c>
      <c r="F394" s="320"/>
      <c r="G394" s="320"/>
      <c r="H394" s="321"/>
      <c r="I394" s="342"/>
      <c r="J394" s="140">
        <f t="shared" si="10"/>
        <v>124</v>
      </c>
      <c r="K394" s="81" t="str">
        <f t="shared" si="11"/>
        <v/>
      </c>
      <c r="L394" s="147">
        <v>124</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18273</v>
      </c>
      <c r="K396" s="81" t="str">
        <f t="shared" si="11"/>
        <v/>
      </c>
      <c r="L396" s="147">
        <v>18273</v>
      </c>
    </row>
    <row r="397" spans="1:22" s="83" customFormat="1" ht="34.5" customHeight="1">
      <c r="A397" s="250" t="s">
        <v>777</v>
      </c>
      <c r="B397" s="119"/>
      <c r="C397" s="369"/>
      <c r="D397" s="319" t="s">
        <v>228</v>
      </c>
      <c r="E397" s="320"/>
      <c r="F397" s="320"/>
      <c r="G397" s="320"/>
      <c r="H397" s="321"/>
      <c r="I397" s="343"/>
      <c r="J397" s="140">
        <f t="shared" si="10"/>
        <v>222</v>
      </c>
      <c r="K397" s="81" t="str">
        <f t="shared" si="11"/>
        <v/>
      </c>
      <c r="L397" s="147">
        <v>222</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1045</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1046</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224</v>
      </c>
      <c r="K405" s="81" t="str">
        <f t="shared" ref="K405:K422" si="13">IF(OR(COUNTIF(L405:L405,"未確認")&gt;0,COUNTIF(L405:L405,"~*")&gt;0),"※","")</f>
        <v/>
      </c>
      <c r="L405" s="147">
        <v>224</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64</v>
      </c>
      <c r="K407" s="81" t="str">
        <f t="shared" si="13"/>
        <v/>
      </c>
      <c r="L407" s="147">
        <v>64</v>
      </c>
    </row>
    <row r="408" spans="1:22" s="83" customFormat="1" ht="34.5" customHeight="1">
      <c r="A408" s="251" t="s">
        <v>781</v>
      </c>
      <c r="B408" s="119"/>
      <c r="C408" s="368"/>
      <c r="D408" s="368"/>
      <c r="E408" s="319" t="s">
        <v>236</v>
      </c>
      <c r="F408" s="320"/>
      <c r="G408" s="320"/>
      <c r="H408" s="321"/>
      <c r="I408" s="360"/>
      <c r="J408" s="140">
        <f t="shared" si="12"/>
        <v>100</v>
      </c>
      <c r="K408" s="81" t="str">
        <f t="shared" si="13"/>
        <v/>
      </c>
      <c r="L408" s="147">
        <v>100</v>
      </c>
    </row>
    <row r="409" spans="1:22" s="83" customFormat="1" ht="34.5" customHeight="1">
      <c r="A409" s="251" t="s">
        <v>782</v>
      </c>
      <c r="B409" s="119"/>
      <c r="C409" s="368"/>
      <c r="D409" s="368"/>
      <c r="E409" s="316" t="s">
        <v>989</v>
      </c>
      <c r="F409" s="317"/>
      <c r="G409" s="317"/>
      <c r="H409" s="318"/>
      <c r="I409" s="360"/>
      <c r="J409" s="140">
        <f t="shared" si="12"/>
        <v>60</v>
      </c>
      <c r="K409" s="81" t="str">
        <f t="shared" si="13"/>
        <v/>
      </c>
      <c r="L409" s="147">
        <v>60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222</v>
      </c>
      <c r="K413" s="81" t="str">
        <f t="shared" si="13"/>
        <v/>
      </c>
      <c r="L413" s="147">
        <v>222</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53</v>
      </c>
      <c r="K415" s="81" t="str">
        <f t="shared" si="13"/>
        <v/>
      </c>
      <c r="L415" s="147">
        <v>53</v>
      </c>
    </row>
    <row r="416" spans="1:22" s="83" customFormat="1" ht="34.5" customHeight="1">
      <c r="A416" s="251" t="s">
        <v>789</v>
      </c>
      <c r="B416" s="119"/>
      <c r="C416" s="368"/>
      <c r="D416" s="368"/>
      <c r="E416" s="319" t="s">
        <v>243</v>
      </c>
      <c r="F416" s="320"/>
      <c r="G416" s="320"/>
      <c r="H416" s="321"/>
      <c r="I416" s="360"/>
      <c r="J416" s="140">
        <f t="shared" si="12"/>
        <v>13</v>
      </c>
      <c r="K416" s="81" t="str">
        <f t="shared" si="13"/>
        <v/>
      </c>
      <c r="L416" s="147">
        <v>13</v>
      </c>
    </row>
    <row r="417" spans="1:22" s="83" customFormat="1" ht="34.5" customHeight="1">
      <c r="A417" s="251" t="s">
        <v>790</v>
      </c>
      <c r="B417" s="119"/>
      <c r="C417" s="368"/>
      <c r="D417" s="368"/>
      <c r="E417" s="319" t="s">
        <v>244</v>
      </c>
      <c r="F417" s="320"/>
      <c r="G417" s="320"/>
      <c r="H417" s="321"/>
      <c r="I417" s="360"/>
      <c r="J417" s="140">
        <f t="shared" si="12"/>
        <v>1</v>
      </c>
      <c r="K417" s="81" t="str">
        <f t="shared" si="13"/>
        <v/>
      </c>
      <c r="L417" s="147">
        <v>1</v>
      </c>
    </row>
    <row r="418" spans="1:22" s="83" customFormat="1" ht="34.5" customHeight="1">
      <c r="A418" s="251" t="s">
        <v>791</v>
      </c>
      <c r="B418" s="119"/>
      <c r="C418" s="368"/>
      <c r="D418" s="368"/>
      <c r="E418" s="319" t="s">
        <v>245</v>
      </c>
      <c r="F418" s="320"/>
      <c r="G418" s="320"/>
      <c r="H418" s="321"/>
      <c r="I418" s="360"/>
      <c r="J418" s="140">
        <f t="shared" si="12"/>
        <v>13</v>
      </c>
      <c r="K418" s="81" t="str">
        <f t="shared" si="13"/>
        <v/>
      </c>
      <c r="L418" s="147">
        <v>13</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52</v>
      </c>
      <c r="K420" s="81" t="str">
        <f t="shared" si="13"/>
        <v/>
      </c>
      <c r="L420" s="147">
        <v>52</v>
      </c>
    </row>
    <row r="421" spans="1:22" s="83" customFormat="1" ht="34.5" customHeight="1">
      <c r="A421" s="251" t="s">
        <v>794</v>
      </c>
      <c r="B421" s="119"/>
      <c r="C421" s="368"/>
      <c r="D421" s="368"/>
      <c r="E421" s="319" t="s">
        <v>247</v>
      </c>
      <c r="F421" s="320"/>
      <c r="G421" s="320"/>
      <c r="H421" s="321"/>
      <c r="I421" s="360"/>
      <c r="J421" s="140">
        <f t="shared" si="12"/>
        <v>90</v>
      </c>
      <c r="K421" s="81" t="str">
        <f t="shared" si="13"/>
        <v/>
      </c>
      <c r="L421" s="147">
        <v>90</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1045</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1046</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222</v>
      </c>
      <c r="K430" s="193" t="str">
        <f>IF(OR(COUNTIF(L430:L430,"未確認")&gt;0,COUNTIF(L430:L430,"~*")&gt;0),"※","")</f>
        <v/>
      </c>
      <c r="L430" s="147">
        <v>222</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4</v>
      </c>
      <c r="K432" s="193" t="str">
        <f>IF(OR(COUNTIF(L432:L432,"未確認")&gt;0,COUNTIF(L432:L432,"~*")&gt;0),"※","")</f>
        <v/>
      </c>
      <c r="L432" s="147">
        <v>4</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218</v>
      </c>
      <c r="K433" s="193" t="str">
        <f>IF(OR(COUNTIF(L433:L433,"未確認")&gt;0,COUNTIF(L433:L433,"~*")&gt;0),"※","")</f>
        <v/>
      </c>
      <c r="L433" s="147">
        <v>218</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1045</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1046</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1045</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1046</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t="str">
        <f t="shared" si="16"/>
        <v>*</v>
      </c>
      <c r="K476" s="201" t="str">
        <f>IF(OR(COUNTIF(L476:L476,"未確認")&gt;0,COUNTIF(L476:L476,"~")&gt;0),"※","")</f>
        <v/>
      </c>
      <c r="L476" s="117" t="s">
        <v>541</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1045</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1046</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1045</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1046</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1045</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1046</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1045</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1046</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1045</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1046</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28</v>
      </c>
      <c r="K535" s="201" t="str">
        <f t="shared" si="22"/>
        <v/>
      </c>
      <c r="L535" s="117">
        <v>28</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1045</v>
      </c>
    </row>
    <row r="544" spans="1:22" s="1" customFormat="1" ht="20.25" customHeight="1">
      <c r="A544" s="243"/>
      <c r="C544" s="62"/>
      <c r="D544" s="3"/>
      <c r="E544" s="3"/>
      <c r="F544" s="3"/>
      <c r="G544" s="3"/>
      <c r="H544" s="286"/>
      <c r="I544" s="67" t="s">
        <v>36</v>
      </c>
      <c r="J544" s="68"/>
      <c r="K544" s="186"/>
      <c r="L544" s="70" t="s">
        <v>1046</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15</v>
      </c>
      <c r="K555" s="201" t="str">
        <f t="shared" si="24"/>
        <v/>
      </c>
      <c r="L555" s="117">
        <v>15</v>
      </c>
    </row>
    <row r="556" spans="1:12" s="115" customFormat="1" ht="69.95" customHeight="1">
      <c r="A556" s="252" t="s">
        <v>864</v>
      </c>
      <c r="B556" s="119"/>
      <c r="C556" s="319" t="s">
        <v>370</v>
      </c>
      <c r="D556" s="320"/>
      <c r="E556" s="320"/>
      <c r="F556" s="320"/>
      <c r="G556" s="320"/>
      <c r="H556" s="321"/>
      <c r="I556" s="138" t="s">
        <v>371</v>
      </c>
      <c r="J556" s="116" t="str">
        <f t="shared" si="23"/>
        <v>*</v>
      </c>
      <c r="K556" s="201" t="str">
        <f t="shared" si="24"/>
        <v>※</v>
      </c>
      <c r="L556" s="117" t="s">
        <v>541</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1044</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1045</v>
      </c>
    </row>
    <row r="589" spans="1:22" s="1" customFormat="1" ht="20.25" customHeight="1">
      <c r="A589" s="243"/>
      <c r="C589" s="62"/>
      <c r="D589" s="3"/>
      <c r="E589" s="3"/>
      <c r="F589" s="3"/>
      <c r="G589" s="3"/>
      <c r="H589" s="286"/>
      <c r="I589" s="67" t="s">
        <v>36</v>
      </c>
      <c r="J589" s="68"/>
      <c r="K589" s="186"/>
      <c r="L589" s="70" t="s">
        <v>1046</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143</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13</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104</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12</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147</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t="str">
        <f t="shared" ref="J600:J605" si="25">IF(SUM(L600:L600)=0,IF(COUNTIF(L600:L600,"未確認")&gt;0,"未確認",IF(COUNTIF(L600:L600,"~*")&gt;0,"*",SUM(L600:L600))),SUM(L600:L600))</f>
        <v>*</v>
      </c>
      <c r="K600" s="201" t="str">
        <f t="shared" ref="K600:K605" si="26">IF(OR(COUNTIF(L600:L600,"未確認")&gt;0,COUNTIF(L600:L600,"*")&gt;0),"※","")</f>
        <v>※</v>
      </c>
      <c r="L600" s="117" t="s">
        <v>541</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t="str">
        <f t="shared" si="25"/>
        <v>*</v>
      </c>
      <c r="K602" s="201" t="str">
        <f t="shared" si="26"/>
        <v>※</v>
      </c>
      <c r="L602" s="117" t="s">
        <v>541</v>
      </c>
    </row>
    <row r="603" spans="1:12" s="91" customFormat="1" ht="56.1" customHeight="1">
      <c r="A603" s="252" t="s">
        <v>903</v>
      </c>
      <c r="B603" s="84"/>
      <c r="C603" s="319" t="s">
        <v>409</v>
      </c>
      <c r="D603" s="320"/>
      <c r="E603" s="320"/>
      <c r="F603" s="320"/>
      <c r="G603" s="320"/>
      <c r="H603" s="321"/>
      <c r="I603" s="122" t="s">
        <v>410</v>
      </c>
      <c r="J603" s="116" t="str">
        <f t="shared" si="25"/>
        <v>*</v>
      </c>
      <c r="K603" s="201" t="str">
        <f t="shared" si="26"/>
        <v>※</v>
      </c>
      <c r="L603" s="117" t="s">
        <v>541</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1045</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1046</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t="str">
        <f t="shared" si="27"/>
        <v>*</v>
      </c>
      <c r="K614" s="201" t="str">
        <f t="shared" si="28"/>
        <v>※</v>
      </c>
      <c r="L614" s="117" t="s">
        <v>541</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t="str">
        <f t="shared" si="27"/>
        <v>*</v>
      </c>
      <c r="K621" s="201" t="str">
        <f t="shared" si="28"/>
        <v>※</v>
      </c>
      <c r="L621" s="117" t="s">
        <v>541</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1045</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1046</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21</v>
      </c>
      <c r="K631" s="201" t="str">
        <f t="shared" ref="K631:K638" si="30">IF(OR(COUNTIF(L631:L631,"未確認")&gt;0,COUNTIF(L631:L631,"*")&gt;0),"※","")</f>
        <v/>
      </c>
      <c r="L631" s="117">
        <v>21</v>
      </c>
    </row>
    <row r="632" spans="1:22" s="118" customFormat="1" ht="56.1" customHeight="1">
      <c r="A632" s="252" t="s">
        <v>918</v>
      </c>
      <c r="B632" s="119"/>
      <c r="C632" s="319" t="s">
        <v>434</v>
      </c>
      <c r="D632" s="320"/>
      <c r="E632" s="320"/>
      <c r="F632" s="320"/>
      <c r="G632" s="320"/>
      <c r="H632" s="321"/>
      <c r="I632" s="122" t="s">
        <v>435</v>
      </c>
      <c r="J632" s="116">
        <f t="shared" si="29"/>
        <v>22</v>
      </c>
      <c r="K632" s="201" t="str">
        <f t="shared" si="30"/>
        <v/>
      </c>
      <c r="L632" s="117">
        <v>22</v>
      </c>
    </row>
    <row r="633" spans="1:22" s="118" customFormat="1" ht="57">
      <c r="A633" s="252" t="s">
        <v>919</v>
      </c>
      <c r="B633" s="119"/>
      <c r="C633" s="319" t="s">
        <v>436</v>
      </c>
      <c r="D633" s="320"/>
      <c r="E633" s="320"/>
      <c r="F633" s="320"/>
      <c r="G633" s="320"/>
      <c r="H633" s="321"/>
      <c r="I633" s="122" t="s">
        <v>437</v>
      </c>
      <c r="J633" s="116">
        <f t="shared" si="29"/>
        <v>12</v>
      </c>
      <c r="K633" s="201" t="str">
        <f t="shared" si="30"/>
        <v/>
      </c>
      <c r="L633" s="117">
        <v>12</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t="str">
        <f t="shared" si="29"/>
        <v>*</v>
      </c>
      <c r="K636" s="201" t="str">
        <f t="shared" si="30"/>
        <v>※</v>
      </c>
      <c r="L636" s="117" t="s">
        <v>541</v>
      </c>
    </row>
    <row r="637" spans="1:22" s="118" customFormat="1" ht="98.1" customHeight="1">
      <c r="A637" s="252" t="s">
        <v>923</v>
      </c>
      <c r="B637" s="119"/>
      <c r="C637" s="319" t="s">
        <v>444</v>
      </c>
      <c r="D637" s="320"/>
      <c r="E637" s="320"/>
      <c r="F637" s="320"/>
      <c r="G637" s="320"/>
      <c r="H637" s="321"/>
      <c r="I637" s="122" t="s">
        <v>445</v>
      </c>
      <c r="J637" s="116">
        <f t="shared" si="29"/>
        <v>55</v>
      </c>
      <c r="K637" s="201" t="str">
        <f t="shared" si="30"/>
        <v/>
      </c>
      <c r="L637" s="117">
        <v>55</v>
      </c>
    </row>
    <row r="638" spans="1:22" s="118" customFormat="1" ht="84" customHeight="1">
      <c r="A638" s="252" t="s">
        <v>924</v>
      </c>
      <c r="B638" s="119"/>
      <c r="C638" s="316" t="s">
        <v>1001</v>
      </c>
      <c r="D638" s="317"/>
      <c r="E638" s="317"/>
      <c r="F638" s="317"/>
      <c r="G638" s="317"/>
      <c r="H638" s="318"/>
      <c r="I638" s="122" t="s">
        <v>447</v>
      </c>
      <c r="J638" s="116" t="str">
        <f t="shared" si="29"/>
        <v>*</v>
      </c>
      <c r="K638" s="201" t="str">
        <f t="shared" si="30"/>
        <v>※</v>
      </c>
      <c r="L638" s="117" t="s">
        <v>541</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1045</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1046</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30</v>
      </c>
      <c r="K646" s="201" t="str">
        <f t="shared" ref="K646:K660" si="32">IF(OR(COUNTIF(L646:L646,"未確認")&gt;0,COUNTIF(L646:L646,"*")&gt;0),"※","")</f>
        <v/>
      </c>
      <c r="L646" s="117">
        <v>30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t="str">
        <f t="shared" si="31"/>
        <v>*</v>
      </c>
      <c r="K648" s="201" t="str">
        <f t="shared" si="32"/>
        <v>※</v>
      </c>
      <c r="L648" s="117" t="s">
        <v>541</v>
      </c>
    </row>
    <row r="649" spans="1:22" s="118" customFormat="1" ht="69.95" customHeight="1">
      <c r="A649" s="252" t="s">
        <v>928</v>
      </c>
      <c r="B649" s="84"/>
      <c r="C649" s="294"/>
      <c r="D649" s="296"/>
      <c r="E649" s="319" t="s">
        <v>940</v>
      </c>
      <c r="F649" s="320"/>
      <c r="G649" s="320"/>
      <c r="H649" s="321"/>
      <c r="I649" s="122" t="s">
        <v>456</v>
      </c>
      <c r="J649" s="116">
        <f t="shared" si="31"/>
        <v>17</v>
      </c>
      <c r="K649" s="201" t="str">
        <f t="shared" si="32"/>
        <v/>
      </c>
      <c r="L649" s="117">
        <v>17</v>
      </c>
    </row>
    <row r="650" spans="1:22" s="118" customFormat="1" ht="84" customHeight="1">
      <c r="A650" s="252" t="s">
        <v>929</v>
      </c>
      <c r="B650" s="84"/>
      <c r="C650" s="294"/>
      <c r="D650" s="296"/>
      <c r="E650" s="319" t="s">
        <v>941</v>
      </c>
      <c r="F650" s="320"/>
      <c r="G650" s="320"/>
      <c r="H650" s="321"/>
      <c r="I650" s="122" t="s">
        <v>458</v>
      </c>
      <c r="J650" s="116" t="str">
        <f t="shared" si="31"/>
        <v>*</v>
      </c>
      <c r="K650" s="201" t="str">
        <f t="shared" si="32"/>
        <v>※</v>
      </c>
      <c r="L650" s="117" t="s">
        <v>541</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t="str">
        <f t="shared" si="31"/>
        <v>*</v>
      </c>
      <c r="K655" s="201" t="str">
        <f t="shared" si="32"/>
        <v>※</v>
      </c>
      <c r="L655" s="117" t="s">
        <v>541</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t="str">
        <f t="shared" si="31"/>
        <v>*</v>
      </c>
      <c r="K657" s="201" t="str">
        <f t="shared" si="32"/>
        <v>※</v>
      </c>
      <c r="L657" s="117" t="s">
        <v>541</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1045</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1046</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1045</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1046</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1045</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1046</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56</v>
      </c>
      <c r="K694" s="201" t="str">
        <f>IF(OR(COUNTIF(L694:L694,"未確認")&gt;0,COUNTIF(L694:L694,"*")&gt;0),"※","")</f>
        <v/>
      </c>
      <c r="L694" s="117">
        <v>56</v>
      </c>
    </row>
    <row r="695" spans="1:22" s="118" customFormat="1" ht="69.95" customHeight="1">
      <c r="A695" s="252" t="s">
        <v>965</v>
      </c>
      <c r="B695" s="119"/>
      <c r="C695" s="316" t="s">
        <v>1006</v>
      </c>
      <c r="D695" s="317"/>
      <c r="E695" s="317"/>
      <c r="F695" s="317"/>
      <c r="G695" s="317"/>
      <c r="H695" s="318"/>
      <c r="I695" s="122" t="s">
        <v>508</v>
      </c>
      <c r="J695" s="116" t="str">
        <f>IF(SUM(L695:L695)=0,IF(COUNTIF(L695:L695,"未確認")&gt;0,"未確認",IF(COUNTIF(L695:L695,"~*")&gt;0,"*",SUM(L695:L695))),SUM(L695:L695))</f>
        <v>*</v>
      </c>
      <c r="K695" s="201" t="str">
        <f>IF(OR(COUNTIF(L695:L695,"未確認")&gt;0,COUNTIF(L695:L695,"*")&gt;0),"※","")</f>
        <v>※</v>
      </c>
      <c r="L695" s="117" t="s">
        <v>541</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1045</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1046</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286E6D5-B22D-4D47-A611-EE8E13C96E27}"/>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2019-12-23T00:31:51Z</dcterms:modified>
</cp:coreProperties>
</file>