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'公営企業債の内訳'!$A$4:$R$120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<sst xmlns="http://schemas.openxmlformats.org/spreadsheetml/2006/main" count="468" uniqueCount="175">
  <si>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</si>
  <si>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</si>
  <si>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</si>
  <si>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</si>
  <si>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</si>
  <si>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</si>
  <si>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</si>
  <si>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</si>
  <si>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</si>
  <si>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</si>
  <si>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</si>
  <si>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</si>
  <si>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</si>
  <si>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</si>
  <si>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</si>
  <si>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</si>
  <si>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</si>
  <si>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</si>
  <si>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</si>
  <si>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</si>
  <si>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</si>
  <si>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</si>
  <si>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</si>
  <si>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</si>
  <si>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</si>
  <si>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</si>
  <si>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</si>
  <si>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</si>
  <si>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</si>
  <si>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</si>
  <si>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</si>
  <si>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</si>
  <si>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</si>
  <si>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</si>
  <si>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</si>
  <si>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</si>
  <si>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</si>
  <si>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</si>
  <si>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</si>
  <si>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</si>
  <si>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</si>
  <si>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</si>
  <si>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</si>
  <si>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</si>
  <si>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</si>
  <si>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</si>
  <si>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</si>
  <si>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</si>
  <si>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</si>
  <si>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</si>
  <si>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</si>
  <si>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</si>
  <si>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</si>
  <si>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</si>
  <si>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</si>
  <si>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</si>
  <si>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</si>
  <si>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</si>
  <si>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</si>
  <si>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</si>
  <si>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</si>
  <si>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</si>
  <si>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</si>
  <si>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</si>
  <si>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</si>
  <si>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</si>
  <si>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</si>
  <si>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</si>
  <si>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</si>
  <si>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</si>
  <si>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</si>
  <si>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</si>
  <si>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</si>
  <si>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</si>
  <si>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</si>
  <si>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</si>
  <si>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</si>
  <si>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</si>
  <si>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</si>
  <si>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</si>
  <si>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</si>
  <si>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</si>
  <si>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</si>
  <si>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</si>
  <si>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</si>
  <si>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</si>
  <si>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</si>
  <si>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</si>
  <si>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</si>
  <si>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</si>
  <si>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</si>
  <si>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</si>
  <si>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</si>
  <si>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</si>
  <si>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</si>
  <si>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</si>
  <si>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</si>
  <si>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</si>
  <si>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</si>
  <si>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</si>
  <si>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</si>
  <si>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</si>
  <si>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</si>
  <si>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</si>
  <si>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</si>
  <si>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</si>
  <si>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</si>
  <si>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</si>
  <si>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</si>
  <si>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</si>
  <si>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</si>
  <si>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</si>
  <si>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</si>
  <si>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</si>
  <si>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</si>
  <si>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</si>
  <si>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</si>
  <si>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</si>
  <si>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</si>
  <si>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</si>
  <si>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</si>
  <si>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</si>
  <si>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</si>
  <si>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</si>
  <si>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</si>
  <si>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</si>
  <si>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</si>
  <si>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</si>
  <si>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</si>
  <si>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</si>
  <si>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</si>
  <si>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</si>
  <si>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</si>
  <si>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</si>
  <si>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</si>
  <si>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</si>
  <si>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</si>
  <si>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</si>
  <si>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</si>
  <si>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</si>
  <si>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</si>
  <si>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</si>
  <si>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</si>
  <si>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</si>
  <si>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</si>
  <si>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</si>
  <si>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</si>
  <si>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</si>
  <si>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</si>
  <si>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</si>
  <si>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</si>
  <si>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</si>
  <si>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</si>
  <si>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</si>
  <si>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</si>
  <si>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</si>
  <si>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</si>
  <si>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</si>
  <si>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</si>
  <si>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</si>
  <si>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</si>
  <si>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</si>
  <si>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</si>
  <si>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</si>
  <si>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</si>
  <si>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</si>
  <si>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</si>
  <si>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</si>
  <si>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防災・減災・国土強靭化緊急対策事業</t>
  </si>
  <si>
    <t>緊急自然災害防止対策事業</t>
  </si>
  <si>
    <t>緊急浚渫推進事業</t>
  </si>
  <si>
    <t>彩北広域清掃組合</t>
  </si>
  <si>
    <t>彩北広域清掃組合</t>
  </si>
  <si>
    <t>彩北広域清掃組合</t>
  </si>
  <si>
    <t>令和２年度　県内市町村等に対する地方債の同意等額一覧（第１次分）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</si>
</sst>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184" fontId="3" fillId="0" borderId="40" xfId="60" applyNumberFormat="1" applyBorder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1" xfId="60" applyFill="1" applyBorder="1" applyAlignment="1">
      <alignment horizontal="center" vertical="center"/>
      <protection/>
    </xf>
    <xf numFmtId="0" fontId="3" fillId="33" borderId="42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5" t="s">
        <v>174</v>
      </c>
      <c r="B1" s="75"/>
      <c r="C1" s="75"/>
      <c r="D1" s="75"/>
      <c r="E1" s="75"/>
      <c r="F1" s="75"/>
      <c r="G1" s="75"/>
      <c r="H1" s="75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2198200</v>
      </c>
      <c r="C4" s="37">
        <f>VLOOKUP(A4,'公営企業債の内訳'!$B$5:$C$113,2,FALSE)</f>
        <v>1299400</v>
      </c>
      <c r="D4" s="38">
        <v>2103284</v>
      </c>
      <c r="E4" s="38">
        <v>0</v>
      </c>
      <c r="F4" s="38">
        <v>0</v>
      </c>
      <c r="G4" s="38">
        <v>0</v>
      </c>
      <c r="H4" s="39">
        <f aca="true" t="shared" si="0" ref="H4:H9">SUM(B4:G4)</f>
        <v>5600884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VLOOKUP(A5,'一般会計債の内訳'!$B$4:$C$113,2,FALSE)</f>
        <v>0</v>
      </c>
      <c r="C5" s="40">
        <f>VLOOKUP(A5,'公営企業債の内訳'!$B$5:$C$113,2,FALSE)</f>
        <v>1706600</v>
      </c>
      <c r="D5" s="41">
        <v>1700000</v>
      </c>
      <c r="E5" s="41">
        <v>0</v>
      </c>
      <c r="F5" s="41">
        <v>0</v>
      </c>
      <c r="G5" s="41">
        <v>0</v>
      </c>
      <c r="H5" s="42">
        <f t="shared" si="0"/>
        <v>3406600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VLOOKUP(A6,'公営企業債の内訳'!$B$5:$C$113,2,FALSE)</f>
        <v>5786900</v>
      </c>
      <c r="D6" s="41">
        <v>3911676</v>
      </c>
      <c r="E6" s="41">
        <v>0</v>
      </c>
      <c r="F6" s="41">
        <v>0</v>
      </c>
      <c r="G6" s="41">
        <v>0</v>
      </c>
      <c r="H6" s="42">
        <f t="shared" si="0"/>
        <v>9698576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18000</v>
      </c>
      <c r="C7" s="40">
        <f>VLOOKUP(A7,'公営企業債の内訳'!$B$5:$C$113,2,FALSE)</f>
        <v>612800</v>
      </c>
      <c r="D7" s="41"/>
      <c r="E7" s="41">
        <v>0</v>
      </c>
      <c r="F7" s="41">
        <v>0</v>
      </c>
      <c r="G7" s="41">
        <v>0</v>
      </c>
      <c r="H7" s="42">
        <f t="shared" si="0"/>
        <v>630800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190100</v>
      </c>
      <c r="C8" s="40">
        <f>VLOOKUP(A8,'公営企業債の内訳'!$B$5:$C$113,2,FALSE)</f>
        <v>1170800</v>
      </c>
      <c r="D8" s="41">
        <v>729711</v>
      </c>
      <c r="E8" s="41">
        <v>0</v>
      </c>
      <c r="F8" s="41">
        <v>0</v>
      </c>
      <c r="G8" s="41">
        <v>0</v>
      </c>
      <c r="H8" s="42">
        <f t="shared" si="0"/>
        <v>2090611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3476400</v>
      </c>
      <c r="C9" s="40">
        <f>VLOOKUP(A9,'公営企業債の内訳'!$B$5:$C$113,2,FALSE)</f>
        <v>2288500</v>
      </c>
      <c r="D9" s="41">
        <v>1629553</v>
      </c>
      <c r="E9" s="41">
        <v>0</v>
      </c>
      <c r="F9" s="41">
        <v>0</v>
      </c>
      <c r="G9" s="41">
        <v>0</v>
      </c>
      <c r="H9" s="42">
        <f t="shared" si="0"/>
        <v>7394453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374600</v>
      </c>
      <c r="C10" s="40">
        <f>VLOOKUP(A10,'公営企業債の内訳'!$B$5:$C$113,2,FALSE)</f>
        <v>797600</v>
      </c>
      <c r="D10" s="41"/>
      <c r="E10" s="41">
        <v>0</v>
      </c>
      <c r="F10" s="41">
        <v>0</v>
      </c>
      <c r="G10" s="41">
        <v>0</v>
      </c>
      <c r="H10" s="42">
        <f aca="true" t="shared" si="1" ref="H10:H35">SUM(B10:G10)</f>
        <v>1172200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127400</v>
      </c>
      <c r="C11" s="40">
        <f>VLOOKUP(A11,'公営企業債の内訳'!$B$5:$C$113,2,FALSE)</f>
        <v>742100</v>
      </c>
      <c r="D11" s="41"/>
      <c r="E11" s="41">
        <v>0</v>
      </c>
      <c r="F11" s="41">
        <v>0</v>
      </c>
      <c r="G11" s="41">
        <v>0</v>
      </c>
      <c r="H11" s="42">
        <f t="shared" si="1"/>
        <v>869500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864400</v>
      </c>
      <c r="C12" s="40">
        <f>VLOOKUP(A12,'公営企業債の内訳'!$B$5:$C$113,2,FALSE)</f>
        <v>970100</v>
      </c>
      <c r="D12" s="41"/>
      <c r="E12" s="41">
        <v>0</v>
      </c>
      <c r="F12" s="41">
        <v>0</v>
      </c>
      <c r="G12" s="41">
        <v>0</v>
      </c>
      <c r="H12" s="42">
        <f t="shared" si="1"/>
        <v>1834500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11300</v>
      </c>
      <c r="C13" s="40">
        <f>VLOOKUP(A13,'公営企業債の内訳'!$B$5:$C$113,2,FALSE)</f>
        <v>762300</v>
      </c>
      <c r="D13" s="41"/>
      <c r="E13" s="41">
        <v>0</v>
      </c>
      <c r="F13" s="41">
        <v>0</v>
      </c>
      <c r="G13" s="41">
        <v>0</v>
      </c>
      <c r="H13" s="42">
        <f t="shared" si="1"/>
        <v>773600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2494000</v>
      </c>
      <c r="C14" s="40">
        <f>VLOOKUP(A14,'公営企業債の内訳'!$B$5:$C$113,2,FALSE)</f>
        <v>3112100</v>
      </c>
      <c r="D14" s="41"/>
      <c r="E14" s="41">
        <v>0</v>
      </c>
      <c r="F14" s="41">
        <v>0</v>
      </c>
      <c r="G14" s="41">
        <v>0</v>
      </c>
      <c r="H14" s="42">
        <f t="shared" si="1"/>
        <v>5606100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VLOOKUP(A15,'公営企業債の内訳'!$B$5:$C$113,2,FALSE)</f>
        <v>724900</v>
      </c>
      <c r="D15" s="41"/>
      <c r="E15" s="41">
        <v>0</v>
      </c>
      <c r="F15" s="41">
        <v>0</v>
      </c>
      <c r="G15" s="41">
        <v>0</v>
      </c>
      <c r="H15" s="42">
        <f t="shared" si="1"/>
        <v>724900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VLOOKUP(A16,'公営企業債の内訳'!$B$5:$C$113,2,FALSE)</f>
        <v>412700</v>
      </c>
      <c r="D16" s="41"/>
      <c r="E16" s="41">
        <v>0</v>
      </c>
      <c r="F16" s="41">
        <v>0</v>
      </c>
      <c r="G16" s="41">
        <v>0</v>
      </c>
      <c r="H16" s="42">
        <f t="shared" si="1"/>
        <v>412700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754500</v>
      </c>
      <c r="C17" s="40">
        <f>VLOOKUP(A17,'公営企業債の内訳'!$B$5:$C$113,2,FALSE)</f>
        <v>960200</v>
      </c>
      <c r="D17" s="41"/>
      <c r="E17" s="41">
        <v>0</v>
      </c>
      <c r="F17" s="41">
        <v>0</v>
      </c>
      <c r="G17" s="41">
        <v>0</v>
      </c>
      <c r="H17" s="42">
        <f t="shared" si="1"/>
        <v>1714700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2886300</v>
      </c>
      <c r="C18" s="40">
        <f>VLOOKUP(A18,'公営企業債の内訳'!$B$5:$C$113,2,FALSE)</f>
        <v>2222100</v>
      </c>
      <c r="D18" s="41"/>
      <c r="E18" s="41">
        <v>0</v>
      </c>
      <c r="F18" s="41">
        <v>0</v>
      </c>
      <c r="G18" s="41">
        <v>0</v>
      </c>
      <c r="H18" s="42">
        <f t="shared" si="1"/>
        <v>5108400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VLOOKUP(A19,'公営企業債の内訳'!$B$5:$C$113,2,FALSE)</f>
        <v>1958900</v>
      </c>
      <c r="D19" s="41">
        <v>1904300</v>
      </c>
      <c r="E19" s="41">
        <v>0</v>
      </c>
      <c r="F19" s="41">
        <v>0</v>
      </c>
      <c r="G19" s="41">
        <v>0</v>
      </c>
      <c r="H19" s="42">
        <f t="shared" si="1"/>
        <v>3863200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7042600</v>
      </c>
      <c r="C20" s="40">
        <f>VLOOKUP(A20,'公営企業債の内訳'!$B$5:$C$113,2,FALSE)</f>
        <v>1085100</v>
      </c>
      <c r="D20" s="41">
        <v>2158300</v>
      </c>
      <c r="E20" s="41">
        <v>0</v>
      </c>
      <c r="F20" s="41">
        <v>0</v>
      </c>
      <c r="G20" s="41">
        <v>0</v>
      </c>
      <c r="H20" s="42">
        <f t="shared" si="1"/>
        <v>10286000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2331700</v>
      </c>
      <c r="C21" s="40">
        <f>VLOOKUP(A21,'公営企業債の内訳'!$B$5:$C$113,2,FALSE)</f>
        <v>572300</v>
      </c>
      <c r="D21" s="41"/>
      <c r="E21" s="41">
        <v>0</v>
      </c>
      <c r="F21" s="41">
        <v>0</v>
      </c>
      <c r="G21" s="41">
        <v>0</v>
      </c>
      <c r="H21" s="42">
        <f t="shared" si="1"/>
        <v>2904000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1361500</v>
      </c>
      <c r="C22" s="40">
        <f>VLOOKUP(A22,'公営企業債の内訳'!$B$5:$C$113,2,FALSE)</f>
        <v>810600</v>
      </c>
      <c r="D22" s="41"/>
      <c r="E22" s="41">
        <v>0</v>
      </c>
      <c r="F22" s="41">
        <v>0</v>
      </c>
      <c r="G22" s="41">
        <v>0</v>
      </c>
      <c r="H22" s="42">
        <f t="shared" si="1"/>
        <v>2172100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3014700</v>
      </c>
      <c r="C23" s="40">
        <f>VLOOKUP(A23,'公営企業債の内訳'!$B$5:$C$113,2,FALSE)</f>
        <v>1195000</v>
      </c>
      <c r="D23" s="41"/>
      <c r="E23" s="41">
        <v>0</v>
      </c>
      <c r="F23" s="41">
        <v>0</v>
      </c>
      <c r="G23" s="41">
        <v>0</v>
      </c>
      <c r="H23" s="42">
        <f t="shared" si="1"/>
        <v>4209700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1483500</v>
      </c>
      <c r="C24" s="40">
        <f>VLOOKUP(A24,'公営企業債の内訳'!$B$5:$C$113,2,FALSE)</f>
        <v>956400</v>
      </c>
      <c r="D24" s="41">
        <v>1285190</v>
      </c>
      <c r="E24" s="41">
        <v>0</v>
      </c>
      <c r="F24" s="41">
        <v>0</v>
      </c>
      <c r="G24" s="41">
        <v>0</v>
      </c>
      <c r="H24" s="42">
        <f t="shared" si="1"/>
        <v>3725090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707200</v>
      </c>
      <c r="C25" s="40">
        <f>VLOOKUP(A25,'公営企業債の内訳'!$B$5:$C$113,2,FALSE)</f>
        <v>1187700</v>
      </c>
      <c r="D25" s="41"/>
      <c r="E25" s="41">
        <v>0</v>
      </c>
      <c r="F25" s="41">
        <v>0</v>
      </c>
      <c r="G25" s="41">
        <v>0</v>
      </c>
      <c r="H25" s="42">
        <f t="shared" si="1"/>
        <v>1894900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465400</v>
      </c>
      <c r="C26" s="40">
        <f>VLOOKUP(A26,'公営企業債の内訳'!$B$5:$C$113,2,FALSE)</f>
        <v>91500</v>
      </c>
      <c r="D26" s="41"/>
      <c r="E26" s="41">
        <v>0</v>
      </c>
      <c r="F26" s="41">
        <v>0</v>
      </c>
      <c r="G26" s="41">
        <v>0</v>
      </c>
      <c r="H26" s="42">
        <f t="shared" si="1"/>
        <v>556900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VLOOKUP(A27,'公営企業債の内訳'!$B$5:$C$113,2,FALSE)</f>
        <v>527100</v>
      </c>
      <c r="D27" s="41"/>
      <c r="E27" s="41">
        <v>0</v>
      </c>
      <c r="F27" s="41">
        <v>0</v>
      </c>
      <c r="G27" s="41">
        <v>0</v>
      </c>
      <c r="H27" s="42">
        <f t="shared" si="1"/>
        <v>527100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500100</v>
      </c>
      <c r="C28" s="40">
        <f>VLOOKUP(A28,'公営企業債の内訳'!$B$5:$C$113,2,FALSE)</f>
        <v>1244900</v>
      </c>
      <c r="D28" s="41"/>
      <c r="E28" s="41">
        <v>0</v>
      </c>
      <c r="F28" s="41">
        <v>0</v>
      </c>
      <c r="G28" s="41">
        <v>0</v>
      </c>
      <c r="H28" s="42">
        <f t="shared" si="1"/>
        <v>1745000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764800</v>
      </c>
      <c r="C29" s="40">
        <f>VLOOKUP(A29,'公営企業債の内訳'!$B$5:$C$113,2,FALSE)</f>
        <v>230200</v>
      </c>
      <c r="D29" s="41">
        <v>955223</v>
      </c>
      <c r="E29" s="41">
        <v>0</v>
      </c>
      <c r="F29" s="41">
        <v>0</v>
      </c>
      <c r="G29" s="41">
        <v>0</v>
      </c>
      <c r="H29" s="42">
        <f t="shared" si="1"/>
        <v>1950223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3032600</v>
      </c>
      <c r="C30" s="40">
        <f>VLOOKUP(A30,'公営企業債の内訳'!$B$5:$C$113,2,FALSE)</f>
        <v>1375000</v>
      </c>
      <c r="D30" s="41">
        <v>1861355</v>
      </c>
      <c r="E30" s="41">
        <v>0</v>
      </c>
      <c r="F30" s="41">
        <v>0</v>
      </c>
      <c r="G30" s="41">
        <v>0</v>
      </c>
      <c r="H30" s="42">
        <f t="shared" si="1"/>
        <v>6268955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394200</v>
      </c>
      <c r="C31" s="40">
        <f>VLOOKUP(A31,'公営企業債の内訳'!$B$5:$C$113,2,FALSE)</f>
        <v>294700</v>
      </c>
      <c r="D31" s="41"/>
      <c r="E31" s="41">
        <v>0</v>
      </c>
      <c r="F31" s="41">
        <v>0</v>
      </c>
      <c r="G31" s="41">
        <v>0</v>
      </c>
      <c r="H31" s="42">
        <f t="shared" si="1"/>
        <v>688900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1552400</v>
      </c>
      <c r="C32" s="40">
        <f>VLOOKUP(A32,'公営企業債の内訳'!$B$5:$C$113,2,FALSE)</f>
        <v>1967200</v>
      </c>
      <c r="D32" s="41"/>
      <c r="E32" s="41">
        <v>0</v>
      </c>
      <c r="F32" s="41">
        <v>0</v>
      </c>
      <c r="G32" s="41">
        <v>0</v>
      </c>
      <c r="H32" s="42">
        <f t="shared" si="1"/>
        <v>3519600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1296700</v>
      </c>
      <c r="C33" s="40">
        <f>VLOOKUP(A33,'公営企業債の内訳'!$B$5:$C$113,2,FALSE)</f>
        <v>672800</v>
      </c>
      <c r="D33" s="41"/>
      <c r="E33" s="41">
        <v>0</v>
      </c>
      <c r="F33" s="41">
        <v>0</v>
      </c>
      <c r="G33" s="41">
        <v>0</v>
      </c>
      <c r="H33" s="42">
        <f>SUM(B33:G33)</f>
        <v>1969500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795400</v>
      </c>
      <c r="C34" s="40">
        <f>VLOOKUP(A34,'公営企業債の内訳'!$B$5:$C$113,2,FALSE)</f>
        <v>1782500</v>
      </c>
      <c r="D34" s="41"/>
      <c r="E34" s="41">
        <v>0</v>
      </c>
      <c r="F34" s="41">
        <v>0</v>
      </c>
      <c r="G34" s="41">
        <v>0</v>
      </c>
      <c r="H34" s="42">
        <f t="shared" si="1"/>
        <v>2577900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VLOOKUP(A35,'公営企業債の内訳'!$B$5:$C$113,2,FALSE)</f>
        <v>323100</v>
      </c>
      <c r="D35" s="41"/>
      <c r="E35" s="41">
        <v>0</v>
      </c>
      <c r="F35" s="41">
        <v>0</v>
      </c>
      <c r="G35" s="41">
        <v>0</v>
      </c>
      <c r="H35" s="42">
        <f t="shared" si="1"/>
        <v>323100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391000</v>
      </c>
      <c r="C36" s="40">
        <f>VLOOKUP(A36,'公営企業債の内訳'!$B$5:$C$113,2,FALSE)</f>
        <v>0</v>
      </c>
      <c r="D36" s="41"/>
      <c r="E36" s="41">
        <v>0</v>
      </c>
      <c r="F36" s="41">
        <v>0</v>
      </c>
      <c r="G36" s="41">
        <v>0</v>
      </c>
      <c r="H36" s="42">
        <f aca="true" t="shared" si="2" ref="H36:H67">SUM(B36:G36)</f>
        <v>391000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VLOOKUP(A37,'公営企業債の内訳'!$B$5:$C$113,2,FALSE)</f>
        <v>131700</v>
      </c>
      <c r="D37" s="41"/>
      <c r="E37" s="41">
        <v>0</v>
      </c>
      <c r="F37" s="41">
        <v>0</v>
      </c>
      <c r="G37" s="41">
        <v>0</v>
      </c>
      <c r="H37" s="42">
        <f t="shared" si="2"/>
        <v>131700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VLOOKUP(A38,'公営企業債の内訳'!$B$5:$C$113,2,FALSE)</f>
        <v>0</v>
      </c>
      <c r="D38" s="41">
        <v>809661</v>
      </c>
      <c r="E38" s="41">
        <v>0</v>
      </c>
      <c r="F38" s="41">
        <v>0</v>
      </c>
      <c r="G38" s="41">
        <v>0</v>
      </c>
      <c r="H38" s="42">
        <f t="shared" si="2"/>
        <v>809661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835400</v>
      </c>
      <c r="C39" s="40">
        <f>VLOOKUP(A39,'公営企業債の内訳'!$B$5:$C$113,2,FALSE)</f>
        <v>511000</v>
      </c>
      <c r="D39" s="41"/>
      <c r="E39" s="41">
        <v>0</v>
      </c>
      <c r="F39" s="41">
        <v>0</v>
      </c>
      <c r="G39" s="41">
        <v>0</v>
      </c>
      <c r="H39" s="42">
        <f t="shared" si="2"/>
        <v>1346400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1351900</v>
      </c>
      <c r="C40" s="40">
        <f>VLOOKUP(A40,'公営企業債の内訳'!$B$5:$C$113,2,FALSE)</f>
        <v>3211500</v>
      </c>
      <c r="D40" s="41"/>
      <c r="E40" s="41">
        <v>0</v>
      </c>
      <c r="F40" s="41">
        <v>0</v>
      </c>
      <c r="G40" s="41">
        <v>0</v>
      </c>
      <c r="H40" s="42">
        <f t="shared" si="2"/>
        <v>4563400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704000</v>
      </c>
      <c r="C41" s="40">
        <f>VLOOKUP(A41,'公営企業債の内訳'!$B$5:$C$113,2,FALSE)</f>
        <v>354300</v>
      </c>
      <c r="D41" s="41">
        <v>1208634</v>
      </c>
      <c r="E41" s="41">
        <v>0</v>
      </c>
      <c r="F41" s="41">
        <v>0</v>
      </c>
      <c r="G41" s="41">
        <v>0</v>
      </c>
      <c r="H41" s="42">
        <f t="shared" si="2"/>
        <v>2266934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VLOOKUP(A42,'一般会計債の内訳'!$B$4:$C$113,2,FALSE)</f>
        <v>0</v>
      </c>
      <c r="C42" s="40">
        <f>VLOOKUP(A42,'公営企業債の内訳'!$B$5:$C$113,2,FALSE)</f>
        <v>392200</v>
      </c>
      <c r="D42" s="41"/>
      <c r="E42" s="41">
        <v>0</v>
      </c>
      <c r="F42" s="41">
        <v>0</v>
      </c>
      <c r="G42" s="41">
        <v>0</v>
      </c>
      <c r="H42" s="42">
        <f>SUM(B42:G42)</f>
        <v>392200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11300</v>
      </c>
      <c r="C43" s="40">
        <f>VLOOKUP(A43,'公営企業債の内訳'!$B$5:$C$113,2,FALSE)</f>
        <v>262700</v>
      </c>
      <c r="D43" s="41"/>
      <c r="E43" s="41">
        <v>0</v>
      </c>
      <c r="F43" s="41">
        <v>0</v>
      </c>
      <c r="G43" s="41">
        <v>0</v>
      </c>
      <c r="H43" s="42">
        <f t="shared" si="2"/>
        <v>274000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64900</v>
      </c>
      <c r="C44" s="40">
        <f>VLOOKUP(A44,'公営企業債の内訳'!$B$5:$C$113,2,FALSE)</f>
        <v>164000</v>
      </c>
      <c r="D44" s="41"/>
      <c r="E44" s="41">
        <v>0</v>
      </c>
      <c r="F44" s="41">
        <v>0</v>
      </c>
      <c r="G44" s="41">
        <v>0</v>
      </c>
      <c r="H44" s="42">
        <f t="shared" si="2"/>
        <v>228900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107700</v>
      </c>
      <c r="C45" s="40">
        <f>VLOOKUP(A45,'公営企業債の内訳'!$B$5:$C$113,2,FALSE)</f>
        <v>150000</v>
      </c>
      <c r="D45" s="41"/>
      <c r="E45" s="41">
        <v>0</v>
      </c>
      <c r="F45" s="41">
        <v>0</v>
      </c>
      <c r="G45" s="41">
        <v>0</v>
      </c>
      <c r="H45" s="42">
        <f t="shared" si="2"/>
        <v>257700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275100</v>
      </c>
      <c r="C46" s="40">
        <f>VLOOKUP(A46,'公営企業債の内訳'!$B$5:$C$113,2,FALSE)</f>
        <v>0</v>
      </c>
      <c r="D46" s="41"/>
      <c r="E46" s="41">
        <v>0</v>
      </c>
      <c r="F46" s="41">
        <v>0</v>
      </c>
      <c r="G46" s="41">
        <v>0</v>
      </c>
      <c r="H46" s="42">
        <f t="shared" si="2"/>
        <v>275100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67500</v>
      </c>
      <c r="C47" s="40">
        <f>VLOOKUP(A47,'公営企業債の内訳'!$B$5:$C$113,2,FALSE)</f>
        <v>46400</v>
      </c>
      <c r="D47" s="41">
        <v>253086</v>
      </c>
      <c r="E47" s="41">
        <v>0</v>
      </c>
      <c r="F47" s="41">
        <v>0</v>
      </c>
      <c r="G47" s="41">
        <v>0</v>
      </c>
      <c r="H47" s="42">
        <f t="shared" si="2"/>
        <v>366986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VLOOKUP(A48,'公営企業債の内訳'!$B$5:$C$113,2,FALSE)</f>
        <v>72400</v>
      </c>
      <c r="D48" s="41"/>
      <c r="E48" s="41">
        <v>0</v>
      </c>
      <c r="F48" s="41">
        <v>0</v>
      </c>
      <c r="G48" s="41">
        <v>0</v>
      </c>
      <c r="H48" s="42">
        <f t="shared" si="2"/>
        <v>72400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250100</v>
      </c>
      <c r="C49" s="40">
        <f>VLOOKUP(A49,'公営企業債の内訳'!$B$5:$C$113,2,FALSE)</f>
        <v>366700</v>
      </c>
      <c r="D49" s="41"/>
      <c r="E49" s="41">
        <v>0</v>
      </c>
      <c r="F49" s="41">
        <v>0</v>
      </c>
      <c r="G49" s="41">
        <v>0</v>
      </c>
      <c r="H49" s="42">
        <f>SUM(B49:G49)</f>
        <v>616800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340500</v>
      </c>
      <c r="C50" s="40">
        <f>VLOOKUP(A50,'公営企業債の内訳'!$B$5:$C$113,2,FALSE)</f>
        <v>412400</v>
      </c>
      <c r="D50" s="41"/>
      <c r="E50" s="41">
        <v>0</v>
      </c>
      <c r="F50" s="41">
        <v>0</v>
      </c>
      <c r="G50" s="41">
        <v>0</v>
      </c>
      <c r="H50" s="42">
        <f t="shared" si="2"/>
        <v>752900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977200</v>
      </c>
      <c r="C51" s="40">
        <f>VLOOKUP(A51,'公営企業債の内訳'!$B$5:$C$113,2,FALSE)</f>
        <v>203300</v>
      </c>
      <c r="D51" s="41"/>
      <c r="E51" s="41">
        <v>0</v>
      </c>
      <c r="F51" s="41">
        <v>0</v>
      </c>
      <c r="G51" s="41">
        <v>0</v>
      </c>
      <c r="H51" s="42">
        <f t="shared" si="2"/>
        <v>1180500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6000</v>
      </c>
      <c r="C52" s="40">
        <f>VLOOKUP(A52,'公営企業債の内訳'!$B$5:$C$113,2,FALSE)</f>
        <v>0</v>
      </c>
      <c r="D52" s="41"/>
      <c r="E52" s="41">
        <v>0</v>
      </c>
      <c r="F52" s="41">
        <v>0</v>
      </c>
      <c r="G52" s="41">
        <v>0</v>
      </c>
      <c r="H52" s="42">
        <f t="shared" si="2"/>
        <v>6000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169000</v>
      </c>
      <c r="C53" s="40">
        <f>VLOOKUP(A53,'公営企業債の内訳'!$B$5:$C$113,2,FALSE)</f>
        <v>59900</v>
      </c>
      <c r="D53" s="41"/>
      <c r="E53" s="41">
        <v>0</v>
      </c>
      <c r="F53" s="41">
        <v>0</v>
      </c>
      <c r="G53" s="41">
        <v>0</v>
      </c>
      <c r="H53" s="42">
        <f t="shared" si="2"/>
        <v>228900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284400</v>
      </c>
      <c r="C54" s="40">
        <f>VLOOKUP(A54,'公営企業債の内訳'!$B$5:$C$113,2,FALSE)</f>
        <v>140100</v>
      </c>
      <c r="D54" s="41">
        <v>115083</v>
      </c>
      <c r="E54" s="41">
        <v>0</v>
      </c>
      <c r="F54" s="41">
        <v>0</v>
      </c>
      <c r="G54" s="41">
        <v>0</v>
      </c>
      <c r="H54" s="42">
        <f t="shared" si="2"/>
        <v>539583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6000</v>
      </c>
      <c r="C55" s="40">
        <f>VLOOKUP(A55,'公営企業債の内訳'!$B$5:$C$113,2,FALSE)</f>
        <v>71800</v>
      </c>
      <c r="D55" s="41"/>
      <c r="E55" s="41">
        <v>0</v>
      </c>
      <c r="F55" s="41">
        <v>0</v>
      </c>
      <c r="G55" s="41">
        <v>0</v>
      </c>
      <c r="H55" s="42">
        <f t="shared" si="2"/>
        <v>77800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20500</v>
      </c>
      <c r="C56" s="40">
        <f>VLOOKUP(A56,'公営企業債の内訳'!$B$5:$C$113,2,FALSE)</f>
        <v>53300</v>
      </c>
      <c r="D56" s="41"/>
      <c r="E56" s="41">
        <v>0</v>
      </c>
      <c r="F56" s="41">
        <v>0</v>
      </c>
      <c r="G56" s="41">
        <v>0</v>
      </c>
      <c r="H56" s="42">
        <f t="shared" si="2"/>
        <v>73800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467000</v>
      </c>
      <c r="C57" s="40">
        <f>VLOOKUP(A57,'公営企業債の内訳'!$B$5:$C$113,2,FALSE)</f>
        <v>269800</v>
      </c>
      <c r="D57" s="41"/>
      <c r="E57" s="41">
        <v>0</v>
      </c>
      <c r="F57" s="41">
        <v>0</v>
      </c>
      <c r="G57" s="41">
        <v>0</v>
      </c>
      <c r="H57" s="42">
        <f t="shared" si="2"/>
        <v>736800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VLOOKUP(A58,'公営企業債の内訳'!$B$5:$C$113,2,FALSE)</f>
        <v>0</v>
      </c>
      <c r="D58" s="41"/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122000</v>
      </c>
      <c r="C59" s="40">
        <f>VLOOKUP(A59,'公営企業債の内訳'!$B$5:$C$113,2,FALSE)</f>
        <v>12700</v>
      </c>
      <c r="D59" s="41">
        <v>177917</v>
      </c>
      <c r="E59" s="41">
        <v>0</v>
      </c>
      <c r="F59" s="41">
        <v>0</v>
      </c>
      <c r="G59" s="41">
        <v>0</v>
      </c>
      <c r="H59" s="42">
        <f t="shared" si="2"/>
        <v>312617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83200</v>
      </c>
      <c r="C60" s="40">
        <f>VLOOKUP(A60,'公営企業債の内訳'!$B$5:$C$113,2,FALSE)</f>
        <v>8200</v>
      </c>
      <c r="D60" s="41">
        <v>180000</v>
      </c>
      <c r="E60" s="41">
        <v>0</v>
      </c>
      <c r="F60" s="41">
        <v>0</v>
      </c>
      <c r="G60" s="41">
        <v>0</v>
      </c>
      <c r="H60" s="42">
        <f t="shared" si="2"/>
        <v>271400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VLOOKUP(A61,'公営企業債の内訳'!$B$5:$C$113,2,FALSE)</f>
        <v>267600</v>
      </c>
      <c r="D61" s="41">
        <v>320000</v>
      </c>
      <c r="E61" s="41">
        <v>0</v>
      </c>
      <c r="F61" s="41">
        <v>0</v>
      </c>
      <c r="G61" s="41">
        <v>0</v>
      </c>
      <c r="H61" s="42">
        <f t="shared" si="2"/>
        <v>587600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20800</v>
      </c>
      <c r="C62" s="40">
        <f>VLOOKUP(A62,'公営企業債の内訳'!$B$5:$C$113,2,FALSE)</f>
        <v>196500</v>
      </c>
      <c r="D62" s="41"/>
      <c r="E62" s="41">
        <v>0</v>
      </c>
      <c r="F62" s="41">
        <v>0</v>
      </c>
      <c r="G62" s="41">
        <v>0</v>
      </c>
      <c r="H62" s="42">
        <f t="shared" si="2"/>
        <v>217300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135400</v>
      </c>
      <c r="C63" s="40">
        <f>VLOOKUP(A63,'公営企業債の内訳'!$B$5:$C$113,2,FALSE)</f>
        <v>349000</v>
      </c>
      <c r="D63" s="41">
        <v>377357</v>
      </c>
      <c r="E63" s="41">
        <v>0</v>
      </c>
      <c r="F63" s="41">
        <v>0</v>
      </c>
      <c r="G63" s="41">
        <v>0</v>
      </c>
      <c r="H63" s="42">
        <f t="shared" si="2"/>
        <v>861757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544000</v>
      </c>
      <c r="C64" s="40">
        <f>VLOOKUP(A64,'公営企業債の内訳'!$B$5:$C$113,2,FALSE)</f>
        <v>383300</v>
      </c>
      <c r="D64" s="41"/>
      <c r="E64" s="41">
        <v>0</v>
      </c>
      <c r="F64" s="41">
        <v>0</v>
      </c>
      <c r="G64" s="41">
        <v>0</v>
      </c>
      <c r="H64" s="42">
        <f t="shared" si="2"/>
        <v>927300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330400</v>
      </c>
      <c r="C65" s="40">
        <f>VLOOKUP(A65,'公営企業債の内訳'!$B$5:$C$113,2,FALSE)</f>
        <v>21600</v>
      </c>
      <c r="D65" s="41"/>
      <c r="E65" s="41">
        <v>0</v>
      </c>
      <c r="F65" s="41">
        <v>0</v>
      </c>
      <c r="G65" s="41">
        <v>0</v>
      </c>
      <c r="H65" s="42">
        <f t="shared" si="2"/>
        <v>352000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VLOOKUP(A66,'一般会計債の内訳'!$B$4:$C$113,2,FALSE)</f>
        <v>0</v>
      </c>
      <c r="C66" s="40">
        <f>VLOOKUP(A66,'公営企業債の内訳'!$B$5:$C$113,2,FALSE)</f>
        <v>0</v>
      </c>
      <c r="D66" s="41"/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VLOOKUP(A67,'一般会計債の内訳'!$B$4:$C$113,2,FALSE)</f>
        <v>9100</v>
      </c>
      <c r="C67" s="40">
        <f>VLOOKUP(A67,'公営企業債の内訳'!$B$5:$C$113,2,FALSE)</f>
        <v>0</v>
      </c>
      <c r="D67" s="41"/>
      <c r="E67" s="41">
        <v>0</v>
      </c>
      <c r="F67" s="41">
        <v>0</v>
      </c>
      <c r="G67" s="41">
        <v>0</v>
      </c>
      <c r="H67" s="42">
        <f t="shared" si="2"/>
        <v>9100</v>
      </c>
      <c r="I67" s="29" t="str">
        <f t="shared" si="3"/>
        <v>○</v>
      </c>
    </row>
    <row r="68" spans="1:9" ht="34.5" customHeight="1">
      <c r="A68" s="4" t="s">
        <v>157</v>
      </c>
      <c r="B68" s="56">
        <f>VLOOKUP(A68,'一般会計債の内訳'!$B$4:$C$113,2,FALSE)</f>
        <v>338500</v>
      </c>
      <c r="C68" s="40">
        <f>VLOOKUP(A68,'公営企業債の内訳'!$B$5:$C$113,2,FALSE)</f>
        <v>0</v>
      </c>
      <c r="D68" s="41"/>
      <c r="E68" s="41">
        <v>0</v>
      </c>
      <c r="F68" s="41">
        <v>0</v>
      </c>
      <c r="G68" s="41">
        <v>0</v>
      </c>
      <c r="H68" s="42">
        <f aca="true" t="shared" si="4" ref="H68:H98">SUM(B68:G68)</f>
        <v>338500</v>
      </c>
      <c r="I68" s="29" t="str">
        <f t="shared" si="3"/>
        <v>○</v>
      </c>
    </row>
    <row r="69" spans="1:9" ht="34.5" customHeight="1">
      <c r="A69" s="4" t="s">
        <v>158</v>
      </c>
      <c r="B69" s="56">
        <f>VLOOKUP(A69,'一般会計債の内訳'!$B$4:$C$113,2,FALSE)</f>
        <v>0</v>
      </c>
      <c r="C69" s="40">
        <f>VLOOKUP(A69,'公営企業債の内訳'!$B$5:$C$113,2,FALSE)</f>
        <v>0</v>
      </c>
      <c r="D69" s="41"/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VLOOKUP(A70,'一般会計債の内訳'!$B$4:$C$113,2,FALSE)</f>
        <v>0</v>
      </c>
      <c r="C70" s="40">
        <f>VLOOKUP(A70,'公営企業債の内訳'!$B$5:$C$113,2,FALSE)</f>
        <v>0</v>
      </c>
      <c r="D70" s="41"/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VLOOKUP(A71,'一般会計債の内訳'!$B$4:$C$113,2,FALSE)</f>
        <v>0</v>
      </c>
      <c r="C71" s="40">
        <f>VLOOKUP(A71,'公営企業債の内訳'!$B$5:$C$113,2,FALSE)</f>
        <v>0</v>
      </c>
      <c r="D71" s="41"/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VLOOKUP(A72,'公営企業債の内訳'!$B$5:$C$113,2,FALSE)</f>
        <v>0</v>
      </c>
      <c r="D72" s="41"/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VLOOKUP(A73,'公営企業債の内訳'!$B$5:$C$113,2,FALSE)</f>
        <v>0</v>
      </c>
      <c r="D73" s="41"/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VLOOKUP(A74,'公営企業債の内訳'!$B$5:$C$113,2,FALSE)</f>
        <v>0</v>
      </c>
      <c r="D74" s="41"/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VLOOKUP(A75,'公営企業債の内訳'!$B$5:$C$113,2,FALSE)</f>
        <v>0</v>
      </c>
      <c r="D75" s="41"/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VLOOKUP(A76,'公営企業債の内訳'!$B$5:$C$113,2,FALSE)</f>
        <v>0</v>
      </c>
      <c r="D76" s="41"/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1006200</v>
      </c>
      <c r="C77" s="40">
        <f>VLOOKUP(A77,'公営企業債の内訳'!$B$5:$C$113,2,FALSE)</f>
        <v>0</v>
      </c>
      <c r="D77" s="41"/>
      <c r="E77" s="41">
        <v>0</v>
      </c>
      <c r="F77" s="41">
        <v>0</v>
      </c>
      <c r="G77" s="41">
        <v>0</v>
      </c>
      <c r="H77" s="42">
        <f t="shared" si="4"/>
        <v>1006200</v>
      </c>
      <c r="I77" s="29" t="str">
        <f t="shared" si="3"/>
        <v>○</v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VLOOKUP(A78,'公営企業債の内訳'!$B$5:$C$113,2,FALSE)</f>
        <v>0</v>
      </c>
      <c r="D78" s="41"/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VLOOKUP(A79,'公営企業債の内訳'!$B$5:$C$113,2,FALSE)</f>
        <v>700000</v>
      </c>
      <c r="D79" s="41"/>
      <c r="E79" s="41">
        <v>0</v>
      </c>
      <c r="F79" s="41">
        <v>0</v>
      </c>
      <c r="G79" s="41">
        <v>0</v>
      </c>
      <c r="H79" s="42">
        <f t="shared" si="4"/>
        <v>700000</v>
      </c>
      <c r="I79" s="29" t="str">
        <f t="shared" si="3"/>
        <v>○</v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VLOOKUP(A80,'公営企業債の内訳'!$B$5:$C$113,2,FALSE)</f>
        <v>0</v>
      </c>
      <c r="D80" s="41"/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VLOOKUP(A81,'公営企業債の内訳'!$B$5:$C$113,2,FALSE)</f>
        <v>0</v>
      </c>
      <c r="D81" s="41"/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VLOOKUP(A82,'公営企業債の内訳'!$B$5:$C$113,2,FALSE)</f>
        <v>0</v>
      </c>
      <c r="D82" s="41"/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VLOOKUP(A83,'公営企業債の内訳'!$B$5:$C$113,2,FALSE)</f>
        <v>0</v>
      </c>
      <c r="D83" s="41"/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VLOOKUP(A84,'公営企業債の内訳'!$B$5:$C$113,2,FALSE)</f>
        <v>0</v>
      </c>
      <c r="D84" s="41"/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VLOOKUP(A85,'一般会計債の内訳'!$B$4:$C$113,2,FALSE)</f>
        <v>0</v>
      </c>
      <c r="C85" s="40">
        <f>VLOOKUP(A85,'公営企業債の内訳'!$B$5:$C$113,2,FALSE)</f>
        <v>0</v>
      </c>
      <c r="D85" s="41"/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VLOOKUP(A86,'公営企業債の内訳'!$B$5:$C$113,2,FALSE)</f>
        <v>0</v>
      </c>
      <c r="D86" s="41"/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VLOOKUP(A87,'公営企業債の内訳'!$B$5:$C$113,2,FALSE)</f>
        <v>0</v>
      </c>
      <c r="D87" s="41"/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VLOOKUP(A88,'公営企業債の内訳'!$B$5:$C$113,2,FALSE)</f>
        <v>0</v>
      </c>
      <c r="D88" s="41"/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VLOOKUP(A89,'公営企業債の内訳'!$B$5:$C$113,2,FALSE)</f>
        <v>1366600</v>
      </c>
      <c r="D89" s="41"/>
      <c r="E89" s="41">
        <v>0</v>
      </c>
      <c r="F89" s="41">
        <v>0</v>
      </c>
      <c r="G89" s="41">
        <v>0</v>
      </c>
      <c r="H89" s="42">
        <f t="shared" si="4"/>
        <v>1366600</v>
      </c>
      <c r="I89" s="29" t="str">
        <f t="shared" si="3"/>
        <v>○</v>
      </c>
    </row>
    <row r="90" spans="1:9" ht="34.5" customHeight="1">
      <c r="A90" s="4" t="s">
        <v>172</v>
      </c>
      <c r="B90" s="56">
        <f>VLOOKUP(A90,'一般会計債の内訳'!$B$4:$C$113,2,FALSE)</f>
        <v>0</v>
      </c>
      <c r="C90" s="40">
        <f>VLOOKUP(A90,'公営企業債の内訳'!$B$5:$C$113,2,FALSE)</f>
        <v>0</v>
      </c>
      <c r="D90" s="41"/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308700</v>
      </c>
      <c r="C91" s="40">
        <f>VLOOKUP(A91,'公営企業債の内訳'!$B$5:$C$113,2,FALSE)</f>
        <v>500000</v>
      </c>
      <c r="D91" s="41"/>
      <c r="E91" s="41">
        <v>0</v>
      </c>
      <c r="F91" s="41">
        <v>0</v>
      </c>
      <c r="G91" s="41">
        <v>0</v>
      </c>
      <c r="H91" s="42">
        <f t="shared" si="4"/>
        <v>808700</v>
      </c>
      <c r="I91" s="29" t="str">
        <f t="shared" si="3"/>
        <v>○</v>
      </c>
    </row>
    <row r="92" spans="1:9" ht="34.5" customHeight="1">
      <c r="A92" s="4" t="s">
        <v>166</v>
      </c>
      <c r="B92" s="56">
        <f>VLOOKUP(A92,'一般会計債の内訳'!$B$4:$C$113,2,FALSE)</f>
        <v>612700</v>
      </c>
      <c r="C92" s="40">
        <f>VLOOKUP(A92,'公営企業債の内訳'!$B$5:$C$113,2,FALSE)</f>
        <v>0</v>
      </c>
      <c r="D92" s="41"/>
      <c r="E92" s="41">
        <v>0</v>
      </c>
      <c r="F92" s="41">
        <v>0</v>
      </c>
      <c r="G92" s="41">
        <v>0</v>
      </c>
      <c r="H92" s="42">
        <f t="shared" si="4"/>
        <v>612700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VLOOKUP(A93,'一般会計債の内訳'!$B$4:$C$113,2,FALSE)</f>
        <v>15000</v>
      </c>
      <c r="C93" s="40">
        <f>VLOOKUP(A93,'公営企業債の内訳'!$B$5:$C$113,2,FALSE)</f>
        <v>0</v>
      </c>
      <c r="D93" s="41"/>
      <c r="E93" s="41">
        <v>0</v>
      </c>
      <c r="F93" s="41">
        <v>0</v>
      </c>
      <c r="G93" s="41">
        <v>0</v>
      </c>
      <c r="H93" s="42">
        <f t="shared" si="4"/>
        <v>15000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VLOOKUP(A94,'公営企業債の内訳'!$B$5:$C$113,2,FALSE)</f>
        <v>0</v>
      </c>
      <c r="D94" s="41"/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682800</v>
      </c>
      <c r="C95" s="40">
        <f>VLOOKUP(A95,'公営企業債の内訳'!$B$5:$C$113,2,FALSE)</f>
        <v>0</v>
      </c>
      <c r="D95" s="41"/>
      <c r="E95" s="41">
        <v>0</v>
      </c>
      <c r="F95" s="41">
        <v>0</v>
      </c>
      <c r="G95" s="41">
        <v>0</v>
      </c>
      <c r="H95" s="42">
        <f t="shared" si="4"/>
        <v>682800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VLOOKUP(A96,'公営企業債の内訳'!$B$5:$C$113,2,FALSE)</f>
        <v>0</v>
      </c>
      <c r="D96" s="41"/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6300</v>
      </c>
      <c r="C97" s="40">
        <f>VLOOKUP(A97,'公営企業債の内訳'!$B$5:$C$113,2,FALSE)</f>
        <v>0</v>
      </c>
      <c r="D97" s="41"/>
      <c r="E97" s="41">
        <v>0</v>
      </c>
      <c r="F97" s="41">
        <v>0</v>
      </c>
      <c r="G97" s="41">
        <v>0</v>
      </c>
      <c r="H97" s="42">
        <f t="shared" si="4"/>
        <v>6300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VLOOKUP(A98,'一般会計債の内訳'!$B$4:$C$113,2,FALSE)</f>
        <v>349900</v>
      </c>
      <c r="C98" s="40">
        <f>VLOOKUP(A98,'公営企業債の内訳'!$B$5:$C$113,2,FALSE)</f>
        <v>0</v>
      </c>
      <c r="D98" s="41"/>
      <c r="E98" s="41">
        <v>0</v>
      </c>
      <c r="F98" s="41">
        <v>0</v>
      </c>
      <c r="G98" s="41">
        <v>0</v>
      </c>
      <c r="H98" s="42">
        <f t="shared" si="4"/>
        <v>349900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VLOOKUP(A99,'一般会計債の内訳'!$B$4:$C$113,2,FALSE)</f>
        <v>57100</v>
      </c>
      <c r="C99" s="40">
        <f>VLOOKUP(A99,'公営企業債の内訳'!$B$5:$C$113,2,FALSE)</f>
        <v>0</v>
      </c>
      <c r="D99" s="41"/>
      <c r="E99" s="41">
        <v>0</v>
      </c>
      <c r="F99" s="41">
        <v>0</v>
      </c>
      <c r="G99" s="41">
        <v>0</v>
      </c>
      <c r="H99" s="42">
        <f aca="true" t="shared" si="6" ref="H99:H112">SUM(B99:G99)</f>
        <v>57100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VLOOKUP(A100,'一般会計債の内訳'!$B$4:$C$113,2,FALSE)</f>
        <v>129600</v>
      </c>
      <c r="C100" s="40">
        <f>VLOOKUP(A100,'公営企業債の内訳'!$B$5:$C$113,2,FALSE)</f>
        <v>0</v>
      </c>
      <c r="D100" s="41"/>
      <c r="E100" s="41">
        <v>0</v>
      </c>
      <c r="F100" s="41">
        <v>0</v>
      </c>
      <c r="G100" s="41">
        <v>0</v>
      </c>
      <c r="H100" s="42">
        <f t="shared" si="6"/>
        <v>129600</v>
      </c>
      <c r="I100" s="29" t="str">
        <f t="shared" si="5"/>
        <v>○</v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VLOOKUP(A101,'公営企業債の内訳'!$B$5:$C$113,2,FALSE)</f>
        <v>0</v>
      </c>
      <c r="D101" s="41"/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VLOOKUP(A102,'公営企業債の内訳'!$B$5:$C$113,2,FALSE)</f>
        <v>0</v>
      </c>
      <c r="D102" s="41"/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VLOOKUP(A103,'一般会計債の内訳'!$B$4:$C$113,2,FALSE)</f>
        <v>26700</v>
      </c>
      <c r="C103" s="40">
        <f>VLOOKUP(A103,'公営企業債の内訳'!$B$5:$C$113,2,FALSE)</f>
        <v>214500</v>
      </c>
      <c r="D103" s="41"/>
      <c r="E103" s="41">
        <v>0</v>
      </c>
      <c r="F103" s="41">
        <v>0</v>
      </c>
      <c r="G103" s="41">
        <v>0</v>
      </c>
      <c r="H103" s="42">
        <f t="shared" si="6"/>
        <v>241200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VLOOKUP(A104,'公営企業債の内訳'!$B$5:$C$113,2,FALSE)</f>
        <v>0</v>
      </c>
      <c r="D104" s="41"/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VLOOKUP(A105,'公営企業債の内訳'!$B$5:$C$113,2,FALSE)</f>
        <v>0</v>
      </c>
      <c r="D105" s="41"/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VLOOKUP(A106,'公営企業債の内訳'!$B$5:$C$113,2,FALSE)</f>
        <v>0</v>
      </c>
      <c r="D106" s="41"/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VLOOKUP(A107,'公営企業債の内訳'!$B$5:$C$113,2,FALSE)</f>
        <v>0</v>
      </c>
      <c r="D107" s="41"/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VLOOKUP(A108,'一般会計債の内訳'!$B$4:$C$113,2,FALSE)</f>
        <v>0</v>
      </c>
      <c r="C108" s="40">
        <f>VLOOKUP(A108,'公営企業債の内訳'!$B$5:$C$113,2,FALSE)</f>
        <v>81900</v>
      </c>
      <c r="D108" s="41"/>
      <c r="E108" s="41">
        <v>0</v>
      </c>
      <c r="F108" s="41">
        <v>0</v>
      </c>
      <c r="G108" s="41">
        <v>0</v>
      </c>
      <c r="H108" s="42">
        <f t="shared" si="6"/>
        <v>81900</v>
      </c>
      <c r="I108" s="29" t="str">
        <f t="shared" si="5"/>
        <v>○</v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VLOOKUP(A109,'公営企業債の内訳'!$B$5:$C$113,2,FALSE)</f>
        <v>0</v>
      </c>
      <c r="D109" s="41"/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VLOOKUP(A110,'公営企業債の内訳'!$B$5:$C$113,2,FALSE)</f>
        <v>0</v>
      </c>
      <c r="D110" s="41"/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VLOOKUP(A111,'公営企業債の内訳'!$B$5:$C$113,2,FALSE)</f>
        <v>0</v>
      </c>
      <c r="D111" s="41"/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297500</v>
      </c>
      <c r="C112" s="40">
        <f>VLOOKUP(A112,'公営企業債の内訳'!$B$5:$C$113,2,FALSE)</f>
        <v>0</v>
      </c>
      <c r="D112" s="41"/>
      <c r="E112" s="41">
        <v>0</v>
      </c>
      <c r="F112" s="41">
        <v>0</v>
      </c>
      <c r="G112" s="41">
        <v>0</v>
      </c>
      <c r="H112" s="42">
        <f t="shared" si="6"/>
        <v>297500</v>
      </c>
      <c r="I112" s="29" t="str">
        <f t="shared" si="5"/>
        <v>○</v>
      </c>
    </row>
    <row r="113" spans="1:8" ht="34.5" customHeight="1" thickBot="1">
      <c r="A113" s="31" t="s">
        <v>151</v>
      </c>
      <c r="B113" s="67">
        <f>VLOOKUP(A113,'一般会計債の内訳'!$B$4:$C$113,2,FALSE)</f>
        <v>303300</v>
      </c>
      <c r="C113" s="68">
        <f>VLOOKUP(A113,'公営企業債の内訳'!$B$5:$C$114,2,FALSE)</f>
        <v>0</v>
      </c>
      <c r="D113" s="69"/>
      <c r="E113" s="69">
        <v>0</v>
      </c>
      <c r="F113" s="69">
        <v>0</v>
      </c>
      <c r="G113" s="69">
        <v>0</v>
      </c>
      <c r="H113" s="70">
        <f>SUM(B113:G113)</f>
        <v>303300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41420300</v>
      </c>
      <c r="C115" s="44">
        <f t="shared" si="7"/>
        <v>44444800</v>
      </c>
      <c r="D115" s="45">
        <f t="shared" si="7"/>
        <v>20256887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106121987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4283000</v>
      </c>
      <c r="C116" s="47">
        <f t="shared" si="8"/>
        <v>3511700</v>
      </c>
      <c r="D116" s="48">
        <f t="shared" si="8"/>
        <v>1423443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9218143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4143400</v>
      </c>
      <c r="C117" s="47">
        <f t="shared" si="9"/>
        <v>2863000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7006400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49846700</v>
      </c>
      <c r="C118" s="50">
        <f aca="true" t="shared" si="10" ref="C118:H118">SUM(C115:C117)</f>
        <v>50819500</v>
      </c>
      <c r="D118" s="51">
        <f t="shared" si="10"/>
        <v>21680330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122346530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40.5">
      <c r="B3" s="14" t="s">
        <v>79</v>
      </c>
      <c r="C3" s="14" t="s">
        <v>80</v>
      </c>
      <c r="D3" s="16" t="s">
        <v>102</v>
      </c>
      <c r="E3" s="16" t="s">
        <v>168</v>
      </c>
      <c r="F3" s="16" t="s">
        <v>83</v>
      </c>
      <c r="G3" s="16" t="s">
        <v>84</v>
      </c>
      <c r="H3" s="16" t="s">
        <v>140</v>
      </c>
      <c r="I3" s="16" t="s">
        <v>142</v>
      </c>
      <c r="J3" s="16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16" t="s">
        <v>153</v>
      </c>
      <c r="U3" s="16" t="s">
        <v>169</v>
      </c>
      <c r="V3" s="16" t="s">
        <v>170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>SUM(D4:Y4)</f>
        <v>2198200</v>
      </c>
      <c r="D4" s="33"/>
      <c r="E4" s="33"/>
      <c r="F4" s="33"/>
      <c r="G4" s="33"/>
      <c r="H4" s="33"/>
      <c r="I4" s="33"/>
      <c r="J4" s="33"/>
      <c r="K4" s="72">
        <v>1341100</v>
      </c>
      <c r="L4" s="33"/>
      <c r="M4" s="33"/>
      <c r="N4" s="33">
        <v>216900</v>
      </c>
      <c r="O4" s="33"/>
      <c r="P4" s="33"/>
      <c r="Q4" s="33">
        <v>603000</v>
      </c>
      <c r="R4" s="33"/>
      <c r="S4" s="33"/>
      <c r="T4" s="33"/>
      <c r="U4" s="33">
        <v>37200</v>
      </c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aca="true" t="shared" si="0" ref="C5:C22">SUM(D5:Y5)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>SUM(D6:Y6)</f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18000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>
        <v>18000</v>
      </c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>SUM(D8:Y8)</f>
        <v>190100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>
        <v>25000</v>
      </c>
      <c r="T8" s="33"/>
      <c r="U8" s="33"/>
      <c r="V8" s="33"/>
      <c r="W8" s="33">
        <v>27400</v>
      </c>
      <c r="X8" s="33">
        <v>137700</v>
      </c>
      <c r="Y8" s="33"/>
    </row>
    <row r="9" spans="2:25" s="22" customFormat="1" ht="17.25" customHeight="1">
      <c r="B9" s="21" t="s">
        <v>5</v>
      </c>
      <c r="C9" s="34">
        <f>SUM(D9:Y9)</f>
        <v>3476400</v>
      </c>
      <c r="D9" s="33">
        <v>827400</v>
      </c>
      <c r="E9" s="33"/>
      <c r="F9" s="33"/>
      <c r="G9" s="33"/>
      <c r="H9" s="33"/>
      <c r="I9" s="33">
        <v>618800</v>
      </c>
      <c r="J9" s="33">
        <v>23600</v>
      </c>
      <c r="K9" s="72">
        <v>1429800</v>
      </c>
      <c r="L9" s="33"/>
      <c r="M9" s="33"/>
      <c r="N9" s="33">
        <v>112900</v>
      </c>
      <c r="O9" s="33"/>
      <c r="P9" s="33">
        <v>21300</v>
      </c>
      <c r="Q9" s="33">
        <v>413100</v>
      </c>
      <c r="R9" s="33"/>
      <c r="S9" s="33">
        <v>29500</v>
      </c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374600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>
        <v>354800</v>
      </c>
      <c r="T10" s="33">
        <v>19800</v>
      </c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127400</v>
      </c>
      <c r="D11" s="33">
        <v>11000</v>
      </c>
      <c r="E11" s="33">
        <v>14400</v>
      </c>
      <c r="F11" s="33"/>
      <c r="G11" s="33"/>
      <c r="H11" s="33"/>
      <c r="I11" s="33">
        <v>12800</v>
      </c>
      <c r="J11" s="33"/>
      <c r="K11" s="72"/>
      <c r="L11" s="33">
        <v>73000</v>
      </c>
      <c r="M11" s="33"/>
      <c r="N11" s="33"/>
      <c r="O11" s="33"/>
      <c r="P11" s="33">
        <v>10200</v>
      </c>
      <c r="Q11" s="33"/>
      <c r="R11" s="33"/>
      <c r="S11" s="33">
        <v>6000</v>
      </c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864400</v>
      </c>
      <c r="D12" s="33">
        <v>75000</v>
      </c>
      <c r="E12" s="33"/>
      <c r="F12" s="33"/>
      <c r="G12" s="33"/>
      <c r="H12" s="33"/>
      <c r="I12" s="33">
        <v>28800</v>
      </c>
      <c r="J12" s="33"/>
      <c r="K12" s="72"/>
      <c r="L12" s="33"/>
      <c r="M12" s="33">
        <v>27400</v>
      </c>
      <c r="N12" s="33"/>
      <c r="O12" s="33">
        <v>36500</v>
      </c>
      <c r="P12" s="33"/>
      <c r="Q12" s="33"/>
      <c r="R12" s="33">
        <v>502900</v>
      </c>
      <c r="S12" s="33">
        <v>147300</v>
      </c>
      <c r="T12" s="33">
        <v>46500</v>
      </c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11300</v>
      </c>
      <c r="D13" s="33">
        <v>11300</v>
      </c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2494000</v>
      </c>
      <c r="D14" s="33">
        <v>650600</v>
      </c>
      <c r="E14" s="33"/>
      <c r="F14" s="33"/>
      <c r="G14" s="33"/>
      <c r="H14" s="33"/>
      <c r="I14" s="33"/>
      <c r="J14" s="33"/>
      <c r="K14" s="72">
        <v>28000</v>
      </c>
      <c r="L14" s="33"/>
      <c r="M14" s="33"/>
      <c r="N14" s="33">
        <v>253100</v>
      </c>
      <c r="O14" s="33">
        <v>26600</v>
      </c>
      <c r="P14" s="33"/>
      <c r="Q14" s="33">
        <v>43400</v>
      </c>
      <c r="R14" s="33"/>
      <c r="S14" s="33">
        <v>36400</v>
      </c>
      <c r="T14" s="33">
        <v>1182800</v>
      </c>
      <c r="U14" s="33">
        <v>273100</v>
      </c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754500</v>
      </c>
      <c r="D17" s="33">
        <v>315900</v>
      </c>
      <c r="E17" s="33"/>
      <c r="F17" s="33"/>
      <c r="G17" s="33"/>
      <c r="H17" s="33"/>
      <c r="I17" s="33">
        <v>307500</v>
      </c>
      <c r="J17" s="33"/>
      <c r="K17" s="72"/>
      <c r="L17" s="33"/>
      <c r="M17" s="33"/>
      <c r="N17" s="33"/>
      <c r="O17" s="33">
        <v>29500</v>
      </c>
      <c r="P17" s="33"/>
      <c r="Q17" s="33"/>
      <c r="R17" s="33"/>
      <c r="S17" s="33">
        <v>101600</v>
      </c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2886300</v>
      </c>
      <c r="D18" s="33">
        <v>54400</v>
      </c>
      <c r="E18" s="33"/>
      <c r="F18" s="33">
        <v>129100</v>
      </c>
      <c r="G18" s="33"/>
      <c r="H18" s="33"/>
      <c r="I18" s="33"/>
      <c r="J18" s="33"/>
      <c r="K18" s="72"/>
      <c r="L18" s="33">
        <v>78300</v>
      </c>
      <c r="M18" s="33"/>
      <c r="N18" s="33"/>
      <c r="O18" s="33">
        <v>153200</v>
      </c>
      <c r="P18" s="33">
        <v>53700</v>
      </c>
      <c r="Q18" s="33">
        <v>39200</v>
      </c>
      <c r="R18" s="33">
        <v>2338300</v>
      </c>
      <c r="S18" s="33">
        <v>40100</v>
      </c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7042600</v>
      </c>
      <c r="D20" s="33">
        <v>623000</v>
      </c>
      <c r="E20" s="33"/>
      <c r="F20" s="33"/>
      <c r="G20" s="33"/>
      <c r="H20" s="33"/>
      <c r="I20" s="33"/>
      <c r="J20" s="33">
        <v>173000</v>
      </c>
      <c r="K20" s="72"/>
      <c r="L20" s="33"/>
      <c r="M20" s="33">
        <v>216000</v>
      </c>
      <c r="N20" s="33">
        <v>2161600</v>
      </c>
      <c r="O20" s="33">
        <v>348200</v>
      </c>
      <c r="P20" s="33"/>
      <c r="Q20" s="33">
        <v>1590900</v>
      </c>
      <c r="R20" s="33"/>
      <c r="S20" s="33">
        <v>132000</v>
      </c>
      <c r="T20" s="33">
        <v>1797900</v>
      </c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>SUM(D21:Y21)</f>
        <v>2331700</v>
      </c>
      <c r="D21" s="33">
        <v>395200</v>
      </c>
      <c r="E21" s="33"/>
      <c r="F21" s="33"/>
      <c r="G21" s="33"/>
      <c r="H21" s="33"/>
      <c r="I21" s="33">
        <v>409200</v>
      </c>
      <c r="J21" s="33">
        <v>632800</v>
      </c>
      <c r="K21" s="72"/>
      <c r="L21" s="33">
        <v>26200</v>
      </c>
      <c r="M21" s="33"/>
      <c r="N21" s="33"/>
      <c r="O21" s="33"/>
      <c r="P21" s="33"/>
      <c r="Q21" s="33">
        <v>85700</v>
      </c>
      <c r="R21" s="33"/>
      <c r="S21" s="33">
        <v>782600</v>
      </c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1361500</v>
      </c>
      <c r="D22" s="33">
        <v>178400</v>
      </c>
      <c r="E22" s="33"/>
      <c r="F22" s="33"/>
      <c r="G22" s="33"/>
      <c r="H22" s="33"/>
      <c r="I22" s="33"/>
      <c r="J22" s="33"/>
      <c r="K22" s="72"/>
      <c r="L22" s="33"/>
      <c r="M22" s="33"/>
      <c r="N22" s="33">
        <v>111900</v>
      </c>
      <c r="O22" s="33"/>
      <c r="P22" s="33">
        <v>414000</v>
      </c>
      <c r="Q22" s="33"/>
      <c r="R22" s="33"/>
      <c r="S22" s="33">
        <v>346000</v>
      </c>
      <c r="T22" s="33">
        <v>311200</v>
      </c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>SUM(D23:Y23)</f>
        <v>3014700</v>
      </c>
      <c r="D23" s="33"/>
      <c r="E23" s="33"/>
      <c r="F23" s="33"/>
      <c r="G23" s="33"/>
      <c r="H23" s="33"/>
      <c r="I23" s="33">
        <v>3014700</v>
      </c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aca="true" t="shared" si="1" ref="C24:C29">SUM(D24:Y24)</f>
        <v>1483500</v>
      </c>
      <c r="D24" s="33">
        <v>42200</v>
      </c>
      <c r="E24" s="33">
        <v>8300</v>
      </c>
      <c r="F24" s="33">
        <v>24500</v>
      </c>
      <c r="G24" s="33"/>
      <c r="H24" s="33"/>
      <c r="I24" s="33">
        <v>167400</v>
      </c>
      <c r="J24" s="33">
        <v>8300</v>
      </c>
      <c r="K24" s="72">
        <v>112400</v>
      </c>
      <c r="L24" s="33"/>
      <c r="M24" s="33"/>
      <c r="N24" s="33">
        <v>249600</v>
      </c>
      <c r="O24" s="33">
        <v>34200</v>
      </c>
      <c r="P24" s="33">
        <v>27500</v>
      </c>
      <c r="Q24" s="33">
        <v>515600</v>
      </c>
      <c r="R24" s="33"/>
      <c r="S24" s="33">
        <v>187000</v>
      </c>
      <c r="T24" s="33">
        <v>106500</v>
      </c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1"/>
        <v>707200</v>
      </c>
      <c r="D25" s="33"/>
      <c r="E25" s="33"/>
      <c r="F25" s="33"/>
      <c r="G25" s="33"/>
      <c r="H25" s="33"/>
      <c r="I25" s="33"/>
      <c r="J25" s="33"/>
      <c r="K25" s="72">
        <v>176200</v>
      </c>
      <c r="L25" s="33"/>
      <c r="M25" s="33"/>
      <c r="N25" s="33"/>
      <c r="O25" s="33"/>
      <c r="P25" s="33"/>
      <c r="Q25" s="33">
        <v>167000</v>
      </c>
      <c r="R25" s="33"/>
      <c r="S25" s="33">
        <v>364000</v>
      </c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1"/>
        <v>465400</v>
      </c>
      <c r="D26" s="33"/>
      <c r="E26" s="33"/>
      <c r="F26" s="33"/>
      <c r="G26" s="33"/>
      <c r="H26" s="33"/>
      <c r="I26" s="33">
        <v>67500</v>
      </c>
      <c r="J26" s="33"/>
      <c r="K26" s="72"/>
      <c r="L26" s="33"/>
      <c r="M26" s="33"/>
      <c r="N26" s="33"/>
      <c r="O26" s="33">
        <v>29600</v>
      </c>
      <c r="P26" s="33">
        <v>3000</v>
      </c>
      <c r="Q26" s="33"/>
      <c r="R26" s="33"/>
      <c r="S26" s="33">
        <v>283000</v>
      </c>
      <c r="T26" s="33">
        <v>82300</v>
      </c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1"/>
        <v>500100</v>
      </c>
      <c r="D28" s="33">
        <v>85000</v>
      </c>
      <c r="E28" s="33"/>
      <c r="F28" s="33"/>
      <c r="G28" s="33"/>
      <c r="H28" s="33"/>
      <c r="I28" s="33">
        <v>192600</v>
      </c>
      <c r="J28" s="33">
        <v>126200</v>
      </c>
      <c r="K28" s="72"/>
      <c r="L28" s="33"/>
      <c r="M28" s="33"/>
      <c r="N28" s="33"/>
      <c r="O28" s="33"/>
      <c r="P28" s="33"/>
      <c r="Q28" s="33">
        <v>96300</v>
      </c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1"/>
        <v>764800</v>
      </c>
      <c r="D29" s="33">
        <v>231600</v>
      </c>
      <c r="E29" s="33">
        <v>28200</v>
      </c>
      <c r="F29" s="33"/>
      <c r="G29" s="33"/>
      <c r="H29" s="33"/>
      <c r="I29" s="33"/>
      <c r="J29" s="33">
        <v>32400</v>
      </c>
      <c r="K29" s="72"/>
      <c r="L29" s="33"/>
      <c r="M29" s="33"/>
      <c r="N29" s="33">
        <v>167000</v>
      </c>
      <c r="O29" s="33"/>
      <c r="P29" s="33"/>
      <c r="Q29" s="33">
        <v>221500</v>
      </c>
      <c r="R29" s="33"/>
      <c r="S29" s="33">
        <v>84100</v>
      </c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aca="true" t="shared" si="2" ref="C30:C35">SUM(D30:Y30)</f>
        <v>3032600</v>
      </c>
      <c r="D30" s="33">
        <v>44600</v>
      </c>
      <c r="E30" s="33">
        <v>218100</v>
      </c>
      <c r="F30" s="33"/>
      <c r="G30" s="33"/>
      <c r="H30" s="33"/>
      <c r="I30" s="33">
        <v>69900</v>
      </c>
      <c r="J30" s="33"/>
      <c r="K30" s="72"/>
      <c r="L30" s="33"/>
      <c r="M30" s="33"/>
      <c r="N30" s="33"/>
      <c r="O30" s="33">
        <v>121500</v>
      </c>
      <c r="P30" s="33"/>
      <c r="Q30" s="33">
        <v>155200</v>
      </c>
      <c r="R30" s="33">
        <v>2361000</v>
      </c>
      <c r="S30" s="33">
        <v>28100</v>
      </c>
      <c r="T30" s="33">
        <v>34200</v>
      </c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2"/>
        <v>394200</v>
      </c>
      <c r="D31" s="33">
        <v>34900</v>
      </c>
      <c r="E31" s="33"/>
      <c r="F31" s="33"/>
      <c r="G31" s="33"/>
      <c r="H31" s="33"/>
      <c r="I31" s="33">
        <v>26000</v>
      </c>
      <c r="J31" s="33"/>
      <c r="K31" s="72"/>
      <c r="L31" s="33"/>
      <c r="M31" s="33"/>
      <c r="N31" s="33"/>
      <c r="O31" s="33">
        <v>13500</v>
      </c>
      <c r="P31" s="33">
        <v>7600</v>
      </c>
      <c r="Q31" s="33">
        <v>258800</v>
      </c>
      <c r="R31" s="33"/>
      <c r="S31" s="33">
        <v>43600</v>
      </c>
      <c r="T31" s="33">
        <v>9800</v>
      </c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2"/>
        <v>1552400</v>
      </c>
      <c r="D32" s="33">
        <v>287500</v>
      </c>
      <c r="E32" s="33">
        <v>79500</v>
      </c>
      <c r="F32" s="33">
        <v>57200</v>
      </c>
      <c r="G32" s="33"/>
      <c r="H32" s="33"/>
      <c r="I32" s="33">
        <v>96200</v>
      </c>
      <c r="J32" s="33">
        <v>55100</v>
      </c>
      <c r="K32" s="72"/>
      <c r="L32" s="33"/>
      <c r="M32" s="33"/>
      <c r="N32" s="33">
        <v>326900</v>
      </c>
      <c r="O32" s="33">
        <v>282500</v>
      </c>
      <c r="P32" s="33"/>
      <c r="Q32" s="33">
        <v>53500</v>
      </c>
      <c r="R32" s="33"/>
      <c r="S32" s="33">
        <v>102000</v>
      </c>
      <c r="T32" s="33">
        <v>212000</v>
      </c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2"/>
        <v>1296700</v>
      </c>
      <c r="D33" s="33">
        <v>150200</v>
      </c>
      <c r="E33" s="33"/>
      <c r="F33" s="33"/>
      <c r="G33" s="33"/>
      <c r="H33" s="33"/>
      <c r="I33" s="33">
        <v>449800</v>
      </c>
      <c r="J33" s="33"/>
      <c r="K33" s="72"/>
      <c r="L33" s="33"/>
      <c r="M33" s="33"/>
      <c r="N33" s="33"/>
      <c r="O33" s="33">
        <v>427000</v>
      </c>
      <c r="P33" s="33">
        <v>263700</v>
      </c>
      <c r="Q33" s="33"/>
      <c r="R33" s="33"/>
      <c r="S33" s="33">
        <v>6000</v>
      </c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2"/>
        <v>795400</v>
      </c>
      <c r="D34" s="33"/>
      <c r="E34" s="33"/>
      <c r="F34" s="33"/>
      <c r="G34" s="33"/>
      <c r="H34" s="33"/>
      <c r="I34" s="33"/>
      <c r="J34" s="33"/>
      <c r="K34" s="72"/>
      <c r="L34" s="33">
        <v>70900</v>
      </c>
      <c r="M34" s="33"/>
      <c r="N34" s="33"/>
      <c r="O34" s="33"/>
      <c r="P34" s="33">
        <v>4500</v>
      </c>
      <c r="Q34" s="33"/>
      <c r="R34" s="33"/>
      <c r="S34" s="33">
        <v>720000</v>
      </c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3" ref="C36:C67">SUM(D36:Y36)</f>
        <v>391000</v>
      </c>
      <c r="D36" s="33">
        <v>106100</v>
      </c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>
        <v>183400</v>
      </c>
      <c r="T36" s="33">
        <v>101500</v>
      </c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3"/>
        <v>835400</v>
      </c>
      <c r="D39" s="33"/>
      <c r="E39" s="33"/>
      <c r="F39" s="33"/>
      <c r="G39" s="33">
        <v>82900</v>
      </c>
      <c r="H39" s="33"/>
      <c r="I39" s="33"/>
      <c r="J39" s="33"/>
      <c r="K39" s="72"/>
      <c r="L39" s="33"/>
      <c r="M39" s="33"/>
      <c r="N39" s="33">
        <v>278700</v>
      </c>
      <c r="O39" s="33">
        <v>131400</v>
      </c>
      <c r="P39" s="33">
        <v>15000</v>
      </c>
      <c r="Q39" s="33"/>
      <c r="R39" s="33"/>
      <c r="S39" s="33">
        <v>185200</v>
      </c>
      <c r="T39" s="33">
        <v>142200</v>
      </c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3"/>
        <v>1351900</v>
      </c>
      <c r="D40" s="33">
        <v>184900</v>
      </c>
      <c r="E40" s="33">
        <v>34200</v>
      </c>
      <c r="F40" s="33"/>
      <c r="G40" s="33"/>
      <c r="H40" s="33"/>
      <c r="I40" s="33"/>
      <c r="J40" s="33"/>
      <c r="K40" s="72">
        <v>12200</v>
      </c>
      <c r="L40" s="33"/>
      <c r="M40" s="33"/>
      <c r="N40" s="33">
        <v>494900</v>
      </c>
      <c r="O40" s="33">
        <v>62800</v>
      </c>
      <c r="P40" s="33"/>
      <c r="Q40" s="33">
        <v>383500</v>
      </c>
      <c r="R40" s="33"/>
      <c r="S40" s="33">
        <v>14800</v>
      </c>
      <c r="T40" s="33"/>
      <c r="U40" s="33">
        <v>164600</v>
      </c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3"/>
        <v>704000</v>
      </c>
      <c r="D41" s="33">
        <v>5400</v>
      </c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>
        <v>649700</v>
      </c>
      <c r="S41" s="33">
        <v>6000</v>
      </c>
      <c r="T41" s="33"/>
      <c r="U41" s="33">
        <v>42900</v>
      </c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>SUM(D42:Y42)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>SUM(D43:Y43)</f>
        <v>11300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>
        <v>5300</v>
      </c>
      <c r="P43" s="33"/>
      <c r="Q43" s="33"/>
      <c r="R43" s="33"/>
      <c r="S43" s="33">
        <v>6000</v>
      </c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3"/>
        <v>64900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>
        <v>58900</v>
      </c>
      <c r="O44" s="33"/>
      <c r="P44" s="33"/>
      <c r="Q44" s="33"/>
      <c r="R44" s="33"/>
      <c r="S44" s="33">
        <v>6000</v>
      </c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3"/>
        <v>107700</v>
      </c>
      <c r="D45" s="33"/>
      <c r="E45" s="33"/>
      <c r="F45" s="33"/>
      <c r="G45" s="33"/>
      <c r="H45" s="33"/>
      <c r="I45" s="33"/>
      <c r="J45" s="33"/>
      <c r="K45" s="72"/>
      <c r="L45" s="33">
        <v>27000</v>
      </c>
      <c r="M45" s="33"/>
      <c r="N45" s="33"/>
      <c r="O45" s="33"/>
      <c r="P45" s="33"/>
      <c r="Q45" s="33">
        <v>74700</v>
      </c>
      <c r="R45" s="33"/>
      <c r="S45" s="33">
        <v>6000</v>
      </c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3"/>
        <v>275100</v>
      </c>
      <c r="D46" s="33">
        <v>21400</v>
      </c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>
        <v>253700</v>
      </c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3"/>
        <v>67500</v>
      </c>
      <c r="D47" s="33">
        <v>1500</v>
      </c>
      <c r="E47" s="33">
        <v>6000</v>
      </c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>
        <v>39600</v>
      </c>
      <c r="R47" s="33"/>
      <c r="S47" s="33">
        <v>6000</v>
      </c>
      <c r="T47" s="33">
        <v>14400</v>
      </c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>SUM(D49:Y49)</f>
        <v>250100</v>
      </c>
      <c r="D49" s="33">
        <v>31600</v>
      </c>
      <c r="E49" s="33"/>
      <c r="F49" s="33"/>
      <c r="G49" s="33"/>
      <c r="H49" s="33"/>
      <c r="I49" s="33">
        <v>13200</v>
      </c>
      <c r="J49" s="33">
        <v>32000</v>
      </c>
      <c r="K49" s="72"/>
      <c r="L49" s="33"/>
      <c r="M49" s="33"/>
      <c r="N49" s="33">
        <v>12700</v>
      </c>
      <c r="O49" s="33">
        <v>14200</v>
      </c>
      <c r="P49" s="33">
        <v>7000</v>
      </c>
      <c r="Q49" s="33">
        <v>47500</v>
      </c>
      <c r="R49" s="33"/>
      <c r="S49" s="33">
        <v>6000</v>
      </c>
      <c r="T49" s="33">
        <v>85900</v>
      </c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>SUM(D50:Y50)</f>
        <v>340500</v>
      </c>
      <c r="D50" s="33">
        <v>2000</v>
      </c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>
        <v>16600</v>
      </c>
      <c r="P50" s="33"/>
      <c r="Q50" s="33"/>
      <c r="R50" s="33"/>
      <c r="S50" s="33">
        <v>321900</v>
      </c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3"/>
        <v>977200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>
        <v>12600</v>
      </c>
      <c r="T51" s="33">
        <v>862800</v>
      </c>
      <c r="U51" s="33">
        <v>83400</v>
      </c>
      <c r="V51" s="33">
        <v>18400</v>
      </c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3"/>
        <v>6000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>
        <v>6000</v>
      </c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3"/>
        <v>169000</v>
      </c>
      <c r="D53" s="33"/>
      <c r="E53" s="33"/>
      <c r="F53" s="33"/>
      <c r="G53" s="33">
        <v>41800</v>
      </c>
      <c r="H53" s="33"/>
      <c r="I53" s="33">
        <v>121200</v>
      </c>
      <c r="J53" s="33"/>
      <c r="K53" s="72"/>
      <c r="L53" s="33"/>
      <c r="M53" s="33"/>
      <c r="N53" s="33"/>
      <c r="O53" s="33"/>
      <c r="P53" s="33"/>
      <c r="Q53" s="33"/>
      <c r="R53" s="33"/>
      <c r="S53" s="33">
        <v>6000</v>
      </c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3"/>
        <v>284400</v>
      </c>
      <c r="D54" s="33">
        <v>31100</v>
      </c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>
        <v>253300</v>
      </c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3"/>
        <v>6000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>
        <v>6000</v>
      </c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3"/>
        <v>20500</v>
      </c>
      <c r="D56" s="33">
        <v>14500</v>
      </c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>
        <v>6000</v>
      </c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3"/>
        <v>467000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>
        <v>46500</v>
      </c>
      <c r="S57" s="33">
        <v>241000</v>
      </c>
      <c r="T57" s="33">
        <v>27300</v>
      </c>
      <c r="U57" s="33"/>
      <c r="V57" s="33"/>
      <c r="W57" s="33"/>
      <c r="X57" s="33">
        <v>152200</v>
      </c>
      <c r="Y57" s="33"/>
      <c r="Z57" s="22"/>
    </row>
    <row r="58" spans="2:26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3"/>
        <v>122000</v>
      </c>
      <c r="D59" s="33">
        <v>49500</v>
      </c>
      <c r="E59" s="33">
        <v>41200</v>
      </c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>
        <v>31300</v>
      </c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>SUM(D60:Y60)</f>
        <v>83200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>
        <v>83200</v>
      </c>
      <c r="Y60" s="33"/>
    </row>
    <row r="61" spans="2:26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3"/>
        <v>20800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>
        <v>20800</v>
      </c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3"/>
        <v>135400</v>
      </c>
      <c r="D63" s="33">
        <v>70900</v>
      </c>
      <c r="E63" s="33"/>
      <c r="F63" s="33"/>
      <c r="G63" s="33"/>
      <c r="H63" s="33"/>
      <c r="I63" s="33">
        <v>18700</v>
      </c>
      <c r="J63" s="33"/>
      <c r="K63" s="72"/>
      <c r="L63" s="33"/>
      <c r="M63" s="33"/>
      <c r="N63" s="33"/>
      <c r="O63" s="33"/>
      <c r="P63" s="33">
        <v>45800</v>
      </c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3"/>
        <v>544000</v>
      </c>
      <c r="D64" s="33">
        <v>51800</v>
      </c>
      <c r="E64" s="33"/>
      <c r="F64" s="33"/>
      <c r="G64" s="33"/>
      <c r="H64" s="33"/>
      <c r="I64" s="33"/>
      <c r="J64" s="33"/>
      <c r="K64" s="72"/>
      <c r="L64" s="33"/>
      <c r="M64" s="33"/>
      <c r="N64" s="33">
        <v>30000</v>
      </c>
      <c r="O64" s="33"/>
      <c r="P64" s="33"/>
      <c r="Q64" s="33">
        <v>208500</v>
      </c>
      <c r="R64" s="33"/>
      <c r="S64" s="33">
        <v>253700</v>
      </c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3"/>
        <v>330400</v>
      </c>
      <c r="D65" s="33">
        <v>13500</v>
      </c>
      <c r="E65" s="33"/>
      <c r="F65" s="33"/>
      <c r="G65" s="33"/>
      <c r="H65" s="33"/>
      <c r="I65" s="33"/>
      <c r="J65" s="33"/>
      <c r="K65" s="72">
        <v>273000</v>
      </c>
      <c r="L65" s="33"/>
      <c r="M65" s="33"/>
      <c r="N65" s="33"/>
      <c r="O65" s="33"/>
      <c r="P65" s="33"/>
      <c r="Q65" s="33"/>
      <c r="R65" s="33"/>
      <c r="S65" s="33">
        <v>6000</v>
      </c>
      <c r="T65" s="33">
        <v>37900</v>
      </c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>SUM(D66:Y66)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3"/>
        <v>9100</v>
      </c>
      <c r="D67" s="33"/>
      <c r="E67" s="33"/>
      <c r="F67" s="33"/>
      <c r="G67" s="33"/>
      <c r="H67" s="33"/>
      <c r="I67" s="33"/>
      <c r="J67" s="33"/>
      <c r="K67" s="72">
        <v>9100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4" ref="C68:C98">SUM(D68:Y68)</f>
        <v>338500</v>
      </c>
      <c r="D68" s="33"/>
      <c r="E68" s="33"/>
      <c r="F68" s="33"/>
      <c r="G68" s="33"/>
      <c r="H68" s="33"/>
      <c r="I68" s="33"/>
      <c r="J68" s="33"/>
      <c r="K68" s="72">
        <v>338500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>SUM(D69:Y69)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4"/>
        <v>1006200</v>
      </c>
      <c r="D77" s="33"/>
      <c r="E77" s="33">
        <v>115900</v>
      </c>
      <c r="F77" s="33"/>
      <c r="G77" s="33"/>
      <c r="H77" s="33"/>
      <c r="I77" s="33"/>
      <c r="J77" s="33"/>
      <c r="K77" s="72">
        <v>890300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171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4"/>
        <v>308700</v>
      </c>
      <c r="D91" s="33"/>
      <c r="E91" s="33"/>
      <c r="F91" s="33"/>
      <c r="G91" s="33"/>
      <c r="H91" s="33"/>
      <c r="I91" s="33"/>
      <c r="J91" s="33"/>
      <c r="K91" s="72"/>
      <c r="L91" s="33"/>
      <c r="M91" s="33">
        <v>25400</v>
      </c>
      <c r="N91" s="33">
        <v>45700</v>
      </c>
      <c r="O91" s="33"/>
      <c r="P91" s="33"/>
      <c r="Q91" s="33"/>
      <c r="R91" s="33"/>
      <c r="S91" s="33">
        <v>237600</v>
      </c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4"/>
        <v>612700</v>
      </c>
      <c r="D92" s="33"/>
      <c r="E92" s="33"/>
      <c r="F92" s="33"/>
      <c r="G92" s="33"/>
      <c r="H92" s="33"/>
      <c r="I92" s="33"/>
      <c r="J92" s="33"/>
      <c r="K92" s="72"/>
      <c r="L92" s="33"/>
      <c r="M92" s="33">
        <v>31100</v>
      </c>
      <c r="N92" s="33">
        <v>363300</v>
      </c>
      <c r="O92" s="33"/>
      <c r="P92" s="33">
        <v>7300</v>
      </c>
      <c r="Q92" s="33">
        <v>15700</v>
      </c>
      <c r="R92" s="33"/>
      <c r="S92" s="33">
        <v>195300</v>
      </c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4"/>
        <v>15000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>
        <v>15000</v>
      </c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>SUM(D94:Y94)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4"/>
        <v>682800</v>
      </c>
      <c r="D95" s="33"/>
      <c r="E95" s="33"/>
      <c r="F95" s="33"/>
      <c r="G95" s="33"/>
      <c r="H95" s="33"/>
      <c r="I95" s="33"/>
      <c r="J95" s="33"/>
      <c r="K95" s="72">
        <v>682800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>SUM(D96:Y96)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>SUM(D97:Y97)</f>
        <v>6300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>
        <v>6300</v>
      </c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4"/>
        <v>349900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>
        <v>349900</v>
      </c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aca="true" t="shared" si="5" ref="C99:C112">SUM(D99:Y99)</f>
        <v>57100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>
        <v>9600</v>
      </c>
      <c r="Q99" s="33"/>
      <c r="R99" s="33"/>
      <c r="S99" s="33">
        <v>47500</v>
      </c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t="shared" si="5"/>
        <v>129600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>
        <v>11300</v>
      </c>
      <c r="N100" s="33"/>
      <c r="O100" s="33"/>
      <c r="P100" s="33"/>
      <c r="Q100" s="33"/>
      <c r="R100" s="33"/>
      <c r="S100" s="33">
        <v>118300</v>
      </c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5"/>
        <v>26700</v>
      </c>
      <c r="D103" s="33"/>
      <c r="E103" s="33"/>
      <c r="F103" s="33"/>
      <c r="G103" s="33">
        <v>26700</v>
      </c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>SUM(D105:Y105)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5"/>
        <v>297500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>
        <v>297500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303300</v>
      </c>
      <c r="D113" s="33"/>
      <c r="E113" s="33"/>
      <c r="F113" s="33"/>
      <c r="G113" s="33"/>
      <c r="H113" s="33"/>
      <c r="I113" s="33"/>
      <c r="J113" s="33"/>
      <c r="K113" s="33"/>
      <c r="L113" s="36">
        <v>28800</v>
      </c>
      <c r="M113" s="33">
        <v>10500</v>
      </c>
      <c r="N113" s="33">
        <v>136000</v>
      </c>
      <c r="O113" s="33"/>
      <c r="P113" s="33"/>
      <c r="Q113" s="33"/>
      <c r="R113" s="33"/>
      <c r="S113" s="33">
        <v>128000</v>
      </c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6"/>
      <c r="F114" s="36"/>
      <c r="G114" s="36"/>
      <c r="H114" s="36"/>
      <c r="I114" s="36"/>
      <c r="J114" s="36"/>
      <c r="K114" s="36"/>
      <c r="L114" s="74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>SUBTOTAL(9,C4:C42)</f>
        <v>41420300</v>
      </c>
      <c r="D115" s="33">
        <f>SUBTOTAL(9,D4:D42)</f>
        <v>4314600</v>
      </c>
      <c r="E115" s="33">
        <f>SUBTOTAL(9,E4:E42)</f>
        <v>382700</v>
      </c>
      <c r="F115" s="33">
        <f aca="true" t="shared" si="6" ref="F115:X115">SUBTOTAL(9,F4:F42)</f>
        <v>210800</v>
      </c>
      <c r="G115" s="33">
        <f t="shared" si="6"/>
        <v>82900</v>
      </c>
      <c r="H115" s="33">
        <f t="shared" si="6"/>
        <v>0</v>
      </c>
      <c r="I115" s="33">
        <f t="shared" si="6"/>
        <v>5461200</v>
      </c>
      <c r="J115" s="33">
        <f t="shared" si="6"/>
        <v>1051400</v>
      </c>
      <c r="K115" s="33">
        <f t="shared" si="6"/>
        <v>3099700</v>
      </c>
      <c r="L115" s="33">
        <f t="shared" si="6"/>
        <v>248400</v>
      </c>
      <c r="M115" s="33">
        <f t="shared" si="6"/>
        <v>243400</v>
      </c>
      <c r="N115" s="33">
        <f t="shared" si="6"/>
        <v>4373500</v>
      </c>
      <c r="O115" s="33">
        <f t="shared" si="6"/>
        <v>1714500</v>
      </c>
      <c r="P115" s="33">
        <f t="shared" si="6"/>
        <v>820500</v>
      </c>
      <c r="Q115" s="33">
        <f t="shared" si="6"/>
        <v>4626700</v>
      </c>
      <c r="R115" s="33">
        <f t="shared" si="6"/>
        <v>5851900</v>
      </c>
      <c r="S115" s="33">
        <f t="shared" si="6"/>
        <v>4208500</v>
      </c>
      <c r="T115" s="33">
        <f t="shared" si="6"/>
        <v>4046700</v>
      </c>
      <c r="U115" s="33">
        <f t="shared" si="6"/>
        <v>517800</v>
      </c>
      <c r="V115" s="33">
        <f t="shared" si="6"/>
        <v>0</v>
      </c>
      <c r="W115" s="33">
        <f t="shared" si="6"/>
        <v>27400</v>
      </c>
      <c r="X115" s="33">
        <f t="shared" si="6"/>
        <v>137700</v>
      </c>
      <c r="Y115" s="33">
        <f>SUBTOTAL(9,Y4:Y43)</f>
        <v>0</v>
      </c>
      <c r="Z115" s="22"/>
    </row>
    <row r="116" spans="2:26" ht="24.75" customHeight="1">
      <c r="B116" s="17" t="s">
        <v>73</v>
      </c>
      <c r="C116" s="33">
        <f aca="true" t="shared" si="7" ref="C116:Y116">SUBTOTAL(9,C43:C65)</f>
        <v>4283000</v>
      </c>
      <c r="D116" s="33">
        <f t="shared" si="7"/>
        <v>287800</v>
      </c>
      <c r="E116" s="33">
        <f>SUBTOTAL(9,E43:E65)</f>
        <v>47200</v>
      </c>
      <c r="F116" s="33">
        <f t="shared" si="7"/>
        <v>0</v>
      </c>
      <c r="G116" s="33">
        <f t="shared" si="7"/>
        <v>41800</v>
      </c>
      <c r="H116" s="33">
        <f t="shared" si="7"/>
        <v>0</v>
      </c>
      <c r="I116" s="33">
        <f t="shared" si="7"/>
        <v>153100</v>
      </c>
      <c r="J116" s="33">
        <f t="shared" si="7"/>
        <v>32000</v>
      </c>
      <c r="K116" s="33">
        <f t="shared" si="7"/>
        <v>273000</v>
      </c>
      <c r="L116" s="33">
        <f t="shared" si="7"/>
        <v>27000</v>
      </c>
      <c r="M116" s="33">
        <f t="shared" si="7"/>
        <v>0</v>
      </c>
      <c r="N116" s="33">
        <f t="shared" si="7"/>
        <v>101600</v>
      </c>
      <c r="O116" s="33">
        <f t="shared" si="7"/>
        <v>36100</v>
      </c>
      <c r="P116" s="33">
        <f t="shared" si="7"/>
        <v>104900</v>
      </c>
      <c r="Q116" s="33">
        <f t="shared" si="7"/>
        <v>370300</v>
      </c>
      <c r="R116" s="33">
        <f t="shared" si="7"/>
        <v>46500</v>
      </c>
      <c r="S116" s="33">
        <f t="shared" si="7"/>
        <v>1396200</v>
      </c>
      <c r="T116" s="33">
        <f t="shared" si="7"/>
        <v>1028300</v>
      </c>
      <c r="U116" s="33">
        <f t="shared" si="7"/>
        <v>83400</v>
      </c>
      <c r="V116" s="33">
        <f t="shared" si="7"/>
        <v>18400</v>
      </c>
      <c r="W116" s="33">
        <f t="shared" si="7"/>
        <v>0</v>
      </c>
      <c r="X116" s="33">
        <f t="shared" si="7"/>
        <v>235400</v>
      </c>
      <c r="Y116" s="33">
        <f t="shared" si="7"/>
        <v>0</v>
      </c>
      <c r="Z116" s="22"/>
    </row>
    <row r="117" spans="2:26" ht="24.75" customHeight="1">
      <c r="B117" s="17" t="s">
        <v>89</v>
      </c>
      <c r="C117" s="33">
        <f aca="true" t="shared" si="8" ref="C117:Y117">SUBTOTAL(9,C66:C113)</f>
        <v>4143400</v>
      </c>
      <c r="D117" s="33">
        <f t="shared" si="8"/>
        <v>0</v>
      </c>
      <c r="E117" s="33">
        <f>SUBTOTAL(9,E66:E113)</f>
        <v>115900</v>
      </c>
      <c r="F117" s="33">
        <f t="shared" si="8"/>
        <v>0</v>
      </c>
      <c r="G117" s="33">
        <f t="shared" si="8"/>
        <v>26700</v>
      </c>
      <c r="H117" s="33">
        <f t="shared" si="8"/>
        <v>0</v>
      </c>
      <c r="I117" s="33">
        <f t="shared" si="8"/>
        <v>0</v>
      </c>
      <c r="J117" s="33">
        <f t="shared" si="8"/>
        <v>0</v>
      </c>
      <c r="K117" s="33">
        <f t="shared" si="8"/>
        <v>1920700</v>
      </c>
      <c r="L117" s="33">
        <f t="shared" si="8"/>
        <v>28800</v>
      </c>
      <c r="M117" s="33">
        <f t="shared" si="8"/>
        <v>78300</v>
      </c>
      <c r="N117" s="33">
        <f t="shared" si="8"/>
        <v>545000</v>
      </c>
      <c r="O117" s="33">
        <f t="shared" si="8"/>
        <v>0</v>
      </c>
      <c r="P117" s="33">
        <f t="shared" si="8"/>
        <v>670600</v>
      </c>
      <c r="Q117" s="33">
        <f t="shared" si="8"/>
        <v>15700</v>
      </c>
      <c r="R117" s="33">
        <f t="shared" si="8"/>
        <v>0</v>
      </c>
      <c r="S117" s="33">
        <f t="shared" si="8"/>
        <v>741700</v>
      </c>
      <c r="T117" s="33">
        <f t="shared" si="8"/>
        <v>0</v>
      </c>
      <c r="U117" s="33">
        <f t="shared" si="8"/>
        <v>0</v>
      </c>
      <c r="V117" s="33">
        <f t="shared" si="8"/>
        <v>0</v>
      </c>
      <c r="W117" s="33">
        <f t="shared" si="8"/>
        <v>0</v>
      </c>
      <c r="X117" s="33">
        <f t="shared" si="8"/>
        <v>0</v>
      </c>
      <c r="Y117" s="33">
        <f t="shared" si="8"/>
        <v>0</v>
      </c>
      <c r="Z117" s="22"/>
    </row>
    <row r="118" spans="2:26" ht="24.75" customHeight="1">
      <c r="B118" s="17" t="s">
        <v>75</v>
      </c>
      <c r="C118" s="33">
        <f>SUM(C115:C117)</f>
        <v>49846700</v>
      </c>
      <c r="D118" s="33">
        <f>SUM(D115:D117)</f>
        <v>4602400</v>
      </c>
      <c r="E118" s="33">
        <f>SUM(E115:E117)</f>
        <v>545800</v>
      </c>
      <c r="F118" s="33">
        <f aca="true" t="shared" si="9" ref="F118:Y118">SUM(F115:F117)</f>
        <v>210800</v>
      </c>
      <c r="G118" s="33">
        <f t="shared" si="9"/>
        <v>151400</v>
      </c>
      <c r="H118" s="33">
        <f t="shared" si="9"/>
        <v>0</v>
      </c>
      <c r="I118" s="33">
        <f>SUM(I115:I117)</f>
        <v>5614300</v>
      </c>
      <c r="J118" s="33">
        <f>SUM(J115:J117)</f>
        <v>1083400</v>
      </c>
      <c r="K118" s="33">
        <f t="shared" si="9"/>
        <v>5293400</v>
      </c>
      <c r="L118" s="33">
        <f>SUM(L115:L117)</f>
        <v>304200</v>
      </c>
      <c r="M118" s="33">
        <f>SUM(M115:M117)</f>
        <v>321700</v>
      </c>
      <c r="N118" s="33">
        <f>SUM(N115:N117)</f>
        <v>5020100</v>
      </c>
      <c r="O118" s="33">
        <f>SUM(O115:O117)</f>
        <v>1750600</v>
      </c>
      <c r="P118" s="33">
        <f t="shared" si="9"/>
        <v>1596000</v>
      </c>
      <c r="Q118" s="33">
        <f t="shared" si="9"/>
        <v>5012700</v>
      </c>
      <c r="R118" s="33">
        <f t="shared" si="9"/>
        <v>5898400</v>
      </c>
      <c r="S118" s="33">
        <f>SUM(S115:S117)</f>
        <v>6346400</v>
      </c>
      <c r="T118" s="33">
        <f t="shared" si="9"/>
        <v>5075000</v>
      </c>
      <c r="U118" s="33">
        <f>SUM(U115:U117)</f>
        <v>601200</v>
      </c>
      <c r="V118" s="33">
        <f>SUM(V115:V117)</f>
        <v>18400</v>
      </c>
      <c r="W118" s="33">
        <f t="shared" si="9"/>
        <v>27400</v>
      </c>
      <c r="X118" s="33">
        <f t="shared" si="9"/>
        <v>373100</v>
      </c>
      <c r="Y118" s="33">
        <f t="shared" si="9"/>
        <v>0</v>
      </c>
      <c r="Z118" s="22"/>
    </row>
    <row r="119" spans="4:26" ht="13.5">
      <c r="D119" s="12">
        <v>0</v>
      </c>
      <c r="Z119" s="22"/>
    </row>
    <row r="120" spans="4:26" ht="13.5">
      <c r="D120" s="12">
        <v>0</v>
      </c>
      <c r="Z120" s="22"/>
    </row>
    <row r="121" ht="13.5">
      <c r="D121" s="12">
        <v>0</v>
      </c>
    </row>
    <row r="122" ht="13.5">
      <c r="D122" s="12">
        <v>0</v>
      </c>
    </row>
    <row r="123" ht="13.5">
      <c r="D123" s="12">
        <v>0</v>
      </c>
    </row>
    <row r="124" ht="13.5">
      <c r="D124" s="12">
        <v>0</v>
      </c>
    </row>
    <row r="125" ht="13.5">
      <c r="D125" s="12">
        <v>0</v>
      </c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showZeros="0"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:B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7" t="s">
        <v>79</v>
      </c>
      <c r="C3" s="77" t="s">
        <v>80</v>
      </c>
      <c r="D3" s="76" t="s">
        <v>92</v>
      </c>
      <c r="E3" s="76" t="s">
        <v>90</v>
      </c>
      <c r="F3" s="76" t="s">
        <v>138</v>
      </c>
      <c r="G3" s="76" t="s">
        <v>91</v>
      </c>
      <c r="H3" s="80" t="s">
        <v>99</v>
      </c>
      <c r="I3" s="78"/>
      <c r="J3" s="78"/>
      <c r="K3" s="78"/>
      <c r="L3" s="78"/>
      <c r="M3" s="78"/>
      <c r="N3" s="78"/>
      <c r="O3" s="79"/>
      <c r="P3" s="65"/>
      <c r="Q3" s="76" t="s">
        <v>167</v>
      </c>
    </row>
    <row r="4" spans="2:18" ht="60" customHeight="1">
      <c r="B4" s="77"/>
      <c r="C4" s="77"/>
      <c r="D4" s="76"/>
      <c r="E4" s="76"/>
      <c r="F4" s="76"/>
      <c r="G4" s="76"/>
      <c r="H4" s="81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77"/>
      <c r="R4" s="71" t="s">
        <v>152</v>
      </c>
    </row>
    <row r="5" spans="2:18" ht="24.75" customHeight="1">
      <c r="B5" s="17" t="s">
        <v>0</v>
      </c>
      <c r="C5" s="15">
        <f>SUM(D5:H5,Q5)</f>
        <v>1299400</v>
      </c>
      <c r="D5" s="25">
        <v>700000</v>
      </c>
      <c r="E5" s="25"/>
      <c r="F5" s="25">
        <v>0</v>
      </c>
      <c r="G5" s="25">
        <v>0</v>
      </c>
      <c r="H5" s="20">
        <v>599400</v>
      </c>
      <c r="I5" s="20">
        <v>142200</v>
      </c>
      <c r="J5" s="20">
        <v>457200</v>
      </c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1706600</v>
      </c>
      <c r="D6" s="25">
        <v>792500</v>
      </c>
      <c r="E6" s="25"/>
      <c r="F6" s="25">
        <v>0</v>
      </c>
      <c r="G6" s="25">
        <v>0</v>
      </c>
      <c r="H6" s="20">
        <v>914100</v>
      </c>
      <c r="I6" s="20">
        <v>769800</v>
      </c>
      <c r="J6" s="20">
        <v>144300</v>
      </c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5786900</v>
      </c>
      <c r="D7" s="25">
        <v>1650000</v>
      </c>
      <c r="E7" s="25"/>
      <c r="F7" s="25">
        <v>0</v>
      </c>
      <c r="G7" s="25">
        <v>0</v>
      </c>
      <c r="H7" s="20">
        <v>4136900</v>
      </c>
      <c r="I7" s="20">
        <v>3632100</v>
      </c>
      <c r="J7" s="20">
        <v>504800</v>
      </c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612800</v>
      </c>
      <c r="D8" s="25">
        <v>270000</v>
      </c>
      <c r="E8" s="25"/>
      <c r="F8" s="25">
        <v>0</v>
      </c>
      <c r="G8" s="25">
        <v>0</v>
      </c>
      <c r="H8" s="20">
        <v>342800</v>
      </c>
      <c r="I8" s="20">
        <v>260600</v>
      </c>
      <c r="J8" s="20">
        <v>82200</v>
      </c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1170800</v>
      </c>
      <c r="D9" s="25">
        <v>720100</v>
      </c>
      <c r="E9" s="25"/>
      <c r="F9" s="25">
        <v>23500</v>
      </c>
      <c r="G9" s="25">
        <v>0</v>
      </c>
      <c r="H9" s="20">
        <v>427200</v>
      </c>
      <c r="I9" s="20">
        <v>254900</v>
      </c>
      <c r="J9" s="20"/>
      <c r="K9" s="20"/>
      <c r="L9" s="20">
        <v>117200</v>
      </c>
      <c r="M9" s="20">
        <v>55100</v>
      </c>
      <c r="N9" s="20">
        <v>50000</v>
      </c>
      <c r="O9" s="20"/>
      <c r="P9" s="20"/>
      <c r="Q9" s="20"/>
    </row>
    <row r="10" spans="2:17" ht="24.75" customHeight="1">
      <c r="B10" s="17" t="s">
        <v>5</v>
      </c>
      <c r="C10" s="15">
        <f t="shared" si="0"/>
        <v>2288500</v>
      </c>
      <c r="D10" s="25">
        <v>1450000</v>
      </c>
      <c r="E10" s="25"/>
      <c r="F10" s="25">
        <v>0</v>
      </c>
      <c r="G10" s="25">
        <v>0</v>
      </c>
      <c r="H10" s="20">
        <v>838500</v>
      </c>
      <c r="I10" s="20">
        <v>400000</v>
      </c>
      <c r="J10" s="20">
        <v>438500</v>
      </c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797600</v>
      </c>
      <c r="D11" s="25">
        <v>230000</v>
      </c>
      <c r="E11" s="25"/>
      <c r="F11" s="25">
        <v>0</v>
      </c>
      <c r="G11" s="25">
        <v>0</v>
      </c>
      <c r="H11" s="20">
        <v>567600</v>
      </c>
      <c r="I11" s="20">
        <v>567600</v>
      </c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742100</v>
      </c>
      <c r="D12" s="25">
        <v>363000</v>
      </c>
      <c r="E12" s="25"/>
      <c r="F12" s="25">
        <v>0</v>
      </c>
      <c r="G12" s="25">
        <v>0</v>
      </c>
      <c r="H12" s="20">
        <v>379100</v>
      </c>
      <c r="I12" s="20">
        <v>346300</v>
      </c>
      <c r="J12" s="20">
        <v>32800</v>
      </c>
      <c r="K12" s="20"/>
      <c r="L12" s="20"/>
      <c r="M12" s="20"/>
      <c r="N12" s="20">
        <v>172000</v>
      </c>
      <c r="O12" s="20"/>
      <c r="P12" s="20"/>
      <c r="Q12" s="20"/>
    </row>
    <row r="13" spans="2:17" ht="24.75" customHeight="1">
      <c r="B13" s="17" t="s">
        <v>8</v>
      </c>
      <c r="C13" s="15">
        <f t="shared" si="0"/>
        <v>970100</v>
      </c>
      <c r="D13" s="25">
        <v>147000</v>
      </c>
      <c r="E13" s="25"/>
      <c r="F13" s="25">
        <v>0</v>
      </c>
      <c r="G13" s="25">
        <v>0</v>
      </c>
      <c r="H13" s="20">
        <v>823100</v>
      </c>
      <c r="I13" s="20">
        <v>781100</v>
      </c>
      <c r="J13" s="20">
        <v>42000</v>
      </c>
      <c r="K13" s="20"/>
      <c r="L13" s="20"/>
      <c r="M13" s="20"/>
      <c r="N13" s="20"/>
      <c r="O13" s="20">
        <v>35900</v>
      </c>
      <c r="P13" s="20"/>
      <c r="Q13" s="20"/>
    </row>
    <row r="14" spans="2:17" ht="24.75" customHeight="1">
      <c r="B14" s="17" t="s">
        <v>9</v>
      </c>
      <c r="C14" s="15">
        <f t="shared" si="0"/>
        <v>762300</v>
      </c>
      <c r="D14" s="25">
        <v>0</v>
      </c>
      <c r="E14" s="25"/>
      <c r="F14" s="25">
        <v>474700</v>
      </c>
      <c r="G14" s="25">
        <v>0</v>
      </c>
      <c r="H14" s="20">
        <v>287600</v>
      </c>
      <c r="I14" s="20">
        <v>287600</v>
      </c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3112100</v>
      </c>
      <c r="D15" s="25">
        <v>300000</v>
      </c>
      <c r="E15" s="25"/>
      <c r="F15" s="25"/>
      <c r="G15" s="25">
        <v>0</v>
      </c>
      <c r="H15" s="20">
        <v>2812100</v>
      </c>
      <c r="I15" s="20">
        <v>2618500</v>
      </c>
      <c r="J15" s="20">
        <v>193600</v>
      </c>
      <c r="K15" s="20"/>
      <c r="L15" s="20"/>
      <c r="M15" s="20"/>
      <c r="N15" s="20">
        <v>980000</v>
      </c>
      <c r="O15" s="20"/>
      <c r="P15" s="20"/>
      <c r="Q15" s="20"/>
    </row>
    <row r="16" spans="2:17" ht="24.75" customHeight="1">
      <c r="B16" s="17" t="s">
        <v>11</v>
      </c>
      <c r="C16" s="15">
        <f t="shared" si="0"/>
        <v>724900</v>
      </c>
      <c r="D16" s="25">
        <v>199000</v>
      </c>
      <c r="E16" s="25"/>
      <c r="F16" s="25">
        <v>0</v>
      </c>
      <c r="G16" s="25">
        <v>0</v>
      </c>
      <c r="H16" s="20">
        <v>525900</v>
      </c>
      <c r="I16" s="20">
        <v>261000</v>
      </c>
      <c r="J16" s="20">
        <v>264900</v>
      </c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412700</v>
      </c>
      <c r="D17" s="25">
        <v>330000</v>
      </c>
      <c r="E17" s="25"/>
      <c r="F17" s="25">
        <v>0</v>
      </c>
      <c r="G17" s="25">
        <v>0</v>
      </c>
      <c r="H17" s="20">
        <v>82700</v>
      </c>
      <c r="I17" s="20">
        <v>82700</v>
      </c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960200</v>
      </c>
      <c r="D18" s="25">
        <v>183000</v>
      </c>
      <c r="E18" s="25"/>
      <c r="F18" s="25">
        <v>0</v>
      </c>
      <c r="G18" s="25">
        <v>0</v>
      </c>
      <c r="H18" s="20">
        <v>777200</v>
      </c>
      <c r="I18" s="20">
        <v>644700</v>
      </c>
      <c r="J18" s="20">
        <v>132500</v>
      </c>
      <c r="K18" s="20"/>
      <c r="L18" s="20"/>
      <c r="M18" s="20"/>
      <c r="N18" s="20">
        <v>80000</v>
      </c>
      <c r="O18" s="20"/>
      <c r="P18" s="20"/>
      <c r="Q18" s="20"/>
    </row>
    <row r="19" spans="2:17" ht="24.75" customHeight="1">
      <c r="B19" s="17" t="s">
        <v>14</v>
      </c>
      <c r="C19" s="15">
        <f t="shared" si="0"/>
        <v>2222100</v>
      </c>
      <c r="D19" s="25">
        <v>948300</v>
      </c>
      <c r="E19" s="25"/>
      <c r="F19" s="25">
        <v>0</v>
      </c>
      <c r="G19" s="25">
        <v>0</v>
      </c>
      <c r="H19" s="20">
        <v>1273800</v>
      </c>
      <c r="I19" s="20">
        <v>829200</v>
      </c>
      <c r="J19" s="20">
        <v>71900</v>
      </c>
      <c r="K19" s="20"/>
      <c r="L19" s="20">
        <v>372700</v>
      </c>
      <c r="M19" s="20"/>
      <c r="N19" s="20">
        <v>457600</v>
      </c>
      <c r="O19" s="20"/>
      <c r="P19" s="20"/>
      <c r="Q19" s="20"/>
    </row>
    <row r="20" spans="2:17" ht="24.75" customHeight="1">
      <c r="B20" s="17" t="s">
        <v>15</v>
      </c>
      <c r="C20" s="15">
        <f t="shared" si="0"/>
        <v>1958900</v>
      </c>
      <c r="D20" s="25">
        <v>561100</v>
      </c>
      <c r="E20" s="25"/>
      <c r="F20" s="25">
        <v>0</v>
      </c>
      <c r="G20" s="25">
        <v>0</v>
      </c>
      <c r="H20" s="20">
        <v>1397800</v>
      </c>
      <c r="I20" s="20">
        <v>1199500</v>
      </c>
      <c r="J20" s="20">
        <v>198300</v>
      </c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1085100</v>
      </c>
      <c r="D21" s="25">
        <v>0</v>
      </c>
      <c r="E21" s="25"/>
      <c r="F21" s="25">
        <v>0</v>
      </c>
      <c r="G21" s="25">
        <v>0</v>
      </c>
      <c r="H21" s="20">
        <v>1085100</v>
      </c>
      <c r="I21" s="20">
        <v>857100</v>
      </c>
      <c r="J21" s="20">
        <v>228000</v>
      </c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572300</v>
      </c>
      <c r="D22" s="25">
        <v>0</v>
      </c>
      <c r="E22" s="25"/>
      <c r="F22" s="25"/>
      <c r="G22" s="25">
        <v>0</v>
      </c>
      <c r="H22" s="20">
        <v>572300</v>
      </c>
      <c r="I22" s="20">
        <v>315900</v>
      </c>
      <c r="J22" s="20">
        <v>256400</v>
      </c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810600</v>
      </c>
      <c r="D23" s="25">
        <v>200000</v>
      </c>
      <c r="E23" s="25"/>
      <c r="F23" s="25">
        <v>190000</v>
      </c>
      <c r="G23" s="25">
        <v>0</v>
      </c>
      <c r="H23" s="20">
        <v>420600</v>
      </c>
      <c r="I23" s="20">
        <v>358600</v>
      </c>
      <c r="J23" s="20">
        <v>62000</v>
      </c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1195000</v>
      </c>
      <c r="D24" s="25">
        <v>385000</v>
      </c>
      <c r="E24" s="25"/>
      <c r="F24" s="25">
        <v>0</v>
      </c>
      <c r="G24" s="25">
        <v>0</v>
      </c>
      <c r="H24" s="20">
        <v>810000</v>
      </c>
      <c r="I24" s="20">
        <v>689400</v>
      </c>
      <c r="J24" s="20">
        <v>120600</v>
      </c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956400</v>
      </c>
      <c r="D25" s="25">
        <v>600000</v>
      </c>
      <c r="E25" s="25"/>
      <c r="F25" s="25">
        <v>0</v>
      </c>
      <c r="G25" s="25">
        <v>0</v>
      </c>
      <c r="H25" s="20">
        <v>356400</v>
      </c>
      <c r="I25" s="20">
        <v>147500</v>
      </c>
      <c r="J25" s="20">
        <v>208900</v>
      </c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1187700</v>
      </c>
      <c r="D26" s="25">
        <v>563000</v>
      </c>
      <c r="E26" s="25"/>
      <c r="F26" s="25">
        <v>0</v>
      </c>
      <c r="G26" s="25">
        <v>0</v>
      </c>
      <c r="H26" s="20">
        <v>624700</v>
      </c>
      <c r="I26" s="20">
        <v>459200</v>
      </c>
      <c r="J26" s="20">
        <v>165500</v>
      </c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91500</v>
      </c>
      <c r="D27" s="25">
        <v>0</v>
      </c>
      <c r="E27" s="25"/>
      <c r="F27" s="25">
        <v>0</v>
      </c>
      <c r="G27" s="25">
        <v>0</v>
      </c>
      <c r="H27" s="20">
        <v>91500</v>
      </c>
      <c r="I27" s="20"/>
      <c r="J27" s="20">
        <v>91500</v>
      </c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527100</v>
      </c>
      <c r="D28" s="25">
        <v>0</v>
      </c>
      <c r="E28" s="25"/>
      <c r="F28" s="25">
        <v>0</v>
      </c>
      <c r="G28" s="25">
        <v>0</v>
      </c>
      <c r="H28" s="20">
        <v>527100</v>
      </c>
      <c r="I28" s="20">
        <v>527100</v>
      </c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1244900</v>
      </c>
      <c r="D29" s="25">
        <v>400000</v>
      </c>
      <c r="E29" s="25"/>
      <c r="F29" s="25">
        <v>0</v>
      </c>
      <c r="G29" s="25">
        <v>0</v>
      </c>
      <c r="H29" s="20">
        <v>844900</v>
      </c>
      <c r="I29" s="20">
        <v>629300</v>
      </c>
      <c r="J29" s="20">
        <v>215600</v>
      </c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230200</v>
      </c>
      <c r="D30" s="25">
        <v>0</v>
      </c>
      <c r="E30" s="25"/>
      <c r="F30" s="25">
        <v>0</v>
      </c>
      <c r="G30" s="25">
        <v>0</v>
      </c>
      <c r="H30" s="20">
        <v>230200</v>
      </c>
      <c r="I30" s="20">
        <v>148400</v>
      </c>
      <c r="J30" s="20">
        <v>81800</v>
      </c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1375000</v>
      </c>
      <c r="D31" s="25">
        <v>0</v>
      </c>
      <c r="E31" s="25"/>
      <c r="F31" s="25">
        <v>0</v>
      </c>
      <c r="G31" s="25">
        <v>0</v>
      </c>
      <c r="H31" s="20">
        <v>1375000</v>
      </c>
      <c r="I31" s="20">
        <v>901200</v>
      </c>
      <c r="J31" s="20">
        <v>343800</v>
      </c>
      <c r="K31" s="20"/>
      <c r="L31" s="20">
        <v>130000</v>
      </c>
      <c r="M31" s="20"/>
      <c r="N31" s="20">
        <v>530000</v>
      </c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294700</v>
      </c>
      <c r="D32" s="25">
        <v>0</v>
      </c>
      <c r="E32" s="25"/>
      <c r="F32" s="25">
        <v>0</v>
      </c>
      <c r="G32" s="25">
        <v>0</v>
      </c>
      <c r="H32" s="20">
        <v>294700</v>
      </c>
      <c r="I32" s="20">
        <v>226800</v>
      </c>
      <c r="J32" s="20">
        <v>67900</v>
      </c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1967200</v>
      </c>
      <c r="D33" s="25">
        <v>200000</v>
      </c>
      <c r="E33" s="25"/>
      <c r="F33" s="25">
        <v>0</v>
      </c>
      <c r="G33" s="25">
        <v>0</v>
      </c>
      <c r="H33" s="20">
        <v>1767200</v>
      </c>
      <c r="I33" s="20">
        <v>1634400</v>
      </c>
      <c r="J33" s="20">
        <v>132800</v>
      </c>
      <c r="K33" s="20"/>
      <c r="L33" s="20"/>
      <c r="M33" s="20"/>
      <c r="N33" s="20">
        <v>258000</v>
      </c>
      <c r="O33" s="20"/>
      <c r="P33" s="20"/>
      <c r="Q33" s="20"/>
    </row>
    <row r="34" spans="2:17" ht="24.75" customHeight="1">
      <c r="B34" s="17" t="s">
        <v>29</v>
      </c>
      <c r="C34" s="15">
        <f t="shared" si="0"/>
        <v>672800</v>
      </c>
      <c r="D34" s="25">
        <v>0</v>
      </c>
      <c r="E34" s="25"/>
      <c r="F34" s="25">
        <v>0</v>
      </c>
      <c r="G34" s="25">
        <v>0</v>
      </c>
      <c r="H34" s="20">
        <v>672800</v>
      </c>
      <c r="I34" s="20">
        <v>133400</v>
      </c>
      <c r="J34" s="20">
        <v>135000</v>
      </c>
      <c r="K34" s="20">
        <v>404400</v>
      </c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>SUM(D35:H35,Q35)</f>
        <v>1782500</v>
      </c>
      <c r="D35" s="25">
        <v>280000</v>
      </c>
      <c r="E35" s="25"/>
      <c r="F35" s="25">
        <v>0</v>
      </c>
      <c r="G35" s="25">
        <v>0</v>
      </c>
      <c r="H35" s="20">
        <v>1502500</v>
      </c>
      <c r="I35" s="20">
        <v>1385200</v>
      </c>
      <c r="J35" s="20">
        <v>117300</v>
      </c>
      <c r="K35" s="20"/>
      <c r="L35" s="20"/>
      <c r="M35" s="20"/>
      <c r="N35" s="20">
        <v>310500</v>
      </c>
      <c r="O35" s="20"/>
      <c r="P35" s="20"/>
      <c r="Q35" s="20"/>
    </row>
    <row r="36" spans="2:17" ht="24.75" customHeight="1">
      <c r="B36" s="17" t="s">
        <v>31</v>
      </c>
      <c r="C36" s="15">
        <f t="shared" si="0"/>
        <v>323100</v>
      </c>
      <c r="D36" s="25">
        <v>76000</v>
      </c>
      <c r="E36" s="25"/>
      <c r="F36" s="25">
        <v>0</v>
      </c>
      <c r="G36" s="25">
        <v>0</v>
      </c>
      <c r="H36" s="20">
        <v>247100</v>
      </c>
      <c r="I36" s="20">
        <v>195600</v>
      </c>
      <c r="J36" s="20">
        <v>49500</v>
      </c>
      <c r="K36" s="20">
        <v>2000</v>
      </c>
      <c r="L36" s="20"/>
      <c r="M36" s="20"/>
      <c r="N36" s="20">
        <v>150000</v>
      </c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>
        <v>0</v>
      </c>
      <c r="E37" s="25"/>
      <c r="F37" s="25">
        <v>0</v>
      </c>
      <c r="G37" s="25">
        <v>0</v>
      </c>
      <c r="H37" s="20"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131700</v>
      </c>
      <c r="D38" s="25">
        <v>0</v>
      </c>
      <c r="E38" s="25"/>
      <c r="F38" s="25">
        <v>0</v>
      </c>
      <c r="G38" s="25">
        <v>0</v>
      </c>
      <c r="H38" s="20">
        <v>131700</v>
      </c>
      <c r="I38" s="20">
        <v>88800</v>
      </c>
      <c r="J38" s="20">
        <v>42900</v>
      </c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>
        <v>0</v>
      </c>
      <c r="E39" s="25"/>
      <c r="F39" s="25">
        <v>0</v>
      </c>
      <c r="G39" s="25">
        <v>0</v>
      </c>
      <c r="H39" s="20"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511000</v>
      </c>
      <c r="D40" s="25">
        <v>511000</v>
      </c>
      <c r="E40" s="25"/>
      <c r="F40" s="25">
        <v>0</v>
      </c>
      <c r="G40" s="25"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3211500</v>
      </c>
      <c r="D41" s="25">
        <v>0</v>
      </c>
      <c r="E41" s="25"/>
      <c r="F41" s="25">
        <v>0</v>
      </c>
      <c r="G41" s="25">
        <v>2762800</v>
      </c>
      <c r="H41" s="20">
        <v>448700</v>
      </c>
      <c r="I41" s="20">
        <v>402400</v>
      </c>
      <c r="J41" s="20">
        <v>46300</v>
      </c>
      <c r="K41" s="20"/>
      <c r="L41" s="20"/>
      <c r="M41" s="20"/>
      <c r="N41" s="20">
        <v>150500</v>
      </c>
      <c r="O41" s="20"/>
      <c r="P41" s="20"/>
      <c r="Q41" s="20"/>
    </row>
    <row r="42" spans="2:17" ht="24.75" customHeight="1">
      <c r="B42" s="17" t="s">
        <v>81</v>
      </c>
      <c r="C42" s="15">
        <f t="shared" si="0"/>
        <v>354300</v>
      </c>
      <c r="D42" s="25">
        <v>141700</v>
      </c>
      <c r="E42" s="25"/>
      <c r="F42" s="25">
        <v>0</v>
      </c>
      <c r="G42" s="25">
        <v>0</v>
      </c>
      <c r="H42" s="20">
        <v>212600</v>
      </c>
      <c r="I42" s="20">
        <v>75700</v>
      </c>
      <c r="J42" s="20">
        <v>136900</v>
      </c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392200</v>
      </c>
      <c r="D43" s="25">
        <v>0</v>
      </c>
      <c r="E43" s="25"/>
      <c r="F43" s="25">
        <v>0</v>
      </c>
      <c r="G43" s="25">
        <v>0</v>
      </c>
      <c r="H43" s="20">
        <v>392200</v>
      </c>
      <c r="I43" s="20">
        <v>361100</v>
      </c>
      <c r="J43" s="20">
        <v>31100</v>
      </c>
      <c r="K43" s="20"/>
      <c r="L43" s="20"/>
      <c r="M43" s="20"/>
      <c r="N43" s="20">
        <v>158900</v>
      </c>
      <c r="O43" s="20"/>
      <c r="P43" s="20"/>
      <c r="Q43" s="20"/>
    </row>
    <row r="44" spans="2:17" ht="24.75" customHeight="1">
      <c r="B44" s="17" t="s">
        <v>37</v>
      </c>
      <c r="C44" s="15">
        <f t="shared" si="0"/>
        <v>262700</v>
      </c>
      <c r="D44" s="25">
        <v>200000</v>
      </c>
      <c r="E44" s="25"/>
      <c r="F44" s="25">
        <v>0</v>
      </c>
      <c r="G44" s="25">
        <v>0</v>
      </c>
      <c r="H44" s="20">
        <v>62700</v>
      </c>
      <c r="I44" s="20">
        <v>31300</v>
      </c>
      <c r="J44" s="20">
        <v>31400</v>
      </c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164000</v>
      </c>
      <c r="D45" s="25">
        <v>98100</v>
      </c>
      <c r="E45" s="25"/>
      <c r="F45" s="25">
        <v>0</v>
      </c>
      <c r="G45" s="25">
        <v>0</v>
      </c>
      <c r="H45" s="20">
        <v>65900</v>
      </c>
      <c r="I45" s="20">
        <v>8300</v>
      </c>
      <c r="J45" s="20">
        <v>57600</v>
      </c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150000</v>
      </c>
      <c r="D46" s="25">
        <v>150000</v>
      </c>
      <c r="E46" s="25"/>
      <c r="F46" s="25">
        <v>0</v>
      </c>
      <c r="G46" s="25">
        <v>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>
        <v>0</v>
      </c>
      <c r="E47" s="25"/>
      <c r="F47" s="25">
        <v>0</v>
      </c>
      <c r="G47" s="25"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46400</v>
      </c>
      <c r="D48" s="25">
        <v>0</v>
      </c>
      <c r="E48" s="25"/>
      <c r="F48" s="25">
        <v>0</v>
      </c>
      <c r="G48" s="25">
        <v>0</v>
      </c>
      <c r="H48" s="20">
        <v>46400</v>
      </c>
      <c r="I48" s="20">
        <v>23500</v>
      </c>
      <c r="J48" s="20">
        <v>19200</v>
      </c>
      <c r="K48" s="20"/>
      <c r="L48" s="20"/>
      <c r="M48" s="20">
        <v>3700</v>
      </c>
      <c r="N48" s="20"/>
      <c r="O48" s="20"/>
      <c r="P48" s="20">
        <v>13600</v>
      </c>
      <c r="Q48" s="20"/>
    </row>
    <row r="49" spans="2:17" ht="24.75" customHeight="1">
      <c r="B49" s="17" t="s">
        <v>42</v>
      </c>
      <c r="C49" s="15">
        <f t="shared" si="0"/>
        <v>72400</v>
      </c>
      <c r="D49" s="25">
        <v>0</v>
      </c>
      <c r="E49" s="25"/>
      <c r="F49" s="25">
        <v>0</v>
      </c>
      <c r="G49" s="25">
        <v>0</v>
      </c>
      <c r="H49" s="20">
        <v>72400</v>
      </c>
      <c r="I49" s="20"/>
      <c r="J49" s="20">
        <v>60500</v>
      </c>
      <c r="K49" s="20"/>
      <c r="L49" s="20"/>
      <c r="M49" s="20">
        <v>11900</v>
      </c>
      <c r="N49" s="20">
        <v>30000</v>
      </c>
      <c r="O49" s="20"/>
      <c r="P49" s="20"/>
      <c r="Q49" s="20"/>
    </row>
    <row r="50" spans="2:17" ht="24.75" customHeight="1">
      <c r="B50" s="17" t="s">
        <v>43</v>
      </c>
      <c r="C50" s="15">
        <f t="shared" si="0"/>
        <v>366700</v>
      </c>
      <c r="D50" s="25">
        <v>0</v>
      </c>
      <c r="E50" s="25"/>
      <c r="F50" s="25">
        <v>0</v>
      </c>
      <c r="G50" s="25">
        <v>0</v>
      </c>
      <c r="H50" s="20">
        <v>366700</v>
      </c>
      <c r="I50" s="20">
        <v>273100</v>
      </c>
      <c r="J50" s="20">
        <v>82600</v>
      </c>
      <c r="K50" s="20"/>
      <c r="L50" s="20">
        <v>11000</v>
      </c>
      <c r="M50" s="20"/>
      <c r="N50" s="20">
        <v>69000</v>
      </c>
      <c r="O50" s="20"/>
      <c r="P50" s="20"/>
      <c r="Q50" s="20"/>
    </row>
    <row r="51" spans="2:17" ht="24.75" customHeight="1">
      <c r="B51" s="17" t="s">
        <v>44</v>
      </c>
      <c r="C51" s="15">
        <f t="shared" si="0"/>
        <v>412400</v>
      </c>
      <c r="D51" s="25">
        <v>142500</v>
      </c>
      <c r="E51" s="25"/>
      <c r="F51" s="25">
        <v>0</v>
      </c>
      <c r="G51" s="25">
        <v>0</v>
      </c>
      <c r="H51" s="20">
        <v>269900</v>
      </c>
      <c r="I51" s="20">
        <v>247000</v>
      </c>
      <c r="J51" s="20">
        <v>22900</v>
      </c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203300</v>
      </c>
      <c r="D52" s="25">
        <v>70000</v>
      </c>
      <c r="E52" s="25"/>
      <c r="F52" s="25">
        <v>0</v>
      </c>
      <c r="G52" s="25">
        <v>0</v>
      </c>
      <c r="H52" s="20">
        <v>133300</v>
      </c>
      <c r="I52" s="20"/>
      <c r="J52" s="20">
        <v>26000</v>
      </c>
      <c r="K52" s="20">
        <v>56900</v>
      </c>
      <c r="L52" s="20">
        <v>48100</v>
      </c>
      <c r="M52" s="20">
        <v>2300</v>
      </c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>
        <v>0</v>
      </c>
      <c r="E53" s="25"/>
      <c r="F53" s="25">
        <v>0</v>
      </c>
      <c r="G53" s="25">
        <v>0</v>
      </c>
      <c r="H53" s="20"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59900</v>
      </c>
      <c r="D54" s="25">
        <v>30000</v>
      </c>
      <c r="E54" s="25"/>
      <c r="F54" s="25">
        <v>0</v>
      </c>
      <c r="G54" s="25">
        <v>0</v>
      </c>
      <c r="H54" s="20">
        <v>29900</v>
      </c>
      <c r="I54" s="20"/>
      <c r="J54" s="20"/>
      <c r="K54" s="20"/>
      <c r="L54" s="20"/>
      <c r="M54" s="20">
        <v>29900</v>
      </c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140100</v>
      </c>
      <c r="D55" s="25">
        <v>76300</v>
      </c>
      <c r="E55" s="25"/>
      <c r="F55" s="25">
        <v>0</v>
      </c>
      <c r="G55" s="25">
        <v>0</v>
      </c>
      <c r="H55" s="20">
        <v>63800</v>
      </c>
      <c r="I55" s="20"/>
      <c r="J55" s="20"/>
      <c r="K55" s="20">
        <v>51000</v>
      </c>
      <c r="L55" s="20"/>
      <c r="M55" s="20">
        <v>12800</v>
      </c>
      <c r="N55" s="20"/>
      <c r="O55" s="20"/>
      <c r="P55" s="20">
        <v>6000</v>
      </c>
      <c r="Q55" s="20"/>
    </row>
    <row r="56" spans="2:17" ht="24.75" customHeight="1">
      <c r="B56" s="17" t="s">
        <v>48</v>
      </c>
      <c r="C56" s="15">
        <f t="shared" si="0"/>
        <v>71800</v>
      </c>
      <c r="D56" s="25">
        <v>71800</v>
      </c>
      <c r="E56" s="25"/>
      <c r="F56" s="25">
        <v>0</v>
      </c>
      <c r="G56" s="25">
        <v>0</v>
      </c>
      <c r="H56" s="20"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53300</v>
      </c>
      <c r="D57" s="25">
        <v>53300</v>
      </c>
      <c r="E57" s="25"/>
      <c r="F57" s="25">
        <v>0</v>
      </c>
      <c r="G57" s="25">
        <v>0</v>
      </c>
      <c r="H57" s="20"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269800</v>
      </c>
      <c r="D58" s="25">
        <v>164500</v>
      </c>
      <c r="E58" s="25"/>
      <c r="F58" s="25">
        <v>74500</v>
      </c>
      <c r="G58" s="25">
        <v>0</v>
      </c>
      <c r="H58" s="20">
        <v>30800</v>
      </c>
      <c r="I58" s="20"/>
      <c r="J58" s="20"/>
      <c r="K58" s="20"/>
      <c r="L58" s="20"/>
      <c r="M58" s="20">
        <v>30800</v>
      </c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>
        <v>0</v>
      </c>
      <c r="E59" s="25"/>
      <c r="F59" s="25">
        <v>0</v>
      </c>
      <c r="G59" s="25">
        <v>0</v>
      </c>
      <c r="H59" s="20"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12700</v>
      </c>
      <c r="D60" s="25">
        <v>0</v>
      </c>
      <c r="E60" s="25"/>
      <c r="F60" s="25">
        <v>0</v>
      </c>
      <c r="G60" s="25">
        <v>0</v>
      </c>
      <c r="H60" s="20">
        <v>12700</v>
      </c>
      <c r="I60" s="20">
        <v>700</v>
      </c>
      <c r="J60" s="20">
        <v>8200</v>
      </c>
      <c r="K60" s="20"/>
      <c r="L60" s="20">
        <v>3800</v>
      </c>
      <c r="M60" s="20"/>
      <c r="N60" s="20"/>
      <c r="O60" s="20"/>
      <c r="P60" s="20">
        <v>4500</v>
      </c>
      <c r="Q60" s="20"/>
    </row>
    <row r="61" spans="2:17" ht="24.75" customHeight="1">
      <c r="B61" s="17" t="s">
        <v>53</v>
      </c>
      <c r="C61" s="15">
        <f t="shared" si="0"/>
        <v>8200</v>
      </c>
      <c r="D61" s="25">
        <v>0</v>
      </c>
      <c r="E61" s="25"/>
      <c r="F61" s="25">
        <v>0</v>
      </c>
      <c r="G61" s="25">
        <v>0</v>
      </c>
      <c r="H61" s="20">
        <v>8200</v>
      </c>
      <c r="I61" s="20"/>
      <c r="J61" s="20">
        <v>8200</v>
      </c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267600</v>
      </c>
      <c r="D62" s="25">
        <v>143700</v>
      </c>
      <c r="E62" s="25"/>
      <c r="F62" s="25">
        <v>0</v>
      </c>
      <c r="G62" s="25">
        <v>0</v>
      </c>
      <c r="H62" s="20">
        <v>123900</v>
      </c>
      <c r="I62" s="20">
        <v>90900</v>
      </c>
      <c r="J62" s="20">
        <v>32000</v>
      </c>
      <c r="K62" s="20">
        <v>1000</v>
      </c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196500</v>
      </c>
      <c r="D63" s="25"/>
      <c r="E63" s="25"/>
      <c r="F63" s="25">
        <v>0</v>
      </c>
      <c r="G63" s="25">
        <v>0</v>
      </c>
      <c r="H63" s="20">
        <v>196500</v>
      </c>
      <c r="I63" s="20">
        <v>158000</v>
      </c>
      <c r="J63" s="20">
        <v>38500</v>
      </c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349000</v>
      </c>
      <c r="D64" s="25">
        <v>200000</v>
      </c>
      <c r="E64" s="25"/>
      <c r="F64" s="25">
        <v>0</v>
      </c>
      <c r="G64" s="25">
        <v>0</v>
      </c>
      <c r="H64" s="20">
        <v>149000</v>
      </c>
      <c r="I64" s="20">
        <v>125100</v>
      </c>
      <c r="J64" s="20">
        <v>23900</v>
      </c>
      <c r="K64" s="20"/>
      <c r="L64" s="20"/>
      <c r="M64" s="20"/>
      <c r="N64" s="20">
        <v>70000</v>
      </c>
      <c r="O64" s="20"/>
      <c r="P64" s="20"/>
      <c r="Q64" s="20"/>
    </row>
    <row r="65" spans="2:17" ht="24.75" customHeight="1">
      <c r="B65" s="17" t="s">
        <v>57</v>
      </c>
      <c r="C65" s="15">
        <f t="shared" si="0"/>
        <v>383300</v>
      </c>
      <c r="D65" s="25">
        <v>0</v>
      </c>
      <c r="E65" s="25"/>
      <c r="F65" s="25">
        <v>0</v>
      </c>
      <c r="G65" s="25">
        <v>0</v>
      </c>
      <c r="H65" s="20">
        <v>383300</v>
      </c>
      <c r="I65" s="20">
        <v>339600</v>
      </c>
      <c r="J65" s="20">
        <v>29600</v>
      </c>
      <c r="K65" s="20">
        <v>14100</v>
      </c>
      <c r="L65" s="20"/>
      <c r="M65" s="20"/>
      <c r="N65" s="20">
        <v>120000</v>
      </c>
      <c r="O65" s="20"/>
      <c r="P65" s="20"/>
      <c r="Q65" s="20"/>
    </row>
    <row r="66" spans="2:17" ht="24.75" customHeight="1">
      <c r="B66" s="17" t="s">
        <v>58</v>
      </c>
      <c r="C66" s="15">
        <f t="shared" si="0"/>
        <v>21600</v>
      </c>
      <c r="D66" s="25">
        <v>0</v>
      </c>
      <c r="E66" s="25"/>
      <c r="F66" s="25">
        <v>0</v>
      </c>
      <c r="G66" s="25">
        <v>0</v>
      </c>
      <c r="H66" s="20">
        <v>21600</v>
      </c>
      <c r="I66" s="20"/>
      <c r="J66" s="20">
        <v>21600</v>
      </c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1" ref="C70:C114">SUM(D70:H70,Q70)</f>
        <v>0</v>
      </c>
      <c r="D70" s="25"/>
      <c r="E70" s="25"/>
      <c r="F70" s="25"/>
      <c r="G70" s="25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1"/>
        <v>0</v>
      </c>
      <c r="D71" s="25"/>
      <c r="E71" s="25"/>
      <c r="F71" s="25"/>
      <c r="G71" s="25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1"/>
        <v>0</v>
      </c>
      <c r="D72" s="25"/>
      <c r="E72" s="25"/>
      <c r="F72" s="25"/>
      <c r="G72" s="25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1"/>
        <v>0</v>
      </c>
      <c r="D73" s="25"/>
      <c r="E73" s="25"/>
      <c r="F73" s="25"/>
      <c r="G73" s="25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1"/>
        <v>0</v>
      </c>
      <c r="D74" s="25"/>
      <c r="E74" s="25"/>
      <c r="F74" s="25"/>
      <c r="G74" s="25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1"/>
        <v>0</v>
      </c>
      <c r="D75" s="25"/>
      <c r="E75" s="25"/>
      <c r="F75" s="25"/>
      <c r="G75" s="25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1"/>
        <v>0</v>
      </c>
      <c r="D76" s="25"/>
      <c r="E76" s="25"/>
      <c r="F76" s="25"/>
      <c r="G76" s="25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1"/>
        <v>0</v>
      </c>
      <c r="D77" s="25"/>
      <c r="E77" s="25"/>
      <c r="F77" s="25"/>
      <c r="G77" s="25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1"/>
        <v>0</v>
      </c>
      <c r="D78" s="25"/>
      <c r="E78" s="25"/>
      <c r="F78" s="25"/>
      <c r="G78" s="25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1"/>
        <v>0</v>
      </c>
      <c r="D79" s="25"/>
      <c r="E79" s="25"/>
      <c r="F79" s="25"/>
      <c r="G79" s="25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1"/>
        <v>700000</v>
      </c>
      <c r="D80" s="25">
        <v>700000</v>
      </c>
      <c r="E80" s="25"/>
      <c r="F80" s="25"/>
      <c r="G80" s="25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1"/>
        <v>0</v>
      </c>
      <c r="D81" s="25"/>
      <c r="E81" s="25"/>
      <c r="F81" s="25"/>
      <c r="G81" s="25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1"/>
        <v>0</v>
      </c>
      <c r="D82" s="25"/>
      <c r="E82" s="25"/>
      <c r="F82" s="25"/>
      <c r="G82" s="25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1"/>
        <v>0</v>
      </c>
      <c r="D83" s="25"/>
      <c r="E83" s="25"/>
      <c r="F83" s="25"/>
      <c r="G83" s="25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1"/>
        <v>0</v>
      </c>
      <c r="D84" s="25"/>
      <c r="E84" s="25"/>
      <c r="F84" s="25"/>
      <c r="G84" s="25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1"/>
        <v>0</v>
      </c>
      <c r="D85" s="25"/>
      <c r="E85" s="25"/>
      <c r="F85" s="25"/>
      <c r="G85" s="25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1"/>
        <v>0</v>
      </c>
      <c r="D86" s="25"/>
      <c r="E86" s="25"/>
      <c r="F86" s="25"/>
      <c r="G86" s="25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1"/>
        <v>0</v>
      </c>
      <c r="D87" s="25"/>
      <c r="E87" s="25"/>
      <c r="F87" s="25"/>
      <c r="G87" s="25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1"/>
        <v>0</v>
      </c>
      <c r="D88" s="25"/>
      <c r="E88" s="25"/>
      <c r="F88" s="25"/>
      <c r="G88" s="25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1"/>
        <v>0</v>
      </c>
      <c r="D89" s="25"/>
      <c r="E89" s="25"/>
      <c r="F89" s="25"/>
      <c r="G89" s="25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1"/>
        <v>1366600</v>
      </c>
      <c r="D90" s="25"/>
      <c r="E90" s="25"/>
      <c r="F90" s="25"/>
      <c r="G90" s="25"/>
      <c r="H90" s="20">
        <v>1366600</v>
      </c>
      <c r="I90" s="20">
        <v>1366600</v>
      </c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173</v>
      </c>
      <c r="C91" s="15">
        <f t="shared" si="1"/>
        <v>0</v>
      </c>
      <c r="D91" s="25"/>
      <c r="E91" s="25"/>
      <c r="F91" s="25"/>
      <c r="G91" s="25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1"/>
        <v>500000</v>
      </c>
      <c r="D92" s="25">
        <v>500000</v>
      </c>
      <c r="E92" s="25"/>
      <c r="F92" s="25"/>
      <c r="G92" s="25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1"/>
        <v>0</v>
      </c>
      <c r="D93" s="25"/>
      <c r="E93" s="25"/>
      <c r="F93" s="25"/>
      <c r="G93" s="25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1"/>
        <v>0</v>
      </c>
      <c r="D94" s="25"/>
      <c r="E94" s="25"/>
      <c r="F94" s="25"/>
      <c r="G94" s="25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1"/>
        <v>0</v>
      </c>
      <c r="D95" s="25"/>
      <c r="E95" s="25"/>
      <c r="F95" s="25"/>
      <c r="G95" s="25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1"/>
        <v>0</v>
      </c>
      <c r="D96" s="25"/>
      <c r="E96" s="25"/>
      <c r="F96" s="25"/>
      <c r="G96" s="25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1"/>
        <v>0</v>
      </c>
      <c r="D97" s="25"/>
      <c r="E97" s="25"/>
      <c r="F97" s="25"/>
      <c r="G97" s="25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1"/>
        <v>0</v>
      </c>
      <c r="D98" s="25"/>
      <c r="E98" s="25"/>
      <c r="F98" s="25"/>
      <c r="G98" s="25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1"/>
        <v>0</v>
      </c>
      <c r="D99" s="25"/>
      <c r="E99" s="25"/>
      <c r="F99" s="25"/>
      <c r="G99" s="25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1"/>
        <v>0</v>
      </c>
      <c r="D100" s="25"/>
      <c r="E100" s="25"/>
      <c r="F100" s="25"/>
      <c r="G100" s="25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1"/>
        <v>0</v>
      </c>
      <c r="D101" s="25"/>
      <c r="E101" s="25"/>
      <c r="F101" s="25"/>
      <c r="G101" s="25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1"/>
        <v>0</v>
      </c>
      <c r="D102" s="25"/>
      <c r="E102" s="25"/>
      <c r="F102" s="25"/>
      <c r="G102" s="25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1"/>
        <v>0</v>
      </c>
      <c r="D103" s="25"/>
      <c r="E103" s="25"/>
      <c r="F103" s="25"/>
      <c r="G103" s="25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1"/>
        <v>214500</v>
      </c>
      <c r="D104" s="25"/>
      <c r="E104" s="25"/>
      <c r="F104" s="25"/>
      <c r="G104" s="25"/>
      <c r="H104" s="20">
        <v>214500</v>
      </c>
      <c r="I104" s="20">
        <v>214500</v>
      </c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1"/>
        <v>0</v>
      </c>
      <c r="D105" s="25"/>
      <c r="E105" s="25"/>
      <c r="F105" s="25"/>
      <c r="G105" s="25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1"/>
        <v>0</v>
      </c>
      <c r="D106" s="25"/>
      <c r="E106" s="25"/>
      <c r="F106" s="25"/>
      <c r="G106" s="25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1"/>
        <v>0</v>
      </c>
      <c r="D107" s="25"/>
      <c r="E107" s="25"/>
      <c r="F107" s="25"/>
      <c r="G107" s="25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1"/>
        <v>0</v>
      </c>
      <c r="D108" s="25"/>
      <c r="E108" s="25"/>
      <c r="F108" s="25"/>
      <c r="G108" s="25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1"/>
        <v>81900</v>
      </c>
      <c r="D109" s="25"/>
      <c r="E109" s="25"/>
      <c r="F109" s="25"/>
      <c r="G109" s="25"/>
      <c r="H109" s="20">
        <v>81900</v>
      </c>
      <c r="I109" s="20"/>
      <c r="J109" s="20"/>
      <c r="K109" s="20">
        <v>75700</v>
      </c>
      <c r="L109" s="20"/>
      <c r="M109" s="20">
        <v>6200</v>
      </c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1"/>
        <v>0</v>
      </c>
      <c r="D110" s="25"/>
      <c r="E110" s="25"/>
      <c r="F110" s="25"/>
      <c r="G110" s="25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1"/>
        <v>0</v>
      </c>
      <c r="D111" s="25"/>
      <c r="E111" s="25"/>
      <c r="F111" s="25"/>
      <c r="G111" s="25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1"/>
        <v>0</v>
      </c>
      <c r="D112" s="25"/>
      <c r="E112" s="25"/>
      <c r="F112" s="25"/>
      <c r="G112" s="25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1"/>
        <v>0</v>
      </c>
      <c r="D113" s="25"/>
      <c r="E113" s="25"/>
      <c r="F113" s="25"/>
      <c r="G113" s="25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 t="shared" si="1"/>
        <v>0</v>
      </c>
      <c r="D114" s="25"/>
      <c r="E114" s="25"/>
      <c r="F114" s="25"/>
      <c r="G114" s="25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ht="19.5" customHeight="1"/>
    <row r="116" spans="2:17" ht="24.75" customHeight="1">
      <c r="B116" s="17" t="s">
        <v>72</v>
      </c>
      <c r="C116" s="15">
        <f aca="true" t="shared" si="2" ref="C116:Q116">SUBTOTAL(9,C5:C43)</f>
        <v>44444800</v>
      </c>
      <c r="D116" s="15">
        <f t="shared" si="2"/>
        <v>12200700</v>
      </c>
      <c r="E116" s="15">
        <f t="shared" si="2"/>
        <v>0</v>
      </c>
      <c r="F116" s="15">
        <f t="shared" si="2"/>
        <v>688200</v>
      </c>
      <c r="G116" s="15">
        <f t="shared" si="2"/>
        <v>2762800</v>
      </c>
      <c r="H116" s="15">
        <f t="shared" si="2"/>
        <v>28793100</v>
      </c>
      <c r="I116" s="15">
        <f t="shared" si="2"/>
        <v>22614900</v>
      </c>
      <c r="J116" s="15">
        <f t="shared" si="2"/>
        <v>5096800</v>
      </c>
      <c r="K116" s="15">
        <f t="shared" si="2"/>
        <v>406400</v>
      </c>
      <c r="L116" s="15">
        <f t="shared" si="2"/>
        <v>619900</v>
      </c>
      <c r="M116" s="15">
        <f t="shared" si="2"/>
        <v>55100</v>
      </c>
      <c r="N116" s="15">
        <f t="shared" si="2"/>
        <v>3297500</v>
      </c>
      <c r="O116" s="15">
        <f t="shared" si="2"/>
        <v>35900</v>
      </c>
      <c r="P116" s="15">
        <f t="shared" si="2"/>
        <v>0</v>
      </c>
      <c r="Q116" s="15">
        <f t="shared" si="2"/>
        <v>0</v>
      </c>
    </row>
    <row r="117" spans="2:17" ht="24.75" customHeight="1">
      <c r="B117" s="17" t="s">
        <v>73</v>
      </c>
      <c r="C117" s="15">
        <f aca="true" t="shared" si="3" ref="C117:Q117">SUBTOTAL(9,C44:C66)</f>
        <v>3511700</v>
      </c>
      <c r="D117" s="15">
        <f t="shared" si="3"/>
        <v>1400200</v>
      </c>
      <c r="E117" s="15">
        <f t="shared" si="3"/>
        <v>0</v>
      </c>
      <c r="F117" s="15">
        <f t="shared" si="3"/>
        <v>74500</v>
      </c>
      <c r="G117" s="15">
        <f t="shared" si="3"/>
        <v>0</v>
      </c>
      <c r="H117" s="15">
        <f t="shared" si="3"/>
        <v>2037000</v>
      </c>
      <c r="I117" s="15">
        <f t="shared" si="3"/>
        <v>1297500</v>
      </c>
      <c r="J117" s="15">
        <f t="shared" si="3"/>
        <v>462200</v>
      </c>
      <c r="K117" s="15">
        <f t="shared" si="3"/>
        <v>123000</v>
      </c>
      <c r="L117" s="15">
        <f t="shared" si="3"/>
        <v>62900</v>
      </c>
      <c r="M117" s="15">
        <f t="shared" si="3"/>
        <v>91400</v>
      </c>
      <c r="N117" s="15">
        <f t="shared" si="3"/>
        <v>289000</v>
      </c>
      <c r="O117" s="15">
        <f t="shared" si="3"/>
        <v>0</v>
      </c>
      <c r="P117" s="15">
        <f t="shared" si="3"/>
        <v>24100</v>
      </c>
      <c r="Q117" s="15">
        <f t="shared" si="3"/>
        <v>0</v>
      </c>
    </row>
    <row r="118" spans="2:17" ht="24.75" customHeight="1">
      <c r="B118" s="17" t="s">
        <v>89</v>
      </c>
      <c r="C118" s="15">
        <f aca="true" t="shared" si="4" ref="C118:Q118">SUBTOTAL(9,C67:C114)</f>
        <v>2863000</v>
      </c>
      <c r="D118" s="15">
        <f t="shared" si="4"/>
        <v>1200000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1663000</v>
      </c>
      <c r="I118" s="15">
        <f t="shared" si="4"/>
        <v>1581100</v>
      </c>
      <c r="J118" s="15">
        <f t="shared" si="4"/>
        <v>0</v>
      </c>
      <c r="K118" s="15">
        <f t="shared" si="4"/>
        <v>75700</v>
      </c>
      <c r="L118" s="15">
        <f t="shared" si="4"/>
        <v>0</v>
      </c>
      <c r="M118" s="15">
        <f t="shared" si="4"/>
        <v>6200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75</v>
      </c>
      <c r="C119" s="15">
        <f>SUM(C116:C118)</f>
        <v>50819500</v>
      </c>
      <c r="D119" s="15">
        <f>SUM(D116:D118)</f>
        <v>14800900</v>
      </c>
      <c r="E119" s="15">
        <f>SUM(E116:E118)</f>
        <v>0</v>
      </c>
      <c r="F119" s="15">
        <f>SUM(F116:F118)</f>
        <v>762700</v>
      </c>
      <c r="G119" s="15">
        <f>SUM(G116:G118)</f>
        <v>2762800</v>
      </c>
      <c r="H119" s="15">
        <f aca="true" t="shared" si="5" ref="H119:P119">SUM(H116:H118)</f>
        <v>32493100</v>
      </c>
      <c r="I119" s="15">
        <f t="shared" si="5"/>
        <v>25493500</v>
      </c>
      <c r="J119" s="15">
        <f t="shared" si="5"/>
        <v>5559000</v>
      </c>
      <c r="K119" s="15">
        <f t="shared" si="5"/>
        <v>605100</v>
      </c>
      <c r="L119" s="15">
        <f t="shared" si="5"/>
        <v>682800</v>
      </c>
      <c r="M119" s="15">
        <f t="shared" si="5"/>
        <v>152700</v>
      </c>
      <c r="N119" s="15">
        <f t="shared" si="5"/>
        <v>3586500</v>
      </c>
      <c r="O119" s="15">
        <f t="shared" si="5"/>
        <v>35900</v>
      </c>
      <c r="P119" s="15">
        <f t="shared" si="5"/>
        <v>24100</v>
      </c>
      <c r="Q119" s="15">
        <f>SUM(Q116:Q118)</f>
        <v>0</v>
      </c>
    </row>
  </sheetData>
  <sheetProtection/>
  <autoFilter ref="A4:R120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4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89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2020-10-22T09:37:39Z</cp:lastPrinted>
  <dcterms:created xsi:type="dcterms:W3CDTF">2009-10-06T06:42:25Z</dcterms:created>
  <dcterms:modified xsi:type="dcterms:W3CDTF">2020-10-23T03:36:34Z</dcterms:modified>
  <cp:category/>
  <cp:version/>
  <cp:contentType/>
  <cp:contentStatus/>
</cp:coreProperties>
</file>