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'一般会計債の内訳'!$A$3:$Z$119</definedName>
    <definedName name="_xlnm._FilterDatabase" localSheetId="0" hidden="1">'一覧表'!$A$3:$I$119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'一般会計債の内訳'!$A$1:$Y$118</definedName>
    <definedName name="_xlnm.Print_Area" localSheetId="0">'一覧表'!$A$1:$H$119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<sst xmlns="http://schemas.openxmlformats.org/spreadsheetml/2006/main" count="469" uniqueCount="176">
  <si>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</si>
  <si>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</si>
  <si>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</si>
  <si>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</si>
  <si>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</si>
  <si>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</si>
  <si>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</si>
  <si>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</si>
  <si>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</si>
  <si>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</si>
  <si>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</si>
  <si>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</si>
  <si>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</si>
  <si>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</si>
  <si>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</si>
  <si>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</si>
  <si>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</si>
  <si>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</si>
  <si>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</si>
  <si>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</si>
  <si>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</si>
  <si>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</si>
  <si>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</si>
  <si>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</si>
  <si>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</si>
  <si>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</si>
  <si>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</si>
  <si>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</si>
  <si>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</si>
  <si>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</si>
  <si>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</si>
  <si>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</si>
  <si>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</si>
  <si>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</si>
  <si>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</si>
  <si>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</si>
  <si>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</si>
  <si>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</si>
  <si>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</si>
  <si>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</si>
  <si>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</si>
  <si>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</si>
  <si>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</si>
  <si>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</si>
  <si>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</si>
  <si>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</si>
  <si>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</si>
  <si>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</si>
  <si>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</si>
  <si>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</si>
  <si>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</si>
  <si>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</si>
  <si>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</si>
  <si>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</si>
  <si>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</si>
  <si>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</si>
  <si>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</si>
  <si>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</si>
  <si>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</si>
  <si>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</si>
  <si>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</si>
  <si>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</si>
  <si>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</si>
  <si>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</si>
  <si>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</si>
  <si>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</si>
  <si>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</si>
  <si>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</si>
  <si>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</si>
  <si>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</si>
  <si>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</si>
  <si>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</si>
  <si>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</si>
  <si>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</si>
  <si>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</si>
  <si>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</si>
  <si>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</si>
  <si>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</si>
  <si>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</si>
  <si>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</si>
  <si>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</si>
  <si>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</si>
  <si>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</si>
  <si>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</si>
  <si>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</si>
  <si>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</si>
  <si>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</si>
  <si>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</si>
  <si>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</si>
  <si>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</si>
  <si>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</si>
  <si>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</si>
  <si>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</si>
  <si>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</si>
  <si>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</si>
  <si>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</si>
  <si>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</si>
  <si>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</si>
  <si>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</si>
  <si>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</si>
  <si>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</si>
  <si>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</si>
  <si>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</si>
  <si>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</si>
  <si>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</si>
  <si>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</si>
  <si>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</si>
  <si>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</si>
  <si>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</si>
  <si>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</si>
  <si>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</si>
  <si>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</si>
  <si>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</si>
  <si>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</si>
  <si>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</si>
  <si>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</si>
  <si>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</si>
  <si>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</si>
  <si>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</si>
  <si>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</si>
  <si>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</si>
  <si>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</si>
  <si>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</si>
  <si>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</si>
  <si>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</si>
  <si>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</si>
  <si>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</si>
  <si>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</si>
  <si>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</si>
  <si>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</si>
  <si>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</si>
  <si>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</si>
  <si>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</si>
  <si>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</si>
  <si>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</si>
  <si>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</si>
  <si>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</si>
  <si>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</si>
  <si>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</si>
  <si>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</si>
  <si>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</si>
  <si>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</si>
  <si>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</si>
  <si>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</si>
  <si>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</si>
  <si>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</si>
  <si>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</si>
  <si>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</si>
  <si>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</si>
  <si>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</si>
  <si>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</si>
  <si>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</si>
  <si>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</si>
  <si>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</si>
  <si>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</si>
  <si>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</si>
  <si>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</si>
  <si>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</si>
  <si>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</si>
  <si>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</si>
  <si>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</si>
  <si>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</si>
  <si>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</si>
  <si>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</si>
  <si>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</si>
  <si>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</si>
  <si>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</si>
  <si>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</si>
  <si>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</si>
  <si>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</si>
  <si>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</si>
  <si>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</si>
  <si>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</si>
  <si>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</si>
  <si>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</si>
  <si>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令和２年度　届出を受けた地方債（１2月分）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</si>
</sst>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6" t="s">
        <v>175</v>
      </c>
      <c r="B1" s="76"/>
      <c r="C1" s="76"/>
      <c r="D1" s="76"/>
      <c r="E1" s="76"/>
      <c r="F1" s="76"/>
      <c r="G1" s="76"/>
      <c r="H1" s="76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140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VLOOKUP(A4,'一般会計債の内訳'!$B$4:$C$113,2,FALSE)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VLOOKUP(A5,'一般会計債の内訳'!$B$4:$C$113,2,FALSE)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VLOOKUP(A6,'一般会計債の内訳'!$B$4:$C$113,2,FALSE)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VLOOKUP(A7,'一般会計債の内訳'!$B$4:$C$113,2,FALSE)</f>
        <v>30300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30300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VLOOKUP(A8,'一般会計債の内訳'!$B$4:$C$113,2,FALSE)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VLOOKUP(A9,'一般会計債の内訳'!$B$4:$C$113,2,FALSE)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VLOOKUP(A10,'一般会計債の内訳'!$B$4:$C$113,2,FALSE)</f>
        <v>404200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404200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VLOOKUP(A11,'一般会計債の内訳'!$B$4:$C$113,2,FALSE)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VLOOKUP(A12,'一般会計債の内訳'!$B$4:$C$113,2,FALSE)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VLOOKUP(A13,'一般会計債の内訳'!$B$4:$C$113,2,FALSE)</f>
        <v>788700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788700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VLOOKUP(A14,'一般会計債の内訳'!$B$4:$C$113,2,FALSE)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VLOOKUP(A15,'一般会計債の内訳'!$B$4:$C$113,2,FALSE)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VLOOKUP(A16,'一般会計債の内訳'!$B$4:$C$113,2,FALSE)</f>
        <v>127900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127900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VLOOKUP(A17,'一般会計債の内訳'!$B$4:$C$113,2,FALSE)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VLOOKUP(A18,'一般会計債の内訳'!$B$4:$C$113,2,FALSE)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VLOOKUP(A19,'一般会計債の内訳'!$B$4:$C$113,2,FALSE)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VLOOKUP(A20,'一般会計債の内訳'!$B$4:$C$113,2,FALSE)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VLOOKUP(A21,'一般会計債の内訳'!$B$4:$C$113,2,FALSE)</f>
        <v>101800</v>
      </c>
      <c r="C21" s="40">
        <f>VLOOKUP(A21,'公営企業債の内訳'!$B$5:$C$114,2,FALSE)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101800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VLOOKUP(A22,'一般会計債の内訳'!$B$4:$C$113,2,FALSE)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VLOOKUP(A23,'一般会計債の内訳'!$B$4:$C$113,2,FALSE)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VLOOKUP(A24,'一般会計債の内訳'!$B$4:$C$113,2,FALSE)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VLOOKUP(A25,'一般会計債の内訳'!$B$4:$C$113,2,FALSE)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VLOOKUP(A26,'一般会計債の内訳'!$B$4:$C$113,2,FALSE)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VLOOKUP(A27,'一般会計債の内訳'!$B$4:$C$113,2,FALSE)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VLOOKUP(A28,'一般会計債の内訳'!$B$4:$C$113,2,FALSE)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VLOOKUP(A29,'一般会計債の内訳'!$B$4:$C$113,2,FALSE)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VLOOKUP(A30,'一般会計債の内訳'!$B$4:$C$113,2,FALSE)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VLOOKUP(A31,'一般会計債の内訳'!$B$4:$C$113,2,FALSE)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VLOOKUP(A32,'一般会計債の内訳'!$B$4:$C$113,2,FALSE)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VLOOKUP(A33,'一般会計債の内訳'!$B$4:$C$113,2,FALSE)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VLOOKUP(A34,'一般会計債の内訳'!$B$4:$C$113,2,FALSE)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VLOOKUP(A35,'一般会計債の内訳'!$B$4:$C$113,2,FALSE)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VLOOKUP(A36,'一般会計債の内訳'!$B$4:$C$113,2,FALSE)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VLOOKUP(A37,'一般会計債の内訳'!$B$4:$C$113,2,FALSE)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VLOOKUP(A38,'一般会計債の内訳'!$B$4:$C$113,2,FALSE)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VLOOKUP(A39,'一般会計債の内訳'!$B$4:$C$113,2,FALSE)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VLOOKUP(A40,'一般会計債の内訳'!$B$4:$C$113,2,FALSE)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VLOOKUP(A41,'一般会計債の内訳'!$B$4:$C$113,2,FALSE)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155</v>
      </c>
      <c r="B42" s="56">
        <f>VLOOKUP(A42,'一般会計債の内訳'!$B$4:$C$113,2,FALSE)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VLOOKUP(A43,'一般会計債の内訳'!$B$4:$C$113,2,FALSE)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VLOOKUP(A44,'一般会計債の内訳'!$B$4:$C$113,2,FALSE)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VLOOKUP(A45,'一般会計債の内訳'!$B$4:$C$113,2,FALSE)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VLOOKUP(A46,'一般会計債の内訳'!$B$4:$C$113,2,FALSE)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VLOOKUP(A47,'一般会計債の内訳'!$B$4:$C$113,2,FALSE)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VLOOKUP(A48,'一般会計債の内訳'!$B$4:$C$113,2,FALSE)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VLOOKUP(A49,'一般会計債の内訳'!$B$4:$C$113,2,FALSE)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VLOOKUP(A50,'一般会計債の内訳'!$B$4:$C$113,2,FALSE)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VLOOKUP(A51,'一般会計債の内訳'!$B$4:$C$113,2,FALSE)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VLOOKUP(A52,'一般会計債の内訳'!$B$4:$C$113,2,FALSE)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VLOOKUP(A53,'一般会計債の内訳'!$B$4:$C$113,2,FALSE)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VLOOKUP(A54,'一般会計債の内訳'!$B$4:$C$113,2,FALSE)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VLOOKUP(A55,'一般会計債の内訳'!$B$4:$C$113,2,FALSE)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VLOOKUP(A56,'一般会計債の内訳'!$B$4:$C$113,2,FALSE)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VLOOKUP(A57,'一般会計債の内訳'!$B$4:$C$113,2,FALSE)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VLOOKUP(A58,'一般会計債の内訳'!$B$4:$C$113,2,FALSE)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VLOOKUP(A59,'一般会計債の内訳'!$B$4:$C$113,2,FALSE)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VLOOKUP(A60,'一般会計債の内訳'!$B$4:$C$113,2,FALSE)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VLOOKUP(A61,'一般会計債の内訳'!$B$4:$C$113,2,FALSE)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VLOOKUP(A62,'一般会計債の内訳'!$B$4:$C$113,2,FALSE)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VLOOKUP(A63,'一般会計債の内訳'!$B$4:$C$113,2,FALSE)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VLOOKUP(A64,'一般会計債の内訳'!$B$4:$C$113,2,FALSE)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VLOOKUP(A65,'一般会計債の内訳'!$B$4:$C$113,2,FALSE)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156</v>
      </c>
      <c r="B66" s="56">
        <f>VLOOKUP(A66,'一般会計債の内訳'!$B$4:$C$113,2,FALSE)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157</v>
      </c>
      <c r="B67" s="56">
        <f>VLOOKUP(A67,'一般会計債の内訳'!$B$4:$C$113,2,FALSE)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158</v>
      </c>
      <c r="B68" s="56">
        <f>VLOOKUP(A68,'一般会計債の内訳'!$B$4:$C$113,2,FALSE)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159</v>
      </c>
      <c r="B69" s="56">
        <f>VLOOKUP(A69,'一般会計債の内訳'!$B$4:$C$113,2,FALSE)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160</v>
      </c>
      <c r="B70" s="56">
        <f>VLOOKUP(A70,'一般会計債の内訳'!$B$4:$C$113,2,FALSE)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161</v>
      </c>
      <c r="B71" s="56">
        <f>VLOOKUP(A71,'一般会計債の内訳'!$B$4:$C$113,2,FALSE)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VLOOKUP(A72,'一般会計債の内訳'!$B$4:$C$113,2,FALSE)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VLOOKUP(A73,'一般会計債の内訳'!$B$4:$C$113,2,FALSE)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VLOOKUP(A74,'一般会計債の内訳'!$B$4:$C$113,2,FALSE)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VLOOKUP(A75,'一般会計債の内訳'!$B$4:$C$113,2,FALSE)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VLOOKUP(A76,'一般会計債の内訳'!$B$4:$C$113,2,FALSE)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VLOOKUP(A77,'一般会計債の内訳'!$B$4:$C$113,2,FALSE)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VLOOKUP(A78,'一般会計債の内訳'!$B$4:$C$113,2,FALSE)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VLOOKUP(A79,'一般会計債の内訳'!$B$4:$C$113,2,FALSE)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VLOOKUP(A80,'一般会計債の内訳'!$B$4:$C$113,2,FALSE)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VLOOKUP(A81,'一般会計債の内訳'!$B$4:$C$113,2,FALSE)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VLOOKUP(A82,'一般会計債の内訳'!$B$4:$C$113,2,FALSE)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VLOOKUP(A83,'一般会計債の内訳'!$B$4:$C$113,2,FALSE)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VLOOKUP(A84,'一般会計債の内訳'!$B$4:$C$113,2,FALSE)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162</v>
      </c>
      <c r="B85" s="56">
        <f>VLOOKUP(A85,'一般会計債の内訳'!$B$4:$C$113,2,FALSE)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VLOOKUP(A86,'一般会計債の内訳'!$B$4:$C$113,2,FALSE)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VLOOKUP(A87,'一般会計債の内訳'!$B$4:$C$113,2,FALSE)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VLOOKUP(A88,'一般会計債の内訳'!$B$4:$C$113,2,FALSE)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VLOOKUP(A89,'一般会計債の内訳'!$B$4:$C$113,2,FALSE)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170</v>
      </c>
      <c r="B90" s="56">
        <f>VLOOKUP(A90,'一般会計債の内訳'!$B$4:$C$113,2,FALSE)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VLOOKUP(A91,'一般会計債の内訳'!$B$4:$C$113,2,FALSE)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167</v>
      </c>
      <c r="B92" s="56">
        <f>VLOOKUP(A92,'一般会計債の内訳'!$B$4:$C$113,2,FALSE)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VLOOKUP(A93,'一般会計債の内訳'!$B$4:$C$113,2,FALSE)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VLOOKUP(A94,'一般会計債の内訳'!$B$4:$C$113,2,FALSE)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VLOOKUP(A95,'一般会計債の内訳'!$B$4:$C$113,2,FALSE)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VLOOKUP(A96,'一般会計債の内訳'!$B$4:$C$113,2,FALSE)</f>
        <v>136200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136200</v>
      </c>
      <c r="I96" s="29" t="str">
        <f t="shared" si="5"/>
        <v>○</v>
      </c>
    </row>
    <row r="97" spans="1:9" ht="34.5" customHeight="1">
      <c r="A97" s="4" t="s">
        <v>62</v>
      </c>
      <c r="B97" s="56">
        <f>VLOOKUP(A97,'一般会計債の内訳'!$B$4:$C$113,2,FALSE)</f>
        <v>66500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66500</v>
      </c>
      <c r="I97" s="29" t="str">
        <f t="shared" si="5"/>
        <v>○</v>
      </c>
    </row>
    <row r="98" spans="1:9" ht="34.5" customHeight="1">
      <c r="A98" s="4" t="s">
        <v>63</v>
      </c>
      <c r="B98" s="56">
        <f>VLOOKUP(A98,'一般会計債の内訳'!$B$4:$C$113,2,FALSE)</f>
        <v>184800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184800</v>
      </c>
      <c r="I98" s="29" t="str">
        <f t="shared" si="5"/>
        <v>○</v>
      </c>
    </row>
    <row r="99" spans="1:9" ht="34.5" customHeight="1">
      <c r="A99" s="4" t="s">
        <v>64</v>
      </c>
      <c r="B99" s="56">
        <f>VLOOKUP(A99,'一般会計債の内訳'!$B$4:$C$113,2,FALSE)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VLOOKUP(A100,'一般会計債の内訳'!$B$4:$C$113,2,FALSE)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VLOOKUP(A101,'一般会計債の内訳'!$B$4:$C$113,2,FALSE)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VLOOKUP(A102,'一般会計債の内訳'!$B$4:$C$113,2,FALSE)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163</v>
      </c>
      <c r="B103" s="56">
        <f>VLOOKUP(A103,'一般会計債の内訳'!$B$4:$C$113,2,FALSE)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VLOOKUP(A104,'一般会計債の内訳'!$B$4:$C$113,2,FALSE)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VLOOKUP(A105,'一般会計債の内訳'!$B$4:$C$113,2,FALSE)</f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VLOOKUP(A106,'一般会計債の内訳'!$B$4:$C$113,2,FALSE)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VLOOKUP(A107,'一般会計債の内訳'!$B$4:$C$113,2,FALSE)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164</v>
      </c>
      <c r="B108" s="56">
        <f>VLOOKUP(A108,'一般会計債の内訳'!$B$4:$C$113,2,FALSE)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VLOOKUP(A109,'一般会計債の内訳'!$B$4:$C$113,2,FALSE)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VLOOKUP(A110,'一般会計債の内訳'!$B$4:$C$113,2,FALSE)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VLOOKUP(A111,'一般会計債の内訳'!$B$4:$C$113,2,FALSE)</f>
        <v>239900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239900</v>
      </c>
      <c r="I111" s="29" t="str">
        <f t="shared" si="5"/>
        <v>○</v>
      </c>
    </row>
    <row r="112" spans="1:9" ht="34.5" customHeight="1">
      <c r="A112" s="31" t="s">
        <v>121</v>
      </c>
      <c r="B112" s="56">
        <f>VLOOKUP(A112,'一般会計債の内訳'!$B$4:$C$113,2,FALSE)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 thickBot="1">
      <c r="A113" s="31" t="s">
        <v>152</v>
      </c>
      <c r="B113" s="67">
        <f>VLOOKUP(A113,'一般会計債の内訳'!$B$4:$C$113,2,FALSE)</f>
        <v>0</v>
      </c>
      <c r="C113" s="68">
        <f>VLOOKUP(A113,'公営企業債の内訳'!$B$5:$C$115,2,FALSE)</f>
        <v>0</v>
      </c>
      <c r="D113" s="69">
        <v>0</v>
      </c>
      <c r="E113" s="69">
        <v>0</v>
      </c>
      <c r="F113" s="69">
        <v>0</v>
      </c>
      <c r="G113" s="69">
        <v>0</v>
      </c>
      <c r="H113" s="70">
        <f>SUM(B113:G113)</f>
        <v>0</v>
      </c>
    </row>
    <row r="114" spans="1:8" ht="12" customHeight="1" thickBot="1" thickTop="1">
      <c r="A114" s="32"/>
      <c r="B114" s="53"/>
      <c r="C114" s="53"/>
      <c r="D114" s="54"/>
      <c r="E114" s="43"/>
      <c r="F114" s="43"/>
      <c r="G114" s="54"/>
      <c r="H114" s="54"/>
    </row>
    <row r="115" spans="1:9" ht="34.5" customHeight="1" thickTop="1">
      <c r="A115" s="60" t="s">
        <v>72</v>
      </c>
      <c r="B115" s="57">
        <f aca="true" t="shared" si="7" ref="B115:H115">SUM(B4:B42)</f>
        <v>1452900</v>
      </c>
      <c r="C115" s="44">
        <f t="shared" si="7"/>
        <v>0</v>
      </c>
      <c r="D115" s="45">
        <f t="shared" si="7"/>
        <v>0</v>
      </c>
      <c r="E115" s="45">
        <f t="shared" si="7"/>
        <v>0</v>
      </c>
      <c r="F115" s="45">
        <f t="shared" si="7"/>
        <v>0</v>
      </c>
      <c r="G115" s="45">
        <f t="shared" si="7"/>
        <v>0</v>
      </c>
      <c r="H115" s="46">
        <f t="shared" si="7"/>
        <v>1452900</v>
      </c>
      <c r="I115" s="29" t="s">
        <v>136</v>
      </c>
    </row>
    <row r="116" spans="1:9" ht="34.5" customHeight="1">
      <c r="A116" s="4" t="s">
        <v>73</v>
      </c>
      <c r="B116" s="58">
        <f aca="true" t="shared" si="8" ref="B116:H116">SUM(B43:B65)</f>
        <v>0</v>
      </c>
      <c r="C116" s="47">
        <f t="shared" si="8"/>
        <v>0</v>
      </c>
      <c r="D116" s="48">
        <f t="shared" si="8"/>
        <v>0</v>
      </c>
      <c r="E116" s="48">
        <f t="shared" si="8"/>
        <v>0</v>
      </c>
      <c r="F116" s="48">
        <f t="shared" si="8"/>
        <v>0</v>
      </c>
      <c r="G116" s="48">
        <f t="shared" si="8"/>
        <v>0</v>
      </c>
      <c r="H116" s="49">
        <f t="shared" si="8"/>
        <v>0</v>
      </c>
      <c r="I116" s="29" t="s">
        <v>136</v>
      </c>
    </row>
    <row r="117" spans="1:9" ht="34.5" customHeight="1">
      <c r="A117" s="4" t="s">
        <v>74</v>
      </c>
      <c r="B117" s="58">
        <f aca="true" t="shared" si="9" ref="B117:H117">SUM(B66:B113)</f>
        <v>627400</v>
      </c>
      <c r="C117" s="47">
        <f t="shared" si="9"/>
        <v>0</v>
      </c>
      <c r="D117" s="47">
        <f t="shared" si="9"/>
        <v>0</v>
      </c>
      <c r="E117" s="47">
        <f t="shared" si="9"/>
        <v>0</v>
      </c>
      <c r="F117" s="47">
        <f t="shared" si="9"/>
        <v>0</v>
      </c>
      <c r="G117" s="47">
        <f t="shared" si="9"/>
        <v>0</v>
      </c>
      <c r="H117" s="64">
        <f t="shared" si="9"/>
        <v>627400</v>
      </c>
      <c r="I117" s="29" t="s">
        <v>136</v>
      </c>
    </row>
    <row r="118" spans="1:9" ht="34.5" customHeight="1" thickBot="1">
      <c r="A118" s="61" t="s">
        <v>75</v>
      </c>
      <c r="B118" s="59">
        <f>SUM(B115:B117)</f>
        <v>2080300</v>
      </c>
      <c r="C118" s="50">
        <f aca="true" t="shared" si="10" ref="C118:H118">SUM(C115:C117)</f>
        <v>0</v>
      </c>
      <c r="D118" s="51">
        <f t="shared" si="10"/>
        <v>0</v>
      </c>
      <c r="E118" s="51">
        <f t="shared" si="10"/>
        <v>0</v>
      </c>
      <c r="F118" s="51">
        <f t="shared" si="10"/>
        <v>0</v>
      </c>
      <c r="G118" s="51">
        <f t="shared" si="10"/>
        <v>0</v>
      </c>
      <c r="H118" s="52">
        <f t="shared" si="10"/>
        <v>2080300</v>
      </c>
      <c r="I118" s="29" t="s">
        <v>136</v>
      </c>
    </row>
    <row r="119" spans="1:9" ht="22.5" customHeight="1" thickTop="1">
      <c r="A119" s="9" t="s">
        <v>77</v>
      </c>
      <c r="I119" s="29" t="s">
        <v>136</v>
      </c>
    </row>
  </sheetData>
  <sheetProtection/>
  <autoFilter ref="A3:I119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0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97" sqref="C97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7:25" ht="7.5" customHeight="1">
      <c r="Q2" s="13"/>
      <c r="R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6" t="s">
        <v>102</v>
      </c>
      <c r="E3" s="74" t="s">
        <v>172</v>
      </c>
      <c r="F3" s="16" t="s">
        <v>83</v>
      </c>
      <c r="G3" s="16" t="s">
        <v>84</v>
      </c>
      <c r="H3" s="16" t="s">
        <v>141</v>
      </c>
      <c r="I3" s="73" t="s">
        <v>143</v>
      </c>
      <c r="J3" s="73" t="s">
        <v>144</v>
      </c>
      <c r="K3" s="16" t="s">
        <v>145</v>
      </c>
      <c r="L3" s="62" t="s">
        <v>146</v>
      </c>
      <c r="M3" s="62" t="s">
        <v>142</v>
      </c>
      <c r="N3" s="16" t="s">
        <v>103</v>
      </c>
      <c r="O3" s="16" t="s">
        <v>147</v>
      </c>
      <c r="P3" s="16" t="s">
        <v>148</v>
      </c>
      <c r="Q3" s="16" t="s">
        <v>149</v>
      </c>
      <c r="R3" s="63" t="s">
        <v>150</v>
      </c>
      <c r="S3" s="16" t="s">
        <v>108</v>
      </c>
      <c r="T3" s="62" t="s">
        <v>154</v>
      </c>
      <c r="U3" s="16" t="s">
        <v>174</v>
      </c>
      <c r="V3" s="75" t="s">
        <v>173</v>
      </c>
      <c r="W3" s="16" t="s">
        <v>85</v>
      </c>
      <c r="X3" s="16" t="s">
        <v>86</v>
      </c>
      <c r="Y3" s="16" t="s">
        <v>87</v>
      </c>
      <c r="Z3" s="12" t="s">
        <v>134</v>
      </c>
    </row>
    <row r="4" spans="2:25" ht="17.25" customHeight="1">
      <c r="B4" s="17" t="s">
        <v>0</v>
      </c>
      <c r="C4" s="33">
        <f aca="true" t="shared" si="0" ref="C4:C35">SUM(D4:Y4)</f>
        <v>0</v>
      </c>
      <c r="D4" s="33"/>
      <c r="E4" s="33"/>
      <c r="F4" s="33"/>
      <c r="G4" s="33"/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2:25" s="22" customFormat="1" ht="17.25" customHeight="1">
      <c r="B5" s="21" t="s">
        <v>1</v>
      </c>
      <c r="C5" s="34">
        <f t="shared" si="0"/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2:25" s="22" customFormat="1" ht="17.25" customHeight="1">
      <c r="B6" s="21" t="s">
        <v>2</v>
      </c>
      <c r="C6" s="34">
        <f t="shared" si="0"/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2:25" s="22" customFormat="1" ht="17.25" customHeight="1">
      <c r="B7" s="21" t="s">
        <v>3</v>
      </c>
      <c r="C7" s="34">
        <f t="shared" si="0"/>
        <v>30300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>
        <v>30300</v>
      </c>
      <c r="T7" s="33"/>
      <c r="U7" s="33"/>
      <c r="V7" s="33"/>
      <c r="W7" s="33"/>
      <c r="X7" s="33"/>
      <c r="Y7" s="33"/>
    </row>
    <row r="8" spans="2:25" s="22" customFormat="1" ht="17.25" customHeight="1">
      <c r="B8" s="21" t="s">
        <v>4</v>
      </c>
      <c r="C8" s="34">
        <f t="shared" si="0"/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s="22" customFormat="1" ht="17.25" customHeight="1">
      <c r="B9" s="21" t="s">
        <v>5</v>
      </c>
      <c r="C9" s="34">
        <f t="shared" si="0"/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s="22" customFormat="1" ht="17.25" customHeight="1">
      <c r="B10" s="21" t="s">
        <v>6</v>
      </c>
      <c r="C10" s="34">
        <f t="shared" si="0"/>
        <v>404200</v>
      </c>
      <c r="D10" s="33">
        <v>404200</v>
      </c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s="22" customFormat="1" ht="17.25" customHeight="1">
      <c r="B13" s="21" t="s">
        <v>9</v>
      </c>
      <c r="C13" s="34">
        <f t="shared" si="0"/>
        <v>788700</v>
      </c>
      <c r="D13" s="33"/>
      <c r="E13" s="33"/>
      <c r="F13" s="33"/>
      <c r="G13" s="33">
        <v>46200</v>
      </c>
      <c r="H13" s="33"/>
      <c r="I13" s="33"/>
      <c r="J13" s="33"/>
      <c r="K13" s="72">
        <v>78700</v>
      </c>
      <c r="L13" s="33"/>
      <c r="M13" s="33"/>
      <c r="N13" s="33">
        <v>188200</v>
      </c>
      <c r="O13" s="33"/>
      <c r="P13" s="33"/>
      <c r="Q13" s="33">
        <v>251100</v>
      </c>
      <c r="R13" s="33"/>
      <c r="S13" s="33">
        <v>224500</v>
      </c>
      <c r="T13" s="33"/>
      <c r="U13" s="33"/>
      <c r="V13" s="33"/>
      <c r="W13" s="33"/>
      <c r="X13" s="33"/>
      <c r="Y13" s="33"/>
    </row>
    <row r="14" spans="2:25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2:25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2:25" s="22" customFormat="1" ht="17.25" customHeight="1">
      <c r="B16" s="21" t="s">
        <v>12</v>
      </c>
      <c r="C16" s="34">
        <f t="shared" si="0"/>
        <v>127900</v>
      </c>
      <c r="D16" s="33"/>
      <c r="E16" s="33"/>
      <c r="F16" s="33"/>
      <c r="G16" s="33"/>
      <c r="H16" s="33"/>
      <c r="I16" s="33">
        <v>8600</v>
      </c>
      <c r="J16" s="33"/>
      <c r="K16" s="72"/>
      <c r="L16" s="33"/>
      <c r="M16" s="33"/>
      <c r="N16" s="33">
        <v>119300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2:25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2:25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2:25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2:26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22"/>
    </row>
    <row r="21" spans="2:25" s="22" customFormat="1" ht="17.25" customHeight="1">
      <c r="B21" s="21" t="s">
        <v>17</v>
      </c>
      <c r="C21" s="34">
        <f t="shared" si="0"/>
        <v>101800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>
        <v>101800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2:26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2"/>
    </row>
    <row r="23" spans="2:26" s="24" customFormat="1" ht="17.25" customHeight="1">
      <c r="B23" s="23" t="s">
        <v>19</v>
      </c>
      <c r="C23" s="35">
        <f t="shared" si="0"/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2"/>
    </row>
    <row r="24" spans="2:25" s="22" customFormat="1" ht="17.25" customHeight="1">
      <c r="B24" s="21" t="s">
        <v>20</v>
      </c>
      <c r="C24" s="34">
        <f t="shared" si="0"/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2:26" ht="17.25" customHeight="1">
      <c r="B25" s="21" t="s">
        <v>21</v>
      </c>
      <c r="C25" s="33">
        <f t="shared" si="0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2"/>
    </row>
    <row r="26" spans="2:25" s="22" customFormat="1" ht="17.25" customHeight="1">
      <c r="B26" s="17" t="s">
        <v>22</v>
      </c>
      <c r="C26" s="34">
        <f t="shared" si="0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2:26" ht="17.25" customHeight="1">
      <c r="B27" s="21" t="s">
        <v>23</v>
      </c>
      <c r="C27" s="33">
        <f t="shared" si="0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2"/>
    </row>
    <row r="28" spans="2:25" s="22" customFormat="1" ht="17.25" customHeight="1">
      <c r="B28" s="21" t="s">
        <v>24</v>
      </c>
      <c r="C28" s="34">
        <f t="shared" si="0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2:25" s="22" customFormat="1" ht="17.25" customHeight="1">
      <c r="B29" s="21" t="s">
        <v>25</v>
      </c>
      <c r="C29" s="34">
        <f t="shared" si="0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2:25" s="22" customFormat="1" ht="17.25" customHeight="1">
      <c r="B30" s="17" t="s">
        <v>26</v>
      </c>
      <c r="C30" s="34">
        <f t="shared" si="0"/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6" ht="17.25" customHeight="1">
      <c r="B31" s="17" t="s">
        <v>27</v>
      </c>
      <c r="C31" s="33">
        <f t="shared" si="0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22"/>
    </row>
    <row r="32" spans="2:26" ht="17.25" customHeight="1">
      <c r="B32" s="21" t="s">
        <v>28</v>
      </c>
      <c r="C32" s="33">
        <f t="shared" si="0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22"/>
    </row>
    <row r="33" spans="2:25" s="22" customFormat="1" ht="17.25" customHeight="1">
      <c r="B33" s="21" t="s">
        <v>29</v>
      </c>
      <c r="C33" s="34">
        <f t="shared" si="0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2:25" s="22" customFormat="1" ht="17.25" customHeight="1">
      <c r="B34" s="21" t="s">
        <v>30</v>
      </c>
      <c r="C34" s="34">
        <f t="shared" si="0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2:25" s="22" customFormat="1" ht="17.25" customHeight="1">
      <c r="B35" s="21" t="s">
        <v>31</v>
      </c>
      <c r="C35" s="34">
        <f t="shared" si="0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2:25" s="22" customFormat="1" ht="17.25" customHeight="1">
      <c r="B36" s="17" t="s">
        <v>32</v>
      </c>
      <c r="C36" s="34">
        <f aca="true" t="shared" si="1" ref="C36:C67">SUM(D36:Y36)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2:26" ht="17.25" customHeight="1">
      <c r="B37" s="21" t="s">
        <v>33</v>
      </c>
      <c r="C37" s="33">
        <f t="shared" si="1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2"/>
    </row>
    <row r="38" spans="2:25" s="22" customFormat="1" ht="17.25" customHeight="1">
      <c r="B38" s="21" t="s">
        <v>34</v>
      </c>
      <c r="C38" s="34">
        <f t="shared" si="1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2:25" s="22" customFormat="1" ht="17.25" customHeight="1">
      <c r="B39" s="21" t="s">
        <v>35</v>
      </c>
      <c r="C39" s="34">
        <f t="shared" si="1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2:25" s="22" customFormat="1" ht="17.25" customHeight="1">
      <c r="B40" s="17" t="s">
        <v>36</v>
      </c>
      <c r="C40" s="34">
        <f t="shared" si="1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2:26" ht="17.25" customHeight="1">
      <c r="B41" s="17" t="s">
        <v>81</v>
      </c>
      <c r="C41" s="33">
        <f t="shared" si="1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2"/>
    </row>
    <row r="42" spans="2:26" ht="17.25" customHeight="1">
      <c r="B42" s="17" t="s">
        <v>155</v>
      </c>
      <c r="C42" s="33">
        <f t="shared" si="1"/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2"/>
    </row>
    <row r="43" spans="2:26" ht="17.25" customHeight="1">
      <c r="B43" s="21" t="s">
        <v>37</v>
      </c>
      <c r="C43" s="33">
        <f t="shared" si="1"/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2"/>
    </row>
    <row r="44" spans="2:25" s="22" customFormat="1" ht="17.25" customHeight="1">
      <c r="B44" s="21" t="s">
        <v>38</v>
      </c>
      <c r="C44" s="34">
        <f t="shared" si="1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2:25" s="22" customFormat="1" ht="17.25" customHeight="1">
      <c r="B45" s="21" t="s">
        <v>39</v>
      </c>
      <c r="C45" s="34">
        <f t="shared" si="1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2:25" s="22" customFormat="1" ht="17.25" customHeight="1">
      <c r="B46" s="17" t="s">
        <v>40</v>
      </c>
      <c r="C46" s="34">
        <f t="shared" si="1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2:26" ht="17.25" customHeight="1">
      <c r="B47" s="17" t="s">
        <v>41</v>
      </c>
      <c r="C47" s="33">
        <f t="shared" si="1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2"/>
    </row>
    <row r="48" spans="2:26" ht="17.25" customHeight="1">
      <c r="B48" s="21" t="s">
        <v>42</v>
      </c>
      <c r="C48" s="33">
        <f t="shared" si="1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22"/>
    </row>
    <row r="49" spans="2:25" s="22" customFormat="1" ht="17.25" customHeight="1">
      <c r="B49" s="17" t="s">
        <v>43</v>
      </c>
      <c r="C49" s="34">
        <f t="shared" si="1"/>
        <v>0</v>
      </c>
      <c r="D49" s="33"/>
      <c r="E49" s="33"/>
      <c r="F49" s="33"/>
      <c r="G49" s="33"/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2:26" ht="17.25" customHeight="1">
      <c r="B50" s="17" t="s">
        <v>44</v>
      </c>
      <c r="C50" s="33">
        <f t="shared" si="1"/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22"/>
    </row>
    <row r="51" spans="2:26" ht="17.25" customHeight="1">
      <c r="B51" s="17" t="s">
        <v>45</v>
      </c>
      <c r="C51" s="33">
        <f t="shared" si="1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2"/>
    </row>
    <row r="52" spans="2:26" ht="17.25" customHeight="1">
      <c r="B52" s="17" t="s">
        <v>46</v>
      </c>
      <c r="C52" s="33">
        <f t="shared" si="1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22"/>
    </row>
    <row r="53" spans="2:26" ht="17.25" customHeight="1">
      <c r="B53" s="17" t="s">
        <v>82</v>
      </c>
      <c r="C53" s="33">
        <f t="shared" si="1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22"/>
    </row>
    <row r="54" spans="2:26" ht="17.25" customHeight="1">
      <c r="B54" s="17" t="s">
        <v>47</v>
      </c>
      <c r="C54" s="33">
        <f t="shared" si="1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22"/>
    </row>
    <row r="55" spans="2:26" ht="17.25" customHeight="1">
      <c r="B55" s="17" t="s">
        <v>48</v>
      </c>
      <c r="C55" s="33">
        <f t="shared" si="1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22"/>
    </row>
    <row r="56" spans="2:26" ht="17.25" customHeight="1">
      <c r="B56" s="17" t="s">
        <v>49</v>
      </c>
      <c r="C56" s="33">
        <f t="shared" si="1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22"/>
    </row>
    <row r="57" spans="2:26" ht="17.25" customHeight="1">
      <c r="B57" s="17" t="s">
        <v>50</v>
      </c>
      <c r="C57" s="33">
        <f t="shared" si="1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22"/>
    </row>
    <row r="58" spans="2:26" ht="17.25" customHeight="1">
      <c r="B58" s="17" t="s">
        <v>51</v>
      </c>
      <c r="C58" s="33">
        <f t="shared" si="1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22"/>
    </row>
    <row r="59" spans="2:26" ht="17.25" customHeight="1">
      <c r="B59" s="21" t="s">
        <v>52</v>
      </c>
      <c r="C59" s="33">
        <f t="shared" si="1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2"/>
    </row>
    <row r="60" spans="2:25" s="22" customFormat="1" ht="17.25" customHeight="1">
      <c r="B60" s="17" t="s">
        <v>53</v>
      </c>
      <c r="C60" s="34">
        <f t="shared" si="1"/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2:26" ht="17.25" customHeight="1">
      <c r="B61" s="17" t="s">
        <v>54</v>
      </c>
      <c r="C61" s="33">
        <f t="shared" si="1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22"/>
    </row>
    <row r="62" spans="2:26" ht="17.25" customHeight="1">
      <c r="B62" s="17" t="s">
        <v>55</v>
      </c>
      <c r="C62" s="33">
        <f t="shared" si="1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22"/>
    </row>
    <row r="63" spans="2:26" ht="17.25" customHeight="1">
      <c r="B63" s="17" t="s">
        <v>56</v>
      </c>
      <c r="C63" s="33">
        <f t="shared" si="1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22"/>
    </row>
    <row r="64" spans="2:26" ht="17.25" customHeight="1">
      <c r="B64" s="17" t="s">
        <v>57</v>
      </c>
      <c r="C64" s="33">
        <f t="shared" si="1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22"/>
    </row>
    <row r="65" spans="2:26" ht="17.25" customHeight="1">
      <c r="B65" s="17" t="s">
        <v>58</v>
      </c>
      <c r="C65" s="33">
        <f t="shared" si="1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2"/>
    </row>
    <row r="66" spans="2:26" ht="17.25" customHeight="1">
      <c r="B66" s="17" t="s">
        <v>156</v>
      </c>
      <c r="C66" s="33">
        <f t="shared" si="1"/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22"/>
    </row>
    <row r="67" spans="2:26" ht="17.25" customHeight="1">
      <c r="B67" s="17" t="s">
        <v>157</v>
      </c>
      <c r="C67" s="33">
        <f t="shared" si="1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2"/>
    </row>
    <row r="68" spans="2:26" ht="17.25" customHeight="1">
      <c r="B68" s="17" t="s">
        <v>158</v>
      </c>
      <c r="C68" s="33">
        <f aca="true" t="shared" si="2" ref="C68:C99">SUM(D68:Y68)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2"/>
    </row>
    <row r="69" spans="2:26" ht="17.25" customHeight="1">
      <c r="B69" s="17" t="s">
        <v>159</v>
      </c>
      <c r="C69" s="33">
        <f t="shared" si="2"/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2"/>
    </row>
    <row r="70" spans="2:26" ht="17.25" customHeight="1">
      <c r="B70" s="17" t="s">
        <v>160</v>
      </c>
      <c r="C70" s="33">
        <f t="shared" si="2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2"/>
    </row>
    <row r="71" spans="2:26" ht="17.25" customHeight="1">
      <c r="B71" s="17" t="s">
        <v>161</v>
      </c>
      <c r="C71" s="33">
        <f t="shared" si="2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2"/>
    </row>
    <row r="72" spans="2:26" ht="17.25" customHeight="1">
      <c r="B72" s="17" t="s">
        <v>109</v>
      </c>
      <c r="C72" s="33">
        <f t="shared" si="2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22"/>
    </row>
    <row r="73" spans="2:26" ht="17.25" customHeight="1">
      <c r="B73" s="17" t="s">
        <v>110</v>
      </c>
      <c r="C73" s="33">
        <f t="shared" si="2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2"/>
    </row>
    <row r="74" spans="2:26" ht="17.25" customHeight="1">
      <c r="B74" s="17" t="s">
        <v>111</v>
      </c>
      <c r="C74" s="33">
        <f t="shared" si="2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22"/>
    </row>
    <row r="75" spans="2:26" ht="17.25" customHeight="1">
      <c r="B75" s="17" t="s">
        <v>112</v>
      </c>
      <c r="C75" s="33">
        <f t="shared" si="2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22"/>
    </row>
    <row r="76" spans="2:26" ht="17.25" customHeight="1">
      <c r="B76" s="17" t="s">
        <v>59</v>
      </c>
      <c r="C76" s="33">
        <f t="shared" si="2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22"/>
    </row>
    <row r="77" spans="2:26" ht="17.25" customHeight="1">
      <c r="B77" s="17" t="s">
        <v>113</v>
      </c>
      <c r="C77" s="33">
        <f t="shared" si="2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22"/>
    </row>
    <row r="78" spans="2:26" ht="17.25" customHeight="1">
      <c r="B78" s="17" t="s">
        <v>114</v>
      </c>
      <c r="C78" s="33">
        <f t="shared" si="2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22"/>
    </row>
    <row r="79" spans="2:26" ht="17.25" customHeight="1">
      <c r="B79" s="17" t="s">
        <v>76</v>
      </c>
      <c r="C79" s="33">
        <f t="shared" si="2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22"/>
    </row>
    <row r="80" spans="2:26" ht="17.25" customHeight="1">
      <c r="B80" s="17" t="s">
        <v>122</v>
      </c>
      <c r="C80" s="33">
        <f t="shared" si="2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22"/>
    </row>
    <row r="81" spans="2:26" ht="17.25" customHeight="1">
      <c r="B81" s="17" t="s">
        <v>123</v>
      </c>
      <c r="C81" s="33">
        <f t="shared" si="2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22"/>
    </row>
    <row r="82" spans="2:26" ht="17.25" customHeight="1">
      <c r="B82" s="17" t="s">
        <v>124</v>
      </c>
      <c r="C82" s="33">
        <f t="shared" si="2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2"/>
    </row>
    <row r="83" spans="2:26" ht="17.25" customHeight="1">
      <c r="B83" s="17" t="s">
        <v>125</v>
      </c>
      <c r="C83" s="33">
        <f t="shared" si="2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22"/>
    </row>
    <row r="84" spans="2:26" ht="17.25" customHeight="1">
      <c r="B84" s="17" t="s">
        <v>126</v>
      </c>
      <c r="C84" s="33">
        <f t="shared" si="2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22"/>
    </row>
    <row r="85" spans="2:26" ht="17.25" customHeight="1">
      <c r="B85" s="17" t="s">
        <v>162</v>
      </c>
      <c r="C85" s="33">
        <f t="shared" si="2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22"/>
    </row>
    <row r="86" spans="2:26" ht="17.25" customHeight="1">
      <c r="B86" s="17" t="s">
        <v>127</v>
      </c>
      <c r="C86" s="33">
        <f t="shared" si="2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22"/>
    </row>
    <row r="87" spans="2:26" ht="17.25" customHeight="1">
      <c r="B87" s="17" t="s">
        <v>128</v>
      </c>
      <c r="C87" s="33">
        <f t="shared" si="2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22"/>
    </row>
    <row r="88" spans="2:26" ht="17.25" customHeight="1">
      <c r="B88" s="17" t="s">
        <v>129</v>
      </c>
      <c r="C88" s="33">
        <f t="shared" si="2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22"/>
    </row>
    <row r="89" spans="2:26" ht="17.25" customHeight="1">
      <c r="B89" s="17" t="s">
        <v>106</v>
      </c>
      <c r="C89" s="33">
        <f t="shared" si="2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22"/>
    </row>
    <row r="90" spans="2:26" ht="17.25" customHeight="1">
      <c r="B90" s="17" t="s">
        <v>169</v>
      </c>
      <c r="C90" s="33">
        <f t="shared" si="2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22"/>
    </row>
    <row r="91" spans="2:26" ht="17.25" customHeight="1">
      <c r="B91" s="17" t="s">
        <v>104</v>
      </c>
      <c r="C91" s="33">
        <f t="shared" si="2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22"/>
    </row>
    <row r="92" spans="2:26" ht="17.25" customHeight="1">
      <c r="B92" s="17" t="s">
        <v>165</v>
      </c>
      <c r="C92" s="33">
        <f t="shared" si="2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22"/>
    </row>
    <row r="93" spans="2:26" ht="17.25" customHeight="1">
      <c r="B93" s="17" t="s">
        <v>105</v>
      </c>
      <c r="C93" s="33">
        <f t="shared" si="2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22"/>
    </row>
    <row r="94" spans="2:26" ht="17.25" customHeight="1">
      <c r="B94" s="17" t="s">
        <v>60</v>
      </c>
      <c r="C94" s="33">
        <f t="shared" si="2"/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22"/>
    </row>
    <row r="95" spans="2:26" ht="17.25" customHeight="1">
      <c r="B95" s="17" t="s">
        <v>115</v>
      </c>
      <c r="C95" s="33">
        <f t="shared" si="2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22"/>
    </row>
    <row r="96" spans="2:26" ht="17.25" customHeight="1">
      <c r="B96" s="17" t="s">
        <v>61</v>
      </c>
      <c r="C96" s="33">
        <f t="shared" si="2"/>
        <v>136200</v>
      </c>
      <c r="D96" s="33"/>
      <c r="E96" s="33"/>
      <c r="F96" s="33"/>
      <c r="G96" s="33"/>
      <c r="H96" s="33"/>
      <c r="I96" s="33"/>
      <c r="J96" s="33"/>
      <c r="K96" s="72"/>
      <c r="L96" s="33">
        <v>37400</v>
      </c>
      <c r="M96" s="33">
        <v>8800</v>
      </c>
      <c r="N96" s="33">
        <v>15900</v>
      </c>
      <c r="O96" s="33">
        <v>54900</v>
      </c>
      <c r="P96" s="33"/>
      <c r="Q96" s="33"/>
      <c r="R96" s="33"/>
      <c r="S96" s="33">
        <v>19200</v>
      </c>
      <c r="T96" s="33"/>
      <c r="U96" s="33"/>
      <c r="V96" s="33"/>
      <c r="W96" s="33"/>
      <c r="X96" s="33"/>
      <c r="Y96" s="33"/>
      <c r="Z96" s="22"/>
    </row>
    <row r="97" spans="2:26" ht="17.25" customHeight="1">
      <c r="B97" s="17" t="s">
        <v>62</v>
      </c>
      <c r="C97" s="33">
        <f t="shared" si="2"/>
        <v>66500</v>
      </c>
      <c r="D97" s="33"/>
      <c r="E97" s="33"/>
      <c r="F97" s="33"/>
      <c r="G97" s="33"/>
      <c r="H97" s="33"/>
      <c r="I97" s="33"/>
      <c r="J97" s="33"/>
      <c r="K97" s="72"/>
      <c r="L97" s="33"/>
      <c r="M97" s="33">
        <v>30700</v>
      </c>
      <c r="N97" s="33">
        <v>35800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22"/>
    </row>
    <row r="98" spans="2:26" ht="17.25" customHeight="1">
      <c r="B98" s="17" t="s">
        <v>63</v>
      </c>
      <c r="C98" s="33">
        <f t="shared" si="2"/>
        <v>184800</v>
      </c>
      <c r="D98" s="33"/>
      <c r="E98" s="33"/>
      <c r="F98" s="33"/>
      <c r="G98" s="33"/>
      <c r="H98" s="33"/>
      <c r="I98" s="33"/>
      <c r="J98" s="33"/>
      <c r="K98" s="72"/>
      <c r="L98" s="33"/>
      <c r="M98" s="33">
        <v>62000</v>
      </c>
      <c r="N98" s="33">
        <v>118400</v>
      </c>
      <c r="O98" s="33">
        <v>4400</v>
      </c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22"/>
    </row>
    <row r="99" spans="2:26" ht="17.25" customHeight="1">
      <c r="B99" s="17" t="s">
        <v>64</v>
      </c>
      <c r="C99" s="33">
        <f t="shared" si="2"/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22"/>
    </row>
    <row r="100" spans="2:26" ht="17.25" customHeight="1">
      <c r="B100" s="17" t="s">
        <v>65</v>
      </c>
      <c r="C100" s="33">
        <f aca="true" t="shared" si="3" ref="C100:C113">SUM(D100:Y100)</f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22"/>
    </row>
    <row r="101" spans="2:26" ht="17.25" customHeight="1">
      <c r="B101" s="17" t="s">
        <v>116</v>
      </c>
      <c r="C101" s="33">
        <f t="shared" si="3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22"/>
    </row>
    <row r="102" spans="2:26" ht="17.25" customHeight="1">
      <c r="B102" s="17" t="s">
        <v>130</v>
      </c>
      <c r="C102" s="33">
        <f t="shared" si="3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2"/>
    </row>
    <row r="103" spans="2:26" ht="17.25" customHeight="1">
      <c r="B103" s="17" t="s">
        <v>163</v>
      </c>
      <c r="C103" s="33">
        <f t="shared" si="3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22"/>
    </row>
    <row r="104" spans="2:26" ht="17.25" customHeight="1">
      <c r="B104" s="17" t="s">
        <v>117</v>
      </c>
      <c r="C104" s="33">
        <f t="shared" si="3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2"/>
    </row>
    <row r="105" spans="2:26" ht="17.25" customHeight="1">
      <c r="B105" s="17" t="s">
        <v>118</v>
      </c>
      <c r="C105" s="33">
        <f t="shared" si="3"/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22"/>
    </row>
    <row r="106" spans="2:26" ht="17.25" customHeight="1">
      <c r="B106" s="17" t="s">
        <v>131</v>
      </c>
      <c r="C106" s="33">
        <f t="shared" si="3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22"/>
    </row>
    <row r="107" spans="2:26" ht="17.25" customHeight="1">
      <c r="B107" s="17" t="s">
        <v>132</v>
      </c>
      <c r="C107" s="33">
        <f t="shared" si="3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22"/>
    </row>
    <row r="108" spans="2:26" ht="17.25" customHeight="1">
      <c r="B108" s="17" t="s">
        <v>164</v>
      </c>
      <c r="C108" s="33">
        <f t="shared" si="3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2"/>
    </row>
    <row r="109" spans="2:26" ht="17.25" customHeight="1">
      <c r="B109" s="17" t="s">
        <v>119</v>
      </c>
      <c r="C109" s="33">
        <f t="shared" si="3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22"/>
    </row>
    <row r="110" spans="2:26" ht="17.25" customHeight="1">
      <c r="B110" s="17" t="s">
        <v>133</v>
      </c>
      <c r="C110" s="33">
        <f t="shared" si="3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22"/>
    </row>
    <row r="111" spans="2:26" ht="17.25" customHeight="1">
      <c r="B111" s="17" t="s">
        <v>120</v>
      </c>
      <c r="C111" s="33">
        <f t="shared" si="3"/>
        <v>239900</v>
      </c>
      <c r="D111" s="33"/>
      <c r="E111" s="33"/>
      <c r="F111" s="33"/>
      <c r="G111" s="33"/>
      <c r="H111" s="33"/>
      <c r="I111" s="33"/>
      <c r="J111" s="33"/>
      <c r="K111" s="72"/>
      <c r="L111" s="33">
        <v>140400</v>
      </c>
      <c r="M111" s="33">
        <v>35500</v>
      </c>
      <c r="N111" s="33">
        <v>64000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22"/>
    </row>
    <row r="112" spans="2:26" ht="17.25" customHeight="1">
      <c r="B112" s="17" t="s">
        <v>121</v>
      </c>
      <c r="C112" s="33">
        <f t="shared" si="3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22"/>
    </row>
    <row r="113" spans="2:26" ht="17.25" customHeight="1">
      <c r="B113" s="17" t="s">
        <v>152</v>
      </c>
      <c r="C113" s="33">
        <f t="shared" si="3"/>
        <v>0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22"/>
    </row>
    <row r="114" spans="3:26" ht="24.75" customHeight="1">
      <c r="C114" s="36"/>
      <c r="D114" s="36"/>
      <c r="E114" s="3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22"/>
    </row>
    <row r="115" spans="2:26" ht="24.75" customHeight="1">
      <c r="B115" s="17" t="s">
        <v>72</v>
      </c>
      <c r="C115" s="33">
        <f>SUBTOTAL(9,C4:C42)</f>
        <v>1452900</v>
      </c>
      <c r="D115" s="33">
        <f aca="true" t="shared" si="4" ref="D115:X115">SUBTOTAL(9,D4:D42)</f>
        <v>404200</v>
      </c>
      <c r="E115" s="36"/>
      <c r="F115" s="33">
        <f t="shared" si="4"/>
        <v>0</v>
      </c>
      <c r="G115" s="33">
        <f t="shared" si="4"/>
        <v>46200</v>
      </c>
      <c r="H115" s="33">
        <f t="shared" si="4"/>
        <v>0</v>
      </c>
      <c r="I115" s="33">
        <f t="shared" si="4"/>
        <v>8600</v>
      </c>
      <c r="J115" s="33">
        <f t="shared" si="4"/>
        <v>0</v>
      </c>
      <c r="K115" s="33">
        <f t="shared" si="4"/>
        <v>78700</v>
      </c>
      <c r="L115" s="33">
        <f t="shared" si="4"/>
        <v>0</v>
      </c>
      <c r="M115" s="33">
        <f t="shared" si="4"/>
        <v>0</v>
      </c>
      <c r="N115" s="33">
        <f t="shared" si="4"/>
        <v>409300</v>
      </c>
      <c r="O115" s="33">
        <f t="shared" si="4"/>
        <v>0</v>
      </c>
      <c r="P115" s="33">
        <f t="shared" si="4"/>
        <v>0</v>
      </c>
      <c r="Q115" s="33">
        <f t="shared" si="4"/>
        <v>251100</v>
      </c>
      <c r="R115" s="33">
        <f t="shared" si="4"/>
        <v>0</v>
      </c>
      <c r="S115" s="33">
        <f t="shared" si="4"/>
        <v>254800</v>
      </c>
      <c r="T115" s="33">
        <f t="shared" si="4"/>
        <v>0</v>
      </c>
      <c r="U115" s="33">
        <f>SUBTOTAL(9,U4:U42)</f>
        <v>0</v>
      </c>
      <c r="V115" s="33">
        <f>SUBTOTAL(9,V4:V42)</f>
        <v>0</v>
      </c>
      <c r="W115" s="33">
        <f t="shared" si="4"/>
        <v>0</v>
      </c>
      <c r="X115" s="33">
        <f t="shared" si="4"/>
        <v>0</v>
      </c>
      <c r="Y115" s="33">
        <f>SUBTOTAL(9,Y4:Y43)</f>
        <v>0</v>
      </c>
      <c r="Z115" s="22"/>
    </row>
    <row r="116" spans="2:26" ht="24.75" customHeight="1">
      <c r="B116" s="17" t="s">
        <v>73</v>
      </c>
      <c r="C116" s="33">
        <f aca="true" t="shared" si="5" ref="C116:Y116">SUBTOTAL(9,C43:C65)</f>
        <v>0</v>
      </c>
      <c r="D116" s="33">
        <f t="shared" si="5"/>
        <v>0</v>
      </c>
      <c r="E116" s="33">
        <f>SUBTOTAL(9,E4:E42)</f>
        <v>0</v>
      </c>
      <c r="F116" s="33">
        <f t="shared" si="5"/>
        <v>0</v>
      </c>
      <c r="G116" s="33">
        <f t="shared" si="5"/>
        <v>0</v>
      </c>
      <c r="H116" s="33">
        <f t="shared" si="5"/>
        <v>0</v>
      </c>
      <c r="I116" s="33">
        <f t="shared" si="5"/>
        <v>0</v>
      </c>
      <c r="J116" s="33">
        <f t="shared" si="5"/>
        <v>0</v>
      </c>
      <c r="K116" s="33">
        <f t="shared" si="5"/>
        <v>0</v>
      </c>
      <c r="L116" s="33">
        <f t="shared" si="5"/>
        <v>0</v>
      </c>
      <c r="M116" s="33">
        <f t="shared" si="5"/>
        <v>0</v>
      </c>
      <c r="N116" s="33">
        <f t="shared" si="5"/>
        <v>0</v>
      </c>
      <c r="O116" s="33">
        <f t="shared" si="5"/>
        <v>0</v>
      </c>
      <c r="P116" s="33">
        <f t="shared" si="5"/>
        <v>0</v>
      </c>
      <c r="Q116" s="33">
        <f t="shared" si="5"/>
        <v>0</v>
      </c>
      <c r="R116" s="33">
        <f t="shared" si="5"/>
        <v>0</v>
      </c>
      <c r="S116" s="33">
        <f t="shared" si="5"/>
        <v>0</v>
      </c>
      <c r="T116" s="33">
        <f t="shared" si="5"/>
        <v>0</v>
      </c>
      <c r="U116" s="33">
        <f>SUBTOTAL(9,U43:U65)</f>
        <v>0</v>
      </c>
      <c r="V116" s="33">
        <f>SUBTOTAL(9,V43:V65)</f>
        <v>0</v>
      </c>
      <c r="W116" s="33">
        <f t="shared" si="5"/>
        <v>0</v>
      </c>
      <c r="X116" s="33">
        <f t="shared" si="5"/>
        <v>0</v>
      </c>
      <c r="Y116" s="33">
        <f t="shared" si="5"/>
        <v>0</v>
      </c>
      <c r="Z116" s="22"/>
    </row>
    <row r="117" spans="2:26" ht="24.75" customHeight="1">
      <c r="B117" s="17" t="s">
        <v>89</v>
      </c>
      <c r="C117" s="33">
        <f aca="true" t="shared" si="6" ref="C117:Y117">SUBTOTAL(9,C66:C113)</f>
        <v>627400</v>
      </c>
      <c r="D117" s="33">
        <f t="shared" si="6"/>
        <v>0</v>
      </c>
      <c r="E117" s="33">
        <f>SUBTOTAL(9,E43:E65)</f>
        <v>0</v>
      </c>
      <c r="F117" s="33">
        <f t="shared" si="6"/>
        <v>0</v>
      </c>
      <c r="G117" s="33">
        <f t="shared" si="6"/>
        <v>0</v>
      </c>
      <c r="H117" s="33">
        <f t="shared" si="6"/>
        <v>0</v>
      </c>
      <c r="I117" s="33">
        <f t="shared" si="6"/>
        <v>0</v>
      </c>
      <c r="J117" s="33">
        <f t="shared" si="6"/>
        <v>0</v>
      </c>
      <c r="K117" s="33">
        <f t="shared" si="6"/>
        <v>0</v>
      </c>
      <c r="L117" s="33">
        <f t="shared" si="6"/>
        <v>177800</v>
      </c>
      <c r="M117" s="33">
        <f t="shared" si="6"/>
        <v>137000</v>
      </c>
      <c r="N117" s="33">
        <f t="shared" si="6"/>
        <v>234100</v>
      </c>
      <c r="O117" s="33">
        <f t="shared" si="6"/>
        <v>59300</v>
      </c>
      <c r="P117" s="33">
        <f t="shared" si="6"/>
        <v>0</v>
      </c>
      <c r="Q117" s="33">
        <f t="shared" si="6"/>
        <v>0</v>
      </c>
      <c r="R117" s="33">
        <f t="shared" si="6"/>
        <v>0</v>
      </c>
      <c r="S117" s="33">
        <f t="shared" si="6"/>
        <v>19200</v>
      </c>
      <c r="T117" s="33">
        <f t="shared" si="6"/>
        <v>0</v>
      </c>
      <c r="U117" s="33">
        <f>SUBTOTAL(9,U66:U113)</f>
        <v>0</v>
      </c>
      <c r="V117" s="33">
        <f>SUBTOTAL(9,V66:V113)</f>
        <v>0</v>
      </c>
      <c r="W117" s="33">
        <f t="shared" si="6"/>
        <v>0</v>
      </c>
      <c r="X117" s="33">
        <f t="shared" si="6"/>
        <v>0</v>
      </c>
      <c r="Y117" s="33">
        <f t="shared" si="6"/>
        <v>0</v>
      </c>
      <c r="Z117" s="22"/>
    </row>
    <row r="118" spans="2:26" ht="24.75" customHeight="1">
      <c r="B118" s="17" t="s">
        <v>75</v>
      </c>
      <c r="C118" s="33">
        <f>SUM(C115:C117)</f>
        <v>2080300</v>
      </c>
      <c r="D118" s="33">
        <f aca="true" t="shared" si="7" ref="D118:Y118">SUM(D115:D117)</f>
        <v>404200</v>
      </c>
      <c r="E118" s="33">
        <f>SUBTOTAL(9,E66:E114)</f>
        <v>0</v>
      </c>
      <c r="F118" s="33">
        <f t="shared" si="7"/>
        <v>0</v>
      </c>
      <c r="G118" s="33">
        <f t="shared" si="7"/>
        <v>46200</v>
      </c>
      <c r="H118" s="33">
        <f t="shared" si="7"/>
        <v>0</v>
      </c>
      <c r="I118" s="33">
        <f t="shared" si="7"/>
        <v>8600</v>
      </c>
      <c r="J118" s="33">
        <f>SUM(J115:J117)</f>
        <v>0</v>
      </c>
      <c r="K118" s="33">
        <f t="shared" si="7"/>
        <v>78700</v>
      </c>
      <c r="L118" s="33">
        <f>SUM(L115:L117)</f>
        <v>177800</v>
      </c>
      <c r="M118" s="33">
        <f>SUM(M115:M117)</f>
        <v>137000</v>
      </c>
      <c r="N118" s="33">
        <f>SUM(N115:N117)</f>
        <v>643400</v>
      </c>
      <c r="O118" s="33">
        <f>SUM(O115:O117)</f>
        <v>59300</v>
      </c>
      <c r="P118" s="33">
        <f t="shared" si="7"/>
        <v>0</v>
      </c>
      <c r="Q118" s="33">
        <f t="shared" si="7"/>
        <v>251100</v>
      </c>
      <c r="R118" s="33">
        <f t="shared" si="7"/>
        <v>0</v>
      </c>
      <c r="S118" s="33">
        <f>SUM(S115:S117)</f>
        <v>274000</v>
      </c>
      <c r="T118" s="33">
        <f t="shared" si="7"/>
        <v>0</v>
      </c>
      <c r="U118" s="33">
        <f>SUM(U115:U117)</f>
        <v>0</v>
      </c>
      <c r="V118" s="33">
        <f>SUM(V115:V117)</f>
        <v>0</v>
      </c>
      <c r="W118" s="33">
        <f t="shared" si="7"/>
        <v>0</v>
      </c>
      <c r="X118" s="33">
        <f t="shared" si="7"/>
        <v>0</v>
      </c>
      <c r="Y118" s="33">
        <f t="shared" si="7"/>
        <v>0</v>
      </c>
      <c r="Z118" s="22"/>
    </row>
    <row r="119" spans="5:26" ht="13.5">
      <c r="E119" s="33">
        <f>SUM(E116:E118)</f>
        <v>0</v>
      </c>
      <c r="Z119" s="22"/>
    </row>
    <row r="120" ht="13.5">
      <c r="Z120" s="22"/>
    </row>
  </sheetData>
  <sheetProtection/>
  <autoFilter ref="A3:Z119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F120" sqref="F12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8" t="s">
        <v>79</v>
      </c>
      <c r="C3" s="78" t="s">
        <v>80</v>
      </c>
      <c r="D3" s="77" t="s">
        <v>92</v>
      </c>
      <c r="E3" s="77" t="s">
        <v>90</v>
      </c>
      <c r="F3" s="77" t="s">
        <v>138</v>
      </c>
      <c r="G3" s="77" t="s">
        <v>91</v>
      </c>
      <c r="H3" s="81" t="s">
        <v>99</v>
      </c>
      <c r="I3" s="79"/>
      <c r="J3" s="79"/>
      <c r="K3" s="79"/>
      <c r="L3" s="79"/>
      <c r="M3" s="79"/>
      <c r="N3" s="79"/>
      <c r="O3" s="80"/>
      <c r="P3" s="65"/>
      <c r="Q3" s="77" t="s">
        <v>168</v>
      </c>
    </row>
    <row r="4" spans="2:18" ht="60" customHeight="1">
      <c r="B4" s="78"/>
      <c r="C4" s="78"/>
      <c r="D4" s="77"/>
      <c r="E4" s="77"/>
      <c r="F4" s="77"/>
      <c r="G4" s="77"/>
      <c r="H4" s="82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151</v>
      </c>
      <c r="Q4" s="78"/>
      <c r="R4" s="71" t="s">
        <v>153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/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/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155</v>
      </c>
      <c r="C43" s="15">
        <f t="shared" si="0"/>
        <v>0</v>
      </c>
      <c r="D43" s="25"/>
      <c r="E43" s="25"/>
      <c r="F43" s="25"/>
      <c r="G43" s="25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156</v>
      </c>
      <c r="C67" s="15">
        <f t="shared" si="0"/>
        <v>0</v>
      </c>
      <c r="D67" s="25"/>
      <c r="E67" s="25"/>
      <c r="F67" s="25"/>
      <c r="G67" s="25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157</v>
      </c>
      <c r="C68" s="15">
        <f t="shared" si="0"/>
        <v>0</v>
      </c>
      <c r="D68" s="25"/>
      <c r="E68" s="25"/>
      <c r="F68" s="25"/>
      <c r="G68" s="25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158</v>
      </c>
      <c r="C69" s="15">
        <f t="shared" si="0"/>
        <v>0</v>
      </c>
      <c r="D69" s="25"/>
      <c r="E69" s="25"/>
      <c r="F69" s="25"/>
      <c r="G69" s="25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159</v>
      </c>
      <c r="C70" s="15">
        <f aca="true" t="shared" si="1" ref="C70:C115">SUM(D70:H70,Q70)</f>
        <v>0</v>
      </c>
      <c r="D70" s="25"/>
      <c r="E70" s="25"/>
      <c r="F70" s="25"/>
      <c r="G70" s="25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160</v>
      </c>
      <c r="C71" s="15">
        <f t="shared" si="1"/>
        <v>0</v>
      </c>
      <c r="D71" s="25"/>
      <c r="E71" s="25"/>
      <c r="F71" s="25"/>
      <c r="G71" s="25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161</v>
      </c>
      <c r="C72" s="15">
        <f t="shared" si="1"/>
        <v>0</v>
      </c>
      <c r="D72" s="25"/>
      <c r="E72" s="25"/>
      <c r="F72" s="25"/>
      <c r="G72" s="25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1"/>
        <v>0</v>
      </c>
      <c r="D73" s="25"/>
      <c r="E73" s="25"/>
      <c r="F73" s="25"/>
      <c r="G73" s="25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1"/>
        <v>0</v>
      </c>
      <c r="D74" s="25"/>
      <c r="E74" s="25"/>
      <c r="F74" s="25"/>
      <c r="G74" s="25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1"/>
        <v>0</v>
      </c>
      <c r="D75" s="25"/>
      <c r="E75" s="25"/>
      <c r="F75" s="25"/>
      <c r="G75" s="25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1"/>
        <v>0</v>
      </c>
      <c r="D76" s="25"/>
      <c r="E76" s="25"/>
      <c r="F76" s="25"/>
      <c r="G76" s="25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1"/>
        <v>0</v>
      </c>
      <c r="D77" s="25"/>
      <c r="E77" s="25"/>
      <c r="F77" s="25"/>
      <c r="G77" s="25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1"/>
        <v>0</v>
      </c>
      <c r="D78" s="25"/>
      <c r="E78" s="25"/>
      <c r="F78" s="25"/>
      <c r="G78" s="25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1"/>
        <v>0</v>
      </c>
      <c r="D79" s="25"/>
      <c r="E79" s="25"/>
      <c r="F79" s="25"/>
      <c r="G79" s="25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1"/>
        <v>0</v>
      </c>
      <c r="D80" s="25"/>
      <c r="E80" s="25"/>
      <c r="F80" s="25"/>
      <c r="G80" s="25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1"/>
        <v>0</v>
      </c>
      <c r="D81" s="25"/>
      <c r="E81" s="25"/>
      <c r="F81" s="25"/>
      <c r="G81" s="25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1"/>
        <v>0</v>
      </c>
      <c r="D82" s="25"/>
      <c r="E82" s="25"/>
      <c r="F82" s="25"/>
      <c r="G82" s="25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1"/>
        <v>0</v>
      </c>
      <c r="D83" s="25"/>
      <c r="E83" s="25"/>
      <c r="F83" s="25"/>
      <c r="G83" s="25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1"/>
        <v>0</v>
      </c>
      <c r="D84" s="25"/>
      <c r="E84" s="25"/>
      <c r="F84" s="25"/>
      <c r="G84" s="25"/>
      <c r="H84" s="20"/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1"/>
        <v>0</v>
      </c>
      <c r="D85" s="25"/>
      <c r="E85" s="25"/>
      <c r="F85" s="25"/>
      <c r="G85" s="25"/>
      <c r="H85" s="20"/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162</v>
      </c>
      <c r="C86" s="15">
        <f t="shared" si="1"/>
        <v>0</v>
      </c>
      <c r="D86" s="25"/>
      <c r="E86" s="25"/>
      <c r="F86" s="25"/>
      <c r="G86" s="25"/>
      <c r="H86" s="20"/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1"/>
        <v>0</v>
      </c>
      <c r="D87" s="25"/>
      <c r="E87" s="25"/>
      <c r="F87" s="25"/>
      <c r="G87" s="25"/>
      <c r="H87" s="20"/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1"/>
        <v>0</v>
      </c>
      <c r="D88" s="25"/>
      <c r="E88" s="25"/>
      <c r="F88" s="25"/>
      <c r="G88" s="25"/>
      <c r="H88" s="20"/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1"/>
        <v>0</v>
      </c>
      <c r="D89" s="25"/>
      <c r="E89" s="25"/>
      <c r="F89" s="25"/>
      <c r="G89" s="25"/>
      <c r="H89" s="20"/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1"/>
        <v>0</v>
      </c>
      <c r="D90" s="25"/>
      <c r="E90" s="25"/>
      <c r="F90" s="25"/>
      <c r="G90" s="25"/>
      <c r="H90" s="20"/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171</v>
      </c>
      <c r="C91" s="15">
        <f t="shared" si="1"/>
        <v>0</v>
      </c>
      <c r="D91" s="25"/>
      <c r="E91" s="25"/>
      <c r="F91" s="25"/>
      <c r="G91" s="25"/>
      <c r="H91" s="20"/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1"/>
        <v>0</v>
      </c>
      <c r="D92" s="25"/>
      <c r="E92" s="25"/>
      <c r="F92" s="25"/>
      <c r="G92" s="25"/>
      <c r="H92" s="20"/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166</v>
      </c>
      <c r="C93" s="15">
        <f t="shared" si="1"/>
        <v>0</v>
      </c>
      <c r="D93" s="25"/>
      <c r="E93" s="25"/>
      <c r="F93" s="25"/>
      <c r="G93" s="25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1"/>
        <v>0</v>
      </c>
      <c r="D94" s="25"/>
      <c r="E94" s="25"/>
      <c r="F94" s="25"/>
      <c r="G94" s="25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1"/>
        <v>0</v>
      </c>
      <c r="D95" s="25"/>
      <c r="E95" s="25"/>
      <c r="F95" s="25"/>
      <c r="G95" s="25"/>
      <c r="H95" s="20"/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1"/>
        <v>0</v>
      </c>
      <c r="D96" s="25"/>
      <c r="E96" s="25"/>
      <c r="F96" s="25"/>
      <c r="G96" s="25"/>
      <c r="H96" s="20"/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1"/>
        <v>0</v>
      </c>
      <c r="D97" s="25"/>
      <c r="E97" s="25"/>
      <c r="F97" s="25"/>
      <c r="G97" s="25"/>
      <c r="H97" s="20"/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1"/>
        <v>0</v>
      </c>
      <c r="D98" s="25"/>
      <c r="E98" s="25"/>
      <c r="F98" s="25"/>
      <c r="G98" s="25"/>
      <c r="H98" s="20"/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1"/>
        <v>0</v>
      </c>
      <c r="D99" s="25"/>
      <c r="E99" s="25"/>
      <c r="F99" s="25"/>
      <c r="G99" s="25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1"/>
        <v>0</v>
      </c>
      <c r="D100" s="25"/>
      <c r="E100" s="25"/>
      <c r="F100" s="25"/>
      <c r="G100" s="25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1"/>
        <v>0</v>
      </c>
      <c r="D101" s="25"/>
      <c r="E101" s="25"/>
      <c r="F101" s="25"/>
      <c r="G101" s="25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1"/>
        <v>0</v>
      </c>
      <c r="D102" s="25"/>
      <c r="E102" s="25"/>
      <c r="F102" s="25"/>
      <c r="G102" s="25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1"/>
        <v>0</v>
      </c>
      <c r="D103" s="25"/>
      <c r="E103" s="25"/>
      <c r="F103" s="25"/>
      <c r="G103" s="25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163</v>
      </c>
      <c r="C104" s="15">
        <f t="shared" si="1"/>
        <v>0</v>
      </c>
      <c r="D104" s="25"/>
      <c r="E104" s="25"/>
      <c r="F104" s="25"/>
      <c r="G104" s="25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1"/>
        <v>0</v>
      </c>
      <c r="D105" s="25"/>
      <c r="E105" s="25"/>
      <c r="F105" s="25"/>
      <c r="G105" s="25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1"/>
        <v>0</v>
      </c>
      <c r="D106" s="25"/>
      <c r="E106" s="25"/>
      <c r="F106" s="25"/>
      <c r="G106" s="25"/>
      <c r="H106" s="20"/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1"/>
        <v>0</v>
      </c>
      <c r="D107" s="25"/>
      <c r="E107" s="25"/>
      <c r="F107" s="25"/>
      <c r="G107" s="25"/>
      <c r="H107" s="20"/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1"/>
        <v>0</v>
      </c>
      <c r="D108" s="25"/>
      <c r="E108" s="25"/>
      <c r="F108" s="25"/>
      <c r="G108" s="25"/>
      <c r="H108" s="20"/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164</v>
      </c>
      <c r="C109" s="15">
        <f t="shared" si="1"/>
        <v>0</v>
      </c>
      <c r="D109" s="25"/>
      <c r="E109" s="25"/>
      <c r="F109" s="25"/>
      <c r="G109" s="25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1"/>
        <v>0</v>
      </c>
      <c r="D110" s="25"/>
      <c r="E110" s="25"/>
      <c r="F110" s="25"/>
      <c r="G110" s="25"/>
      <c r="H110" s="20"/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1"/>
        <v>0</v>
      </c>
      <c r="D111" s="25"/>
      <c r="E111" s="25"/>
      <c r="F111" s="25"/>
      <c r="G111" s="25"/>
      <c r="H111" s="20"/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1"/>
        <v>0</v>
      </c>
      <c r="D112" s="25"/>
      <c r="E112" s="25"/>
      <c r="F112" s="25"/>
      <c r="G112" s="25"/>
      <c r="H112" s="20"/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1"/>
        <v>0</v>
      </c>
      <c r="D113" s="25"/>
      <c r="E113" s="25"/>
      <c r="F113" s="25"/>
      <c r="G113" s="25"/>
      <c r="H113" s="20"/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139</v>
      </c>
      <c r="C114" s="15">
        <f t="shared" si="1"/>
        <v>0</v>
      </c>
      <c r="D114" s="25"/>
      <c r="E114" s="25"/>
      <c r="F114" s="25"/>
      <c r="G114" s="25"/>
      <c r="H114" s="20"/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152</v>
      </c>
      <c r="C115" s="15">
        <f t="shared" si="1"/>
        <v>0</v>
      </c>
      <c r="D115" s="25"/>
      <c r="E115" s="25"/>
      <c r="F115" s="25"/>
      <c r="G115" s="25"/>
      <c r="H115" s="20"/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2" ref="D117:P117">SUBTOTAL(9,D5:D43)</f>
        <v>0</v>
      </c>
      <c r="E117" s="15">
        <f t="shared" si="2"/>
        <v>0</v>
      </c>
      <c r="F117" s="15">
        <f t="shared" si="2"/>
        <v>0</v>
      </c>
      <c r="G117" s="15">
        <f t="shared" si="2"/>
        <v>0</v>
      </c>
      <c r="H117" s="15">
        <f t="shared" si="2"/>
        <v>0</v>
      </c>
      <c r="I117" s="15">
        <f t="shared" si="2"/>
        <v>0</v>
      </c>
      <c r="J117" s="15">
        <f t="shared" si="2"/>
        <v>0</v>
      </c>
      <c r="K117" s="15">
        <f t="shared" si="2"/>
        <v>0</v>
      </c>
      <c r="L117" s="15">
        <f t="shared" si="2"/>
        <v>0</v>
      </c>
      <c r="M117" s="15">
        <f t="shared" si="2"/>
        <v>0</v>
      </c>
      <c r="N117" s="15">
        <f t="shared" si="2"/>
        <v>0</v>
      </c>
      <c r="O117" s="15">
        <f t="shared" si="2"/>
        <v>0</v>
      </c>
      <c r="P117" s="15">
        <f t="shared" si="2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3" ref="D118:P118">SUBTOTAL(9,D44:D66)</f>
        <v>0</v>
      </c>
      <c r="E118" s="15">
        <f t="shared" si="3"/>
        <v>0</v>
      </c>
      <c r="F118" s="15">
        <f t="shared" si="3"/>
        <v>0</v>
      </c>
      <c r="G118" s="15">
        <f t="shared" si="3"/>
        <v>0</v>
      </c>
      <c r="H118" s="15">
        <f t="shared" si="3"/>
        <v>0</v>
      </c>
      <c r="I118" s="15">
        <f t="shared" si="3"/>
        <v>0</v>
      </c>
      <c r="J118" s="15">
        <f t="shared" si="3"/>
        <v>0</v>
      </c>
      <c r="K118" s="15">
        <f t="shared" si="3"/>
        <v>0</v>
      </c>
      <c r="L118" s="15">
        <f t="shared" si="3"/>
        <v>0</v>
      </c>
      <c r="M118" s="15">
        <f t="shared" si="3"/>
        <v>0</v>
      </c>
      <c r="N118" s="15">
        <f t="shared" si="3"/>
        <v>0</v>
      </c>
      <c r="O118" s="15">
        <f t="shared" si="3"/>
        <v>0</v>
      </c>
      <c r="P118" s="15">
        <f t="shared" si="3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4" ref="C119:P119">SUBTOTAL(9,C67:C115)</f>
        <v>0</v>
      </c>
      <c r="D119" s="15">
        <f t="shared" si="4"/>
        <v>0</v>
      </c>
      <c r="E119" s="15">
        <f t="shared" si="4"/>
        <v>0</v>
      </c>
      <c r="F119" s="15">
        <f t="shared" si="4"/>
        <v>0</v>
      </c>
      <c r="G119" s="15">
        <f t="shared" si="4"/>
        <v>0</v>
      </c>
      <c r="H119" s="15">
        <f t="shared" si="4"/>
        <v>0</v>
      </c>
      <c r="I119" s="15">
        <f t="shared" si="4"/>
        <v>0</v>
      </c>
      <c r="J119" s="15">
        <f t="shared" si="4"/>
        <v>0</v>
      </c>
      <c r="K119" s="15">
        <f t="shared" si="4"/>
        <v>0</v>
      </c>
      <c r="L119" s="15">
        <f t="shared" si="4"/>
        <v>0</v>
      </c>
      <c r="M119" s="15">
        <f t="shared" si="4"/>
        <v>0</v>
      </c>
      <c r="N119" s="15">
        <f t="shared" si="4"/>
        <v>0</v>
      </c>
      <c r="O119" s="15">
        <f t="shared" si="4"/>
        <v>0</v>
      </c>
      <c r="P119" s="15">
        <f t="shared" si="4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5" ref="H120:P120">SUM(H117:H119)</f>
        <v>0</v>
      </c>
      <c r="I120" s="15">
        <f t="shared" si="5"/>
        <v>0</v>
      </c>
      <c r="J120" s="15">
        <f t="shared" si="5"/>
        <v>0</v>
      </c>
      <c r="K120" s="15">
        <f t="shared" si="5"/>
        <v>0</v>
      </c>
      <c r="L120" s="15">
        <f t="shared" si="5"/>
        <v>0</v>
      </c>
      <c r="M120" s="15">
        <f t="shared" si="5"/>
        <v>0</v>
      </c>
      <c r="N120" s="15">
        <f t="shared" si="5"/>
        <v>0</v>
      </c>
      <c r="O120" s="15">
        <f t="shared" si="5"/>
        <v>0</v>
      </c>
      <c r="P120" s="15">
        <f t="shared" si="5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2020-12-22T02:05:36Z</cp:lastPrinted>
  <dcterms:created xsi:type="dcterms:W3CDTF">2009-10-06T06:42:25Z</dcterms:created>
  <dcterms:modified xsi:type="dcterms:W3CDTF">2020-12-22T04:02:18Z</dcterms:modified>
  <cp:category/>
  <cp:version/>
  <cp:contentType/>
  <cp:contentStatus/>
</cp:coreProperties>
</file>