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5" windowWidth="15330" windowHeight="3810" activeTab="0"/>
  </bookViews>
  <sheets>
    <sheet name="集計表" sheetId="1" r:id="rId1"/>
  </sheets>
  <externalReferences>
    <externalReference r:id="rId4"/>
  </externalReferences>
  <definedNames>
    <definedName name="_xlnm.Print_Area" localSheetId="0">'集計表'!$A$1:$BW$25</definedName>
    <definedName name="_xlnm.Print_Titles" localSheetId="0">'集計表'!$B:$D</definedName>
    <definedName name="リスト" localSheetId="0">'[1]ドロップダウン'!$B$2:$B$5</definedName>
    <definedName name="リスト">#REF!</definedName>
    <definedName name="運営区分" localSheetId="0">#REF!</definedName>
    <definedName name="運営区分">#REF!</definedName>
    <definedName name="該当" localSheetId="0">#REF!</definedName>
    <definedName name="該当">#REF!</definedName>
    <definedName name="主体">#REF!</definedName>
  </definedNames>
  <calcPr fullCalcOnLoad="1"/>
</workbook>
</file>

<file path=xl/sharedStrings.xml><?xml version="1.0" encoding="utf-8"?>
<sst xmlns="http://schemas.openxmlformats.org/spreadsheetml/2006/main" count="359" uniqueCount="102">
  <si>
    <t>結果</t>
  </si>
  <si>
    <t>子どもの集団の規模（支援の単位）</t>
  </si>
  <si>
    <t>（児童数２０人未満の場合）支援員（有資格者）を２人以上配置している（うち１人を除き補助員でも可）</t>
  </si>
  <si>
    <t>（児童数２０人以上の場合）支援員（有資格者）を３人以上配置している（うち１人除き補助員でも可）</t>
  </si>
  <si>
    <t>児童数増に伴い職員を増員している</t>
  </si>
  <si>
    <t>Ｑ１</t>
  </si>
  <si>
    <t>Ｑ３</t>
  </si>
  <si>
    <t>利用料金</t>
  </si>
  <si>
    <t>Ｑ４</t>
  </si>
  <si>
    <t>点検</t>
  </si>
  <si>
    <r>
      <t>(1</t>
    </r>
    <r>
      <rPr>
        <sz val="11"/>
        <rFont val="ＭＳ Ｐゴシック"/>
        <family val="3"/>
      </rPr>
      <t>)'</t>
    </r>
  </si>
  <si>
    <r>
      <t xml:space="preserve">職員体制
</t>
    </r>
    <r>
      <rPr>
        <sz val="10"/>
        <rFont val="ＭＳ Ｐゴシック"/>
        <family val="3"/>
      </rPr>
      <t>※(1)(1)'はどちらか一方を回答</t>
    </r>
  </si>
  <si>
    <t>登録児童数</t>
  </si>
  <si>
    <t>クラブの定員数</t>
  </si>
  <si>
    <t>（２）のうち、障害児の人数</t>
  </si>
  <si>
    <t>職員数（保育時の体制数）
（障害児担当を除く）</t>
  </si>
  <si>
    <t>Ｑ２</t>
  </si>
  <si>
    <t>Ｑ５</t>
  </si>
  <si>
    <t>障害児担当職員数（保育時の体制数）</t>
  </si>
  <si>
    <t>その内容を市町村が公表している（又は公表する予定である）</t>
  </si>
  <si>
    <t>待機児童数</t>
  </si>
  <si>
    <t>(2)＋(3)のうち、常勤（フルタイム）の職員の人数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</si>
  <si>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</si>
  <si>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</si>
  <si>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</si>
  <si>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</si>
  <si>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</si>
  <si>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</si>
  <si>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</si>
  <si>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</si>
  <si>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</si>
  <si>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</si>
  <si>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</si>
  <si>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</si>
  <si>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</si>
  <si>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</si>
  <si>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</si>
  <si>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</si>
  <si>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</si>
  <si>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</si>
  <si>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</si>
  <si>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</si>
  <si>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</si>
  <si>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</si>
  <si>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</si>
  <si>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</si>
  <si>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</si>
  <si>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</si>
  <si>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</si>
  <si>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</si>
  <si>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</si>
  <si>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</si>
  <si>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</si>
  <si>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</si>
  <si>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</si>
  <si>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</si>
  <si>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</si>
  <si>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</si>
  <si>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</si>
  <si>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</si>
  <si>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</si>
  <si>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</si>
  <si>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市部計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</si>
  <si>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</si>
  <si>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</si>
  <si>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</si>
  <si>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</si>
  <si>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</si>
  <si>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</si>
  <si>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</si>
  <si>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</si>
  <si>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</si>
  <si>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</si>
  <si>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</si>
  <si>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</si>
  <si>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</si>
  <si>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</si>
  <si>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</si>
  <si>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</si>
  <si>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</si>
  <si>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</si>
  <si>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</si>
  <si>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</si>
  <si>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</si>
  <si>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</si>
  <si>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</si>
  <si>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町村部計</t>
  </si>
  <si>
    <t>県全体</t>
  </si>
  <si>
    <t>全体割合%
又は平均値</t>
  </si>
  <si>
    <t>結果</t>
  </si>
  <si>
    <r>
      <t xml:space="preserve">基礎データ
</t>
    </r>
    <r>
      <rPr>
        <b/>
        <sz val="11"/>
        <rFont val="ＭＳ Ｐゴシック"/>
        <family val="3"/>
      </rPr>
      <t>クラブ数</t>
    </r>
  </si>
  <si>
    <t>結果</t>
  </si>
  <si>
    <t>利用料
（一律の場合はその金額、学年や所得により金額が違う場合は平均額）</t>
  </si>
  <si>
    <t>結果</t>
  </si>
  <si>
    <t>結果</t>
  </si>
  <si>
    <t>結果</t>
  </si>
  <si>
    <t>結果</t>
  </si>
  <si>
    <t>40人以下の支援単位のみで成り立っている</t>
  </si>
  <si>
    <t>毎年、市町村が設備運営の実態調査を行っている（又は行う・行わせる予定である）</t>
  </si>
  <si>
    <t>児童１人あたり、設備部分を除いて1.65㎡以上の広さが確保されている</t>
  </si>
  <si>
    <t xml:space="preserve">１クラブを支援の単位に分けている
（パーテーションなし）
</t>
  </si>
  <si>
    <t>放課後児童クラブの設備・運営状況調査表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</si>
</sst>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"/>
    <numFmt numFmtId="178" formatCode="0.000"/>
    <numFmt numFmtId="179" formatCode="0.000_);[Red]\(0.000\)"/>
    <numFmt numFmtId="180" formatCode="0.0000_);[Red]\(0.0000\)"/>
    <numFmt numFmtId="181" formatCode="0_ "/>
    <numFmt numFmtId="182" formatCode="0.0_ "/>
    <numFmt numFmtId="183" formatCode="0.00_ "/>
    <numFmt numFmtId="184" formatCode="0.00000E+00"/>
    <numFmt numFmtId="185" formatCode="0_ ;[Red]\-0\ "/>
    <numFmt numFmtId="186" formatCode="#.#&quot;㎡&quot;;;&quot;㎡&quot;"/>
    <numFmt numFmtId="187" formatCode="#.0&quot;㎡&quot;;;&quot;㎡&quot;"/>
    <numFmt numFmtId="188" formatCode="#.#&quot;人&quot;;;&quot;人&quot;"/>
    <numFmt numFmtId="189" formatCode="#.0&quot;㎡/人&quot;;;&quot;㎡/人&quot;"/>
    <numFmt numFmtId="190" formatCode="#&quot;人&quot;;;&quot;人&quot;"/>
    <numFmt numFmtId="191" formatCode="#.0&quot;㎡&quot;;;&quot;㎡&quot;;&quot;&quot;&quot;㎡&quot;"/>
    <numFmt numFmtId="192" formatCode="#&quot;ｸﾞﾙｰﾌﾟ&quot;;;&quot;ｸﾞﾙｰﾌﾟ&quot;"/>
    <numFmt numFmtId="193" formatCode="&quot;(&quot;#&quot;)&quot;"/>
    <numFmt numFmtId="194" formatCode="#,##0_ "/>
    <numFmt numFmtId="195" formatCode="#&quot;円&quot;;;&quot;円&quot;;&quot;&quot;&quot;円&quot;"/>
    <numFmt numFmtId="196" formatCode="#.00&quot;㎡/人&quot;;;&quot;㎡/人&quot;"/>
    <numFmt numFmtId="197" formatCode="0.00&quot;㎡/人&quot;;;&quot;㎡/人&quot;"/>
    <numFmt numFmtId="198" formatCode="0.00&quot;㎡/人&quot;;&quot;&quot;;&quot;㎡/人&quot;"/>
    <numFmt numFmtId="199" formatCode="0.000&quot;㎡/人&quot;;&quot;&quot;;&quot;㎡/人&quot;"/>
    <numFmt numFmtId="200" formatCode="0.000&quot;㎡/人&quot;;;&quot;㎡/人&quot;"/>
    <numFmt numFmtId="201" formatCode="0.000&quot;㎡/人&quot;;;&quot;0㎡/人&quot;;&quot;&quot;"/>
    <numFmt numFmtId="202" formatCode="0.00&quot;㎡/人&quot;;;&quot;0㎡/人&quot;;&quot;&quot;"/>
    <numFmt numFmtId="203" formatCode="0.00&quot;㎡&quot;;;&quot;㎡&quot;;&quot;&quot;&quot;㎡&quot;"/>
    <numFmt numFmtId="204" formatCode="0.#&quot;人&quot;;;&quot;人&quot;"/>
    <numFmt numFmtId="205" formatCode="&quot;クラブ数「&quot;\ #\ &quot;」クラブ&quot;"/>
    <numFmt numFmtId="206" formatCode="#,##0_);[Red]\(#,##0\)"/>
    <numFmt numFmtId="207" formatCode="h:mm;@"/>
    <numFmt numFmtId="208" formatCode="0_);[Red]\(0\)"/>
    <numFmt numFmtId="209" formatCode="&quot;¥&quot;#,##0_);[Red]\(&quot;¥&quot;#,##0\)"/>
    <numFmt numFmtId="210" formatCode="0.0_);[Red]\(0.0\)"/>
    <numFmt numFmtId="211" formatCode="#&quot;人&quot;"/>
    <numFmt numFmtId="212" formatCode="#&quot;円&quot;"/>
    <numFmt numFmtId="213" formatCode="#&quot;か所&quot;"/>
    <numFmt numFmtId="214" formatCode="0.0&quot;人&quot;"/>
    <numFmt numFmtId="215" formatCode="#,##0.0_);[Red]\(#,##0.0\)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0.0%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i/>
      <sz val="11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2"/>
      <color indexed="10"/>
      <name val="ＭＳ Ｐゴシック"/>
      <family val="3"/>
    </font>
    <font>
      <sz val="14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 diagonalUp="1">
      <left style="medium"/>
      <right style="medium"/>
      <top>
        <color indexed="63"/>
      </top>
      <bottom style="thin"/>
      <diagonal style="thin"/>
    </border>
    <border diagonalUp="1">
      <left style="medium"/>
      <right style="medium"/>
      <top style="medium"/>
      <bottom style="thin"/>
      <diagonal style="thin"/>
    </border>
    <border diagonalUp="1">
      <left style="medium"/>
      <right style="medium"/>
      <top style="medium"/>
      <bottom>
        <color indexed="63"/>
      </bottom>
      <diagonal style="thin"/>
    </border>
    <border diagonalUp="1">
      <left style="medium"/>
      <right style="medium"/>
      <top style="thin"/>
      <bottom style="thin"/>
      <diagonal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 diagonalUp="1">
      <left style="medium"/>
      <right style="medium"/>
      <top style="thin"/>
      <bottom style="medium"/>
      <diagonal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193" fontId="0" fillId="0" borderId="0" xfId="60" applyNumberFormat="1" applyBorder="1" applyAlignment="1">
      <alignment horizontal="center" vertical="center"/>
      <protection/>
    </xf>
    <xf numFmtId="0" fontId="0" fillId="0" borderId="0" xfId="60" applyAlignment="1">
      <alignment vertical="center"/>
      <protection/>
    </xf>
    <xf numFmtId="0" fontId="5" fillId="0" borderId="10" xfId="60" applyFont="1" applyBorder="1" applyAlignment="1">
      <alignment vertical="center"/>
      <protection/>
    </xf>
    <xf numFmtId="0" fontId="0" fillId="0" borderId="11" xfId="60" applyBorder="1" applyAlignment="1">
      <alignment vertical="center"/>
      <protection/>
    </xf>
    <xf numFmtId="193" fontId="0" fillId="0" borderId="12" xfId="60" applyNumberFormat="1" applyBorder="1" applyAlignment="1">
      <alignment horizontal="center" vertical="center"/>
      <protection/>
    </xf>
    <xf numFmtId="0" fontId="5" fillId="0" borderId="13" xfId="60" applyFont="1" applyBorder="1" applyAlignment="1">
      <alignment vertical="center"/>
      <protection/>
    </xf>
    <xf numFmtId="193" fontId="0" fillId="0" borderId="14" xfId="60" applyNumberFormat="1" applyBorder="1" applyAlignment="1">
      <alignment horizontal="center" vertical="center"/>
      <protection/>
    </xf>
    <xf numFmtId="0" fontId="0" fillId="0" borderId="0" xfId="60" applyAlignment="1">
      <alignment vertical="top" wrapText="1"/>
      <protection/>
    </xf>
    <xf numFmtId="0" fontId="4" fillId="0" borderId="15" xfId="60" applyFont="1" applyBorder="1" applyAlignment="1">
      <alignment vertical="top" wrapText="1"/>
      <protection/>
    </xf>
    <xf numFmtId="0" fontId="0" fillId="0" borderId="0" xfId="60" applyBorder="1" applyAlignment="1">
      <alignment vertical="top" wrapText="1"/>
      <protection/>
    </xf>
    <xf numFmtId="206" fontId="3" fillId="0" borderId="0" xfId="60" applyNumberFormat="1" applyFont="1" applyFill="1" applyBorder="1" applyAlignment="1">
      <alignment horizontal="center" vertical="center"/>
      <protection/>
    </xf>
    <xf numFmtId="0" fontId="2" fillId="0" borderId="0" xfId="60" applyFont="1" applyBorder="1" applyAlignment="1">
      <alignment vertical="center"/>
      <protection/>
    </xf>
    <xf numFmtId="0" fontId="0" fillId="0" borderId="0" xfId="60" applyFill="1" applyAlignment="1">
      <alignment vertical="center"/>
      <protection/>
    </xf>
    <xf numFmtId="0" fontId="5" fillId="0" borderId="10" xfId="60" applyFont="1" applyFill="1" applyBorder="1" applyAlignment="1">
      <alignment vertical="center"/>
      <protection/>
    </xf>
    <xf numFmtId="193" fontId="0" fillId="0" borderId="12" xfId="60" applyNumberFormat="1" applyFont="1" applyFill="1" applyBorder="1" applyAlignment="1">
      <alignment horizontal="center" vertical="center"/>
      <protection/>
    </xf>
    <xf numFmtId="0" fontId="4" fillId="0" borderId="15" xfId="60" applyFont="1" applyFill="1" applyBorder="1" applyAlignment="1">
      <alignment vertical="top" wrapText="1"/>
      <protection/>
    </xf>
    <xf numFmtId="0" fontId="5" fillId="0" borderId="13" xfId="60" applyFont="1" applyFill="1" applyBorder="1" applyAlignment="1">
      <alignment vertical="center"/>
      <protection/>
    </xf>
    <xf numFmtId="193" fontId="0" fillId="0" borderId="16" xfId="60" applyNumberFormat="1" applyFont="1" applyFill="1" applyBorder="1" applyAlignment="1">
      <alignment horizontal="center" vertical="center"/>
      <protection/>
    </xf>
    <xf numFmtId="0" fontId="5" fillId="0" borderId="17" xfId="60" applyFont="1" applyFill="1" applyBorder="1" applyAlignment="1">
      <alignment vertical="center"/>
      <protection/>
    </xf>
    <xf numFmtId="206" fontId="3" fillId="0" borderId="18" xfId="60" applyNumberFormat="1" applyFont="1" applyFill="1" applyBorder="1" applyAlignment="1">
      <alignment horizontal="center" vertical="center"/>
      <protection/>
    </xf>
    <xf numFmtId="193" fontId="0" fillId="0" borderId="19" xfId="60" applyNumberFormat="1" applyFont="1" applyFill="1" applyBorder="1" applyAlignment="1">
      <alignment horizontal="center" vertical="center"/>
      <protection/>
    </xf>
    <xf numFmtId="49" fontId="0" fillId="0" borderId="14" xfId="60" applyNumberFormat="1" applyFont="1" applyBorder="1" applyAlignment="1">
      <alignment horizontal="center" vertical="center"/>
      <protection/>
    </xf>
    <xf numFmtId="0" fontId="0" fillId="0" borderId="20" xfId="60" applyFont="1" applyFill="1" applyBorder="1" applyAlignment="1">
      <alignment vertical="top" wrapText="1"/>
      <protection/>
    </xf>
    <xf numFmtId="206" fontId="3" fillId="0" borderId="21" xfId="60" applyNumberFormat="1" applyFont="1" applyFill="1" applyBorder="1" applyAlignment="1">
      <alignment horizontal="center" vertical="center"/>
      <protection/>
    </xf>
    <xf numFmtId="0" fontId="6" fillId="0" borderId="0" xfId="60" applyFont="1" applyAlignment="1">
      <alignment vertical="center"/>
      <protection/>
    </xf>
    <xf numFmtId="0" fontId="0" fillId="0" borderId="0" xfId="60" applyAlignment="1">
      <alignment horizontal="center" vertical="center"/>
      <protection/>
    </xf>
    <xf numFmtId="206" fontId="3" fillId="0" borderId="22" xfId="60" applyNumberFormat="1" applyFont="1" applyFill="1" applyBorder="1" applyAlignment="1">
      <alignment horizontal="center" vertical="center"/>
      <protection/>
    </xf>
    <xf numFmtId="0" fontId="0" fillId="0" borderId="23" xfId="60" applyFont="1" applyFill="1" applyBorder="1" applyAlignment="1">
      <alignment vertical="top" wrapText="1"/>
      <protection/>
    </xf>
    <xf numFmtId="0" fontId="43" fillId="0" borderId="0" xfId="60" applyFont="1" applyBorder="1" applyAlignment="1">
      <alignment horizontal="center" wrapText="1"/>
      <protection/>
    </xf>
    <xf numFmtId="206" fontId="3" fillId="33" borderId="18" xfId="60" applyNumberFormat="1" applyFont="1" applyFill="1" applyBorder="1" applyAlignment="1">
      <alignment horizontal="center" vertical="center"/>
      <protection/>
    </xf>
    <xf numFmtId="213" fontId="3" fillId="33" borderId="22" xfId="60" applyNumberFormat="1" applyFont="1" applyFill="1" applyBorder="1" applyAlignment="1">
      <alignment horizontal="center" vertical="center"/>
      <protection/>
    </xf>
    <xf numFmtId="206" fontId="3" fillId="0" borderId="24" xfId="60" applyNumberFormat="1" applyFont="1" applyFill="1" applyBorder="1" applyAlignment="1">
      <alignment horizontal="center" vertical="center"/>
      <protection/>
    </xf>
    <xf numFmtId="206" fontId="0" fillId="0" borderId="0" xfId="60" applyNumberFormat="1" applyAlignment="1">
      <alignment horizontal="center" vertical="center"/>
      <protection/>
    </xf>
    <xf numFmtId="206" fontId="0" fillId="0" borderId="0" xfId="0" applyNumberFormat="1" applyBorder="1" applyAlignment="1">
      <alignment horizontal="center" vertical="center"/>
    </xf>
    <xf numFmtId="208" fontId="0" fillId="0" borderId="0" xfId="60" applyNumberFormat="1" applyAlignment="1">
      <alignment horizontal="center" vertical="center"/>
      <protection/>
    </xf>
    <xf numFmtId="208" fontId="3" fillId="0" borderId="0" xfId="60" applyNumberFormat="1" applyFont="1" applyFill="1" applyBorder="1" applyAlignment="1">
      <alignment horizontal="center" vertical="center"/>
      <protection/>
    </xf>
    <xf numFmtId="215" fontId="0" fillId="33" borderId="22" xfId="60" applyNumberFormat="1" applyFill="1" applyBorder="1" applyAlignment="1">
      <alignment horizontal="center" vertical="center"/>
      <protection/>
    </xf>
    <xf numFmtId="0" fontId="4" fillId="0" borderId="12" xfId="60" applyFont="1" applyBorder="1" applyAlignment="1">
      <alignment vertical="top" wrapText="1"/>
      <protection/>
    </xf>
    <xf numFmtId="206" fontId="3" fillId="0" borderId="25" xfId="60" applyNumberFormat="1" applyFont="1" applyFill="1" applyBorder="1" applyAlignment="1">
      <alignment horizontal="center" vertical="center"/>
      <protection/>
    </xf>
    <xf numFmtId="206" fontId="3" fillId="0" borderId="26" xfId="60" applyNumberFormat="1" applyFont="1" applyFill="1" applyBorder="1" applyAlignment="1">
      <alignment horizontal="center" vertical="center"/>
      <protection/>
    </xf>
    <xf numFmtId="206" fontId="3" fillId="33" borderId="26" xfId="60" applyNumberFormat="1" applyFont="1" applyFill="1" applyBorder="1" applyAlignment="1">
      <alignment horizontal="center" vertical="center"/>
      <protection/>
    </xf>
    <xf numFmtId="193" fontId="0" fillId="0" borderId="27" xfId="60" applyNumberFormat="1" applyBorder="1" applyAlignment="1">
      <alignment horizontal="center" vertical="center"/>
      <protection/>
    </xf>
    <xf numFmtId="0" fontId="0" fillId="0" borderId="15" xfId="60" applyFont="1" applyFill="1" applyBorder="1" applyAlignment="1">
      <alignment vertical="top" wrapText="1"/>
      <protection/>
    </xf>
    <xf numFmtId="206" fontId="3" fillId="33" borderId="21" xfId="60" applyNumberFormat="1" applyFont="1" applyFill="1" applyBorder="1" applyAlignment="1">
      <alignment horizontal="center" vertical="center"/>
      <protection/>
    </xf>
    <xf numFmtId="206" fontId="3" fillId="33" borderId="22" xfId="60" applyNumberFormat="1" applyFont="1" applyFill="1" applyBorder="1" applyAlignment="1">
      <alignment horizontal="center" vertical="center"/>
      <protection/>
    </xf>
    <xf numFmtId="206" fontId="3" fillId="33" borderId="28" xfId="60" applyNumberFormat="1" applyFont="1" applyFill="1" applyBorder="1" applyAlignment="1">
      <alignment horizontal="center" vertical="center"/>
      <protection/>
    </xf>
    <xf numFmtId="206" fontId="3" fillId="33" borderId="24" xfId="60" applyNumberFormat="1" applyFont="1" applyFill="1" applyBorder="1" applyAlignment="1">
      <alignment horizontal="center" vertical="center"/>
      <protection/>
    </xf>
    <xf numFmtId="0" fontId="0" fillId="33" borderId="29" xfId="60" applyNumberFormat="1" applyFont="1" applyFill="1" applyBorder="1" applyAlignment="1">
      <alignment horizontal="center" vertical="center"/>
      <protection/>
    </xf>
    <xf numFmtId="220" fontId="3" fillId="33" borderId="22" xfId="60" applyNumberFormat="1" applyFont="1" applyFill="1" applyBorder="1" applyAlignment="1">
      <alignment horizontal="center" vertical="center"/>
      <protection/>
    </xf>
    <xf numFmtId="220" fontId="3" fillId="33" borderId="28" xfId="60" applyNumberFormat="1" applyFont="1" applyFill="1" applyBorder="1" applyAlignment="1">
      <alignment horizontal="center" vertical="center"/>
      <protection/>
    </xf>
    <xf numFmtId="220" fontId="3" fillId="33" borderId="24" xfId="60" applyNumberFormat="1" applyFont="1" applyFill="1" applyBorder="1" applyAlignment="1">
      <alignment horizontal="center" vertical="center"/>
      <protection/>
    </xf>
    <xf numFmtId="206" fontId="3" fillId="33" borderId="30" xfId="60" applyNumberFormat="1" applyFont="1" applyFill="1" applyBorder="1" applyAlignment="1">
      <alignment horizontal="center" vertical="center"/>
      <protection/>
    </xf>
    <xf numFmtId="206" fontId="3" fillId="33" borderId="31" xfId="60" applyNumberFormat="1" applyFont="1" applyFill="1" applyBorder="1" applyAlignment="1">
      <alignment horizontal="center" vertical="center"/>
      <protection/>
    </xf>
    <xf numFmtId="206" fontId="3" fillId="33" borderId="32" xfId="60" applyNumberFormat="1" applyFont="1" applyFill="1" applyBorder="1" applyAlignment="1">
      <alignment horizontal="center" vertical="center"/>
      <protection/>
    </xf>
    <xf numFmtId="206" fontId="44" fillId="0" borderId="25" xfId="0" applyNumberFormat="1" applyFont="1" applyFill="1" applyBorder="1" applyAlignment="1">
      <alignment horizontal="center" vertical="center"/>
    </xf>
    <xf numFmtId="206" fontId="44" fillId="0" borderId="33" xfId="0" applyNumberFormat="1" applyFont="1" applyFill="1" applyBorder="1" applyAlignment="1">
      <alignment horizontal="center" vertical="center"/>
    </xf>
    <xf numFmtId="215" fontId="0" fillId="0" borderId="22" xfId="60" applyNumberFormat="1" applyFill="1" applyBorder="1" applyAlignment="1">
      <alignment horizontal="center" vertical="center"/>
      <protection/>
    </xf>
    <xf numFmtId="206" fontId="0" fillId="0" borderId="22" xfId="60" applyNumberFormat="1" applyFill="1" applyBorder="1" applyAlignment="1">
      <alignment horizontal="center" vertical="center"/>
      <protection/>
    </xf>
    <xf numFmtId="206" fontId="0" fillId="0" borderId="24" xfId="60" applyNumberFormat="1" applyFill="1" applyBorder="1" applyAlignment="1">
      <alignment horizontal="center" vertical="center"/>
      <protection/>
    </xf>
    <xf numFmtId="206" fontId="3" fillId="0" borderId="34" xfId="60" applyNumberFormat="1" applyFont="1" applyFill="1" applyBorder="1" applyAlignment="1">
      <alignment horizontal="center" vertical="center"/>
      <protection/>
    </xf>
    <xf numFmtId="206" fontId="3" fillId="0" borderId="28" xfId="60" applyNumberFormat="1" applyFont="1" applyFill="1" applyBorder="1" applyAlignment="1">
      <alignment horizontal="center" vertical="center"/>
      <protection/>
    </xf>
    <xf numFmtId="208" fontId="44" fillId="0" borderId="25" xfId="0" applyNumberFormat="1" applyFont="1" applyFill="1" applyBorder="1" applyAlignment="1">
      <alignment horizontal="center" vertical="center"/>
    </xf>
    <xf numFmtId="208" fontId="44" fillId="0" borderId="33" xfId="0" applyNumberFormat="1" applyFont="1" applyFill="1" applyBorder="1" applyAlignment="1">
      <alignment horizontal="center" vertical="center"/>
    </xf>
    <xf numFmtId="208" fontId="3" fillId="0" borderId="26" xfId="60" applyNumberFormat="1" applyFont="1" applyFill="1" applyBorder="1" applyAlignment="1">
      <alignment horizontal="center" vertical="center"/>
      <protection/>
    </xf>
    <xf numFmtId="208" fontId="3" fillId="0" borderId="22" xfId="60" applyNumberFormat="1" applyFont="1" applyFill="1" applyBorder="1" applyAlignment="1">
      <alignment horizontal="center" vertical="center"/>
      <protection/>
    </xf>
    <xf numFmtId="208" fontId="3" fillId="0" borderId="21" xfId="60" applyNumberFormat="1" applyFont="1" applyFill="1" applyBorder="1" applyAlignment="1">
      <alignment horizontal="center" vertical="center"/>
      <protection/>
    </xf>
    <xf numFmtId="208" fontId="3" fillId="0" borderId="28" xfId="60" applyNumberFormat="1" applyFont="1" applyFill="1" applyBorder="1" applyAlignment="1">
      <alignment horizontal="center" vertical="center"/>
      <protection/>
    </xf>
    <xf numFmtId="208" fontId="3" fillId="0" borderId="18" xfId="60" applyNumberFormat="1" applyFont="1" applyFill="1" applyBorder="1" applyAlignment="1">
      <alignment horizontal="center" vertical="center"/>
      <protection/>
    </xf>
    <xf numFmtId="208" fontId="3" fillId="0" borderId="24" xfId="60" applyNumberFormat="1" applyFont="1" applyFill="1" applyBorder="1" applyAlignment="1">
      <alignment horizontal="center" vertical="center"/>
      <protection/>
    </xf>
    <xf numFmtId="193" fontId="0" fillId="0" borderId="0" xfId="60" applyNumberFormat="1" applyFont="1" applyBorder="1" applyAlignment="1">
      <alignment horizontal="center" vertical="center"/>
      <protection/>
    </xf>
    <xf numFmtId="0" fontId="0" fillId="0" borderId="0" xfId="60" applyFont="1" applyFill="1" applyBorder="1" applyAlignment="1">
      <alignment vertical="center" wrapText="1"/>
      <protection/>
    </xf>
    <xf numFmtId="0" fontId="0" fillId="0" borderId="0" xfId="60" applyFont="1" applyBorder="1" applyAlignment="1">
      <alignment horizontal="right" vertical="top" wrapText="1"/>
      <protection/>
    </xf>
    <xf numFmtId="193" fontId="0" fillId="0" borderId="35" xfId="60" applyNumberFormat="1" applyFont="1" applyFill="1" applyBorder="1" applyAlignment="1">
      <alignment horizontal="center" vertical="center"/>
      <protection/>
    </xf>
    <xf numFmtId="206" fontId="3" fillId="33" borderId="36" xfId="60" applyNumberFormat="1" applyFont="1" applyFill="1" applyBorder="1" applyAlignment="1">
      <alignment horizontal="center" vertical="center"/>
      <protection/>
    </xf>
    <xf numFmtId="0" fontId="5" fillId="0" borderId="37" xfId="60" applyFont="1" applyFill="1" applyBorder="1" applyAlignment="1">
      <alignment vertical="center"/>
      <protection/>
    </xf>
    <xf numFmtId="0" fontId="0" fillId="0" borderId="38" xfId="60" applyFont="1" applyBorder="1" applyAlignment="1">
      <alignment horizontal="left" vertical="center"/>
      <protection/>
    </xf>
    <xf numFmtId="0" fontId="0" fillId="0" borderId="35" xfId="60" applyFont="1" applyFill="1" applyBorder="1" applyAlignment="1">
      <alignment vertical="top" wrapText="1"/>
      <protection/>
    </xf>
    <xf numFmtId="206" fontId="3" fillId="0" borderId="39" xfId="60" applyNumberFormat="1" applyFont="1" applyFill="1" applyBorder="1" applyAlignment="1">
      <alignment horizontal="center" vertical="center"/>
      <protection/>
    </xf>
    <xf numFmtId="206" fontId="3" fillId="33" borderId="25" xfId="60" applyNumberFormat="1" applyFont="1" applyFill="1" applyBorder="1" applyAlignment="1">
      <alignment horizontal="center" vertical="top" wrapText="1"/>
      <protection/>
    </xf>
    <xf numFmtId="206" fontId="0" fillId="33" borderId="33" xfId="0" applyNumberFormat="1" applyFill="1" applyBorder="1" applyAlignment="1">
      <alignment horizontal="center" vertical="top" wrapText="1"/>
    </xf>
    <xf numFmtId="0" fontId="0" fillId="33" borderId="33" xfId="0" applyFill="1" applyBorder="1" applyAlignment="1">
      <alignment horizontal="center"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点検市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3569;&#23376;&#25919;&#31574;&#35506;\H27&#24180;&#24230;&#20197;&#21069;\02&#23376;&#32946;&#12390;&#29872;&#22659;&#25972;&#20633;&#25285;&#24403;\H27\15%20&#25918;&#35506;&#24460;&#20816;&#31461;&#12463;&#12521;&#12502;\04%20&#36939;&#21942;&#22522;&#28310;&#65286;&#35519;&#26619;\1001%20&#23455;&#26045;&#29366;&#27841;&#35519;&#26619;\&#32080;&#26524;&#20844;&#34920;\&#29031;&#20250;\&#26032;%20&#36939;&#21942;&#22522;&#28310;&#28857;&#2690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町村"/>
      <sheetName val="事業者用"/>
      <sheetName val="クラブ用"/>
      <sheetName val="ドロップダウン"/>
    </sheetNames>
    <sheetDataSet>
      <sheetData sheetId="3">
        <row r="3">
          <cell r="B3">
            <v>1</v>
          </cell>
        </row>
        <row r="4">
          <cell r="B4">
            <v>0</v>
          </cell>
        </row>
        <row r="5">
          <cell r="B5" t="str">
            <v>-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BT29"/>
  <sheetViews>
    <sheetView tabSelected="1"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E7" sqref="E7"/>
    </sheetView>
  </sheetViews>
  <sheetFormatPr defaultColWidth="9.00390625" defaultRowHeight="45" customHeight="1"/>
  <cols>
    <col min="1" max="1" width="1.625" style="2" customWidth="1"/>
    <col min="2" max="2" width="4.75390625" style="2" customWidth="1"/>
    <col min="3" max="3" width="4.00390625" style="1" customWidth="1"/>
    <col min="4" max="4" width="33.00390625" style="8" customWidth="1"/>
    <col min="5" max="56" width="15.625" style="33" customWidth="1"/>
    <col min="57" max="57" width="15.625" style="35" customWidth="1"/>
    <col min="58" max="59" width="15.625" style="33" customWidth="1"/>
    <col min="60" max="61" width="15.625" style="35" customWidth="1"/>
    <col min="62" max="66" width="15.625" style="33" customWidth="1"/>
    <col min="67" max="68" width="15.625" style="35" customWidth="1"/>
    <col min="69" max="70" width="15.625" style="33" customWidth="1"/>
    <col min="71" max="71" width="15.625" style="26" customWidth="1"/>
    <col min="72" max="72" width="1.625" style="2" customWidth="1"/>
    <col min="73" max="16384" width="9.00390625" style="2" customWidth="1"/>
  </cols>
  <sheetData>
    <row r="1" ht="19.5" customHeight="1">
      <c r="B1" s="25" t="s">
        <v>101</v>
      </c>
    </row>
    <row r="2" spans="2:71" ht="19.5" customHeight="1" thickBot="1">
      <c r="B2" s="12"/>
      <c r="D2" s="72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36"/>
      <c r="BF2" s="11"/>
      <c r="BG2" s="11"/>
      <c r="BH2" s="36"/>
      <c r="BI2" s="36"/>
      <c r="BJ2" s="11"/>
      <c r="BK2" s="11"/>
      <c r="BL2" s="11"/>
      <c r="BM2" s="11"/>
      <c r="BN2" s="11"/>
      <c r="BO2" s="36"/>
      <c r="BP2" s="36"/>
      <c r="BQ2" s="11"/>
      <c r="BR2" s="11"/>
      <c r="BS2" s="11"/>
    </row>
    <row r="3" spans="2:71" ht="19.5" customHeight="1">
      <c r="B3" s="12"/>
      <c r="D3" s="10"/>
      <c r="E3" s="55">
        <v>1</v>
      </c>
      <c r="F3" s="55">
        <v>2</v>
      </c>
      <c r="G3" s="55">
        <v>3</v>
      </c>
      <c r="H3" s="55">
        <v>4</v>
      </c>
      <c r="I3" s="55">
        <v>5</v>
      </c>
      <c r="J3" s="55">
        <v>6</v>
      </c>
      <c r="K3" s="55">
        <v>7</v>
      </c>
      <c r="L3" s="55">
        <v>8</v>
      </c>
      <c r="M3" s="55">
        <v>9</v>
      </c>
      <c r="N3" s="55">
        <v>10</v>
      </c>
      <c r="O3" s="55">
        <v>11</v>
      </c>
      <c r="P3" s="55">
        <v>12</v>
      </c>
      <c r="Q3" s="55">
        <v>13</v>
      </c>
      <c r="R3" s="55">
        <v>14</v>
      </c>
      <c r="S3" s="55">
        <v>15</v>
      </c>
      <c r="T3" s="55">
        <v>16</v>
      </c>
      <c r="U3" s="55">
        <v>17</v>
      </c>
      <c r="V3" s="55">
        <v>18</v>
      </c>
      <c r="W3" s="55">
        <v>19</v>
      </c>
      <c r="X3" s="55">
        <v>20</v>
      </c>
      <c r="Y3" s="55">
        <v>21</v>
      </c>
      <c r="Z3" s="55">
        <v>22</v>
      </c>
      <c r="AA3" s="55">
        <v>23</v>
      </c>
      <c r="AB3" s="55">
        <v>24</v>
      </c>
      <c r="AC3" s="55">
        <v>25</v>
      </c>
      <c r="AD3" s="55">
        <v>26</v>
      </c>
      <c r="AE3" s="55">
        <v>27</v>
      </c>
      <c r="AF3" s="55">
        <v>28</v>
      </c>
      <c r="AG3" s="55">
        <v>29</v>
      </c>
      <c r="AH3" s="55">
        <v>30</v>
      </c>
      <c r="AI3" s="55">
        <v>31</v>
      </c>
      <c r="AJ3" s="55">
        <v>32</v>
      </c>
      <c r="AK3" s="55">
        <v>33</v>
      </c>
      <c r="AL3" s="55">
        <v>34</v>
      </c>
      <c r="AM3" s="55">
        <v>35</v>
      </c>
      <c r="AN3" s="55">
        <v>36</v>
      </c>
      <c r="AO3" s="55">
        <v>37</v>
      </c>
      <c r="AP3" s="55">
        <v>38</v>
      </c>
      <c r="AQ3" s="55">
        <v>39</v>
      </c>
      <c r="AR3" s="55">
        <v>40</v>
      </c>
      <c r="AS3" s="79" t="s">
        <v>62</v>
      </c>
      <c r="AT3" s="55">
        <v>41</v>
      </c>
      <c r="AU3" s="55">
        <v>42</v>
      </c>
      <c r="AV3" s="55">
        <v>43</v>
      </c>
      <c r="AW3" s="55">
        <v>44</v>
      </c>
      <c r="AX3" s="55">
        <v>45</v>
      </c>
      <c r="AY3" s="55">
        <v>46</v>
      </c>
      <c r="AZ3" s="55">
        <v>47</v>
      </c>
      <c r="BA3" s="55">
        <v>48</v>
      </c>
      <c r="BB3" s="55">
        <v>49</v>
      </c>
      <c r="BC3" s="55">
        <v>50</v>
      </c>
      <c r="BD3" s="55">
        <v>51</v>
      </c>
      <c r="BE3" s="62">
        <v>52</v>
      </c>
      <c r="BF3" s="55">
        <v>53</v>
      </c>
      <c r="BG3" s="55">
        <v>54</v>
      </c>
      <c r="BH3" s="62">
        <v>55</v>
      </c>
      <c r="BI3" s="62">
        <v>56</v>
      </c>
      <c r="BJ3" s="55">
        <v>57</v>
      </c>
      <c r="BK3" s="55">
        <v>58</v>
      </c>
      <c r="BL3" s="55">
        <v>59</v>
      </c>
      <c r="BM3" s="55">
        <v>60</v>
      </c>
      <c r="BN3" s="55">
        <v>61</v>
      </c>
      <c r="BO3" s="62">
        <v>62</v>
      </c>
      <c r="BP3" s="62">
        <v>63</v>
      </c>
      <c r="BQ3" s="79" t="s">
        <v>86</v>
      </c>
      <c r="BR3" s="79" t="s">
        <v>87</v>
      </c>
      <c r="BS3" s="79" t="s">
        <v>88</v>
      </c>
    </row>
    <row r="4" spans="2:71" ht="19.5" customHeight="1" thickBot="1">
      <c r="B4" s="12"/>
      <c r="D4" s="29"/>
      <c r="E4" s="56" t="s">
        <v>22</v>
      </c>
      <c r="F4" s="56" t="s">
        <v>23</v>
      </c>
      <c r="G4" s="56" t="s">
        <v>24</v>
      </c>
      <c r="H4" s="56" t="s">
        <v>25</v>
      </c>
      <c r="I4" s="56" t="s">
        <v>26</v>
      </c>
      <c r="J4" s="56" t="s">
        <v>27</v>
      </c>
      <c r="K4" s="56" t="s">
        <v>28</v>
      </c>
      <c r="L4" s="56" t="s">
        <v>29</v>
      </c>
      <c r="M4" s="56" t="s">
        <v>30</v>
      </c>
      <c r="N4" s="56" t="s">
        <v>31</v>
      </c>
      <c r="O4" s="56" t="s">
        <v>32</v>
      </c>
      <c r="P4" s="56" t="s">
        <v>33</v>
      </c>
      <c r="Q4" s="56" t="s">
        <v>34</v>
      </c>
      <c r="R4" s="56" t="s">
        <v>35</v>
      </c>
      <c r="S4" s="56" t="s">
        <v>36</v>
      </c>
      <c r="T4" s="56" t="s">
        <v>37</v>
      </c>
      <c r="U4" s="56" t="s">
        <v>38</v>
      </c>
      <c r="V4" s="56" t="s">
        <v>39</v>
      </c>
      <c r="W4" s="56" t="s">
        <v>40</v>
      </c>
      <c r="X4" s="56" t="s">
        <v>41</v>
      </c>
      <c r="Y4" s="56" t="s">
        <v>42</v>
      </c>
      <c r="Z4" s="56" t="s">
        <v>43</v>
      </c>
      <c r="AA4" s="56" t="s">
        <v>44</v>
      </c>
      <c r="AB4" s="56" t="s">
        <v>45</v>
      </c>
      <c r="AC4" s="56" t="s">
        <v>46</v>
      </c>
      <c r="AD4" s="56" t="s">
        <v>47</v>
      </c>
      <c r="AE4" s="56" t="s">
        <v>48</v>
      </c>
      <c r="AF4" s="56" t="s">
        <v>49</v>
      </c>
      <c r="AG4" s="56" t="s">
        <v>50</v>
      </c>
      <c r="AH4" s="56" t="s">
        <v>51</v>
      </c>
      <c r="AI4" s="56" t="s">
        <v>52</v>
      </c>
      <c r="AJ4" s="56" t="s">
        <v>53</v>
      </c>
      <c r="AK4" s="56" t="s">
        <v>54</v>
      </c>
      <c r="AL4" s="56" t="s">
        <v>55</v>
      </c>
      <c r="AM4" s="56" t="s">
        <v>56</v>
      </c>
      <c r="AN4" s="56" t="s">
        <v>57</v>
      </c>
      <c r="AO4" s="56" t="s">
        <v>58</v>
      </c>
      <c r="AP4" s="56" t="s">
        <v>59</v>
      </c>
      <c r="AQ4" s="56" t="s">
        <v>60</v>
      </c>
      <c r="AR4" s="56" t="s">
        <v>61</v>
      </c>
      <c r="AS4" s="80"/>
      <c r="AT4" s="56" t="s">
        <v>63</v>
      </c>
      <c r="AU4" s="56" t="s">
        <v>64</v>
      </c>
      <c r="AV4" s="56" t="s">
        <v>65</v>
      </c>
      <c r="AW4" s="56" t="s">
        <v>66</v>
      </c>
      <c r="AX4" s="56" t="s">
        <v>67</v>
      </c>
      <c r="AY4" s="56" t="s">
        <v>68</v>
      </c>
      <c r="AZ4" s="56" t="s">
        <v>69</v>
      </c>
      <c r="BA4" s="56" t="s">
        <v>70</v>
      </c>
      <c r="BB4" s="56" t="s">
        <v>71</v>
      </c>
      <c r="BC4" s="56" t="s">
        <v>72</v>
      </c>
      <c r="BD4" s="56" t="s">
        <v>73</v>
      </c>
      <c r="BE4" s="63" t="s">
        <v>74</v>
      </c>
      <c r="BF4" s="56" t="s">
        <v>75</v>
      </c>
      <c r="BG4" s="56" t="s">
        <v>76</v>
      </c>
      <c r="BH4" s="63" t="s">
        <v>77</v>
      </c>
      <c r="BI4" s="63" t="s">
        <v>78</v>
      </c>
      <c r="BJ4" s="56" t="s">
        <v>79</v>
      </c>
      <c r="BK4" s="56" t="s">
        <v>80</v>
      </c>
      <c r="BL4" s="56" t="s">
        <v>81</v>
      </c>
      <c r="BM4" s="56" t="s">
        <v>82</v>
      </c>
      <c r="BN4" s="56" t="s">
        <v>83</v>
      </c>
      <c r="BO4" s="63" t="s">
        <v>84</v>
      </c>
      <c r="BP4" s="63" t="s">
        <v>85</v>
      </c>
      <c r="BQ4" s="80"/>
      <c r="BR4" s="80"/>
      <c r="BS4" s="81"/>
    </row>
    <row r="5" spans="2:71" ht="39.75" customHeight="1" thickBot="1">
      <c r="B5" s="3" t="s">
        <v>5</v>
      </c>
      <c r="C5" s="5"/>
      <c r="D5" s="38" t="s">
        <v>90</v>
      </c>
      <c r="E5" s="39">
        <v>205</v>
      </c>
      <c r="F5" s="40">
        <v>42</v>
      </c>
      <c r="G5" s="40">
        <v>47</v>
      </c>
      <c r="H5" s="40">
        <v>115</v>
      </c>
      <c r="I5" s="40">
        <v>14</v>
      </c>
      <c r="J5" s="40">
        <v>15</v>
      </c>
      <c r="K5" s="40">
        <v>46</v>
      </c>
      <c r="L5" s="40">
        <v>15</v>
      </c>
      <c r="M5" s="40">
        <v>31</v>
      </c>
      <c r="N5" s="40">
        <v>25</v>
      </c>
      <c r="O5" s="40">
        <v>14</v>
      </c>
      <c r="P5" s="40">
        <v>34</v>
      </c>
      <c r="Q5" s="40">
        <v>23</v>
      </c>
      <c r="R5" s="40">
        <v>10</v>
      </c>
      <c r="S5" s="40">
        <v>25</v>
      </c>
      <c r="T5" s="40">
        <v>51</v>
      </c>
      <c r="U5" s="40">
        <v>33</v>
      </c>
      <c r="V5" s="40">
        <v>50</v>
      </c>
      <c r="W5" s="40">
        <v>45</v>
      </c>
      <c r="X5" s="40">
        <v>9</v>
      </c>
      <c r="Y5" s="39">
        <v>31</v>
      </c>
      <c r="Z5" s="40">
        <v>19</v>
      </c>
      <c r="AA5" s="40">
        <v>26</v>
      </c>
      <c r="AB5" s="40">
        <v>15</v>
      </c>
      <c r="AC5" s="40">
        <v>10</v>
      </c>
      <c r="AD5" s="40">
        <v>21</v>
      </c>
      <c r="AE5" s="40">
        <v>11</v>
      </c>
      <c r="AF5" s="40">
        <v>22</v>
      </c>
      <c r="AG5" s="40">
        <v>12</v>
      </c>
      <c r="AH5" s="40">
        <v>13</v>
      </c>
      <c r="AI5" s="40">
        <v>19</v>
      </c>
      <c r="AJ5" s="40">
        <v>19</v>
      </c>
      <c r="AK5" s="40">
        <v>10</v>
      </c>
      <c r="AL5" s="40">
        <v>12</v>
      </c>
      <c r="AM5" s="40">
        <v>7</v>
      </c>
      <c r="AN5" s="40">
        <v>13</v>
      </c>
      <c r="AO5" s="40">
        <v>10</v>
      </c>
      <c r="AP5" s="40">
        <v>20</v>
      </c>
      <c r="AQ5" s="40">
        <v>19</v>
      </c>
      <c r="AR5" s="40">
        <v>7</v>
      </c>
      <c r="AS5" s="41">
        <f aca="true" t="shared" si="0" ref="AS5:AS11">SUM(E5:AR5)</f>
        <v>1165</v>
      </c>
      <c r="AT5" s="39">
        <v>13</v>
      </c>
      <c r="AU5" s="40">
        <v>7</v>
      </c>
      <c r="AV5" s="40">
        <v>3</v>
      </c>
      <c r="AW5" s="40">
        <v>2</v>
      </c>
      <c r="AX5" s="40">
        <v>6</v>
      </c>
      <c r="AY5" s="40">
        <v>4</v>
      </c>
      <c r="AZ5" s="40">
        <v>7</v>
      </c>
      <c r="BA5" s="40">
        <v>3</v>
      </c>
      <c r="BB5" s="40">
        <v>2</v>
      </c>
      <c r="BC5" s="40">
        <v>2</v>
      </c>
      <c r="BD5" s="40">
        <v>3</v>
      </c>
      <c r="BE5" s="64">
        <v>1</v>
      </c>
      <c r="BF5" s="40">
        <v>4</v>
      </c>
      <c r="BG5" s="40">
        <v>3</v>
      </c>
      <c r="BH5" s="64">
        <v>3</v>
      </c>
      <c r="BI5" s="64">
        <v>1</v>
      </c>
      <c r="BJ5" s="40">
        <v>3</v>
      </c>
      <c r="BK5" s="40">
        <v>4</v>
      </c>
      <c r="BL5" s="40">
        <v>8</v>
      </c>
      <c r="BM5" s="40">
        <v>7</v>
      </c>
      <c r="BN5" s="39">
        <v>6</v>
      </c>
      <c r="BO5" s="64">
        <v>7</v>
      </c>
      <c r="BP5" s="64">
        <v>6</v>
      </c>
      <c r="BQ5" s="41">
        <f aca="true" t="shared" si="1" ref="BQ5:BQ11">SUM(AT5:BP5)</f>
        <v>105</v>
      </c>
      <c r="BR5" s="41">
        <f aca="true" t="shared" si="2" ref="BR5:BR11">AS5+BQ5</f>
        <v>1270</v>
      </c>
      <c r="BS5" s="53"/>
    </row>
    <row r="6" spans="2:71" ht="39.75" customHeight="1">
      <c r="B6" s="4"/>
      <c r="C6" s="42">
        <v>1</v>
      </c>
      <c r="D6" s="43" t="s">
        <v>13</v>
      </c>
      <c r="E6" s="24">
        <v>8625</v>
      </c>
      <c r="F6" s="24">
        <v>1670</v>
      </c>
      <c r="G6" s="24">
        <v>1824</v>
      </c>
      <c r="H6" s="24">
        <v>4424</v>
      </c>
      <c r="I6" s="24">
        <v>660</v>
      </c>
      <c r="J6" s="24">
        <v>670</v>
      </c>
      <c r="K6" s="24">
        <v>1827</v>
      </c>
      <c r="L6" s="24">
        <v>924</v>
      </c>
      <c r="M6" s="24">
        <v>1361</v>
      </c>
      <c r="N6" s="24">
        <v>947</v>
      </c>
      <c r="O6" s="24">
        <v>759</v>
      </c>
      <c r="P6" s="24">
        <v>1785</v>
      </c>
      <c r="Q6" s="24">
        <v>964</v>
      </c>
      <c r="R6" s="24">
        <v>400</v>
      </c>
      <c r="S6" s="24">
        <v>1591</v>
      </c>
      <c r="T6" s="24">
        <v>2020</v>
      </c>
      <c r="U6" s="24">
        <v>1579</v>
      </c>
      <c r="V6" s="24">
        <v>1750</v>
      </c>
      <c r="W6" s="24">
        <v>2670</v>
      </c>
      <c r="X6" s="24">
        <v>365</v>
      </c>
      <c r="Y6" s="24">
        <v>1547</v>
      </c>
      <c r="Z6" s="24">
        <v>1040</v>
      </c>
      <c r="AA6" s="24">
        <v>1187</v>
      </c>
      <c r="AB6" s="24">
        <v>503</v>
      </c>
      <c r="AC6" s="24">
        <v>704</v>
      </c>
      <c r="AD6" s="24">
        <v>1145</v>
      </c>
      <c r="AE6" s="24">
        <v>449</v>
      </c>
      <c r="AF6" s="24">
        <v>982</v>
      </c>
      <c r="AG6" s="24">
        <v>555</v>
      </c>
      <c r="AH6" s="24">
        <v>490</v>
      </c>
      <c r="AI6" s="24">
        <v>949</v>
      </c>
      <c r="AJ6" s="24">
        <v>780</v>
      </c>
      <c r="AK6" s="24">
        <v>380</v>
      </c>
      <c r="AL6" s="24">
        <v>830</v>
      </c>
      <c r="AM6" s="24">
        <v>310</v>
      </c>
      <c r="AN6" s="24">
        <v>770</v>
      </c>
      <c r="AO6" s="24">
        <v>525</v>
      </c>
      <c r="AP6" s="24">
        <v>775</v>
      </c>
      <c r="AQ6" s="24">
        <v>1147</v>
      </c>
      <c r="AR6" s="24">
        <v>340</v>
      </c>
      <c r="AS6" s="44">
        <f t="shared" si="0"/>
        <v>52223</v>
      </c>
      <c r="AT6" s="24">
        <v>580</v>
      </c>
      <c r="AU6" s="24">
        <v>331</v>
      </c>
      <c r="AV6" s="24">
        <v>190</v>
      </c>
      <c r="AW6" s="24">
        <v>85</v>
      </c>
      <c r="AX6" s="24">
        <v>210</v>
      </c>
      <c r="AY6" s="24">
        <v>210</v>
      </c>
      <c r="AZ6" s="24">
        <v>260</v>
      </c>
      <c r="BA6" s="24">
        <v>175</v>
      </c>
      <c r="BB6" s="24">
        <v>80</v>
      </c>
      <c r="BC6" s="24">
        <v>160</v>
      </c>
      <c r="BD6" s="24">
        <v>120</v>
      </c>
      <c r="BE6" s="65">
        <v>40</v>
      </c>
      <c r="BF6" s="24">
        <v>135</v>
      </c>
      <c r="BG6" s="24">
        <v>100</v>
      </c>
      <c r="BH6" s="66">
        <v>125</v>
      </c>
      <c r="BI6" s="66">
        <v>40</v>
      </c>
      <c r="BJ6" s="24">
        <v>112</v>
      </c>
      <c r="BK6" s="24">
        <v>155</v>
      </c>
      <c r="BL6" s="24">
        <v>365</v>
      </c>
      <c r="BM6" s="24">
        <v>355</v>
      </c>
      <c r="BN6" s="24">
        <v>240</v>
      </c>
      <c r="BO6" s="66">
        <v>345</v>
      </c>
      <c r="BP6" s="66">
        <v>355</v>
      </c>
      <c r="BQ6" s="44">
        <f t="shared" si="1"/>
        <v>4768</v>
      </c>
      <c r="BR6" s="44">
        <f t="shared" si="2"/>
        <v>56991</v>
      </c>
      <c r="BS6" s="53"/>
    </row>
    <row r="7" spans="2:71" ht="39.75" customHeight="1">
      <c r="B7" s="4"/>
      <c r="C7" s="7">
        <v>2</v>
      </c>
      <c r="D7" s="28" t="s">
        <v>12</v>
      </c>
      <c r="E7" s="27">
        <v>8883</v>
      </c>
      <c r="F7" s="27">
        <v>2168</v>
      </c>
      <c r="G7" s="27">
        <v>1908</v>
      </c>
      <c r="H7" s="27">
        <v>4364</v>
      </c>
      <c r="I7" s="27">
        <v>615</v>
      </c>
      <c r="J7" s="27">
        <v>631</v>
      </c>
      <c r="K7" s="27">
        <v>2530</v>
      </c>
      <c r="L7" s="27">
        <v>592</v>
      </c>
      <c r="M7" s="27">
        <v>1322</v>
      </c>
      <c r="N7" s="27">
        <v>863</v>
      </c>
      <c r="O7" s="27">
        <v>690</v>
      </c>
      <c r="P7" s="27">
        <v>1648</v>
      </c>
      <c r="Q7" s="27">
        <v>935</v>
      </c>
      <c r="R7" s="27">
        <v>441</v>
      </c>
      <c r="S7" s="27">
        <v>1178</v>
      </c>
      <c r="T7" s="27">
        <v>1963</v>
      </c>
      <c r="U7" s="27">
        <v>1662</v>
      </c>
      <c r="V7" s="27">
        <v>1779</v>
      </c>
      <c r="W7" s="27">
        <v>2556</v>
      </c>
      <c r="X7" s="27">
        <v>511</v>
      </c>
      <c r="Y7" s="27">
        <v>1297</v>
      </c>
      <c r="Z7" s="27">
        <v>1052</v>
      </c>
      <c r="AA7" s="27">
        <v>1138</v>
      </c>
      <c r="AB7" s="27">
        <v>493</v>
      </c>
      <c r="AC7" s="27">
        <v>702</v>
      </c>
      <c r="AD7" s="27">
        <v>1341</v>
      </c>
      <c r="AE7" s="27">
        <v>522</v>
      </c>
      <c r="AF7" s="27">
        <v>1122</v>
      </c>
      <c r="AG7" s="27">
        <v>527</v>
      </c>
      <c r="AH7" s="27">
        <v>470</v>
      </c>
      <c r="AI7" s="27">
        <v>916</v>
      </c>
      <c r="AJ7" s="27">
        <v>732</v>
      </c>
      <c r="AK7" s="27">
        <v>343</v>
      </c>
      <c r="AL7" s="27">
        <v>683</v>
      </c>
      <c r="AM7" s="27">
        <v>302</v>
      </c>
      <c r="AN7" s="27">
        <v>770</v>
      </c>
      <c r="AO7" s="27">
        <v>649</v>
      </c>
      <c r="AP7" s="27">
        <v>658</v>
      </c>
      <c r="AQ7" s="27">
        <v>1056</v>
      </c>
      <c r="AR7" s="27">
        <v>333</v>
      </c>
      <c r="AS7" s="45">
        <f t="shared" si="0"/>
        <v>52345</v>
      </c>
      <c r="AT7" s="27">
        <v>524</v>
      </c>
      <c r="AU7" s="27">
        <v>348</v>
      </c>
      <c r="AV7" s="27">
        <v>284</v>
      </c>
      <c r="AW7" s="27">
        <v>69</v>
      </c>
      <c r="AX7" s="27">
        <v>187</v>
      </c>
      <c r="AY7" s="27">
        <v>192</v>
      </c>
      <c r="AZ7" s="27">
        <v>294</v>
      </c>
      <c r="BA7" s="27">
        <v>159</v>
      </c>
      <c r="BB7" s="27">
        <v>74</v>
      </c>
      <c r="BC7" s="27">
        <v>135</v>
      </c>
      <c r="BD7" s="27">
        <v>108</v>
      </c>
      <c r="BE7" s="65">
        <v>40</v>
      </c>
      <c r="BF7" s="27">
        <v>128</v>
      </c>
      <c r="BG7" s="27">
        <v>94</v>
      </c>
      <c r="BH7" s="65">
        <v>152</v>
      </c>
      <c r="BI7" s="65">
        <v>12</v>
      </c>
      <c r="BJ7" s="27">
        <v>96</v>
      </c>
      <c r="BK7" s="27">
        <v>175</v>
      </c>
      <c r="BL7" s="27">
        <v>338</v>
      </c>
      <c r="BM7" s="27">
        <v>281</v>
      </c>
      <c r="BN7" s="27">
        <v>238</v>
      </c>
      <c r="BO7" s="65">
        <v>365</v>
      </c>
      <c r="BP7" s="65">
        <v>342</v>
      </c>
      <c r="BQ7" s="45">
        <f t="shared" si="1"/>
        <v>4635</v>
      </c>
      <c r="BR7" s="45">
        <f t="shared" si="2"/>
        <v>56980</v>
      </c>
      <c r="BS7" s="54"/>
    </row>
    <row r="8" spans="2:71" ht="39.75" customHeight="1">
      <c r="B8" s="4"/>
      <c r="C8" s="7">
        <v>3</v>
      </c>
      <c r="D8" s="28" t="s">
        <v>14</v>
      </c>
      <c r="E8" s="27">
        <v>136</v>
      </c>
      <c r="F8" s="27">
        <v>54</v>
      </c>
      <c r="G8" s="27">
        <v>36</v>
      </c>
      <c r="H8" s="27">
        <v>55</v>
      </c>
      <c r="I8" s="27">
        <v>14</v>
      </c>
      <c r="J8" s="27">
        <v>3</v>
      </c>
      <c r="K8" s="27">
        <v>74</v>
      </c>
      <c r="L8" s="27">
        <v>20</v>
      </c>
      <c r="M8" s="27">
        <v>30</v>
      </c>
      <c r="N8" s="27">
        <v>24</v>
      </c>
      <c r="O8" s="27">
        <v>15</v>
      </c>
      <c r="P8" s="27">
        <v>26</v>
      </c>
      <c r="Q8" s="27">
        <v>10</v>
      </c>
      <c r="R8" s="27">
        <v>0</v>
      </c>
      <c r="S8" s="27">
        <v>28</v>
      </c>
      <c r="T8" s="27">
        <v>34</v>
      </c>
      <c r="U8" s="27">
        <v>26</v>
      </c>
      <c r="V8" s="27">
        <v>51</v>
      </c>
      <c r="W8" s="27">
        <v>35</v>
      </c>
      <c r="X8" s="27">
        <v>0</v>
      </c>
      <c r="Y8" s="27">
        <v>13</v>
      </c>
      <c r="Z8" s="27">
        <v>7</v>
      </c>
      <c r="AA8" s="27">
        <v>16</v>
      </c>
      <c r="AB8" s="27">
        <v>9</v>
      </c>
      <c r="AC8" s="27">
        <v>16</v>
      </c>
      <c r="AD8" s="27">
        <v>15</v>
      </c>
      <c r="AE8" s="27">
        <v>6</v>
      </c>
      <c r="AF8" s="27">
        <v>34</v>
      </c>
      <c r="AG8" s="27">
        <v>10</v>
      </c>
      <c r="AH8" s="27">
        <v>2</v>
      </c>
      <c r="AI8" s="27">
        <v>19</v>
      </c>
      <c r="AJ8" s="27">
        <v>8</v>
      </c>
      <c r="AK8" s="27">
        <v>3</v>
      </c>
      <c r="AL8" s="27">
        <v>23</v>
      </c>
      <c r="AM8" s="27">
        <v>6</v>
      </c>
      <c r="AN8" s="27">
        <v>19</v>
      </c>
      <c r="AO8" s="27">
        <v>21</v>
      </c>
      <c r="AP8" s="27">
        <v>14</v>
      </c>
      <c r="AQ8" s="27">
        <v>22</v>
      </c>
      <c r="AR8" s="27">
        <v>1</v>
      </c>
      <c r="AS8" s="45">
        <f t="shared" si="0"/>
        <v>935</v>
      </c>
      <c r="AT8" s="27">
        <v>9</v>
      </c>
      <c r="AU8" s="27">
        <v>1</v>
      </c>
      <c r="AV8" s="27">
        <v>3</v>
      </c>
      <c r="AW8" s="27">
        <v>1</v>
      </c>
      <c r="AX8" s="27">
        <v>5</v>
      </c>
      <c r="AY8" s="27">
        <v>8</v>
      </c>
      <c r="AZ8" s="27">
        <v>6</v>
      </c>
      <c r="BA8" s="27">
        <v>0</v>
      </c>
      <c r="BB8" s="27">
        <v>4</v>
      </c>
      <c r="BC8" s="27">
        <v>4</v>
      </c>
      <c r="BD8" s="27">
        <v>0</v>
      </c>
      <c r="BE8" s="65">
        <v>3</v>
      </c>
      <c r="BF8" s="27">
        <v>1</v>
      </c>
      <c r="BG8" s="27">
        <v>2</v>
      </c>
      <c r="BH8" s="65">
        <v>1</v>
      </c>
      <c r="BI8" s="65">
        <v>0</v>
      </c>
      <c r="BJ8" s="27">
        <v>0</v>
      </c>
      <c r="BK8" s="27">
        <v>0</v>
      </c>
      <c r="BL8" s="27">
        <v>10</v>
      </c>
      <c r="BM8" s="27">
        <v>5</v>
      </c>
      <c r="BN8" s="27">
        <v>5</v>
      </c>
      <c r="BO8" s="65">
        <v>8</v>
      </c>
      <c r="BP8" s="65">
        <v>6</v>
      </c>
      <c r="BQ8" s="45">
        <f t="shared" si="1"/>
        <v>82</v>
      </c>
      <c r="BR8" s="45">
        <f t="shared" si="2"/>
        <v>1017</v>
      </c>
      <c r="BS8" s="54"/>
    </row>
    <row r="9" spans="2:71" ht="39.75" customHeight="1">
      <c r="B9" s="6"/>
      <c r="C9" s="7">
        <v>4</v>
      </c>
      <c r="D9" s="23" t="s">
        <v>97</v>
      </c>
      <c r="E9" s="27">
        <v>101</v>
      </c>
      <c r="F9" s="27">
        <v>9</v>
      </c>
      <c r="G9" s="27">
        <v>25</v>
      </c>
      <c r="H9" s="27">
        <v>77</v>
      </c>
      <c r="I9" s="27">
        <v>4</v>
      </c>
      <c r="J9" s="27">
        <v>9</v>
      </c>
      <c r="K9" s="27">
        <v>9</v>
      </c>
      <c r="L9" s="27">
        <v>6</v>
      </c>
      <c r="M9" s="27">
        <v>16</v>
      </c>
      <c r="N9" s="27">
        <v>20</v>
      </c>
      <c r="O9" s="27">
        <v>4</v>
      </c>
      <c r="P9" s="27">
        <v>9</v>
      </c>
      <c r="Q9" s="27">
        <v>23</v>
      </c>
      <c r="R9" s="27">
        <v>6</v>
      </c>
      <c r="S9" s="27">
        <v>7</v>
      </c>
      <c r="T9" s="27">
        <v>29</v>
      </c>
      <c r="U9" s="27">
        <v>9</v>
      </c>
      <c r="V9" s="27">
        <v>42</v>
      </c>
      <c r="W9" s="27">
        <v>45</v>
      </c>
      <c r="X9" s="27">
        <v>9</v>
      </c>
      <c r="Y9" s="27">
        <v>14</v>
      </c>
      <c r="Z9" s="27">
        <v>8</v>
      </c>
      <c r="AA9" s="27">
        <v>14</v>
      </c>
      <c r="AB9" s="27">
        <v>9</v>
      </c>
      <c r="AC9" s="27">
        <v>2</v>
      </c>
      <c r="AD9" s="27">
        <v>18</v>
      </c>
      <c r="AE9" s="27">
        <v>6</v>
      </c>
      <c r="AF9" s="27">
        <v>9</v>
      </c>
      <c r="AG9" s="27">
        <v>5</v>
      </c>
      <c r="AH9" s="27">
        <v>9</v>
      </c>
      <c r="AI9" s="27">
        <v>19</v>
      </c>
      <c r="AJ9" s="27">
        <v>11</v>
      </c>
      <c r="AK9" s="27">
        <v>10</v>
      </c>
      <c r="AL9" s="27">
        <v>3</v>
      </c>
      <c r="AM9" s="27">
        <v>3</v>
      </c>
      <c r="AN9" s="27">
        <v>6</v>
      </c>
      <c r="AO9" s="27">
        <v>3</v>
      </c>
      <c r="AP9" s="27">
        <v>0</v>
      </c>
      <c r="AQ9" s="27">
        <v>12</v>
      </c>
      <c r="AR9" s="27">
        <v>5</v>
      </c>
      <c r="AS9" s="45">
        <f t="shared" si="0"/>
        <v>625</v>
      </c>
      <c r="AT9" s="27">
        <v>8</v>
      </c>
      <c r="AU9" s="27">
        <v>0</v>
      </c>
      <c r="AV9" s="27">
        <v>0</v>
      </c>
      <c r="AW9" s="27">
        <v>1</v>
      </c>
      <c r="AX9" s="27">
        <v>0</v>
      </c>
      <c r="AY9" s="27">
        <v>0</v>
      </c>
      <c r="AZ9" s="27">
        <v>4</v>
      </c>
      <c r="BA9" s="27">
        <v>1</v>
      </c>
      <c r="BB9" s="27">
        <v>0</v>
      </c>
      <c r="BC9" s="27">
        <v>1</v>
      </c>
      <c r="BD9" s="27">
        <v>2</v>
      </c>
      <c r="BE9" s="65">
        <v>1</v>
      </c>
      <c r="BF9" s="27">
        <v>0</v>
      </c>
      <c r="BG9" s="27">
        <v>3</v>
      </c>
      <c r="BH9" s="65">
        <v>0</v>
      </c>
      <c r="BI9" s="65">
        <v>1</v>
      </c>
      <c r="BJ9" s="27">
        <v>1</v>
      </c>
      <c r="BK9" s="27">
        <v>1</v>
      </c>
      <c r="BL9" s="27">
        <v>8</v>
      </c>
      <c r="BM9" s="27">
        <v>3</v>
      </c>
      <c r="BN9" s="27">
        <v>2</v>
      </c>
      <c r="BO9" s="65">
        <v>2</v>
      </c>
      <c r="BP9" s="65">
        <v>2</v>
      </c>
      <c r="BQ9" s="45">
        <f t="shared" si="1"/>
        <v>41</v>
      </c>
      <c r="BR9" s="45">
        <f t="shared" si="2"/>
        <v>666</v>
      </c>
      <c r="BS9" s="49">
        <f>BR9/BR$5</f>
        <v>0.5244094488188976</v>
      </c>
    </row>
    <row r="10" spans="2:71" ht="43.5" customHeight="1">
      <c r="B10" s="4"/>
      <c r="C10" s="7">
        <v>5</v>
      </c>
      <c r="D10" s="28" t="s">
        <v>99</v>
      </c>
      <c r="E10" s="32">
        <v>141</v>
      </c>
      <c r="F10" s="32">
        <v>28</v>
      </c>
      <c r="G10" s="32">
        <v>45</v>
      </c>
      <c r="H10" s="32">
        <v>98</v>
      </c>
      <c r="I10" s="32">
        <v>14</v>
      </c>
      <c r="J10" s="32">
        <v>15</v>
      </c>
      <c r="K10" s="32">
        <v>9</v>
      </c>
      <c r="L10" s="32">
        <v>15</v>
      </c>
      <c r="M10" s="32">
        <v>28</v>
      </c>
      <c r="N10" s="32">
        <v>20</v>
      </c>
      <c r="O10" s="32">
        <v>7</v>
      </c>
      <c r="P10" s="32">
        <v>20</v>
      </c>
      <c r="Q10" s="32">
        <v>23</v>
      </c>
      <c r="R10" s="32">
        <v>10</v>
      </c>
      <c r="S10" s="32">
        <v>17</v>
      </c>
      <c r="T10" s="32">
        <v>29</v>
      </c>
      <c r="U10" s="32">
        <v>20</v>
      </c>
      <c r="V10" s="32">
        <v>50</v>
      </c>
      <c r="W10" s="32">
        <v>8</v>
      </c>
      <c r="X10" s="32">
        <v>4</v>
      </c>
      <c r="Y10" s="32">
        <v>27</v>
      </c>
      <c r="Z10" s="32">
        <v>19</v>
      </c>
      <c r="AA10" s="32">
        <v>23</v>
      </c>
      <c r="AB10" s="32">
        <v>15</v>
      </c>
      <c r="AC10" s="32">
        <v>5</v>
      </c>
      <c r="AD10" s="32">
        <v>7</v>
      </c>
      <c r="AE10" s="32">
        <v>6</v>
      </c>
      <c r="AF10" s="32">
        <v>11</v>
      </c>
      <c r="AG10" s="32">
        <v>7</v>
      </c>
      <c r="AH10" s="32">
        <v>13</v>
      </c>
      <c r="AI10" s="32">
        <v>19</v>
      </c>
      <c r="AJ10" s="32">
        <v>19</v>
      </c>
      <c r="AK10" s="32">
        <v>10</v>
      </c>
      <c r="AL10" s="32">
        <v>11</v>
      </c>
      <c r="AM10" s="32">
        <v>6</v>
      </c>
      <c r="AN10" s="32">
        <v>13</v>
      </c>
      <c r="AO10" s="32">
        <v>7</v>
      </c>
      <c r="AP10" s="32">
        <v>20</v>
      </c>
      <c r="AQ10" s="32">
        <v>13</v>
      </c>
      <c r="AR10" s="32">
        <v>4</v>
      </c>
      <c r="AS10" s="47">
        <f t="shared" si="0"/>
        <v>856</v>
      </c>
      <c r="AT10" s="32">
        <v>10</v>
      </c>
      <c r="AU10" s="32">
        <v>7</v>
      </c>
      <c r="AV10" s="32">
        <v>1</v>
      </c>
      <c r="AW10" s="32">
        <v>2</v>
      </c>
      <c r="AX10" s="32">
        <v>6</v>
      </c>
      <c r="AY10" s="32">
        <v>4</v>
      </c>
      <c r="AZ10" s="32">
        <v>6</v>
      </c>
      <c r="BA10" s="32">
        <v>3</v>
      </c>
      <c r="BB10" s="32">
        <v>2</v>
      </c>
      <c r="BC10" s="32">
        <v>2</v>
      </c>
      <c r="BD10" s="32">
        <v>3</v>
      </c>
      <c r="BE10" s="69">
        <v>1</v>
      </c>
      <c r="BF10" s="32">
        <v>4</v>
      </c>
      <c r="BG10" s="32">
        <v>3</v>
      </c>
      <c r="BH10" s="69">
        <v>3</v>
      </c>
      <c r="BI10" s="69">
        <v>1</v>
      </c>
      <c r="BJ10" s="32">
        <v>3</v>
      </c>
      <c r="BK10" s="32">
        <v>4</v>
      </c>
      <c r="BL10" s="32">
        <v>8</v>
      </c>
      <c r="BM10" s="32">
        <v>5</v>
      </c>
      <c r="BN10" s="32">
        <v>5</v>
      </c>
      <c r="BO10" s="69">
        <v>7</v>
      </c>
      <c r="BP10" s="69">
        <v>6</v>
      </c>
      <c r="BQ10" s="47">
        <f t="shared" si="1"/>
        <v>96</v>
      </c>
      <c r="BR10" s="47">
        <f t="shared" si="2"/>
        <v>952</v>
      </c>
      <c r="BS10" s="51">
        <f>BR10/BR$5</f>
        <v>0.7496062992125985</v>
      </c>
    </row>
    <row r="11" spans="2:71" s="13" customFormat="1" ht="39.75" customHeight="1" thickBot="1">
      <c r="B11" s="75"/>
      <c r="C11" s="73">
        <v>6</v>
      </c>
      <c r="D11" s="76" t="s">
        <v>20</v>
      </c>
      <c r="E11" s="61">
        <v>698</v>
      </c>
      <c r="F11" s="61">
        <v>0</v>
      </c>
      <c r="G11" s="61">
        <v>178</v>
      </c>
      <c r="H11" s="61">
        <v>0</v>
      </c>
      <c r="I11" s="61">
        <v>0</v>
      </c>
      <c r="J11" s="61">
        <v>25</v>
      </c>
      <c r="K11" s="61">
        <v>84</v>
      </c>
      <c r="L11" s="61">
        <v>0</v>
      </c>
      <c r="M11" s="61">
        <v>0</v>
      </c>
      <c r="N11" s="61">
        <v>4</v>
      </c>
      <c r="O11" s="61">
        <v>28</v>
      </c>
      <c r="P11" s="61">
        <v>39</v>
      </c>
      <c r="Q11" s="61">
        <v>39</v>
      </c>
      <c r="R11" s="61">
        <v>0</v>
      </c>
      <c r="S11" s="61"/>
      <c r="T11" s="61">
        <v>0</v>
      </c>
      <c r="U11" s="61">
        <v>0</v>
      </c>
      <c r="V11" s="61">
        <v>48</v>
      </c>
      <c r="W11" s="61">
        <v>226</v>
      </c>
      <c r="X11" s="61">
        <v>23</v>
      </c>
      <c r="Y11" s="61">
        <v>33</v>
      </c>
      <c r="Z11" s="61">
        <v>37</v>
      </c>
      <c r="AA11" s="61">
        <v>135</v>
      </c>
      <c r="AB11" s="61">
        <v>8</v>
      </c>
      <c r="AC11" s="61">
        <v>21</v>
      </c>
      <c r="AD11" s="61">
        <v>0</v>
      </c>
      <c r="AE11" s="61">
        <v>49</v>
      </c>
      <c r="AF11" s="61">
        <v>0</v>
      </c>
      <c r="AG11" s="61">
        <v>0</v>
      </c>
      <c r="AH11" s="61">
        <v>0</v>
      </c>
      <c r="AI11" s="61">
        <v>0</v>
      </c>
      <c r="AJ11" s="61">
        <v>65</v>
      </c>
      <c r="AK11" s="61">
        <v>60</v>
      </c>
      <c r="AL11" s="61">
        <v>0</v>
      </c>
      <c r="AM11" s="61">
        <v>0</v>
      </c>
      <c r="AN11" s="61">
        <v>0</v>
      </c>
      <c r="AO11" s="61">
        <v>0</v>
      </c>
      <c r="AP11" s="61">
        <v>0</v>
      </c>
      <c r="AQ11" s="61">
        <v>0</v>
      </c>
      <c r="AR11" s="61">
        <v>0</v>
      </c>
      <c r="AS11" s="46">
        <f t="shared" si="0"/>
        <v>1800</v>
      </c>
      <c r="AT11" s="61">
        <v>0</v>
      </c>
      <c r="AU11" s="61">
        <v>0</v>
      </c>
      <c r="AV11" s="61">
        <v>0</v>
      </c>
      <c r="AW11" s="61">
        <v>8</v>
      </c>
      <c r="AX11" s="61">
        <v>0</v>
      </c>
      <c r="AY11" s="61">
        <v>0</v>
      </c>
      <c r="AZ11" s="61">
        <v>0</v>
      </c>
      <c r="BA11" s="61">
        <v>0</v>
      </c>
      <c r="BB11" s="61">
        <v>0</v>
      </c>
      <c r="BC11" s="61">
        <v>0</v>
      </c>
      <c r="BD11" s="61">
        <v>0</v>
      </c>
      <c r="BE11" s="67">
        <v>0</v>
      </c>
      <c r="BF11" s="61">
        <v>0</v>
      </c>
      <c r="BG11" s="61">
        <v>0</v>
      </c>
      <c r="BH11" s="67">
        <v>0</v>
      </c>
      <c r="BI11" s="67">
        <v>0</v>
      </c>
      <c r="BJ11" s="61">
        <v>0</v>
      </c>
      <c r="BK11" s="61">
        <v>0</v>
      </c>
      <c r="BL11" s="61">
        <v>19</v>
      </c>
      <c r="BM11" s="61">
        <v>0</v>
      </c>
      <c r="BN11" s="61">
        <v>0</v>
      </c>
      <c r="BO11" s="67">
        <v>0</v>
      </c>
      <c r="BP11" s="67">
        <v>0</v>
      </c>
      <c r="BQ11" s="46">
        <f t="shared" si="1"/>
        <v>27</v>
      </c>
      <c r="BR11" s="46">
        <f t="shared" si="2"/>
        <v>1827</v>
      </c>
      <c r="BS11" s="74"/>
    </row>
    <row r="12" spans="2:71" ht="39.75" customHeight="1">
      <c r="B12" s="3" t="s">
        <v>16</v>
      </c>
      <c r="C12" s="5"/>
      <c r="D12" s="9" t="s">
        <v>11</v>
      </c>
      <c r="E12" s="24" t="s">
        <v>0</v>
      </c>
      <c r="F12" s="20" t="s">
        <v>0</v>
      </c>
      <c r="G12" s="20" t="s">
        <v>0</v>
      </c>
      <c r="H12" s="20" t="s">
        <v>0</v>
      </c>
      <c r="I12" s="20" t="s">
        <v>0</v>
      </c>
      <c r="J12" s="20" t="s">
        <v>0</v>
      </c>
      <c r="K12" s="20" t="s">
        <v>0</v>
      </c>
      <c r="L12" s="20" t="s">
        <v>0</v>
      </c>
      <c r="M12" s="20" t="s">
        <v>0</v>
      </c>
      <c r="N12" s="20" t="s">
        <v>94</v>
      </c>
      <c r="O12" s="20" t="s">
        <v>0</v>
      </c>
      <c r="P12" s="20" t="s">
        <v>0</v>
      </c>
      <c r="Q12" s="20" t="s">
        <v>0</v>
      </c>
      <c r="R12" s="20" t="s">
        <v>0</v>
      </c>
      <c r="S12" s="20" t="s">
        <v>0</v>
      </c>
      <c r="T12" s="20" t="s">
        <v>0</v>
      </c>
      <c r="U12" s="20" t="s">
        <v>0</v>
      </c>
      <c r="V12" s="20" t="s">
        <v>0</v>
      </c>
      <c r="W12" s="20" t="s">
        <v>0</v>
      </c>
      <c r="X12" s="20" t="s">
        <v>0</v>
      </c>
      <c r="Y12" s="24" t="s">
        <v>0</v>
      </c>
      <c r="Z12" s="20" t="s">
        <v>0</v>
      </c>
      <c r="AA12" s="20" t="s">
        <v>0</v>
      </c>
      <c r="AB12" s="20" t="s">
        <v>0</v>
      </c>
      <c r="AC12" s="20" t="s">
        <v>95</v>
      </c>
      <c r="AD12" s="20" t="s">
        <v>89</v>
      </c>
      <c r="AE12" s="20" t="s">
        <v>0</v>
      </c>
      <c r="AF12" s="20" t="s">
        <v>0</v>
      </c>
      <c r="AG12" s="20" t="s">
        <v>0</v>
      </c>
      <c r="AH12" s="20" t="s">
        <v>0</v>
      </c>
      <c r="AI12" s="20" t="s">
        <v>0</v>
      </c>
      <c r="AJ12" s="20" t="s">
        <v>0</v>
      </c>
      <c r="AK12" s="20" t="s">
        <v>0</v>
      </c>
      <c r="AL12" s="20" t="s">
        <v>0</v>
      </c>
      <c r="AM12" s="20" t="s">
        <v>0</v>
      </c>
      <c r="AN12" s="20" t="s">
        <v>0</v>
      </c>
      <c r="AO12" s="20" t="s">
        <v>0</v>
      </c>
      <c r="AP12" s="20" t="s">
        <v>0</v>
      </c>
      <c r="AQ12" s="20" t="s">
        <v>0</v>
      </c>
      <c r="AR12" s="20" t="s">
        <v>0</v>
      </c>
      <c r="AS12" s="30" t="s">
        <v>0</v>
      </c>
      <c r="AT12" s="24" t="s">
        <v>91</v>
      </c>
      <c r="AU12" s="20" t="s">
        <v>0</v>
      </c>
      <c r="AV12" s="20" t="s">
        <v>93</v>
      </c>
      <c r="AW12" s="20" t="s">
        <v>0</v>
      </c>
      <c r="AX12" s="20" t="s">
        <v>0</v>
      </c>
      <c r="AY12" s="20" t="s">
        <v>0</v>
      </c>
      <c r="AZ12" s="20" t="s">
        <v>0</v>
      </c>
      <c r="BA12" s="20" t="s">
        <v>0</v>
      </c>
      <c r="BB12" s="20" t="s">
        <v>0</v>
      </c>
      <c r="BC12" s="20" t="s">
        <v>0</v>
      </c>
      <c r="BD12" s="20" t="s">
        <v>0</v>
      </c>
      <c r="BE12" s="68" t="s">
        <v>0</v>
      </c>
      <c r="BF12" s="20" t="s">
        <v>0</v>
      </c>
      <c r="BG12" s="20" t="s">
        <v>96</v>
      </c>
      <c r="BH12" s="68" t="s">
        <v>0</v>
      </c>
      <c r="BI12" s="68" t="s">
        <v>0</v>
      </c>
      <c r="BJ12" s="20" t="s">
        <v>0</v>
      </c>
      <c r="BK12" s="20" t="s">
        <v>0</v>
      </c>
      <c r="BL12" s="20" t="s">
        <v>0</v>
      </c>
      <c r="BM12" s="20" t="s">
        <v>0</v>
      </c>
      <c r="BN12" s="24" t="s">
        <v>0</v>
      </c>
      <c r="BO12" s="68" t="s">
        <v>0</v>
      </c>
      <c r="BP12" s="68" t="s">
        <v>0</v>
      </c>
      <c r="BQ12" s="30" t="s">
        <v>0</v>
      </c>
      <c r="BR12" s="30" t="s">
        <v>0</v>
      </c>
      <c r="BS12" s="52"/>
    </row>
    <row r="13" spans="2:71" ht="39.75" customHeight="1">
      <c r="B13" s="4"/>
      <c r="C13" s="7">
        <v>1</v>
      </c>
      <c r="D13" s="28" t="s">
        <v>3</v>
      </c>
      <c r="E13" s="27">
        <v>205</v>
      </c>
      <c r="F13" s="27">
        <v>40</v>
      </c>
      <c r="G13" s="27">
        <v>46</v>
      </c>
      <c r="H13" s="27">
        <v>91</v>
      </c>
      <c r="I13" s="27">
        <v>12</v>
      </c>
      <c r="J13" s="27">
        <v>15</v>
      </c>
      <c r="K13" s="27">
        <v>46</v>
      </c>
      <c r="L13" s="27">
        <v>12</v>
      </c>
      <c r="M13" s="27">
        <v>30</v>
      </c>
      <c r="N13" s="27">
        <v>16</v>
      </c>
      <c r="O13" s="27">
        <v>14</v>
      </c>
      <c r="P13" s="27">
        <v>18</v>
      </c>
      <c r="Q13" s="27">
        <v>20</v>
      </c>
      <c r="R13" s="27">
        <v>9</v>
      </c>
      <c r="S13" s="27">
        <v>21</v>
      </c>
      <c r="T13" s="27">
        <v>51</v>
      </c>
      <c r="U13" s="27">
        <v>33</v>
      </c>
      <c r="V13" s="27">
        <v>50</v>
      </c>
      <c r="W13" s="27">
        <v>45</v>
      </c>
      <c r="X13" s="27">
        <v>9</v>
      </c>
      <c r="Y13" s="27">
        <v>31</v>
      </c>
      <c r="Z13" s="27">
        <v>19</v>
      </c>
      <c r="AA13" s="27">
        <v>19</v>
      </c>
      <c r="AB13" s="27">
        <v>15</v>
      </c>
      <c r="AC13" s="27">
        <v>10</v>
      </c>
      <c r="AD13" s="27">
        <v>6</v>
      </c>
      <c r="AE13" s="27">
        <v>11</v>
      </c>
      <c r="AF13" s="27">
        <v>18</v>
      </c>
      <c r="AG13" s="27">
        <v>11</v>
      </c>
      <c r="AH13" s="27">
        <v>12</v>
      </c>
      <c r="AI13" s="27">
        <v>19</v>
      </c>
      <c r="AJ13" s="27">
        <v>13</v>
      </c>
      <c r="AK13" s="27">
        <v>8</v>
      </c>
      <c r="AL13" s="27">
        <v>12</v>
      </c>
      <c r="AM13" s="27">
        <v>7</v>
      </c>
      <c r="AN13" s="27">
        <v>12</v>
      </c>
      <c r="AO13" s="27">
        <v>9</v>
      </c>
      <c r="AP13" s="27">
        <v>19</v>
      </c>
      <c r="AQ13" s="27">
        <v>18</v>
      </c>
      <c r="AR13" s="27">
        <v>7</v>
      </c>
      <c r="AS13" s="45">
        <f>SUM(E13:AR13)</f>
        <v>1059</v>
      </c>
      <c r="AT13" s="27">
        <v>10</v>
      </c>
      <c r="AU13" s="27">
        <v>7</v>
      </c>
      <c r="AV13" s="27">
        <v>3</v>
      </c>
      <c r="AW13" s="27">
        <v>1</v>
      </c>
      <c r="AX13" s="27">
        <v>5</v>
      </c>
      <c r="AY13" s="27">
        <v>4</v>
      </c>
      <c r="AZ13" s="27">
        <v>7</v>
      </c>
      <c r="BA13" s="27">
        <v>3</v>
      </c>
      <c r="BB13" s="27">
        <v>2</v>
      </c>
      <c r="BC13" s="27">
        <v>2</v>
      </c>
      <c r="BD13" s="27">
        <v>3</v>
      </c>
      <c r="BE13" s="65">
        <v>1</v>
      </c>
      <c r="BF13" s="27">
        <v>4</v>
      </c>
      <c r="BG13" s="27">
        <v>3</v>
      </c>
      <c r="BH13" s="65">
        <v>0</v>
      </c>
      <c r="BI13" s="65">
        <v>0</v>
      </c>
      <c r="BJ13" s="27">
        <v>1</v>
      </c>
      <c r="BK13" s="27">
        <v>3</v>
      </c>
      <c r="BL13" s="27">
        <v>8</v>
      </c>
      <c r="BM13" s="27">
        <v>7</v>
      </c>
      <c r="BN13" s="27">
        <v>6</v>
      </c>
      <c r="BO13" s="65">
        <v>7</v>
      </c>
      <c r="BP13" s="65">
        <v>6</v>
      </c>
      <c r="BQ13" s="45">
        <f>SUM(AT13:BP13)</f>
        <v>93</v>
      </c>
      <c r="BR13" s="45">
        <f>AS13+BQ13</f>
        <v>1152</v>
      </c>
      <c r="BS13" s="31"/>
    </row>
    <row r="14" spans="2:71" ht="39.75" customHeight="1">
      <c r="B14" s="4"/>
      <c r="C14" s="22" t="s">
        <v>10</v>
      </c>
      <c r="D14" s="28" t="s">
        <v>2</v>
      </c>
      <c r="E14" s="27">
        <v>0</v>
      </c>
      <c r="F14" s="27">
        <v>0</v>
      </c>
      <c r="G14" s="27">
        <v>0</v>
      </c>
      <c r="H14" s="27">
        <v>0</v>
      </c>
      <c r="I14" s="27">
        <v>1</v>
      </c>
      <c r="J14" s="27">
        <v>0</v>
      </c>
      <c r="K14" s="27">
        <v>0</v>
      </c>
      <c r="L14" s="27">
        <v>3</v>
      </c>
      <c r="M14" s="27">
        <v>0</v>
      </c>
      <c r="N14" s="27">
        <v>4</v>
      </c>
      <c r="O14" s="27">
        <v>0</v>
      </c>
      <c r="P14" s="27">
        <v>2</v>
      </c>
      <c r="Q14" s="27">
        <v>1</v>
      </c>
      <c r="R14" s="27">
        <v>1</v>
      </c>
      <c r="S14" s="27">
        <v>2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1</v>
      </c>
      <c r="AB14" s="27">
        <v>0</v>
      </c>
      <c r="AC14" s="27">
        <v>0</v>
      </c>
      <c r="AD14" s="27">
        <v>0</v>
      </c>
      <c r="AE14" s="27">
        <v>0</v>
      </c>
      <c r="AF14" s="27">
        <v>0</v>
      </c>
      <c r="AG14" s="27">
        <v>0</v>
      </c>
      <c r="AH14" s="27">
        <v>1</v>
      </c>
      <c r="AI14" s="27">
        <v>0</v>
      </c>
      <c r="AJ14" s="27">
        <v>2</v>
      </c>
      <c r="AK14" s="27">
        <v>1</v>
      </c>
      <c r="AL14" s="27">
        <v>0</v>
      </c>
      <c r="AM14" s="27">
        <v>0</v>
      </c>
      <c r="AN14" s="27">
        <v>0</v>
      </c>
      <c r="AO14" s="27">
        <v>0</v>
      </c>
      <c r="AP14" s="27">
        <v>0</v>
      </c>
      <c r="AQ14" s="27">
        <v>2</v>
      </c>
      <c r="AR14" s="27">
        <v>0</v>
      </c>
      <c r="AS14" s="45">
        <f>SUM(E14:AR14)</f>
        <v>21</v>
      </c>
      <c r="AT14" s="27">
        <v>1</v>
      </c>
      <c r="AU14" s="27">
        <v>0</v>
      </c>
      <c r="AV14" s="27"/>
      <c r="AW14" s="27">
        <v>1</v>
      </c>
      <c r="AX14" s="27">
        <v>1</v>
      </c>
      <c r="AY14" s="27">
        <v>0</v>
      </c>
      <c r="AZ14" s="27">
        <v>0</v>
      </c>
      <c r="BA14" s="27">
        <v>0</v>
      </c>
      <c r="BB14" s="27">
        <v>0</v>
      </c>
      <c r="BC14" s="27">
        <v>0</v>
      </c>
      <c r="BD14" s="27">
        <v>0</v>
      </c>
      <c r="BE14" s="65">
        <v>1</v>
      </c>
      <c r="BF14" s="27">
        <v>0</v>
      </c>
      <c r="BG14" s="27">
        <v>0</v>
      </c>
      <c r="BH14" s="65">
        <v>0</v>
      </c>
      <c r="BI14" s="65">
        <v>1</v>
      </c>
      <c r="BJ14" s="27">
        <v>1</v>
      </c>
      <c r="BK14" s="27">
        <v>0</v>
      </c>
      <c r="BL14" s="27">
        <v>0</v>
      </c>
      <c r="BM14" s="27">
        <v>0</v>
      </c>
      <c r="BN14" s="27">
        <v>0</v>
      </c>
      <c r="BO14" s="65">
        <v>0</v>
      </c>
      <c r="BP14" s="65">
        <v>0</v>
      </c>
      <c r="BQ14" s="45">
        <f>SUM(AT14:BP14)</f>
        <v>6</v>
      </c>
      <c r="BR14" s="45">
        <f>AS14+BQ14</f>
        <v>27</v>
      </c>
      <c r="BS14" s="31"/>
    </row>
    <row r="15" spans="2:71" ht="39.75" customHeight="1">
      <c r="B15" s="4"/>
      <c r="C15" s="7">
        <v>2</v>
      </c>
      <c r="D15" s="28" t="s">
        <v>15</v>
      </c>
      <c r="E15" s="57">
        <v>5.048780487804878</v>
      </c>
      <c r="F15" s="57">
        <v>3</v>
      </c>
      <c r="G15" s="57">
        <v>2.297872340425532</v>
      </c>
      <c r="H15" s="57">
        <v>2.791304347826087</v>
      </c>
      <c r="I15" s="57">
        <v>2.857142857142857</v>
      </c>
      <c r="J15" s="57">
        <v>3</v>
      </c>
      <c r="K15" s="57">
        <v>3.9565217391304346</v>
      </c>
      <c r="L15" s="57">
        <v>3.8666666666666667</v>
      </c>
      <c r="M15" s="57">
        <v>3.161290322580645</v>
      </c>
      <c r="N15" s="57">
        <v>3.08</v>
      </c>
      <c r="O15" s="57">
        <v>4.714285714285714</v>
      </c>
      <c r="P15" s="57">
        <v>4</v>
      </c>
      <c r="Q15" s="57">
        <v>3.1739130434782608</v>
      </c>
      <c r="R15" s="57">
        <v>3.7</v>
      </c>
      <c r="S15" s="57">
        <v>3.24</v>
      </c>
      <c r="T15" s="57">
        <v>2.3</v>
      </c>
      <c r="U15" s="57">
        <v>3.878787878787879</v>
      </c>
      <c r="V15" s="57">
        <v>2.9791666666666665</v>
      </c>
      <c r="W15" s="57">
        <v>4.2</v>
      </c>
      <c r="X15" s="57">
        <v>4.111111111111111</v>
      </c>
      <c r="Y15" s="57">
        <v>3.6129032258064515</v>
      </c>
      <c r="Z15" s="57">
        <v>4.7368421052631575</v>
      </c>
      <c r="AA15" s="58">
        <v>3.576923076923077</v>
      </c>
      <c r="AB15" s="57">
        <v>2.5833333333333335</v>
      </c>
      <c r="AC15" s="57">
        <v>6</v>
      </c>
      <c r="AD15" s="57">
        <v>3.3333333333333335</v>
      </c>
      <c r="AE15" s="57">
        <v>3.9</v>
      </c>
      <c r="AF15" s="57">
        <v>5.2272727272727275</v>
      </c>
      <c r="AG15" s="57">
        <v>3.5833333333333335</v>
      </c>
      <c r="AH15" s="57">
        <v>4.153846153846154</v>
      </c>
      <c r="AI15" s="57">
        <v>3.9473684210526314</v>
      </c>
      <c r="AJ15" s="57">
        <v>3.263157894736842</v>
      </c>
      <c r="AK15" s="57">
        <v>3</v>
      </c>
      <c r="AL15" s="57">
        <v>4.75</v>
      </c>
      <c r="AM15" s="57">
        <v>5.571428571428571</v>
      </c>
      <c r="AN15" s="57">
        <v>3.3333333333333335</v>
      </c>
      <c r="AO15" s="57">
        <v>5.5</v>
      </c>
      <c r="AP15" s="57">
        <v>2.95</v>
      </c>
      <c r="AQ15" s="57">
        <v>4.473684210526316</v>
      </c>
      <c r="AR15" s="57">
        <v>3.142857142857143</v>
      </c>
      <c r="AS15" s="37">
        <f>AVERAGE(E15:AR15)</f>
        <v>3.749911500973829</v>
      </c>
      <c r="AT15" s="57">
        <v>2.2</v>
      </c>
      <c r="AU15" s="57">
        <v>4.285714285714286</v>
      </c>
      <c r="AV15" s="57">
        <v>5.333333333333333</v>
      </c>
      <c r="AW15" s="57">
        <v>3.5</v>
      </c>
      <c r="AX15" s="57">
        <v>4.333333333333333</v>
      </c>
      <c r="AY15" s="57">
        <v>3</v>
      </c>
      <c r="AZ15" s="57">
        <v>4.142857142857143</v>
      </c>
      <c r="BA15" s="57">
        <v>6</v>
      </c>
      <c r="BB15" s="57">
        <v>3</v>
      </c>
      <c r="BC15" s="57">
        <v>5</v>
      </c>
      <c r="BD15" s="57">
        <v>3.3333333333333335</v>
      </c>
      <c r="BE15" s="57">
        <v>3</v>
      </c>
      <c r="BF15" s="57">
        <v>3.25</v>
      </c>
      <c r="BG15" s="57">
        <v>3</v>
      </c>
      <c r="BH15" s="57">
        <v>3.6666666666666665</v>
      </c>
      <c r="BI15" s="57">
        <v>3</v>
      </c>
      <c r="BJ15" s="57">
        <v>2.6666666666666665</v>
      </c>
      <c r="BK15" s="57">
        <v>4.5</v>
      </c>
      <c r="BL15" s="57">
        <v>4.25</v>
      </c>
      <c r="BM15" s="57">
        <v>4.285714285714286</v>
      </c>
      <c r="BN15" s="57">
        <v>2.8333333333333335</v>
      </c>
      <c r="BO15" s="57">
        <v>4.142857142857143</v>
      </c>
      <c r="BP15" s="57">
        <v>5.833333333333333</v>
      </c>
      <c r="BQ15" s="37">
        <f>AVERAGE(AT15:BP15)</f>
        <v>3.85031055900621</v>
      </c>
      <c r="BR15" s="37">
        <f>AVERAGE(E15:AR15,AT15:BP15)</f>
        <v>3.786565125334857</v>
      </c>
      <c r="BS15" s="48"/>
    </row>
    <row r="16" spans="2:71" ht="39.75" customHeight="1">
      <c r="B16" s="4"/>
      <c r="C16" s="7">
        <v>3</v>
      </c>
      <c r="D16" s="28" t="s">
        <v>18</v>
      </c>
      <c r="E16" s="57">
        <v>1.1927710843373494</v>
      </c>
      <c r="F16" s="57">
        <v>1.125</v>
      </c>
      <c r="G16" s="57">
        <v>1.0909090909090908</v>
      </c>
      <c r="H16" s="57">
        <v>1.2</v>
      </c>
      <c r="I16" s="57">
        <v>1</v>
      </c>
      <c r="J16" s="57"/>
      <c r="K16" s="57">
        <v>1.3823529411764706</v>
      </c>
      <c r="L16" s="57">
        <v>0.7</v>
      </c>
      <c r="M16" s="57">
        <v>1</v>
      </c>
      <c r="N16" s="57">
        <v>1</v>
      </c>
      <c r="O16" s="57">
        <v>1.1428571428571428</v>
      </c>
      <c r="P16" s="57">
        <v>1</v>
      </c>
      <c r="Q16" s="57">
        <v>1</v>
      </c>
      <c r="R16" s="57"/>
      <c r="S16" s="57">
        <v>1.25</v>
      </c>
      <c r="T16" s="57">
        <v>1</v>
      </c>
      <c r="U16" s="57">
        <v>1</v>
      </c>
      <c r="V16" s="57">
        <v>1.0571428571428572</v>
      </c>
      <c r="W16" s="57">
        <v>1.1818181818181819</v>
      </c>
      <c r="X16" s="57">
        <v>0</v>
      </c>
      <c r="Y16" s="57">
        <v>1.1666666666666667</v>
      </c>
      <c r="Z16" s="57">
        <v>1</v>
      </c>
      <c r="AA16" s="57"/>
      <c r="AB16" s="57">
        <v>0.26666666666666666</v>
      </c>
      <c r="AC16" s="57">
        <v>0.9</v>
      </c>
      <c r="AD16" s="57">
        <v>1.3333333333333333</v>
      </c>
      <c r="AE16" s="57">
        <v>0</v>
      </c>
      <c r="AF16" s="57">
        <v>1.1428571428571428</v>
      </c>
      <c r="AG16" s="57">
        <v>1</v>
      </c>
      <c r="AH16" s="57">
        <v>1</v>
      </c>
      <c r="AI16" s="57">
        <v>1.4615384615384615</v>
      </c>
      <c r="AJ16" s="57">
        <v>1</v>
      </c>
      <c r="AK16" s="57">
        <v>0.2</v>
      </c>
      <c r="AL16" s="57">
        <v>1.0833333333333333</v>
      </c>
      <c r="AM16" s="57">
        <v>2.25</v>
      </c>
      <c r="AN16" s="57">
        <v>1.2857142857142858</v>
      </c>
      <c r="AO16" s="57">
        <v>1.6</v>
      </c>
      <c r="AP16" s="57">
        <v>0</v>
      </c>
      <c r="AQ16" s="57">
        <v>1.1</v>
      </c>
      <c r="AR16" s="57">
        <v>1</v>
      </c>
      <c r="AS16" s="37">
        <f>AVERAGE(E16:AR16)</f>
        <v>1.003053005090567</v>
      </c>
      <c r="AT16" s="57">
        <v>1</v>
      </c>
      <c r="AU16" s="57">
        <v>1</v>
      </c>
      <c r="AV16" s="57">
        <v>0</v>
      </c>
      <c r="AW16" s="57">
        <v>1</v>
      </c>
      <c r="AX16" s="57">
        <v>1</v>
      </c>
      <c r="AY16" s="57">
        <v>1</v>
      </c>
      <c r="AZ16" s="57">
        <v>0.7142857142857143</v>
      </c>
      <c r="BA16" s="57"/>
      <c r="BB16" s="57">
        <v>1</v>
      </c>
      <c r="BC16" s="57">
        <v>1.5</v>
      </c>
      <c r="BD16" s="57">
        <v>0</v>
      </c>
      <c r="BE16" s="57">
        <v>0</v>
      </c>
      <c r="BF16" s="57">
        <v>0.25</v>
      </c>
      <c r="BG16" s="57">
        <v>1</v>
      </c>
      <c r="BH16" s="57">
        <v>0.3333333333333333</v>
      </c>
      <c r="BI16" s="57">
        <v>0</v>
      </c>
      <c r="BJ16" s="57">
        <v>0</v>
      </c>
      <c r="BK16" s="57"/>
      <c r="BL16" s="57">
        <v>0.75</v>
      </c>
      <c r="BM16" s="57">
        <v>1</v>
      </c>
      <c r="BN16" s="57">
        <v>1</v>
      </c>
      <c r="BO16" s="57">
        <v>1</v>
      </c>
      <c r="BP16" s="57">
        <v>1</v>
      </c>
      <c r="BQ16" s="37">
        <f>AVERAGE(AT16:BP16)</f>
        <v>0.6927437641723356</v>
      </c>
      <c r="BR16" s="37">
        <f>AVERAGE(E16:AR16,AT16:BP16)</f>
        <v>0.8906996592408626</v>
      </c>
      <c r="BS16" s="48"/>
    </row>
    <row r="17" spans="2:71" ht="39.75" customHeight="1">
      <c r="B17" s="4"/>
      <c r="C17" s="7">
        <v>4</v>
      </c>
      <c r="D17" s="28" t="s">
        <v>21</v>
      </c>
      <c r="E17" s="57">
        <v>2.3300492610837438</v>
      </c>
      <c r="F17" s="57">
        <v>3.642857142857143</v>
      </c>
      <c r="G17" s="57">
        <v>0.3111111111111111</v>
      </c>
      <c r="H17" s="57">
        <v>1.5648148148148149</v>
      </c>
      <c r="I17" s="57">
        <v>2.5</v>
      </c>
      <c r="J17" s="57">
        <v>1</v>
      </c>
      <c r="K17" s="57">
        <v>1.673913043478261</v>
      </c>
      <c r="L17" s="57">
        <v>1.4666666666666666</v>
      </c>
      <c r="M17" s="57">
        <v>1.8571428571428572</v>
      </c>
      <c r="N17" s="57">
        <v>2.15</v>
      </c>
      <c r="O17" s="57">
        <v>2.4285714285714284</v>
      </c>
      <c r="P17" s="57">
        <v>2.176470588235294</v>
      </c>
      <c r="Q17" s="57">
        <v>2.3636363636363638</v>
      </c>
      <c r="R17" s="57">
        <v>1.9</v>
      </c>
      <c r="S17" s="57">
        <v>1.84</v>
      </c>
      <c r="T17" s="57">
        <v>2.7</v>
      </c>
      <c r="U17" s="57">
        <v>2.4545454545454546</v>
      </c>
      <c r="V17" s="57">
        <v>2.38</v>
      </c>
      <c r="W17" s="57">
        <v>4.444444444444445</v>
      </c>
      <c r="X17" s="57">
        <v>0</v>
      </c>
      <c r="Y17" s="57">
        <v>2.4838709677419355</v>
      </c>
      <c r="Z17" s="57">
        <v>3.5789473684210527</v>
      </c>
      <c r="AA17" s="57">
        <v>1.5</v>
      </c>
      <c r="AB17" s="57">
        <v>1.4</v>
      </c>
      <c r="AC17" s="57">
        <v>2.5</v>
      </c>
      <c r="AD17" s="57">
        <v>3.3</v>
      </c>
      <c r="AE17" s="57">
        <v>1.9</v>
      </c>
      <c r="AF17" s="57">
        <v>2.1818181818181817</v>
      </c>
      <c r="AG17" s="57">
        <v>2.3333333333333335</v>
      </c>
      <c r="AH17" s="57">
        <v>2.8461538461538463</v>
      </c>
      <c r="AI17" s="57">
        <v>2.0526315789473686</v>
      </c>
      <c r="AJ17" s="57">
        <v>1.736842105263158</v>
      </c>
      <c r="AK17" s="57">
        <v>3.1</v>
      </c>
      <c r="AL17" s="57">
        <v>2.1666666666666665</v>
      </c>
      <c r="AM17" s="57">
        <v>3</v>
      </c>
      <c r="AN17" s="57">
        <v>4.166666666666667</v>
      </c>
      <c r="AO17" s="57">
        <v>3</v>
      </c>
      <c r="AP17" s="57">
        <v>2</v>
      </c>
      <c r="AQ17" s="57">
        <v>2.1052631578947367</v>
      </c>
      <c r="AR17" s="57">
        <v>0</v>
      </c>
      <c r="AS17" s="37">
        <f>AVERAGE(E17:AR17)</f>
        <v>2.2134104262373633</v>
      </c>
      <c r="AT17" s="57">
        <v>1</v>
      </c>
      <c r="AU17" s="57">
        <v>3.5714285714285716</v>
      </c>
      <c r="AV17" s="57">
        <v>2</v>
      </c>
      <c r="AW17" s="57">
        <v>0</v>
      </c>
      <c r="AX17" s="57">
        <v>2.1666666666666665</v>
      </c>
      <c r="AY17" s="57">
        <v>1.5</v>
      </c>
      <c r="AZ17" s="57">
        <v>1.7142857142857142</v>
      </c>
      <c r="BA17" s="57">
        <v>2.6666666666666665</v>
      </c>
      <c r="BB17" s="57">
        <v>1.5</v>
      </c>
      <c r="BC17" s="57">
        <v>2</v>
      </c>
      <c r="BD17" s="57">
        <v>1.3333333333333333</v>
      </c>
      <c r="BE17" s="57">
        <v>0</v>
      </c>
      <c r="BF17" s="57">
        <v>0</v>
      </c>
      <c r="BG17" s="57">
        <v>1</v>
      </c>
      <c r="BH17" s="57">
        <v>3.6666666666666665</v>
      </c>
      <c r="BI17" s="57">
        <v>2</v>
      </c>
      <c r="BJ17" s="57">
        <v>2</v>
      </c>
      <c r="BK17" s="57">
        <v>2</v>
      </c>
      <c r="BL17" s="57">
        <v>2.25</v>
      </c>
      <c r="BM17" s="57">
        <v>1.7142857142857142</v>
      </c>
      <c r="BN17" s="57">
        <v>1.8333333333333333</v>
      </c>
      <c r="BO17" s="57">
        <v>1</v>
      </c>
      <c r="BP17" s="57">
        <v>3.3333333333333335</v>
      </c>
      <c r="BQ17" s="37">
        <f>AVERAGE(AT17:BP17)</f>
        <v>1.7500000000000002</v>
      </c>
      <c r="BR17" s="37">
        <f>AVERAGE(E17:AR17,AT17:BP17)</f>
        <v>2.044228842055469</v>
      </c>
      <c r="BS17" s="48"/>
    </row>
    <row r="18" spans="2:71" ht="39.75" customHeight="1" thickBot="1">
      <c r="B18" s="4"/>
      <c r="C18" s="7">
        <v>5</v>
      </c>
      <c r="D18" s="28" t="s">
        <v>4</v>
      </c>
      <c r="E18" s="27">
        <v>205</v>
      </c>
      <c r="F18" s="27">
        <v>0</v>
      </c>
      <c r="G18" s="27">
        <v>47</v>
      </c>
      <c r="H18" s="27">
        <v>0</v>
      </c>
      <c r="I18" s="27">
        <v>14</v>
      </c>
      <c r="J18" s="27">
        <v>15</v>
      </c>
      <c r="K18" s="27">
        <v>46</v>
      </c>
      <c r="L18" s="27">
        <v>15</v>
      </c>
      <c r="M18" s="27">
        <v>3</v>
      </c>
      <c r="N18" s="27">
        <v>19</v>
      </c>
      <c r="O18" s="27">
        <v>0</v>
      </c>
      <c r="P18" s="27">
        <v>0</v>
      </c>
      <c r="Q18" s="27">
        <v>23</v>
      </c>
      <c r="R18" s="27">
        <v>10</v>
      </c>
      <c r="S18" s="27">
        <v>0</v>
      </c>
      <c r="T18" s="27">
        <v>51</v>
      </c>
      <c r="U18" s="27">
        <v>33</v>
      </c>
      <c r="V18" s="27">
        <v>49</v>
      </c>
      <c r="W18" s="27">
        <v>7</v>
      </c>
      <c r="X18" s="27">
        <v>7</v>
      </c>
      <c r="Y18" s="27">
        <v>28</v>
      </c>
      <c r="Z18" s="27">
        <v>19</v>
      </c>
      <c r="AA18" s="27">
        <v>26</v>
      </c>
      <c r="AB18" s="27">
        <v>15</v>
      </c>
      <c r="AC18" s="27">
        <v>1</v>
      </c>
      <c r="AD18" s="27">
        <v>21</v>
      </c>
      <c r="AE18" s="27">
        <v>11</v>
      </c>
      <c r="AF18" s="27">
        <v>17</v>
      </c>
      <c r="AG18" s="27">
        <v>12</v>
      </c>
      <c r="AH18" s="27">
        <v>13</v>
      </c>
      <c r="AI18" s="27">
        <v>0</v>
      </c>
      <c r="AJ18" s="27">
        <v>1</v>
      </c>
      <c r="AK18" s="27">
        <v>3</v>
      </c>
      <c r="AL18" s="27">
        <v>12</v>
      </c>
      <c r="AM18" s="27">
        <v>7</v>
      </c>
      <c r="AN18" s="27">
        <v>0</v>
      </c>
      <c r="AO18" s="27">
        <v>10</v>
      </c>
      <c r="AP18" s="27">
        <v>0</v>
      </c>
      <c r="AQ18" s="27">
        <v>9</v>
      </c>
      <c r="AR18" s="27">
        <v>7</v>
      </c>
      <c r="AS18" s="45">
        <f>SUM(E18:AR18)</f>
        <v>756</v>
      </c>
      <c r="AT18" s="27">
        <v>13</v>
      </c>
      <c r="AU18" s="27">
        <v>7</v>
      </c>
      <c r="AV18" s="27">
        <v>3</v>
      </c>
      <c r="AW18" s="27">
        <v>2</v>
      </c>
      <c r="AX18" s="27">
        <v>0</v>
      </c>
      <c r="AY18" s="27">
        <v>4</v>
      </c>
      <c r="AZ18" s="27">
        <v>5</v>
      </c>
      <c r="BA18" s="27">
        <v>0</v>
      </c>
      <c r="BB18" s="27">
        <v>2</v>
      </c>
      <c r="BC18" s="27">
        <v>2</v>
      </c>
      <c r="BD18" s="27">
        <v>3</v>
      </c>
      <c r="BE18" s="65">
        <v>0</v>
      </c>
      <c r="BF18" s="27">
        <v>4</v>
      </c>
      <c r="BG18" s="27">
        <v>3</v>
      </c>
      <c r="BH18" s="65">
        <v>3</v>
      </c>
      <c r="BI18" s="65">
        <v>1</v>
      </c>
      <c r="BJ18" s="27">
        <v>3</v>
      </c>
      <c r="BK18" s="27">
        <v>3</v>
      </c>
      <c r="BL18" s="27">
        <v>0</v>
      </c>
      <c r="BM18" s="27">
        <v>7</v>
      </c>
      <c r="BN18" s="27">
        <v>2</v>
      </c>
      <c r="BO18" s="65">
        <v>7</v>
      </c>
      <c r="BP18" s="65">
        <v>6</v>
      </c>
      <c r="BQ18" s="45">
        <f>SUM(AT18:BP18)</f>
        <v>80</v>
      </c>
      <c r="BR18" s="45">
        <f>AS18+BQ18</f>
        <v>836</v>
      </c>
      <c r="BS18" s="49">
        <f>BR18/BR$5</f>
        <v>0.658267716535433</v>
      </c>
    </row>
    <row r="19" spans="2:71" ht="39.75" customHeight="1">
      <c r="B19" s="3" t="s">
        <v>6</v>
      </c>
      <c r="C19" s="5"/>
      <c r="D19" s="16" t="s">
        <v>1</v>
      </c>
      <c r="E19" s="24" t="s">
        <v>0</v>
      </c>
      <c r="F19" s="20" t="s">
        <v>0</v>
      </c>
      <c r="G19" s="20" t="s">
        <v>0</v>
      </c>
      <c r="H19" s="20" t="s">
        <v>0</v>
      </c>
      <c r="I19" s="20" t="s">
        <v>0</v>
      </c>
      <c r="J19" s="20" t="s">
        <v>0</v>
      </c>
      <c r="K19" s="20" t="s">
        <v>0</v>
      </c>
      <c r="L19" s="20" t="s">
        <v>0</v>
      </c>
      <c r="M19" s="20" t="s">
        <v>0</v>
      </c>
      <c r="N19" s="20" t="s">
        <v>94</v>
      </c>
      <c r="O19" s="20" t="s">
        <v>0</v>
      </c>
      <c r="P19" s="20" t="s">
        <v>0</v>
      </c>
      <c r="Q19" s="20" t="s">
        <v>0</v>
      </c>
      <c r="R19" s="20" t="s">
        <v>0</v>
      </c>
      <c r="S19" s="20" t="s">
        <v>0</v>
      </c>
      <c r="T19" s="20" t="s">
        <v>0</v>
      </c>
      <c r="U19" s="20" t="s">
        <v>0</v>
      </c>
      <c r="V19" s="20" t="s">
        <v>0</v>
      </c>
      <c r="W19" s="20" t="s">
        <v>0</v>
      </c>
      <c r="X19" s="20" t="s">
        <v>0</v>
      </c>
      <c r="Y19" s="24" t="s">
        <v>0</v>
      </c>
      <c r="Z19" s="20" t="s">
        <v>0</v>
      </c>
      <c r="AA19" s="20" t="s">
        <v>0</v>
      </c>
      <c r="AB19" s="20" t="s">
        <v>0</v>
      </c>
      <c r="AC19" s="20" t="s">
        <v>95</v>
      </c>
      <c r="AD19" s="20" t="s">
        <v>89</v>
      </c>
      <c r="AE19" s="20" t="s">
        <v>0</v>
      </c>
      <c r="AF19" s="20" t="s">
        <v>0</v>
      </c>
      <c r="AG19" s="20" t="s">
        <v>0</v>
      </c>
      <c r="AH19" s="20" t="s">
        <v>0</v>
      </c>
      <c r="AI19" s="20" t="s">
        <v>0</v>
      </c>
      <c r="AJ19" s="20" t="s">
        <v>0</v>
      </c>
      <c r="AK19" s="20" t="s">
        <v>0</v>
      </c>
      <c r="AL19" s="20" t="s">
        <v>0</v>
      </c>
      <c r="AM19" s="20" t="s">
        <v>0</v>
      </c>
      <c r="AN19" s="20" t="s">
        <v>0</v>
      </c>
      <c r="AO19" s="20" t="s">
        <v>0</v>
      </c>
      <c r="AP19" s="20" t="s">
        <v>0</v>
      </c>
      <c r="AQ19" s="20" t="s">
        <v>0</v>
      </c>
      <c r="AR19" s="20" t="s">
        <v>0</v>
      </c>
      <c r="AS19" s="30" t="s">
        <v>0</v>
      </c>
      <c r="AT19" s="24" t="s">
        <v>91</v>
      </c>
      <c r="AU19" s="20" t="s">
        <v>0</v>
      </c>
      <c r="AV19" s="20" t="s">
        <v>93</v>
      </c>
      <c r="AW19" s="20" t="s">
        <v>0</v>
      </c>
      <c r="AX19" s="20" t="s">
        <v>0</v>
      </c>
      <c r="AY19" s="20" t="s">
        <v>0</v>
      </c>
      <c r="AZ19" s="20" t="s">
        <v>0</v>
      </c>
      <c r="BA19" s="20" t="s">
        <v>0</v>
      </c>
      <c r="BB19" s="20" t="s">
        <v>0</v>
      </c>
      <c r="BC19" s="20" t="s">
        <v>0</v>
      </c>
      <c r="BD19" s="20" t="s">
        <v>0</v>
      </c>
      <c r="BE19" s="68" t="s">
        <v>0</v>
      </c>
      <c r="BF19" s="20" t="s">
        <v>0</v>
      </c>
      <c r="BG19" s="20" t="s">
        <v>96</v>
      </c>
      <c r="BH19" s="68" t="s">
        <v>0</v>
      </c>
      <c r="BI19" s="68" t="s">
        <v>0</v>
      </c>
      <c r="BJ19" s="20" t="s">
        <v>0</v>
      </c>
      <c r="BK19" s="20" t="s">
        <v>0</v>
      </c>
      <c r="BL19" s="20" t="s">
        <v>0</v>
      </c>
      <c r="BM19" s="20" t="s">
        <v>0</v>
      </c>
      <c r="BN19" s="24" t="s">
        <v>0</v>
      </c>
      <c r="BO19" s="68" t="s">
        <v>0</v>
      </c>
      <c r="BP19" s="68" t="s">
        <v>0</v>
      </c>
      <c r="BQ19" s="30" t="s">
        <v>0</v>
      </c>
      <c r="BR19" s="30" t="s">
        <v>0</v>
      </c>
      <c r="BS19" s="52"/>
    </row>
    <row r="20" spans="2:71" ht="39.75" customHeight="1" thickBot="1">
      <c r="B20" s="6"/>
      <c r="C20" s="7">
        <v>1</v>
      </c>
      <c r="D20" s="23" t="s">
        <v>100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2</v>
      </c>
      <c r="K20" s="27">
        <v>0</v>
      </c>
      <c r="L20" s="27">
        <v>0</v>
      </c>
      <c r="M20" s="27">
        <v>0</v>
      </c>
      <c r="N20" s="27">
        <v>3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2</v>
      </c>
      <c r="V20" s="27">
        <v>0</v>
      </c>
      <c r="W20" s="27">
        <v>12</v>
      </c>
      <c r="X20" s="27">
        <v>8</v>
      </c>
      <c r="Y20" s="27">
        <v>0</v>
      </c>
      <c r="Z20" s="27">
        <v>10</v>
      </c>
      <c r="AA20" s="27">
        <v>26</v>
      </c>
      <c r="AB20" s="27">
        <v>0</v>
      </c>
      <c r="AC20" s="27">
        <v>0</v>
      </c>
      <c r="AD20" s="27">
        <v>0</v>
      </c>
      <c r="AE20" s="27">
        <v>0</v>
      </c>
      <c r="AF20" s="27">
        <v>1</v>
      </c>
      <c r="AG20" s="27">
        <v>0</v>
      </c>
      <c r="AH20" s="27">
        <v>0</v>
      </c>
      <c r="AI20" s="27">
        <v>6</v>
      </c>
      <c r="AJ20" s="27">
        <v>0</v>
      </c>
      <c r="AK20" s="27">
        <v>3</v>
      </c>
      <c r="AL20" s="27">
        <v>3</v>
      </c>
      <c r="AM20" s="27">
        <v>0</v>
      </c>
      <c r="AN20" s="27">
        <v>4</v>
      </c>
      <c r="AO20" s="27">
        <v>4</v>
      </c>
      <c r="AP20" s="27">
        <v>0</v>
      </c>
      <c r="AQ20" s="27">
        <v>9</v>
      </c>
      <c r="AR20" s="27">
        <v>1</v>
      </c>
      <c r="AS20" s="45">
        <f>SUM(E20:AR20)</f>
        <v>94</v>
      </c>
      <c r="AT20" s="27">
        <v>0</v>
      </c>
      <c r="AU20" s="27">
        <v>3</v>
      </c>
      <c r="AV20" s="27">
        <v>0</v>
      </c>
      <c r="AW20" s="27">
        <v>0</v>
      </c>
      <c r="AX20" s="27">
        <v>6</v>
      </c>
      <c r="AY20" s="27">
        <v>0</v>
      </c>
      <c r="AZ20" s="27">
        <v>0</v>
      </c>
      <c r="BA20" s="27">
        <v>0</v>
      </c>
      <c r="BB20" s="27">
        <v>0</v>
      </c>
      <c r="BC20" s="27">
        <v>2</v>
      </c>
      <c r="BD20" s="27">
        <v>0</v>
      </c>
      <c r="BE20" s="65">
        <v>1</v>
      </c>
      <c r="BF20" s="27">
        <v>4</v>
      </c>
      <c r="BG20" s="27">
        <v>0</v>
      </c>
      <c r="BH20" s="65">
        <v>2</v>
      </c>
      <c r="BI20" s="65">
        <v>0</v>
      </c>
      <c r="BJ20" s="27">
        <v>0</v>
      </c>
      <c r="BK20" s="27">
        <v>0</v>
      </c>
      <c r="BL20" s="27">
        <v>2</v>
      </c>
      <c r="BM20" s="27">
        <v>0</v>
      </c>
      <c r="BN20" s="27">
        <v>0</v>
      </c>
      <c r="BO20" s="65">
        <v>0</v>
      </c>
      <c r="BP20" s="65">
        <v>2</v>
      </c>
      <c r="BQ20" s="45">
        <f>SUM(AT20:BP20)</f>
        <v>22</v>
      </c>
      <c r="BR20" s="45">
        <f>AS20+BQ20</f>
        <v>116</v>
      </c>
      <c r="BS20" s="49">
        <f>BR20/BR$5</f>
        <v>0.09133858267716535</v>
      </c>
    </row>
    <row r="21" spans="2:71" ht="39.75" customHeight="1">
      <c r="B21" s="3" t="s">
        <v>8</v>
      </c>
      <c r="C21" s="5"/>
      <c r="D21" s="16" t="s">
        <v>7</v>
      </c>
      <c r="E21" s="24" t="s">
        <v>0</v>
      </c>
      <c r="F21" s="20" t="s">
        <v>0</v>
      </c>
      <c r="G21" s="20" t="s">
        <v>0</v>
      </c>
      <c r="H21" s="20" t="s">
        <v>0</v>
      </c>
      <c r="I21" s="20" t="s">
        <v>0</v>
      </c>
      <c r="J21" s="20" t="s">
        <v>0</v>
      </c>
      <c r="K21" s="20" t="s">
        <v>0</v>
      </c>
      <c r="L21" s="20" t="s">
        <v>0</v>
      </c>
      <c r="M21" s="20" t="s">
        <v>0</v>
      </c>
      <c r="N21" s="20" t="s">
        <v>94</v>
      </c>
      <c r="O21" s="20" t="s">
        <v>0</v>
      </c>
      <c r="P21" s="20" t="s">
        <v>0</v>
      </c>
      <c r="Q21" s="20" t="s">
        <v>0</v>
      </c>
      <c r="R21" s="20" t="s">
        <v>0</v>
      </c>
      <c r="S21" s="20" t="s">
        <v>0</v>
      </c>
      <c r="T21" s="20" t="s">
        <v>0</v>
      </c>
      <c r="U21" s="20" t="s">
        <v>0</v>
      </c>
      <c r="V21" s="20" t="s">
        <v>0</v>
      </c>
      <c r="W21" s="20" t="s">
        <v>0</v>
      </c>
      <c r="X21" s="20" t="s">
        <v>0</v>
      </c>
      <c r="Y21" s="24" t="s">
        <v>0</v>
      </c>
      <c r="Z21" s="20" t="s">
        <v>0</v>
      </c>
      <c r="AA21" s="59" t="s">
        <v>0</v>
      </c>
      <c r="AB21" s="20" t="s">
        <v>0</v>
      </c>
      <c r="AC21" s="20" t="s">
        <v>95</v>
      </c>
      <c r="AD21" s="20" t="s">
        <v>89</v>
      </c>
      <c r="AE21" s="20" t="s">
        <v>0</v>
      </c>
      <c r="AF21" s="20" t="s">
        <v>0</v>
      </c>
      <c r="AG21" s="20" t="s">
        <v>0</v>
      </c>
      <c r="AH21" s="20" t="s">
        <v>0</v>
      </c>
      <c r="AI21" s="20" t="s">
        <v>0</v>
      </c>
      <c r="AJ21" s="20" t="s">
        <v>0</v>
      </c>
      <c r="AK21" s="20" t="s">
        <v>0</v>
      </c>
      <c r="AL21" s="20" t="s">
        <v>0</v>
      </c>
      <c r="AM21" s="20" t="s">
        <v>0</v>
      </c>
      <c r="AN21" s="20" t="s">
        <v>0</v>
      </c>
      <c r="AO21" s="20" t="s">
        <v>0</v>
      </c>
      <c r="AP21" s="20" t="s">
        <v>0</v>
      </c>
      <c r="AQ21" s="20" t="s">
        <v>0</v>
      </c>
      <c r="AR21" s="20" t="s">
        <v>0</v>
      </c>
      <c r="AS21" s="30" t="s">
        <v>0</v>
      </c>
      <c r="AT21" s="24" t="s">
        <v>91</v>
      </c>
      <c r="AU21" s="20" t="s">
        <v>0</v>
      </c>
      <c r="AV21" s="20" t="s">
        <v>93</v>
      </c>
      <c r="AW21" s="20" t="s">
        <v>0</v>
      </c>
      <c r="AX21" s="20" t="s">
        <v>0</v>
      </c>
      <c r="AY21" s="20" t="s">
        <v>0</v>
      </c>
      <c r="AZ21" s="20" t="s">
        <v>0</v>
      </c>
      <c r="BA21" s="20" t="s">
        <v>0</v>
      </c>
      <c r="BB21" s="20" t="s">
        <v>0</v>
      </c>
      <c r="BC21" s="20" t="s">
        <v>0</v>
      </c>
      <c r="BD21" s="20" t="s">
        <v>0</v>
      </c>
      <c r="BE21" s="68" t="s">
        <v>0</v>
      </c>
      <c r="BF21" s="20" t="s">
        <v>0</v>
      </c>
      <c r="BG21" s="20" t="s">
        <v>96</v>
      </c>
      <c r="BH21" s="68" t="s">
        <v>0</v>
      </c>
      <c r="BI21" s="68" t="s">
        <v>0</v>
      </c>
      <c r="BJ21" s="20" t="s">
        <v>0</v>
      </c>
      <c r="BK21" s="20" t="s">
        <v>0</v>
      </c>
      <c r="BL21" s="20" t="s">
        <v>0</v>
      </c>
      <c r="BM21" s="20" t="s">
        <v>0</v>
      </c>
      <c r="BN21" s="24" t="s">
        <v>0</v>
      </c>
      <c r="BO21" s="68" t="s">
        <v>0</v>
      </c>
      <c r="BP21" s="68" t="s">
        <v>0</v>
      </c>
      <c r="BQ21" s="30" t="s">
        <v>0</v>
      </c>
      <c r="BR21" s="30" t="s">
        <v>0</v>
      </c>
      <c r="BS21" s="52"/>
    </row>
    <row r="22" spans="2:71" ht="47.25" customHeight="1" thickBot="1">
      <c r="B22" s="4"/>
      <c r="C22" s="7">
        <v>1</v>
      </c>
      <c r="D22" s="23" t="s">
        <v>92</v>
      </c>
      <c r="E22" s="27">
        <v>8740.80975609756</v>
      </c>
      <c r="F22" s="27">
        <v>8000</v>
      </c>
      <c r="G22" s="27">
        <v>5284.090909090909</v>
      </c>
      <c r="H22" s="27">
        <v>7000</v>
      </c>
      <c r="I22" s="27">
        <v>7000</v>
      </c>
      <c r="J22" s="27">
        <v>4440</v>
      </c>
      <c r="K22" s="27">
        <v>9348</v>
      </c>
      <c r="L22" s="27">
        <v>9766.666666666666</v>
      </c>
      <c r="M22" s="27">
        <v>6287.096774193548</v>
      </c>
      <c r="N22" s="27">
        <v>7323.8</v>
      </c>
      <c r="O22" s="27">
        <v>11811.142857142857</v>
      </c>
      <c r="P22" s="27">
        <v>8161.764705882353</v>
      </c>
      <c r="Q22" s="27">
        <v>3804.347826086957</v>
      </c>
      <c r="R22" s="27">
        <v>3000</v>
      </c>
      <c r="S22" s="27">
        <v>5200</v>
      </c>
      <c r="T22" s="27">
        <v>8461.5</v>
      </c>
      <c r="U22" s="27">
        <v>7728.606060606061</v>
      </c>
      <c r="V22" s="27">
        <v>7000</v>
      </c>
      <c r="W22" s="27">
        <v>7284.444444444444</v>
      </c>
      <c r="X22" s="27">
        <v>3000</v>
      </c>
      <c r="Y22" s="27">
        <v>4889.387096774193</v>
      </c>
      <c r="Z22" s="27">
        <v>7000</v>
      </c>
      <c r="AA22" s="58">
        <v>10000</v>
      </c>
      <c r="AB22" s="27">
        <v>8000</v>
      </c>
      <c r="AC22" s="27">
        <v>4516.599999999999</v>
      </c>
      <c r="AD22" s="27">
        <v>5000</v>
      </c>
      <c r="AE22" s="27">
        <v>9172.727272727272</v>
      </c>
      <c r="AF22" s="27">
        <v>9001.727272727272</v>
      </c>
      <c r="AG22" s="27">
        <v>3968.25</v>
      </c>
      <c r="AH22" s="27">
        <v>9000</v>
      </c>
      <c r="AI22" s="27">
        <v>5100</v>
      </c>
      <c r="AJ22" s="27">
        <v>10000</v>
      </c>
      <c r="AK22" s="27">
        <v>7000</v>
      </c>
      <c r="AL22" s="27">
        <v>11327</v>
      </c>
      <c r="AM22" s="27">
        <v>10000</v>
      </c>
      <c r="AN22" s="27">
        <v>9600</v>
      </c>
      <c r="AO22" s="27">
        <v>7750</v>
      </c>
      <c r="AP22" s="27">
        <v>7500</v>
      </c>
      <c r="AQ22" s="27">
        <v>7313.1578947368425</v>
      </c>
      <c r="AR22" s="27">
        <v>7000</v>
      </c>
      <c r="AS22" s="45">
        <f>AVERAGE(E22:AR22)</f>
        <v>7294.527988429423</v>
      </c>
      <c r="AT22" s="27">
        <v>7000</v>
      </c>
      <c r="AU22" s="27">
        <v>7000</v>
      </c>
      <c r="AV22" s="27">
        <v>9500</v>
      </c>
      <c r="AW22" s="27">
        <v>10000</v>
      </c>
      <c r="AX22" s="27">
        <v>7500</v>
      </c>
      <c r="AY22" s="27">
        <v>9625</v>
      </c>
      <c r="AZ22" s="27">
        <v>7278.571428571428</v>
      </c>
      <c r="BA22" s="27">
        <v>9000</v>
      </c>
      <c r="BB22" s="27">
        <v>6250</v>
      </c>
      <c r="BC22" s="27">
        <v>6333</v>
      </c>
      <c r="BD22" s="27">
        <v>7639</v>
      </c>
      <c r="BE22" s="65">
        <v>5800</v>
      </c>
      <c r="BF22" s="27">
        <v>6000</v>
      </c>
      <c r="BG22" s="27">
        <v>5166.666666666667</v>
      </c>
      <c r="BH22" s="65">
        <v>5750</v>
      </c>
      <c r="BI22" s="65">
        <v>7300</v>
      </c>
      <c r="BJ22" s="27">
        <v>9000</v>
      </c>
      <c r="BK22" s="27">
        <v>8000</v>
      </c>
      <c r="BL22" s="27">
        <v>5937.5</v>
      </c>
      <c r="BM22" s="27">
        <v>9321.42857142857</v>
      </c>
      <c r="BN22" s="27">
        <v>8000</v>
      </c>
      <c r="BO22" s="27">
        <v>6000</v>
      </c>
      <c r="BP22" s="27">
        <v>5000</v>
      </c>
      <c r="BQ22" s="45">
        <f>AVERAGE(AT22:BP22)</f>
        <v>7321.789855072465</v>
      </c>
      <c r="BR22" s="45">
        <f>AVERAGE(E22:AR22,AT22:BP22)</f>
        <v>7304.480733394343</v>
      </c>
      <c r="BS22" s="48"/>
    </row>
    <row r="23" spans="2:71" s="13" customFormat="1" ht="39.75" customHeight="1">
      <c r="B23" s="14" t="s">
        <v>17</v>
      </c>
      <c r="C23" s="15"/>
      <c r="D23" s="16" t="s">
        <v>9</v>
      </c>
      <c r="E23" s="24" t="s">
        <v>0</v>
      </c>
      <c r="F23" s="20" t="s">
        <v>0</v>
      </c>
      <c r="G23" s="20" t="s">
        <v>0</v>
      </c>
      <c r="H23" s="20" t="s">
        <v>0</v>
      </c>
      <c r="I23" s="20" t="s">
        <v>0</v>
      </c>
      <c r="J23" s="20" t="s">
        <v>0</v>
      </c>
      <c r="K23" s="20" t="s">
        <v>0</v>
      </c>
      <c r="L23" s="20" t="s">
        <v>0</v>
      </c>
      <c r="M23" s="20" t="s">
        <v>0</v>
      </c>
      <c r="N23" s="20" t="s">
        <v>94</v>
      </c>
      <c r="O23" s="20" t="s">
        <v>0</v>
      </c>
      <c r="P23" s="20" t="s">
        <v>0</v>
      </c>
      <c r="Q23" s="20" t="s">
        <v>0</v>
      </c>
      <c r="R23" s="20" t="s">
        <v>0</v>
      </c>
      <c r="S23" s="20" t="s">
        <v>0</v>
      </c>
      <c r="T23" s="20" t="s">
        <v>0</v>
      </c>
      <c r="U23" s="20" t="s">
        <v>0</v>
      </c>
      <c r="V23" s="20" t="s">
        <v>0</v>
      </c>
      <c r="W23" s="20" t="s">
        <v>0</v>
      </c>
      <c r="X23" s="20" t="s">
        <v>0</v>
      </c>
      <c r="Y23" s="24" t="s">
        <v>0</v>
      </c>
      <c r="Z23" s="20" t="s">
        <v>0</v>
      </c>
      <c r="AA23" s="24" t="s">
        <v>0</v>
      </c>
      <c r="AB23" s="20" t="s">
        <v>0</v>
      </c>
      <c r="AC23" s="20" t="s">
        <v>95</v>
      </c>
      <c r="AD23" s="20" t="s">
        <v>89</v>
      </c>
      <c r="AE23" s="20" t="s">
        <v>0</v>
      </c>
      <c r="AF23" s="20" t="s">
        <v>0</v>
      </c>
      <c r="AG23" s="20" t="s">
        <v>0</v>
      </c>
      <c r="AH23" s="20" t="s">
        <v>0</v>
      </c>
      <c r="AI23" s="20" t="s">
        <v>0</v>
      </c>
      <c r="AJ23" s="20" t="s">
        <v>0</v>
      </c>
      <c r="AK23" s="20" t="s">
        <v>0</v>
      </c>
      <c r="AL23" s="20" t="s">
        <v>0</v>
      </c>
      <c r="AM23" s="20" t="s">
        <v>0</v>
      </c>
      <c r="AN23" s="20" t="s">
        <v>0</v>
      </c>
      <c r="AO23" s="20" t="s">
        <v>0</v>
      </c>
      <c r="AP23" s="20" t="s">
        <v>0</v>
      </c>
      <c r="AQ23" s="20" t="s">
        <v>0</v>
      </c>
      <c r="AR23" s="20" t="s">
        <v>0</v>
      </c>
      <c r="AS23" s="30" t="s">
        <v>0</v>
      </c>
      <c r="AT23" s="24" t="s">
        <v>91</v>
      </c>
      <c r="AU23" s="20" t="s">
        <v>0</v>
      </c>
      <c r="AV23" s="20" t="s">
        <v>93</v>
      </c>
      <c r="AW23" s="20" t="s">
        <v>0</v>
      </c>
      <c r="AX23" s="20" t="s">
        <v>0</v>
      </c>
      <c r="AY23" s="20" t="s">
        <v>0</v>
      </c>
      <c r="AZ23" s="20" t="s">
        <v>0</v>
      </c>
      <c r="BA23" s="20" t="s">
        <v>0</v>
      </c>
      <c r="BB23" s="20" t="s">
        <v>0</v>
      </c>
      <c r="BC23" s="20" t="s">
        <v>0</v>
      </c>
      <c r="BD23" s="20" t="s">
        <v>0</v>
      </c>
      <c r="BE23" s="68" t="s">
        <v>0</v>
      </c>
      <c r="BF23" s="20" t="s">
        <v>0</v>
      </c>
      <c r="BG23" s="20" t="s">
        <v>96</v>
      </c>
      <c r="BH23" s="68" t="s">
        <v>0</v>
      </c>
      <c r="BI23" s="68" t="s">
        <v>0</v>
      </c>
      <c r="BJ23" s="20" t="s">
        <v>0</v>
      </c>
      <c r="BK23" s="20" t="s">
        <v>0</v>
      </c>
      <c r="BL23" s="20" t="s">
        <v>0</v>
      </c>
      <c r="BM23" s="20" t="s">
        <v>0</v>
      </c>
      <c r="BN23" s="24" t="s">
        <v>0</v>
      </c>
      <c r="BO23" s="68" t="s">
        <v>0</v>
      </c>
      <c r="BP23" s="68" t="s">
        <v>0</v>
      </c>
      <c r="BQ23" s="30" t="s">
        <v>0</v>
      </c>
      <c r="BR23" s="30" t="s">
        <v>0</v>
      </c>
      <c r="BS23" s="52"/>
    </row>
    <row r="24" spans="2:71" s="13" customFormat="1" ht="39.75" customHeight="1">
      <c r="B24" s="17"/>
      <c r="C24" s="18">
        <v>1</v>
      </c>
      <c r="D24" s="23" t="s">
        <v>98</v>
      </c>
      <c r="E24" s="27">
        <v>205</v>
      </c>
      <c r="F24" s="27">
        <v>0</v>
      </c>
      <c r="G24" s="27">
        <v>47</v>
      </c>
      <c r="H24" s="27">
        <v>115</v>
      </c>
      <c r="I24" s="27">
        <v>14</v>
      </c>
      <c r="J24" s="27">
        <v>15</v>
      </c>
      <c r="K24" s="27">
        <v>46</v>
      </c>
      <c r="L24" s="27">
        <v>15</v>
      </c>
      <c r="M24" s="27">
        <v>0</v>
      </c>
      <c r="N24" s="27">
        <v>25</v>
      </c>
      <c r="O24" s="27">
        <v>14</v>
      </c>
      <c r="P24" s="27">
        <v>34</v>
      </c>
      <c r="Q24" s="27">
        <v>23</v>
      </c>
      <c r="R24" s="27">
        <v>10</v>
      </c>
      <c r="S24" s="27">
        <v>25</v>
      </c>
      <c r="T24" s="27">
        <v>51</v>
      </c>
      <c r="U24" s="27">
        <v>33</v>
      </c>
      <c r="V24" s="27">
        <v>22</v>
      </c>
      <c r="W24" s="27">
        <v>45</v>
      </c>
      <c r="X24" s="27">
        <v>9</v>
      </c>
      <c r="Y24" s="27">
        <v>31</v>
      </c>
      <c r="Z24" s="27">
        <v>19</v>
      </c>
      <c r="AA24" s="60">
        <v>26</v>
      </c>
      <c r="AB24" s="27">
        <v>14</v>
      </c>
      <c r="AC24" s="27">
        <v>10</v>
      </c>
      <c r="AD24" s="27">
        <v>2</v>
      </c>
      <c r="AE24" s="27">
        <v>11</v>
      </c>
      <c r="AF24" s="27">
        <v>22</v>
      </c>
      <c r="AG24" s="27">
        <v>12</v>
      </c>
      <c r="AH24" s="27">
        <v>3</v>
      </c>
      <c r="AI24" s="27">
        <v>19</v>
      </c>
      <c r="AJ24" s="27">
        <v>19</v>
      </c>
      <c r="AK24" s="27">
        <v>10</v>
      </c>
      <c r="AL24" s="27">
        <v>12</v>
      </c>
      <c r="AM24" s="27">
        <v>7</v>
      </c>
      <c r="AN24" s="27">
        <v>13</v>
      </c>
      <c r="AO24" s="27">
        <v>10</v>
      </c>
      <c r="AP24" s="27">
        <v>0</v>
      </c>
      <c r="AQ24" s="27">
        <v>19</v>
      </c>
      <c r="AR24" s="27">
        <v>7</v>
      </c>
      <c r="AS24" s="45">
        <f>SUM(E24:AR24)</f>
        <v>1014</v>
      </c>
      <c r="AT24" s="27">
        <v>0</v>
      </c>
      <c r="AU24" s="27">
        <v>7</v>
      </c>
      <c r="AV24" s="27">
        <v>3</v>
      </c>
      <c r="AW24" s="27">
        <v>2</v>
      </c>
      <c r="AX24" s="27">
        <v>6</v>
      </c>
      <c r="AY24" s="27">
        <v>4</v>
      </c>
      <c r="AZ24" s="27">
        <v>7</v>
      </c>
      <c r="BA24" s="27">
        <v>3</v>
      </c>
      <c r="BB24" s="27">
        <v>2</v>
      </c>
      <c r="BC24" s="27">
        <v>2</v>
      </c>
      <c r="BD24" s="27">
        <v>3</v>
      </c>
      <c r="BE24" s="65">
        <v>1</v>
      </c>
      <c r="BF24" s="27">
        <v>4</v>
      </c>
      <c r="BG24" s="27">
        <v>3</v>
      </c>
      <c r="BH24" s="65">
        <v>3</v>
      </c>
      <c r="BI24" s="65">
        <v>1</v>
      </c>
      <c r="BJ24" s="27">
        <v>3</v>
      </c>
      <c r="BK24" s="27">
        <v>0</v>
      </c>
      <c r="BL24" s="27">
        <v>8</v>
      </c>
      <c r="BM24" s="27">
        <v>7</v>
      </c>
      <c r="BN24" s="27">
        <v>6</v>
      </c>
      <c r="BO24" s="65">
        <v>7</v>
      </c>
      <c r="BP24" s="65">
        <v>6</v>
      </c>
      <c r="BQ24" s="45">
        <f>SUM(AT24:BP24)</f>
        <v>88</v>
      </c>
      <c r="BR24" s="45">
        <f>AS24+BQ24</f>
        <v>1102</v>
      </c>
      <c r="BS24" s="49">
        <f>BR24/BR$5</f>
        <v>0.8677165354330708</v>
      </c>
    </row>
    <row r="25" spans="2:71" s="13" customFormat="1" ht="39.75" customHeight="1" thickBot="1">
      <c r="B25" s="19"/>
      <c r="C25" s="21">
        <v>2</v>
      </c>
      <c r="D25" s="77" t="s">
        <v>19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15</v>
      </c>
      <c r="K25" s="61">
        <v>0</v>
      </c>
      <c r="L25" s="61">
        <v>0</v>
      </c>
      <c r="M25" s="61">
        <v>0</v>
      </c>
      <c r="N25" s="61">
        <v>25</v>
      </c>
      <c r="O25" s="61">
        <v>14</v>
      </c>
      <c r="P25" s="61">
        <v>34</v>
      </c>
      <c r="Q25" s="61">
        <v>0</v>
      </c>
      <c r="R25" s="61">
        <v>10</v>
      </c>
      <c r="S25" s="61">
        <v>0</v>
      </c>
      <c r="T25" s="61">
        <v>51</v>
      </c>
      <c r="U25" s="61">
        <v>0</v>
      </c>
      <c r="V25" s="61">
        <v>0</v>
      </c>
      <c r="W25" s="61">
        <v>45</v>
      </c>
      <c r="X25" s="61">
        <v>0</v>
      </c>
      <c r="Y25" s="61">
        <v>0</v>
      </c>
      <c r="Z25" s="61">
        <v>19</v>
      </c>
      <c r="AA25" s="78">
        <v>0</v>
      </c>
      <c r="AB25" s="61">
        <v>14</v>
      </c>
      <c r="AC25" s="61">
        <v>10</v>
      </c>
      <c r="AD25" s="61">
        <v>0</v>
      </c>
      <c r="AE25" s="61">
        <v>11</v>
      </c>
      <c r="AF25" s="61">
        <v>0</v>
      </c>
      <c r="AG25" s="61">
        <v>12</v>
      </c>
      <c r="AH25" s="61">
        <v>3</v>
      </c>
      <c r="AI25" s="61">
        <v>19</v>
      </c>
      <c r="AJ25" s="61">
        <v>19</v>
      </c>
      <c r="AK25" s="61">
        <v>10</v>
      </c>
      <c r="AL25" s="61">
        <v>0</v>
      </c>
      <c r="AM25" s="61">
        <v>0</v>
      </c>
      <c r="AN25" s="61">
        <v>0</v>
      </c>
      <c r="AO25" s="61">
        <v>10</v>
      </c>
      <c r="AP25" s="61">
        <v>0</v>
      </c>
      <c r="AQ25" s="61">
        <v>0</v>
      </c>
      <c r="AR25" s="61">
        <v>0</v>
      </c>
      <c r="AS25" s="46">
        <f>SUM(E25:AR25)</f>
        <v>321</v>
      </c>
      <c r="AT25" s="61">
        <v>0</v>
      </c>
      <c r="AU25" s="61">
        <v>7</v>
      </c>
      <c r="AV25" s="61">
        <v>0</v>
      </c>
      <c r="AW25" s="61">
        <v>2</v>
      </c>
      <c r="AX25" s="61">
        <v>0</v>
      </c>
      <c r="AY25" s="61">
        <v>4</v>
      </c>
      <c r="AZ25" s="61">
        <v>0</v>
      </c>
      <c r="BA25" s="61">
        <v>3</v>
      </c>
      <c r="BB25" s="61">
        <v>0</v>
      </c>
      <c r="BC25" s="61">
        <v>2</v>
      </c>
      <c r="BD25" s="61">
        <v>0</v>
      </c>
      <c r="BE25" s="67">
        <v>1</v>
      </c>
      <c r="BF25" s="61">
        <v>0</v>
      </c>
      <c r="BG25" s="61">
        <v>0</v>
      </c>
      <c r="BH25" s="67">
        <v>0</v>
      </c>
      <c r="BI25" s="67">
        <v>0</v>
      </c>
      <c r="BJ25" s="61">
        <v>3</v>
      </c>
      <c r="BK25" s="61">
        <v>4</v>
      </c>
      <c r="BL25" s="61">
        <v>0</v>
      </c>
      <c r="BM25" s="61">
        <v>0</v>
      </c>
      <c r="BN25" s="61">
        <v>6</v>
      </c>
      <c r="BO25" s="67">
        <v>7</v>
      </c>
      <c r="BP25" s="67">
        <v>6</v>
      </c>
      <c r="BQ25" s="46">
        <f>SUM(AT25:BP25)</f>
        <v>45</v>
      </c>
      <c r="BR25" s="46">
        <f>AS25+BQ25</f>
        <v>366</v>
      </c>
      <c r="BS25" s="50">
        <f>BR25/BR$5</f>
        <v>0.28818897637795277</v>
      </c>
    </row>
    <row r="26" spans="3:71" ht="45" customHeight="1">
      <c r="C26" s="70"/>
      <c r="D26" s="71"/>
      <c r="E26" s="34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34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34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36"/>
      <c r="BF26" s="11"/>
      <c r="BG26" s="11"/>
      <c r="BH26" s="36"/>
      <c r="BI26" s="36"/>
      <c r="BJ26" s="11"/>
      <c r="BK26" s="11"/>
      <c r="BL26" s="11"/>
      <c r="BM26" s="11"/>
      <c r="BN26" s="34"/>
      <c r="BO26" s="36"/>
      <c r="BP26" s="36"/>
      <c r="BQ26" s="11"/>
      <c r="BR26" s="11"/>
      <c r="BS26" s="11"/>
    </row>
    <row r="27" spans="1:72" s="35" customFormat="1" ht="45" customHeight="1">
      <c r="A27" s="2"/>
      <c r="B27" s="2"/>
      <c r="C27" s="70"/>
      <c r="D27" s="71"/>
      <c r="E27" s="34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4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4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F27" s="33"/>
      <c r="BG27" s="33"/>
      <c r="BJ27" s="33"/>
      <c r="BK27" s="33"/>
      <c r="BL27" s="33"/>
      <c r="BM27" s="33"/>
      <c r="BN27" s="34"/>
      <c r="BQ27" s="33"/>
      <c r="BR27" s="33"/>
      <c r="BS27" s="26"/>
      <c r="BT27" s="2"/>
    </row>
    <row r="28" spans="1:72" s="35" customFormat="1" ht="45" customHeight="1">
      <c r="A28" s="2"/>
      <c r="B28" s="2"/>
      <c r="C28" s="1"/>
      <c r="D28"/>
      <c r="E28" s="34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4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4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F28" s="33"/>
      <c r="BG28" s="33"/>
      <c r="BJ28" s="33"/>
      <c r="BK28" s="33"/>
      <c r="BL28" s="33"/>
      <c r="BM28" s="33"/>
      <c r="BN28" s="34"/>
      <c r="BQ28" s="33"/>
      <c r="BR28" s="33"/>
      <c r="BS28" s="26"/>
      <c r="BT28" s="2"/>
    </row>
    <row r="29" spans="1:72" s="35" customFormat="1" ht="45" customHeight="1">
      <c r="A29" s="2"/>
      <c r="B29" s="2"/>
      <c r="C29" s="1"/>
      <c r="D29"/>
      <c r="E29" s="34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4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4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F29" s="33"/>
      <c r="BG29" s="33"/>
      <c r="BJ29" s="33"/>
      <c r="BK29" s="33"/>
      <c r="BL29" s="33"/>
      <c r="BM29" s="33"/>
      <c r="BN29" s="34"/>
      <c r="BQ29" s="33"/>
      <c r="BR29" s="33"/>
      <c r="BS29" s="26"/>
      <c r="BT29" s="2"/>
    </row>
  </sheetData>
  <sheetProtection/>
  <mergeCells count="4">
    <mergeCell ref="AS3:AS4"/>
    <mergeCell ref="BQ3:BQ4"/>
    <mergeCell ref="BR3:BR4"/>
    <mergeCell ref="BS3:BS4"/>
  </mergeCells>
  <dataValidations count="1">
    <dataValidation type="list" allowBlank="1" showInputMessage="1" showErrorMessage="1" sqref="AT20:BP20 AT18:BP18 AT13:BP14 E18:AR18 E20:AR20 E13:AR14 AB24:AR25 E9:AR11 E24:Z25 AT9:BP11 AT24:BP25">
      <formula1>該当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5" r:id="rId1"/>
  <colBreaks count="1" manualBreakCount="1">
    <brk id="45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2016-01-18T04:41:01Z</cp:lastPrinted>
  <dcterms:created xsi:type="dcterms:W3CDTF">2005-08-26T04:59:34Z</dcterms:created>
  <dcterms:modified xsi:type="dcterms:W3CDTF">2016-02-12T05:21:17Z</dcterms:modified>
  <cp:category/>
  <cp:version/>
  <cp:contentType/>
  <cp:contentStatus/>
</cp:coreProperties>
</file>