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C:\Users\113152\Desktop\"/>
    </mc:Choice>
  </mc:AlternateContent>
  <xr:revisionPtr revIDLastSave="0" documentId="13_ncr:1_{629037C3-75B6-4DFE-8D98-DFB1EBD908E1}" xr6:coauthVersionLast="36" xr6:coauthVersionMax="36" xr10:uidLastSave="{00000000-0000-0000-0000-000000000000}"/>
  <workbookProtection workbookPassword="BAC8" lockStructure="1"/>
  <bookViews>
    <workbookView xWindow="0" yWindow="0" windowWidth="20490" windowHeight="5655" xr2:uid="{00000000-000D-0000-FFFF-FFFF00000000}"/>
  </bookViews>
  <sheets>
    <sheet name="【薬局等】交付申請書" sheetId="1" r:id="rId1"/>
    <sheet name="【薬局等】別紙１" sheetId="2" r:id="rId2"/>
    <sheet name="【薬局等】別紙２" sheetId="5" r:id="rId3"/>
    <sheet name="【薬局等】証拠書類添付台紙" sheetId="6" r:id="rId4"/>
    <sheet name="計算式" sheetId="4" state="hidden" r:id="rId5"/>
  </sheets>
  <definedNames>
    <definedName name="_xlnm.Print_Area" localSheetId="0">【薬局等】交付申請書!$A$1:$AI$62</definedName>
    <definedName name="_xlnm.Print_Area" localSheetId="3">【薬局等】証拠書類添付台紙!$A$1:$AI$57</definedName>
    <definedName name="_xlnm.Print_Area" localSheetId="2">【薬局等】別紙２!$A$1:$AI$54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AJ42" i="5" l="1"/>
  <c r="AJ41" i="5"/>
  <c r="AC39" i="5"/>
  <c r="L39" i="5"/>
  <c r="AC37" i="5"/>
  <c r="AC36" i="5"/>
  <c r="AC35" i="5"/>
  <c r="AC34" i="5"/>
  <c r="AC33" i="5"/>
  <c r="L37" i="5"/>
  <c r="L36" i="5"/>
  <c r="L35" i="5"/>
  <c r="L34" i="5"/>
  <c r="L33" i="5"/>
  <c r="AC25" i="5"/>
  <c r="AC24" i="5"/>
  <c r="AC23" i="5"/>
  <c r="AC22" i="5"/>
  <c r="AC21" i="5"/>
  <c r="AJ17" i="5"/>
  <c r="AJ18" i="5" s="1"/>
  <c r="AK17" i="5"/>
  <c r="AK18" i="5" s="1"/>
  <c r="AK16" i="5"/>
  <c r="AJ16" i="5"/>
  <c r="L22" i="5"/>
  <c r="L23" i="5"/>
  <c r="L24" i="5"/>
  <c r="L25" i="5"/>
  <c r="L21" i="5"/>
  <c r="L28" i="5" l="1"/>
  <c r="L38" i="5"/>
  <c r="L40" i="5" s="1"/>
  <c r="W42" i="5"/>
  <c r="AC38" i="5"/>
  <c r="AC40" i="5" s="1"/>
  <c r="AC27" i="5"/>
  <c r="L27" i="5"/>
  <c r="AC28" i="5"/>
  <c r="AC31" i="5" l="1"/>
  <c r="L29" i="5"/>
  <c r="AC29" i="5"/>
  <c r="AC19" i="5" l="1"/>
  <c r="W44" i="5" s="1"/>
  <c r="U37" i="1" s="1"/>
  <c r="I10" i="6"/>
  <c r="F9" i="6" l="1"/>
  <c r="F8" i="6"/>
  <c r="D6" i="2"/>
  <c r="F11" i="5"/>
  <c r="F10" i="5"/>
  <c r="D7" i="2"/>
  <c r="D8" i="2"/>
  <c r="D9" i="2"/>
  <c r="D10" i="2"/>
  <c r="D11" i="2"/>
  <c r="D12" i="2"/>
  <c r="D13" i="2"/>
  <c r="D14" i="2"/>
  <c r="D15" i="2"/>
  <c r="D16" i="2"/>
  <c r="D17" i="2"/>
  <c r="D18" i="2"/>
  <c r="D19" i="2"/>
  <c r="D20" i="2"/>
  <c r="D21" i="2"/>
  <c r="D22" i="2"/>
  <c r="D23" i="2"/>
  <c r="D24" i="2"/>
  <c r="D25" i="2"/>
  <c r="D26" i="2"/>
  <c r="D4" i="2" l="1"/>
  <c r="AC2" i="5" l="1"/>
  <c r="U35" i="1" l="1"/>
  <c r="U39" i="1" s="1"/>
  <c r="B5" i="4"/>
  <c r="B4" i="4"/>
  <c r="B3" i="4"/>
</calcChain>
</file>

<file path=xl/sharedStrings.xml><?xml version="1.0" encoding="utf-8"?>
<sst xmlns="http://schemas.openxmlformats.org/spreadsheetml/2006/main" count="230" uniqueCount="133">
  <si>
    <t>所属</t>
    <rPh sb="0" eb="2">
      <t>ショゾク</t>
    </rPh>
    <phoneticPr fontId="2"/>
  </si>
  <si>
    <t>氏名</t>
    <rPh sb="0" eb="2">
      <t>シメイ</t>
    </rPh>
    <phoneticPr fontId="2"/>
  </si>
  <si>
    <t>メールアドレス</t>
    <phoneticPr fontId="2"/>
  </si>
  <si>
    <t>電話番号</t>
    <rPh sb="0" eb="2">
      <t>デンワ</t>
    </rPh>
    <rPh sb="2" eb="4">
      <t>バンゴウ</t>
    </rPh>
    <phoneticPr fontId="2"/>
  </si>
  <si>
    <t>法人番号</t>
    <rPh sb="0" eb="4">
      <t>ホウジンバンゴウ</t>
    </rPh>
    <phoneticPr fontId="2"/>
  </si>
  <si>
    <t>所在地</t>
    <rPh sb="0" eb="3">
      <t>ショザイチ</t>
    </rPh>
    <phoneticPr fontId="2"/>
  </si>
  <si>
    <t>①　実施事業者</t>
    <rPh sb="2" eb="4">
      <t>ジッシ</t>
    </rPh>
    <rPh sb="4" eb="7">
      <t>ジギョウシャ</t>
    </rPh>
    <phoneticPr fontId="2"/>
  </si>
  <si>
    <t>②　担当者</t>
    <rPh sb="2" eb="5">
      <t>タントウシャ</t>
    </rPh>
    <phoneticPr fontId="2"/>
  </si>
  <si>
    <t>金額</t>
    <rPh sb="0" eb="2">
      <t>キンガク</t>
    </rPh>
    <phoneticPr fontId="2"/>
  </si>
  <si>
    <t>数量</t>
    <rPh sb="0" eb="2">
      <t>スウリョウ</t>
    </rPh>
    <phoneticPr fontId="2"/>
  </si>
  <si>
    <t>物品名</t>
    <rPh sb="0" eb="3">
      <t>ブッピンメイ</t>
    </rPh>
    <phoneticPr fontId="2"/>
  </si>
  <si>
    <t>法人名</t>
    <rPh sb="0" eb="3">
      <t>ホウジンメイ</t>
    </rPh>
    <phoneticPr fontId="2"/>
  </si>
  <si>
    <t>代表者職氏名</t>
    <rPh sb="0" eb="3">
      <t>ダイヒョウシャ</t>
    </rPh>
    <rPh sb="3" eb="4">
      <t>ショク</t>
    </rPh>
    <rPh sb="4" eb="6">
      <t>シメイ</t>
    </rPh>
    <phoneticPr fontId="2"/>
  </si>
  <si>
    <t>円</t>
    <rPh sb="0" eb="1">
      <t>エン</t>
    </rPh>
    <phoneticPr fontId="2"/>
  </si>
  <si>
    <t>事業終了年月日</t>
    <rPh sb="0" eb="2">
      <t>ジギョウ</t>
    </rPh>
    <rPh sb="2" eb="4">
      <t>シュウリョウ</t>
    </rPh>
    <rPh sb="4" eb="7">
      <t>ネンガッピ</t>
    </rPh>
    <phoneticPr fontId="2"/>
  </si>
  <si>
    <t>事業期間</t>
    <rPh sb="0" eb="2">
      <t>ジギョウ</t>
    </rPh>
    <rPh sb="2" eb="4">
      <t>キカン</t>
    </rPh>
    <phoneticPr fontId="2"/>
  </si>
  <si>
    <t>PCR検査件数</t>
    <rPh sb="3" eb="5">
      <t>ケンサ</t>
    </rPh>
    <rPh sb="5" eb="7">
      <t>ケンスウ</t>
    </rPh>
    <phoneticPr fontId="2"/>
  </si>
  <si>
    <t>抗原定性検査件数</t>
    <rPh sb="0" eb="8">
      <t>コウゲンテイセイケンサケンスウ</t>
    </rPh>
    <phoneticPr fontId="2"/>
  </si>
  <si>
    <t>〒</t>
    <phoneticPr fontId="2"/>
  </si>
  <si>
    <t>申請日：</t>
    <rPh sb="0" eb="3">
      <t>シンセイビ</t>
    </rPh>
    <phoneticPr fontId="2"/>
  </si>
  <si>
    <t>埼玉県知事　様</t>
    <rPh sb="0" eb="3">
      <t>サイタマケン</t>
    </rPh>
    <rPh sb="3" eb="5">
      <t>チジ</t>
    </rPh>
    <rPh sb="6" eb="7">
      <t>サマ</t>
    </rPh>
    <phoneticPr fontId="2"/>
  </si>
  <si>
    <t>　なお、交付決定後は、補助金を下記の指定口座へ振り込んでください。</t>
  </si>
  <si>
    <t>内訳</t>
    <rPh sb="0" eb="2">
      <t>ウチワケ</t>
    </rPh>
    <phoneticPr fontId="2"/>
  </si>
  <si>
    <t>（㋐＋㋑）</t>
    <phoneticPr fontId="2"/>
  </si>
  <si>
    <t>㋐</t>
    <phoneticPr fontId="2"/>
  </si>
  <si>
    <t>㋑</t>
    <phoneticPr fontId="2"/>
  </si>
  <si>
    <t>㋒</t>
    <phoneticPr fontId="2"/>
  </si>
  <si>
    <t>円</t>
    <rPh sb="0" eb="1">
      <t>エン</t>
    </rPh>
    <phoneticPr fontId="2"/>
  </si>
  <si>
    <t>添付書類</t>
    <rPh sb="0" eb="4">
      <t>テンプショルイ</t>
    </rPh>
    <phoneticPr fontId="2"/>
  </si>
  <si>
    <t>金融機関名</t>
    <rPh sb="0" eb="2">
      <t>キンユウ</t>
    </rPh>
    <rPh sb="2" eb="4">
      <t>キカン</t>
    </rPh>
    <rPh sb="4" eb="5">
      <t>メイ</t>
    </rPh>
    <phoneticPr fontId="2"/>
  </si>
  <si>
    <t>支店名</t>
    <rPh sb="0" eb="3">
      <t>シテンメイ</t>
    </rPh>
    <phoneticPr fontId="2"/>
  </si>
  <si>
    <t>補助金算定根拠</t>
    <rPh sb="0" eb="3">
      <t>ホジョキン</t>
    </rPh>
    <rPh sb="3" eb="5">
      <t>サンテイ</t>
    </rPh>
    <rPh sb="5" eb="7">
      <t>コンキョ</t>
    </rPh>
    <phoneticPr fontId="2"/>
  </si>
  <si>
    <t>電話番号：</t>
    <rPh sb="0" eb="4">
      <t>デンワバンゴウ</t>
    </rPh>
    <phoneticPr fontId="2"/>
  </si>
  <si>
    <t>事業所名</t>
    <rPh sb="0" eb="4">
      <t>ジギョウショメイ</t>
    </rPh>
    <phoneticPr fontId="2"/>
  </si>
  <si>
    <t>③　立会い又は検査を実施した事業所名及び所在地</t>
    <rPh sb="2" eb="4">
      <t>タチア</t>
    </rPh>
    <rPh sb="5" eb="6">
      <t>マタ</t>
    </rPh>
    <rPh sb="7" eb="9">
      <t>ケンサ</t>
    </rPh>
    <rPh sb="10" eb="12">
      <t>ジッシ</t>
    </rPh>
    <rPh sb="14" eb="17">
      <t>ジギョウショ</t>
    </rPh>
    <rPh sb="17" eb="18">
      <t>メイ</t>
    </rPh>
    <rPh sb="18" eb="19">
      <t>オヨ</t>
    </rPh>
    <rPh sb="20" eb="23">
      <t>ショザイチ</t>
    </rPh>
    <phoneticPr fontId="2"/>
  </si>
  <si>
    <t>口座名義
カタカナ</t>
    <rPh sb="0" eb="2">
      <t>コウザ</t>
    </rPh>
    <rPh sb="2" eb="4">
      <t>メイギ</t>
    </rPh>
    <phoneticPr fontId="2"/>
  </si>
  <si>
    <t>普通</t>
    <rPh sb="0" eb="2">
      <t>フツウ</t>
    </rPh>
    <phoneticPr fontId="2"/>
  </si>
  <si>
    <t>当座</t>
    <rPh sb="0" eb="2">
      <t>トウザ</t>
    </rPh>
    <phoneticPr fontId="2"/>
  </si>
  <si>
    <r>
      <t xml:space="preserve">口座番号
</t>
    </r>
    <r>
      <rPr>
        <sz val="10"/>
        <color theme="1"/>
        <rFont val="ＭＳ Ｐゴシック"/>
        <family val="3"/>
        <charset val="128"/>
      </rPr>
      <t>（７ケタ）</t>
    </r>
    <rPh sb="0" eb="2">
      <t>コウザ</t>
    </rPh>
    <rPh sb="2" eb="4">
      <t>バンゴウ</t>
    </rPh>
    <phoneticPr fontId="2"/>
  </si>
  <si>
    <t>銀行</t>
    <rPh sb="0" eb="2">
      <t>ギンコウ</t>
    </rPh>
    <phoneticPr fontId="2"/>
  </si>
  <si>
    <t>本店</t>
    <rPh sb="0" eb="2">
      <t>ホンテン</t>
    </rPh>
    <phoneticPr fontId="2"/>
  </si>
  <si>
    <t>支店</t>
    <rPh sb="0" eb="2">
      <t>シテン</t>
    </rPh>
    <phoneticPr fontId="2"/>
  </si>
  <si>
    <r>
      <t xml:space="preserve">金融機関コード
</t>
    </r>
    <r>
      <rPr>
        <sz val="10"/>
        <color theme="1"/>
        <rFont val="ＭＳ Ｐゴシック"/>
        <family val="3"/>
        <charset val="128"/>
      </rPr>
      <t>（4ケタ）</t>
    </r>
    <rPh sb="0" eb="4">
      <t>キンユウキカン</t>
    </rPh>
    <phoneticPr fontId="2"/>
  </si>
  <si>
    <r>
      <t xml:space="preserve">支店コード
</t>
    </r>
    <r>
      <rPr>
        <sz val="10"/>
        <color theme="1"/>
        <rFont val="ＭＳ Ｐゴシック"/>
        <family val="3"/>
        <charset val="128"/>
      </rPr>
      <t>（3ケタ）</t>
    </r>
    <rPh sb="0" eb="2">
      <t>シテン</t>
    </rPh>
    <phoneticPr fontId="2"/>
  </si>
  <si>
    <t>信金</t>
    <rPh sb="0" eb="2">
      <t>シンキン</t>
    </rPh>
    <phoneticPr fontId="2"/>
  </si>
  <si>
    <t>信組</t>
    <rPh sb="0" eb="2">
      <t>シンソ</t>
    </rPh>
    <phoneticPr fontId="2"/>
  </si>
  <si>
    <t>農協</t>
    <rPh sb="0" eb="2">
      <t>ノウキョウ</t>
    </rPh>
    <phoneticPr fontId="2"/>
  </si>
  <si>
    <t>※積算根拠は別紙１のとおり</t>
    <rPh sb="1" eb="5">
      <t>セキサンコンキョ</t>
    </rPh>
    <rPh sb="6" eb="8">
      <t>ベッシ</t>
    </rPh>
    <phoneticPr fontId="2"/>
  </si>
  <si>
    <t>※積算根拠は別紙２のとおり</t>
    <rPh sb="1" eb="5">
      <t>セキサンコンキョ</t>
    </rPh>
    <rPh sb="6" eb="8">
      <t>ベッシ</t>
    </rPh>
    <phoneticPr fontId="2"/>
  </si>
  <si>
    <t>別紙１</t>
    <rPh sb="0" eb="2">
      <t>ベッシ</t>
    </rPh>
    <phoneticPr fontId="2"/>
  </si>
  <si>
    <t>検査等費用</t>
    <rPh sb="0" eb="2">
      <t>ケンサ</t>
    </rPh>
    <rPh sb="2" eb="3">
      <t>トウ</t>
    </rPh>
    <rPh sb="3" eb="5">
      <t>ヒヨウ</t>
    </rPh>
    <phoneticPr fontId="2"/>
  </si>
  <si>
    <t>２　別紙２（実績報告書）</t>
    <rPh sb="2" eb="4">
      <t>ベッシ</t>
    </rPh>
    <phoneticPr fontId="2"/>
  </si>
  <si>
    <t>検査体制の整備に係る費用</t>
    <rPh sb="0" eb="2">
      <t>ケンサ</t>
    </rPh>
    <rPh sb="2" eb="4">
      <t>タイセイ</t>
    </rPh>
    <rPh sb="5" eb="7">
      <t>セイビ</t>
    </rPh>
    <rPh sb="8" eb="9">
      <t>カカ</t>
    </rPh>
    <rPh sb="10" eb="12">
      <t>ヒヨウ</t>
    </rPh>
    <phoneticPr fontId="2"/>
  </si>
  <si>
    <t>１　別紙１（施設整備積算根拠）</t>
    <rPh sb="2" eb="4">
      <t>ベッシ</t>
    </rPh>
    <rPh sb="6" eb="8">
      <t>シセツ</t>
    </rPh>
    <rPh sb="8" eb="10">
      <t>セイビ</t>
    </rPh>
    <rPh sb="10" eb="12">
      <t>セキサン</t>
    </rPh>
    <rPh sb="12" eb="14">
      <t>コンキョ</t>
    </rPh>
    <phoneticPr fontId="2"/>
  </si>
  <si>
    <t>（記載例）P00001</t>
    <rPh sb="1" eb="3">
      <t>キサイ</t>
    </rPh>
    <rPh sb="3" eb="4">
      <t>レイ</t>
    </rPh>
    <phoneticPr fontId="2"/>
  </si>
  <si>
    <t>事業所番号</t>
    <rPh sb="0" eb="3">
      <t>ジギョウショ</t>
    </rPh>
    <rPh sb="3" eb="5">
      <t>バンゴウ</t>
    </rPh>
    <phoneticPr fontId="2"/>
  </si>
  <si>
    <t>　</t>
  </si>
  <si>
    <t>④　実施事業者の区分</t>
    <rPh sb="2" eb="4">
      <t>ジッシ</t>
    </rPh>
    <rPh sb="4" eb="7">
      <t>ジギョウシャ</t>
    </rPh>
    <rPh sb="8" eb="10">
      <t>クブン</t>
    </rPh>
    <phoneticPr fontId="2"/>
  </si>
  <si>
    <t>⑦　指定口座　</t>
    <rPh sb="2" eb="4">
      <t>シテイ</t>
    </rPh>
    <rPh sb="4" eb="6">
      <t>コウザ</t>
    </rPh>
    <phoneticPr fontId="2"/>
  </si>
  <si>
    <t>※実施事業者の法人名義の口座（個人の場合はご本人名義の口座）を指定してください。
※金融機関名・コード、支店名・コード、預金種別、口座番号、口座名義（カタカナ）は、添付書類の「通帳等の写し」と一致していることを確認してください。</t>
    <phoneticPr fontId="2"/>
  </si>
  <si>
    <t>※証拠書類の写しは、写真又はスキャンしたデータを電子メールに添付するか、規定の台紙に貼付の上郵送で提出してください。</t>
    <rPh sb="1" eb="3">
      <t>ショウコ</t>
    </rPh>
    <rPh sb="3" eb="5">
      <t>ショルイ</t>
    </rPh>
    <rPh sb="6" eb="7">
      <t>ウツ</t>
    </rPh>
    <rPh sb="10" eb="12">
      <t>シャシン</t>
    </rPh>
    <rPh sb="12" eb="13">
      <t>マタ</t>
    </rPh>
    <rPh sb="24" eb="26">
      <t>デンシ</t>
    </rPh>
    <rPh sb="30" eb="32">
      <t>テンプ</t>
    </rPh>
    <rPh sb="36" eb="38">
      <t>キテイ</t>
    </rPh>
    <rPh sb="39" eb="41">
      <t>ダイシ</t>
    </rPh>
    <rPh sb="42" eb="44">
      <t>チョウフ</t>
    </rPh>
    <rPh sb="45" eb="46">
      <t>ウエ</t>
    </rPh>
    <rPh sb="46" eb="48">
      <t>ユウソウ</t>
    </rPh>
    <rPh sb="49" eb="51">
      <t>テイシュツ</t>
    </rPh>
    <phoneticPr fontId="2"/>
  </si>
  <si>
    <t>※各検査の仕入単価について、仕入時期や検査キットの種類等により複数の単価がある場合には、行を分けて記載してください。</t>
    <rPh sb="1" eb="4">
      <t>カクケンサ</t>
    </rPh>
    <rPh sb="5" eb="7">
      <t>シイレ</t>
    </rPh>
    <rPh sb="7" eb="9">
      <t>タンカ</t>
    </rPh>
    <rPh sb="14" eb="16">
      <t>シイレ</t>
    </rPh>
    <rPh sb="16" eb="18">
      <t>ジキ</t>
    </rPh>
    <rPh sb="19" eb="21">
      <t>ケンサ</t>
    </rPh>
    <rPh sb="25" eb="27">
      <t>シュルイ</t>
    </rPh>
    <rPh sb="27" eb="28">
      <t>トウ</t>
    </rPh>
    <rPh sb="31" eb="33">
      <t>フクスウ</t>
    </rPh>
    <rPh sb="34" eb="36">
      <t>タンカ</t>
    </rPh>
    <rPh sb="39" eb="41">
      <t>バアイ</t>
    </rPh>
    <rPh sb="44" eb="45">
      <t>ギョウ</t>
    </rPh>
    <rPh sb="46" eb="47">
      <t>ワ</t>
    </rPh>
    <rPh sb="49" eb="51">
      <t>キサイ</t>
    </rPh>
    <phoneticPr fontId="2"/>
  </si>
  <si>
    <t>㋐合計額（補助対象合計額）</t>
    <rPh sb="1" eb="3">
      <t>ゴウケイ</t>
    </rPh>
    <rPh sb="3" eb="4">
      <t>ガク</t>
    </rPh>
    <rPh sb="5" eb="9">
      <t>ホジョタイショウ</t>
    </rPh>
    <rPh sb="9" eb="12">
      <t>ゴウケイガク</t>
    </rPh>
    <phoneticPr fontId="2"/>
  </si>
  <si>
    <t>契約書・納品書・請求書・領収書等を貼る台紙</t>
    <rPh sb="0" eb="3">
      <t>ケイヤクショ</t>
    </rPh>
    <rPh sb="15" eb="16">
      <t>トウ</t>
    </rPh>
    <rPh sb="17" eb="18">
      <t>ハ</t>
    </rPh>
    <rPh sb="19" eb="21">
      <t>ダイシ</t>
    </rPh>
    <phoneticPr fontId="2"/>
  </si>
  <si>
    <t>（埼玉県ＰＣＲ検査等無料化事業補助金）</t>
    <rPh sb="1" eb="4">
      <t>サイタマケン</t>
    </rPh>
    <rPh sb="7" eb="15">
      <t>ケンサトウムリョウカジギョウ</t>
    </rPh>
    <rPh sb="15" eb="18">
      <t>ホジョキン</t>
    </rPh>
    <phoneticPr fontId="2"/>
  </si>
  <si>
    <t>施設整備積算根拠</t>
    <rPh sb="0" eb="2">
      <t>シセツ</t>
    </rPh>
    <rPh sb="2" eb="4">
      <t>セイビ</t>
    </rPh>
    <rPh sb="4" eb="6">
      <t>セキサン</t>
    </rPh>
    <rPh sb="6" eb="8">
      <t>コンキョ</t>
    </rPh>
    <phoneticPr fontId="2"/>
  </si>
  <si>
    <t>単価（税込）</t>
    <rPh sb="0" eb="2">
      <t>タンカ</t>
    </rPh>
    <rPh sb="3" eb="5">
      <t>ゼイコミ</t>
    </rPh>
    <phoneticPr fontId="2"/>
  </si>
  <si>
    <t>　※郵送により、証拠書類（契約書・納品書・請求書・領収書等）を提出する場合、
　　この台紙を必要な枚数印刷して、枠内に証拠書類を貼付の上、郵送してください。</t>
    <rPh sb="2" eb="4">
      <t>ユウソウ</t>
    </rPh>
    <rPh sb="8" eb="12">
      <t>ショウコショルイ</t>
    </rPh>
    <rPh sb="13" eb="16">
      <t>ケイヤクショ</t>
    </rPh>
    <rPh sb="17" eb="20">
      <t>ノウヒンショ</t>
    </rPh>
    <rPh sb="21" eb="24">
      <t>セイキュウショ</t>
    </rPh>
    <rPh sb="25" eb="28">
      <t>リョウシュウショ</t>
    </rPh>
    <rPh sb="28" eb="29">
      <t>トウ</t>
    </rPh>
    <rPh sb="31" eb="33">
      <t>テイシュツ</t>
    </rPh>
    <rPh sb="35" eb="37">
      <t>バアイ</t>
    </rPh>
    <rPh sb="43" eb="45">
      <t>ダイシ</t>
    </rPh>
    <rPh sb="46" eb="48">
      <t>ヒツヨウ</t>
    </rPh>
    <rPh sb="49" eb="51">
      <t>マイスウ</t>
    </rPh>
    <rPh sb="51" eb="53">
      <t>インサツ</t>
    </rPh>
    <rPh sb="56" eb="58">
      <t>ワクナイ</t>
    </rPh>
    <rPh sb="59" eb="63">
      <t>ショウコショルイ</t>
    </rPh>
    <rPh sb="64" eb="66">
      <t>チョウフ</t>
    </rPh>
    <rPh sb="67" eb="68">
      <t>ウエ</t>
    </rPh>
    <rPh sb="69" eb="71">
      <t>ユウソウ</t>
    </rPh>
    <phoneticPr fontId="2"/>
  </si>
  <si>
    <t xml:space="preserve"> 事業所番号：</t>
    <rPh sb="1" eb="6">
      <t>ジギョウショバンゴウ</t>
    </rPh>
    <phoneticPr fontId="2"/>
  </si>
  <si>
    <t xml:space="preserve"> 事業所名：</t>
    <rPh sb="1" eb="4">
      <t>ジギョウショ</t>
    </rPh>
    <rPh sb="4" eb="5">
      <t>メイ</t>
    </rPh>
    <phoneticPr fontId="2"/>
  </si>
  <si>
    <t>　（契約書・納品書・請求書・領収書等）の写し　※</t>
    <phoneticPr fontId="2"/>
  </si>
  <si>
    <t>※３、４の書類について、電子データでの提出が難しい場合は、写しを郵送で提出してください。</t>
    <rPh sb="5" eb="7">
      <t>ショルイ</t>
    </rPh>
    <rPh sb="12" eb="14">
      <t>デンシ</t>
    </rPh>
    <rPh sb="19" eb="21">
      <t>テイシュツ</t>
    </rPh>
    <rPh sb="22" eb="23">
      <t>ムズカ</t>
    </rPh>
    <rPh sb="25" eb="27">
      <t>バアイ</t>
    </rPh>
    <rPh sb="29" eb="30">
      <t>ウツ</t>
    </rPh>
    <rPh sb="32" eb="34">
      <t>ユウソウ</t>
    </rPh>
    <rPh sb="35" eb="37">
      <t>テイシュツ</t>
    </rPh>
    <phoneticPr fontId="2"/>
  </si>
  <si>
    <t>※証拠書類は、宛名、品目名、購入金額、税込・税抜の別、購入数量の記載があるものにしてください。</t>
    <rPh sb="1" eb="5">
      <t>ショウコショルイ</t>
    </rPh>
    <rPh sb="7" eb="9">
      <t>アテナ</t>
    </rPh>
    <rPh sb="10" eb="12">
      <t>ヒンモク</t>
    </rPh>
    <rPh sb="12" eb="13">
      <t>メイ</t>
    </rPh>
    <rPh sb="14" eb="16">
      <t>コウニュウ</t>
    </rPh>
    <rPh sb="16" eb="18">
      <t>キンガク</t>
    </rPh>
    <rPh sb="19" eb="21">
      <t>ゼイコミ</t>
    </rPh>
    <rPh sb="22" eb="23">
      <t>ゼイ</t>
    </rPh>
    <rPh sb="23" eb="24">
      <t>バツ</t>
    </rPh>
    <rPh sb="25" eb="26">
      <t>ベツ</t>
    </rPh>
    <rPh sb="27" eb="29">
      <t>コウニュウ</t>
    </rPh>
    <rPh sb="29" eb="31">
      <t>スウリョウ</t>
    </rPh>
    <rPh sb="32" eb="34">
      <t>キサイ</t>
    </rPh>
    <phoneticPr fontId="2"/>
  </si>
  <si>
    <t>※証拠書類は、宛名、品目名、購入金額、税込・税抜の別の記載があるものにしてください。</t>
    <phoneticPr fontId="2"/>
  </si>
  <si>
    <t>預金種別</t>
    <rPh sb="0" eb="2">
      <t>ヨキン</t>
    </rPh>
    <rPh sb="2" eb="4">
      <t>シュベツ</t>
    </rPh>
    <phoneticPr fontId="2"/>
  </si>
  <si>
    <t>３　検査体制の整備に係る費用及びPCR検査等・抗原定性検査の仕入単価がわかる証拠書類</t>
    <rPh sb="14" eb="15">
      <t>オヨ</t>
    </rPh>
    <rPh sb="21" eb="22">
      <t>トウ</t>
    </rPh>
    <rPh sb="38" eb="42">
      <t>ショウコショルイ</t>
    </rPh>
    <phoneticPr fontId="2"/>
  </si>
  <si>
    <t>４　指定口座の金融機関名・コード、支店名・コード、預金種別、口座番号、口座名義（カタカナ）が</t>
    <rPh sb="2" eb="4">
      <t>シテイ</t>
    </rPh>
    <rPh sb="4" eb="6">
      <t>コウザ</t>
    </rPh>
    <phoneticPr fontId="2"/>
  </si>
  <si>
    <t>　分かる通帳等の写し（前月と同じ指定口座の場合、翌月以降は添付不要）　※</t>
    <rPh sb="11" eb="13">
      <t>ゼンゲツ</t>
    </rPh>
    <rPh sb="14" eb="15">
      <t>オナ</t>
    </rPh>
    <rPh sb="16" eb="18">
      <t>シテイ</t>
    </rPh>
    <rPh sb="18" eb="20">
      <t>コウザ</t>
    </rPh>
    <rPh sb="21" eb="23">
      <t>バアイ</t>
    </rPh>
    <rPh sb="24" eb="26">
      <t>ヨクゲツ</t>
    </rPh>
    <rPh sb="26" eb="28">
      <t>イコウ</t>
    </rPh>
    <rPh sb="29" eb="31">
      <t>テンプ</t>
    </rPh>
    <rPh sb="31" eb="33">
      <t>フヨウ</t>
    </rPh>
    <phoneticPr fontId="2"/>
  </si>
  <si>
    <t>※各物品の品目名、費用及び購入数量がわかる証拠書類（契約書・納品書・請求書・領収書等）の写しを提出してください。</t>
    <rPh sb="1" eb="2">
      <t>カク</t>
    </rPh>
    <rPh sb="2" eb="4">
      <t>ブッピン</t>
    </rPh>
    <rPh sb="5" eb="7">
      <t>ヒンモク</t>
    </rPh>
    <rPh sb="7" eb="8">
      <t>メイ</t>
    </rPh>
    <rPh sb="9" eb="11">
      <t>ヒヨウ</t>
    </rPh>
    <rPh sb="11" eb="12">
      <t>オヨ</t>
    </rPh>
    <rPh sb="13" eb="15">
      <t>コウニュウ</t>
    </rPh>
    <rPh sb="15" eb="17">
      <t>スウリョウ</t>
    </rPh>
    <rPh sb="21" eb="23">
      <t>ショウコ</t>
    </rPh>
    <rPh sb="23" eb="25">
      <t>ショルイ</t>
    </rPh>
    <rPh sb="26" eb="29">
      <t>ケイヤクショ</t>
    </rPh>
    <rPh sb="30" eb="33">
      <t>ノウヒンショ</t>
    </rPh>
    <rPh sb="34" eb="37">
      <t>セイキュウショ</t>
    </rPh>
    <rPh sb="38" eb="41">
      <t>リョウシュウショ</t>
    </rPh>
    <rPh sb="41" eb="42">
      <t>トウ</t>
    </rPh>
    <rPh sb="44" eb="45">
      <t>ウツ</t>
    </rPh>
    <rPh sb="47" eb="49">
      <t>テイシュツ</t>
    </rPh>
    <phoneticPr fontId="2"/>
  </si>
  <si>
    <t>※各検査の仕入単価がわかる証拠書類（契約書・納品書・請求書・領収書等）の写しを提出してください。</t>
    <rPh sb="1" eb="2">
      <t>カク</t>
    </rPh>
    <rPh sb="2" eb="4">
      <t>ケンサ</t>
    </rPh>
    <rPh sb="5" eb="7">
      <t>シイレ</t>
    </rPh>
    <rPh sb="7" eb="9">
      <t>タンカ</t>
    </rPh>
    <rPh sb="9" eb="10">
      <t>スウリョウ</t>
    </rPh>
    <rPh sb="13" eb="15">
      <t>ショウコ</t>
    </rPh>
    <rPh sb="15" eb="17">
      <t>ショルイ</t>
    </rPh>
    <rPh sb="18" eb="21">
      <t>ケイヤクショ</t>
    </rPh>
    <rPh sb="22" eb="25">
      <t>ノウヒンショ</t>
    </rPh>
    <rPh sb="26" eb="29">
      <t>セイキュウショ</t>
    </rPh>
    <rPh sb="30" eb="33">
      <t>リョウシュウショ</t>
    </rPh>
    <rPh sb="33" eb="34">
      <t>トウ</t>
    </rPh>
    <rPh sb="36" eb="37">
      <t>ウツ</t>
    </rPh>
    <rPh sb="39" eb="41">
      <t>テイシュツ</t>
    </rPh>
    <phoneticPr fontId="2"/>
  </si>
  <si>
    <t>※PCR検査等を民間検査機関等に委託して実施している場合には、必ず契約書の写しを添付してください。</t>
    <rPh sb="6" eb="7">
      <t>トウ</t>
    </rPh>
    <phoneticPr fontId="2"/>
  </si>
  <si>
    <t>５　要綱第６条の週次の報告に使用した記録（とりまとめエクセル）</t>
    <phoneticPr fontId="2"/>
  </si>
  <si>
    <t>埼玉県ＰＣＲ等検査無料化事業補助金交付申請書</t>
    <rPh sb="14" eb="17">
      <t>ホジョキン</t>
    </rPh>
    <rPh sb="17" eb="19">
      <t>コウフ</t>
    </rPh>
    <rPh sb="19" eb="22">
      <t>シンセイショ</t>
    </rPh>
    <phoneticPr fontId="2"/>
  </si>
  <si>
    <t>⑤　交付申請対象期間</t>
    <rPh sb="2" eb="4">
      <t>コウフ</t>
    </rPh>
    <rPh sb="4" eb="6">
      <t>シンセイ</t>
    </rPh>
    <rPh sb="6" eb="8">
      <t>タイショウ</t>
    </rPh>
    <rPh sb="8" eb="10">
      <t>キカン</t>
    </rPh>
    <phoneticPr fontId="2"/>
  </si>
  <si>
    <t>⑥　補助金交付申請額</t>
    <rPh sb="2" eb="5">
      <t>ホジョキン</t>
    </rPh>
    <rPh sb="5" eb="7">
      <t>コウフ</t>
    </rPh>
    <rPh sb="7" eb="9">
      <t>シンセイ</t>
    </rPh>
    <rPh sb="9" eb="10">
      <t>ガク</t>
    </rPh>
    <phoneticPr fontId="2"/>
  </si>
  <si>
    <t>交付申請額</t>
    <rPh sb="0" eb="2">
      <t>コウフ</t>
    </rPh>
    <rPh sb="2" eb="4">
      <t>シンセイ</t>
    </rPh>
    <rPh sb="4" eb="5">
      <t>ガク</t>
    </rPh>
    <phoneticPr fontId="2"/>
  </si>
  <si>
    <t xml:space="preserve"> 交付申請対象期間：</t>
    <rPh sb="1" eb="5">
      <t>コウフシンセイ</t>
    </rPh>
    <rPh sb="5" eb="7">
      <t>タイショウ</t>
    </rPh>
    <rPh sb="7" eb="9">
      <t>キカン</t>
    </rPh>
    <phoneticPr fontId="2"/>
  </si>
  <si>
    <r>
      <t xml:space="preserve">
※この枠内に契約書・納品書・請求書・領収書等を</t>
    </r>
    <r>
      <rPr>
        <u/>
        <sz val="11"/>
        <color theme="1"/>
        <rFont val="ＭＳ Ｐゴシック"/>
        <family val="3"/>
        <charset val="128"/>
      </rPr>
      <t>重ならないように</t>
    </r>
    <r>
      <rPr>
        <sz val="11"/>
        <color theme="1"/>
        <rFont val="ＭＳ Ｐゴシック"/>
        <family val="2"/>
        <charset val="128"/>
      </rPr>
      <t>貼り付けてください。
貼り切れない場合は、台紙を複数枚印刷して、それぞれに貼付して提出してください。
※契約書の写し等、この用紙に貼り切れない大きさのものは、余白に、「事業所番号」、「事業所名」、
　「交付申請対象期間」を記載して提出してください。</t>
    </r>
    <rPh sb="5" eb="7">
      <t>ワクナイ</t>
    </rPh>
    <rPh sb="8" eb="11">
      <t>ケイヤクショ</t>
    </rPh>
    <rPh sb="23" eb="24">
      <t>トウ</t>
    </rPh>
    <rPh sb="25" eb="26">
      <t>カサ</t>
    </rPh>
    <rPh sb="33" eb="34">
      <t>ハ</t>
    </rPh>
    <rPh sb="35" eb="36">
      <t>ツ</t>
    </rPh>
    <rPh sb="44" eb="45">
      <t>ハ</t>
    </rPh>
    <rPh sb="46" eb="47">
      <t>キ</t>
    </rPh>
    <rPh sb="50" eb="52">
      <t>バアイ</t>
    </rPh>
    <rPh sb="54" eb="56">
      <t>ダイシ</t>
    </rPh>
    <rPh sb="57" eb="60">
      <t>フクスウマイ</t>
    </rPh>
    <rPh sb="60" eb="62">
      <t>インサツ</t>
    </rPh>
    <rPh sb="70" eb="72">
      <t>チョウフ</t>
    </rPh>
    <rPh sb="74" eb="76">
      <t>テイシュツ</t>
    </rPh>
    <rPh sb="149" eb="151">
      <t>テイシュツ</t>
    </rPh>
    <phoneticPr fontId="2"/>
  </si>
  <si>
    <t>　標記の件について、次により埼玉県ＰＣＲ等検査無料化事業補助金の交付を受けたいので、令和４年度埼玉県ＰＣＲ検査等無料化事業補助金交付要綱第７条の規定により関係書類を添えて申請します。</t>
    <rPh sb="42" eb="44">
      <t>レイワ</t>
    </rPh>
    <rPh sb="45" eb="47">
      <t>ネンド</t>
    </rPh>
    <phoneticPr fontId="2"/>
  </si>
  <si>
    <t>件</t>
    <rPh sb="0" eb="1">
      <t>ケン</t>
    </rPh>
    <phoneticPr fontId="2"/>
  </si>
  <si>
    <t>円</t>
    <rPh sb="0" eb="1">
      <t>エン</t>
    </rPh>
    <phoneticPr fontId="2"/>
  </si>
  <si>
    <t>●PCR検査等のキット仕入れ原価に関する計算</t>
    <rPh sb="4" eb="6">
      <t>ケンサ</t>
    </rPh>
    <rPh sb="6" eb="7">
      <t>トウ</t>
    </rPh>
    <rPh sb="11" eb="13">
      <t>シイ</t>
    </rPh>
    <rPh sb="14" eb="16">
      <t>ゲンカ</t>
    </rPh>
    <rPh sb="17" eb="18">
      <t>カン</t>
    </rPh>
    <rPh sb="20" eb="22">
      <t>ケイサン</t>
    </rPh>
    <phoneticPr fontId="2"/>
  </si>
  <si>
    <t>●抗原定性検査のキット仕入れ原価に関する計算</t>
    <rPh sb="1" eb="3">
      <t>コウゲン</t>
    </rPh>
    <rPh sb="3" eb="5">
      <t>テイセイ</t>
    </rPh>
    <rPh sb="5" eb="7">
      <t>ケンサ</t>
    </rPh>
    <phoneticPr fontId="2"/>
  </si>
  <si>
    <t>●各種経費に関する計算</t>
    <rPh sb="1" eb="3">
      <t>カクシュ</t>
    </rPh>
    <rPh sb="3" eb="5">
      <t>ケイヒ</t>
    </rPh>
    <rPh sb="6" eb="7">
      <t>カン</t>
    </rPh>
    <rPh sb="9" eb="11">
      <t>ケイサン</t>
    </rPh>
    <phoneticPr fontId="2"/>
  </si>
  <si>
    <t>　各種経費補助額（３）</t>
    <phoneticPr fontId="2"/>
  </si>
  <si>
    <t>㋑合計額　(１)＋(２)＋(３)</t>
    <phoneticPr fontId="2"/>
  </si>
  <si>
    <t>閾値①</t>
    <rPh sb="0" eb="2">
      <t>イキチ</t>
    </rPh>
    <phoneticPr fontId="2"/>
  </si>
  <si>
    <t>閾値②-閾値①</t>
    <rPh sb="0" eb="2">
      <t>イキチ</t>
    </rPh>
    <rPh sb="4" eb="6">
      <t>イキチ</t>
    </rPh>
    <phoneticPr fontId="2"/>
  </si>
  <si>
    <t>閾値②を超える回数</t>
    <rPh sb="0" eb="2">
      <t>イキチ</t>
    </rPh>
    <rPh sb="4" eb="5">
      <t>コ</t>
    </rPh>
    <rPh sb="7" eb="9">
      <t>カイスウ</t>
    </rPh>
    <phoneticPr fontId="2"/>
  </si>
  <si>
    <t>円</t>
    <rPh sb="0" eb="1">
      <t>エン</t>
    </rPh>
    <phoneticPr fontId="2"/>
  </si>
  <si>
    <t>件</t>
    <rPh sb="0" eb="1">
      <t>ケン</t>
    </rPh>
    <phoneticPr fontId="2"/>
  </si>
  <si>
    <t>日</t>
    <rPh sb="0" eb="1">
      <t>ニチ</t>
    </rPh>
    <phoneticPr fontId="2"/>
  </si>
  <si>
    <t>(1)PCR検査等キットの経費補助額 (A)+(A)'</t>
    <phoneticPr fontId="2"/>
  </si>
  <si>
    <t>(2)抗原定性検査キットの経費補助額 (B)+(B)'</t>
    <rPh sb="3" eb="5">
      <t>コウゲン</t>
    </rPh>
    <rPh sb="5" eb="7">
      <t>テイセイ</t>
    </rPh>
    <phoneticPr fontId="2"/>
  </si>
  <si>
    <r>
      <t>　　    それぞれの該当月の
　</t>
    </r>
    <r>
      <rPr>
        <b/>
        <sz val="12"/>
        <color theme="1"/>
        <rFont val="ＭＳ Ｐゴシック"/>
        <family val="3"/>
        <charset val="128"/>
      </rPr>
      <t>←</t>
    </r>
    <r>
      <rPr>
        <b/>
        <sz val="9"/>
        <color theme="1"/>
        <rFont val="ＭＳ Ｐゴシック"/>
        <family val="3"/>
        <charset val="128"/>
      </rPr>
      <t>　とりまとめエクセルの
　　  　「営業日」シートを確認してください。</t>
    </r>
    <rPh sb="11" eb="13">
      <t>ガイトウ</t>
    </rPh>
    <rPh sb="13" eb="14">
      <t>ヅキ</t>
    </rPh>
    <rPh sb="36" eb="39">
      <t>エイギョウビ</t>
    </rPh>
    <rPh sb="44" eb="46">
      <t>カクニン</t>
    </rPh>
    <phoneticPr fontId="2"/>
  </si>
  <si>
    <t>　受け付けたPCR検査等の件数</t>
    <rPh sb="1" eb="2">
      <t>ウ</t>
    </rPh>
    <rPh sb="3" eb="4">
      <t>ツ</t>
    </rPh>
    <rPh sb="9" eb="11">
      <t>ケンサ</t>
    </rPh>
    <rPh sb="11" eb="12">
      <t>トウ</t>
    </rPh>
    <rPh sb="13" eb="15">
      <t>ケンスウ</t>
    </rPh>
    <phoneticPr fontId="2"/>
  </si>
  <si>
    <t>　受け付けた抗原定性検査の件数</t>
    <rPh sb="1" eb="2">
      <t>ウ</t>
    </rPh>
    <rPh sb="3" eb="4">
      <t>ツ</t>
    </rPh>
    <rPh sb="6" eb="8">
      <t>コウゲン</t>
    </rPh>
    <rPh sb="8" eb="10">
      <t>テイセイ</t>
    </rPh>
    <rPh sb="10" eb="12">
      <t>ケンサ</t>
    </rPh>
    <rPh sb="13" eb="15">
      <t>ケンスウ</t>
    </rPh>
    <phoneticPr fontId="2"/>
  </si>
  <si>
    <t>　営 業 日</t>
    <rPh sb="1" eb="2">
      <t>エイ</t>
    </rPh>
    <rPh sb="3" eb="4">
      <t>ゴウ</t>
    </rPh>
    <rPh sb="5" eb="6">
      <t>ヒ</t>
    </rPh>
    <phoneticPr fontId="2"/>
  </si>
  <si>
    <t>別紙２－２</t>
    <rPh sb="0" eb="2">
      <t>ベッシ</t>
    </rPh>
    <phoneticPr fontId="2"/>
  </si>
  <si>
    <t>2023年1月分～2023年2月分（一括申請）</t>
    <rPh sb="4" eb="5">
      <t>ネン</t>
    </rPh>
    <rPh sb="6" eb="7">
      <t>ツキ</t>
    </rPh>
    <rPh sb="7" eb="8">
      <t>ブン</t>
    </rPh>
    <rPh sb="13" eb="14">
      <t>ネン</t>
    </rPh>
    <rPh sb="15" eb="16">
      <t>ツキ</t>
    </rPh>
    <rPh sb="16" eb="17">
      <t>ブン</t>
    </rPh>
    <rPh sb="18" eb="20">
      <t>イッカツ</t>
    </rPh>
    <rPh sb="20" eb="22">
      <t>シンセイ</t>
    </rPh>
    <phoneticPr fontId="2"/>
  </si>
  <si>
    <t>1月</t>
    <rPh sb="1" eb="2">
      <t>ツキ</t>
    </rPh>
    <phoneticPr fontId="2"/>
  </si>
  <si>
    <t>2月</t>
    <rPh sb="1" eb="2">
      <t>ツキ</t>
    </rPh>
    <phoneticPr fontId="2"/>
  </si>
  <si>
    <r>
      <t>埼玉県ＰＣＲ等検査無料化事業実績報告書</t>
    </r>
    <r>
      <rPr>
        <b/>
        <sz val="8"/>
        <color theme="1"/>
        <rFont val="ＭＳ Ｐゴシック"/>
        <family val="3"/>
        <charset val="128"/>
      </rPr>
      <t>(2023年1月分～2023年2月分（一括申請）)</t>
    </r>
    <phoneticPr fontId="2"/>
  </si>
  <si>
    <t>1月仕入れ単価
（税込）</t>
    <rPh sb="1" eb="2">
      <t>ツキ</t>
    </rPh>
    <rPh sb="2" eb="4">
      <t>シイ</t>
    </rPh>
    <rPh sb="5" eb="7">
      <t>タンカ</t>
    </rPh>
    <rPh sb="9" eb="11">
      <t>ゼイコ</t>
    </rPh>
    <phoneticPr fontId="2"/>
  </si>
  <si>
    <t>1月実施件数</t>
    <rPh sb="1" eb="2">
      <t>ツキ</t>
    </rPh>
    <rPh sb="2" eb="4">
      <t>ジッシ</t>
    </rPh>
    <rPh sb="4" eb="6">
      <t>ケンスウ</t>
    </rPh>
    <phoneticPr fontId="2"/>
  </si>
  <si>
    <t>1月合計
（税込）</t>
    <rPh sb="1" eb="2">
      <t>ツキ</t>
    </rPh>
    <rPh sb="2" eb="4">
      <t>ゴウケイ</t>
    </rPh>
    <phoneticPr fontId="2"/>
  </si>
  <si>
    <t>1月郵送料総額</t>
    <rPh sb="1" eb="2">
      <t>ツキ</t>
    </rPh>
    <phoneticPr fontId="2"/>
  </si>
  <si>
    <t>1月PCR検査等のキット仕入れ総額</t>
    <rPh sb="1" eb="2">
      <t>ツキ</t>
    </rPh>
    <phoneticPr fontId="2"/>
  </si>
  <si>
    <t>1月PCR検査等のキット経費補助上限額</t>
    <rPh sb="1" eb="2">
      <t>ツキ</t>
    </rPh>
    <phoneticPr fontId="2"/>
  </si>
  <si>
    <t>1月PCR検査等キットの経費補助額（A）</t>
    <rPh sb="1" eb="2">
      <t>ツキ</t>
    </rPh>
    <phoneticPr fontId="2"/>
  </si>
  <si>
    <t>2月仕入れ単価
（税込）</t>
    <rPh sb="1" eb="2">
      <t>ツキ</t>
    </rPh>
    <rPh sb="2" eb="4">
      <t>シイ</t>
    </rPh>
    <rPh sb="5" eb="7">
      <t>タンカ</t>
    </rPh>
    <rPh sb="9" eb="11">
      <t>ゼイコ</t>
    </rPh>
    <phoneticPr fontId="2"/>
  </si>
  <si>
    <t>2月実施件数</t>
    <rPh sb="1" eb="2">
      <t>ツキ</t>
    </rPh>
    <rPh sb="2" eb="4">
      <t>ジッシ</t>
    </rPh>
    <rPh sb="4" eb="6">
      <t>ケンスウ</t>
    </rPh>
    <phoneticPr fontId="2"/>
  </si>
  <si>
    <t>2月合計
（税込）</t>
    <rPh sb="1" eb="2">
      <t>ツキ</t>
    </rPh>
    <rPh sb="2" eb="4">
      <t>ゴウケイ</t>
    </rPh>
    <phoneticPr fontId="2"/>
  </si>
  <si>
    <t>2月郵送料総額</t>
    <rPh sb="1" eb="2">
      <t>ツキ</t>
    </rPh>
    <phoneticPr fontId="2"/>
  </si>
  <si>
    <t>2月PCR検査等のキット仕入れ総額</t>
    <rPh sb="1" eb="2">
      <t>ツキ</t>
    </rPh>
    <phoneticPr fontId="2"/>
  </si>
  <si>
    <t>2月PCR検査等のキット経費補助上限額</t>
    <rPh sb="1" eb="2">
      <t>ツキ</t>
    </rPh>
    <phoneticPr fontId="2"/>
  </si>
  <si>
    <t>2月PCR検査等キットの経費補助額（A）'</t>
    <rPh sb="1" eb="2">
      <t>ツキ</t>
    </rPh>
    <phoneticPr fontId="2"/>
  </si>
  <si>
    <t>1月抗原定性検査のキット仕入れ総額</t>
    <rPh sb="1" eb="2">
      <t>ツキ</t>
    </rPh>
    <phoneticPr fontId="2"/>
  </si>
  <si>
    <t>1月抗原定性検査のキット経費補助上限額</t>
    <rPh sb="1" eb="2">
      <t>ツキ</t>
    </rPh>
    <phoneticPr fontId="2"/>
  </si>
  <si>
    <t>1月抗原定性検査のキット経費補助額（B）</t>
    <rPh sb="1" eb="2">
      <t>ツキ</t>
    </rPh>
    <phoneticPr fontId="2"/>
  </si>
  <si>
    <t>2月抗原定性検査のキット仕入れ総額</t>
    <rPh sb="1" eb="2">
      <t>ツキ</t>
    </rPh>
    <phoneticPr fontId="2"/>
  </si>
  <si>
    <t>2月抗原定性検査のキット経費補助上限額</t>
    <rPh sb="1" eb="2">
      <t>ツキ</t>
    </rPh>
    <phoneticPr fontId="2"/>
  </si>
  <si>
    <t>2月抗原定性検査のキット経費補助額（B）'</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</si>
</sst>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00"/>
    <numFmt numFmtId="178" formatCode="000"/>
    <numFmt numFmtId="179" formatCode="0000000"/>
  </numFmts>
  <fonts count="27">
    <font>
      <sz val="11"/>
      <color theme="1"/>
      <name val="ＭＳ Ｐゴシック"/>
      <family val="2"/>
      <charset val="128"/>
    </font>
    <font>
      <sz val="11"/>
      <color theme="1"/>
      <name val="ＭＳ Ｐゴシック"/>
      <family val="2"/>
      <charset val="128"/>
    </font>
    <font>
      <sz val="6"/>
      <name val="ＭＳ Ｐゴシック"/>
      <family val="2"/>
      <charset val="128"/>
    </font>
    <font>
      <b/>
      <sz val="16"/>
      <color theme="1"/>
      <name val="ＭＳ Ｐゴシック"/>
      <family val="3"/>
      <charset val="128"/>
    </font>
    <font>
      <u/>
      <sz val="11"/>
      <color theme="10"/>
      <name val="ＭＳ Ｐゴシック"/>
      <family val="2"/>
      <charset val="128"/>
    </font>
    <font>
      <sz val="11"/>
      <color theme="1"/>
      <name val="ＭＳ Ｐゴシック"/>
      <family val="3"/>
      <charset val="128"/>
    </font>
    <font>
      <sz val="11"/>
      <color theme="0"/>
      <name val="ＭＳ Ｐゴシック"/>
      <family val="2"/>
      <charset val="128"/>
    </font>
    <font>
      <sz val="11"/>
      <color theme="1"/>
      <name val="ＭＳ ゴシック"/>
      <family val="3"/>
      <charset val="128"/>
    </font>
    <font>
      <sz val="11"/>
      <color rgb="FFFF0000"/>
      <name val="ＭＳ Ｐゴシック"/>
      <family val="3"/>
      <charset val="128"/>
    </font>
    <font>
      <sz val="10"/>
      <color theme="1"/>
      <name val="ＭＳ Ｐゴシック"/>
      <family val="2"/>
      <charset val="128"/>
    </font>
    <font>
      <sz val="11"/>
      <name val="ＭＳ Ｐゴシック"/>
      <family val="3"/>
      <charset val="128"/>
    </font>
    <font>
      <sz val="10"/>
      <color theme="1"/>
      <name val="ＭＳ Ｐゴシック"/>
      <family val="3"/>
      <charset val="128"/>
    </font>
    <font>
      <sz val="9"/>
      <color theme="1"/>
      <name val="ＭＳ Ｐゴシック"/>
      <family val="2"/>
      <charset val="128"/>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
      <sz val="12"/>
      <color rgb="FFFF0000"/>
      <name val="ＭＳ Ｐゴシック"/>
      <family val="2"/>
      <charset val="128"/>
    </font>
    <font>
      <u/>
      <sz val="11"/>
      <color theme="1"/>
      <name val="ＭＳ Ｐゴシック"/>
      <family val="3"/>
      <charset val="128"/>
    </font>
    <font>
      <b/>
      <sz val="9"/>
      <color theme="1"/>
      <name val="ＭＳ Ｐゴシック"/>
      <family val="3"/>
      <charset val="128"/>
    </font>
    <font>
      <sz val="6"/>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b/>
      <sz val="8"/>
      <color theme="1"/>
      <name val="ＭＳ Ｐゴシック"/>
      <family val="3"/>
      <charset val="128"/>
    </font>
    <font>
      <sz val="8"/>
      <color theme="1"/>
      <name val="ＭＳ Ｐゴシック"/>
      <family val="3"/>
      <charset val="128"/>
    </font>
    <font>
      <b/>
      <sz val="7"/>
      <color theme="1"/>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thin">
        <color indexed="64"/>
      </bottom>
      <diagonal/>
    </border>
    <border>
      <left/>
      <right style="thick">
        <color auto="1"/>
      </right>
      <top/>
      <bottom/>
      <diagonal/>
    </border>
    <border>
      <left/>
      <right style="thin">
        <color auto="1"/>
      </right>
      <top style="thick">
        <color auto="1"/>
      </top>
      <bottom style="thick">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left>
      <right style="thin">
        <color indexed="64"/>
      </right>
      <top style="medium">
        <color theme="4"/>
      </top>
      <bottom style="thin">
        <color indexed="64"/>
      </bottom>
      <diagonal/>
    </border>
    <border>
      <left style="thin">
        <color indexed="64"/>
      </left>
      <right style="thin">
        <color indexed="64"/>
      </right>
      <top style="medium">
        <color theme="4"/>
      </top>
      <bottom style="thin">
        <color indexed="64"/>
      </bottom>
      <diagonal/>
    </border>
    <border>
      <left style="thin">
        <color indexed="64"/>
      </left>
      <right style="medium">
        <color theme="4"/>
      </right>
      <top style="medium">
        <color theme="4"/>
      </top>
      <bottom style="thin">
        <color indexed="64"/>
      </bottom>
      <diagonal/>
    </border>
    <border>
      <left style="medium">
        <color theme="4"/>
      </left>
      <right style="thin">
        <color indexed="64"/>
      </right>
      <top style="thin">
        <color indexed="64"/>
      </top>
      <bottom style="hair">
        <color indexed="64"/>
      </bottom>
      <diagonal/>
    </border>
    <border>
      <left/>
      <right style="medium">
        <color theme="4"/>
      </right>
      <top style="thin">
        <color indexed="64"/>
      </top>
      <bottom style="hair">
        <color indexed="64"/>
      </bottom>
      <diagonal/>
    </border>
    <border>
      <left style="medium">
        <color theme="4"/>
      </left>
      <right style="thin">
        <color indexed="64"/>
      </right>
      <top style="hair">
        <color indexed="64"/>
      </top>
      <bottom style="hair">
        <color indexed="64"/>
      </bottom>
      <diagonal/>
    </border>
    <border>
      <left/>
      <right style="medium">
        <color theme="4"/>
      </right>
      <top style="hair">
        <color indexed="64"/>
      </top>
      <bottom style="hair">
        <color indexed="64"/>
      </bottom>
      <diagonal/>
    </border>
    <border>
      <left style="medium">
        <color theme="4"/>
      </left>
      <right style="thin">
        <color indexed="64"/>
      </right>
      <top style="hair">
        <color indexed="64"/>
      </top>
      <bottom style="double">
        <color indexed="64"/>
      </bottom>
      <diagonal/>
    </border>
    <border>
      <left/>
      <right style="medium">
        <color theme="4"/>
      </right>
      <top style="hair">
        <color indexed="64"/>
      </top>
      <bottom style="double">
        <color indexed="64"/>
      </bottom>
      <diagonal/>
    </border>
    <border>
      <left style="medium">
        <color theme="4"/>
      </left>
      <right style="thin">
        <color indexed="64"/>
      </right>
      <top/>
      <bottom style="thin">
        <color indexed="64"/>
      </bottom>
      <diagonal/>
    </border>
    <border>
      <left/>
      <right style="medium">
        <color theme="4"/>
      </right>
      <top/>
      <bottom style="thin">
        <color indexed="64"/>
      </bottom>
      <diagonal/>
    </border>
    <border>
      <left style="medium">
        <color theme="4"/>
      </left>
      <right style="thin">
        <color indexed="64"/>
      </right>
      <top style="thin">
        <color indexed="64"/>
      </top>
      <bottom style="thin">
        <color indexed="64"/>
      </bottom>
      <diagonal/>
    </border>
    <border>
      <left/>
      <right style="medium">
        <color theme="4"/>
      </right>
      <top style="thin">
        <color indexed="64"/>
      </top>
      <bottom style="thin">
        <color indexed="64"/>
      </bottom>
      <diagonal/>
    </border>
    <border>
      <left style="medium">
        <color theme="4"/>
      </left>
      <right style="thin">
        <color indexed="64"/>
      </right>
      <top style="thin">
        <color indexed="64"/>
      </top>
      <bottom style="medium">
        <color theme="4"/>
      </bottom>
      <diagonal/>
    </border>
    <border>
      <left style="thin">
        <color indexed="64"/>
      </left>
      <right style="thin">
        <color indexed="64"/>
      </right>
      <top style="thin">
        <color indexed="64"/>
      </top>
      <bottom style="medium">
        <color theme="4"/>
      </bottom>
      <diagonal/>
    </border>
    <border>
      <left style="thin">
        <color indexed="64"/>
      </left>
      <right/>
      <top style="thin">
        <color indexed="64"/>
      </top>
      <bottom style="medium">
        <color theme="4"/>
      </bottom>
      <diagonal/>
    </border>
    <border>
      <left/>
      <right style="medium">
        <color theme="4"/>
      </right>
      <top style="thin">
        <color indexed="64"/>
      </top>
      <bottom style="medium">
        <color theme="4"/>
      </bottom>
      <diagonal/>
    </border>
    <border>
      <left style="medium">
        <color theme="9" tint="-0.24994659260841701"/>
      </left>
      <right style="thin">
        <color indexed="64"/>
      </right>
      <top style="medium">
        <color theme="9" tint="-0.24994659260841701"/>
      </top>
      <bottom style="thin">
        <color indexed="64"/>
      </bottom>
      <diagonal/>
    </border>
    <border>
      <left style="thin">
        <color indexed="64"/>
      </left>
      <right style="thin">
        <color indexed="64"/>
      </right>
      <top style="medium">
        <color theme="9" tint="-0.24994659260841701"/>
      </top>
      <bottom style="thin">
        <color indexed="64"/>
      </bottom>
      <diagonal/>
    </border>
    <border>
      <left style="thin">
        <color indexed="64"/>
      </left>
      <right style="medium">
        <color theme="9" tint="-0.24994659260841701"/>
      </right>
      <top style="medium">
        <color theme="9" tint="-0.24994659260841701"/>
      </top>
      <bottom style="thin">
        <color indexed="64"/>
      </bottom>
      <diagonal/>
    </border>
    <border>
      <left style="medium">
        <color theme="9" tint="-0.24994659260841701"/>
      </left>
      <right style="thin">
        <color indexed="64"/>
      </right>
      <top style="thin">
        <color indexed="64"/>
      </top>
      <bottom style="hair">
        <color indexed="64"/>
      </bottom>
      <diagonal/>
    </border>
    <border>
      <left/>
      <right style="medium">
        <color theme="9" tint="-0.24994659260841701"/>
      </right>
      <top style="thin">
        <color indexed="64"/>
      </top>
      <bottom style="hair">
        <color indexed="64"/>
      </bottom>
      <diagonal/>
    </border>
    <border>
      <left style="medium">
        <color theme="9" tint="-0.24994659260841701"/>
      </left>
      <right style="thin">
        <color indexed="64"/>
      </right>
      <top style="hair">
        <color indexed="64"/>
      </top>
      <bottom style="hair">
        <color indexed="64"/>
      </bottom>
      <diagonal/>
    </border>
    <border>
      <left/>
      <right style="medium">
        <color theme="9" tint="-0.24994659260841701"/>
      </right>
      <top style="hair">
        <color indexed="64"/>
      </top>
      <bottom style="hair">
        <color indexed="64"/>
      </bottom>
      <diagonal/>
    </border>
    <border>
      <left style="medium">
        <color theme="9" tint="-0.24994659260841701"/>
      </left>
      <right style="thin">
        <color indexed="64"/>
      </right>
      <top style="hair">
        <color indexed="64"/>
      </top>
      <bottom style="double">
        <color indexed="64"/>
      </bottom>
      <diagonal/>
    </border>
    <border>
      <left/>
      <right style="medium">
        <color theme="9" tint="-0.24994659260841701"/>
      </right>
      <top style="hair">
        <color indexed="64"/>
      </top>
      <bottom style="double">
        <color indexed="64"/>
      </bottom>
      <diagonal/>
    </border>
    <border>
      <left style="medium">
        <color theme="9" tint="-0.24994659260841701"/>
      </left>
      <right style="thin">
        <color indexed="64"/>
      </right>
      <top/>
      <bottom style="thin">
        <color indexed="64"/>
      </bottom>
      <diagonal/>
    </border>
    <border>
      <left/>
      <right style="medium">
        <color theme="9" tint="-0.24994659260841701"/>
      </right>
      <top/>
      <bottom style="thin">
        <color indexed="64"/>
      </bottom>
      <diagonal/>
    </border>
    <border>
      <left style="medium">
        <color theme="9" tint="-0.24994659260841701"/>
      </left>
      <right style="thin">
        <color indexed="64"/>
      </right>
      <top style="thin">
        <color indexed="64"/>
      </top>
      <bottom style="thin">
        <color indexed="64"/>
      </bottom>
      <diagonal/>
    </border>
    <border>
      <left/>
      <right style="medium">
        <color theme="9" tint="-0.24994659260841701"/>
      </right>
      <top style="thin">
        <color indexed="64"/>
      </top>
      <bottom style="thin">
        <color indexed="64"/>
      </bottom>
      <diagonal/>
    </border>
    <border>
      <left style="medium">
        <color theme="9" tint="-0.24994659260841701"/>
      </left>
      <right style="thin">
        <color indexed="64"/>
      </right>
      <top style="thin">
        <color indexed="64"/>
      </top>
      <bottom style="medium">
        <color theme="9" tint="-0.24994659260841701"/>
      </bottom>
      <diagonal/>
    </border>
    <border>
      <left style="thin">
        <color indexed="64"/>
      </left>
      <right style="thin">
        <color indexed="64"/>
      </right>
      <top style="thin">
        <color indexed="64"/>
      </top>
      <bottom style="medium">
        <color theme="9" tint="-0.24994659260841701"/>
      </bottom>
      <diagonal/>
    </border>
    <border>
      <left style="thin">
        <color indexed="64"/>
      </left>
      <right/>
      <top style="thin">
        <color indexed="64"/>
      </top>
      <bottom style="medium">
        <color theme="9" tint="-0.24994659260841701"/>
      </bottom>
      <diagonal/>
    </border>
    <border>
      <left/>
      <right style="medium">
        <color theme="9" tint="-0.24994659260841701"/>
      </right>
      <top style="thin">
        <color indexed="64"/>
      </top>
      <bottom style="medium">
        <color theme="9"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77">
    <xf numFmtId="0" fontId="0" fillId="0" borderId="0" xfId="0">
      <alignment vertical="center"/>
    </xf>
    <xf numFmtId="14" fontId="0" fillId="0" borderId="0" xfId="0" applyNumberFormat="1">
      <alignment vertical="center"/>
    </xf>
    <xf numFmtId="0" fontId="0" fillId="0" borderId="0" xfId="0" applyNumberFormat="1">
      <alignment vertical="center"/>
    </xf>
    <xf numFmtId="0" fontId="0" fillId="3" borderId="27" xfId="0" applyFill="1" applyBorder="1" applyAlignment="1" applyProtection="1">
      <alignment vertical="center" wrapText="1"/>
    </xf>
    <xf numFmtId="38" fontId="0" fillId="0" borderId="5" xfId="1" applyFont="1" applyBorder="1" applyProtection="1">
      <alignment vertical="center"/>
    </xf>
    <xf numFmtId="0" fontId="6" fillId="3" borderId="0" xfId="0" applyFont="1" applyFill="1" applyAlignment="1" applyProtection="1">
      <alignment vertical="center" shrinkToFit="1"/>
    </xf>
    <xf numFmtId="0" fontId="0" fillId="3" borderId="0" xfId="0" applyFill="1" applyProtection="1">
      <alignment vertical="center"/>
    </xf>
    <xf numFmtId="14" fontId="0" fillId="3" borderId="0" xfId="0" applyNumberFormat="1" applyFill="1" applyAlignment="1" applyProtection="1">
      <alignment vertical="center"/>
    </xf>
    <xf numFmtId="0" fontId="7" fillId="3" borderId="0" xfId="0" applyFont="1" applyFill="1" applyProtection="1">
      <alignment vertical="center"/>
    </xf>
    <xf numFmtId="0" fontId="0" fillId="3" borderId="28" xfId="0" applyFill="1" applyBorder="1" applyAlignment="1" applyProtection="1">
      <alignment vertical="center" wrapText="1"/>
    </xf>
    <xf numFmtId="0" fontId="0" fillId="3" borderId="1"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5" xfId="0" applyFill="1" applyBorder="1" applyAlignment="1" applyProtection="1">
      <alignment horizontal="left" vertical="center"/>
    </xf>
    <xf numFmtId="0" fontId="12" fillId="3" borderId="18"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center" vertical="center"/>
    </xf>
    <xf numFmtId="0" fontId="0" fillId="3" borderId="36"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9" xfId="0" applyFill="1" applyBorder="1" applyAlignment="1" applyProtection="1">
      <alignment horizontal="left" vertical="center"/>
    </xf>
    <xf numFmtId="0" fontId="0" fillId="2" borderId="40" xfId="0" applyFill="1" applyBorder="1" applyProtection="1">
      <alignment vertical="center"/>
      <protection locked="0"/>
    </xf>
    <xf numFmtId="38" fontId="0" fillId="2" borderId="41" xfId="1" applyFont="1" applyFill="1" applyBorder="1" applyProtection="1">
      <alignment vertical="center"/>
      <protection locked="0"/>
    </xf>
    <xf numFmtId="0" fontId="0" fillId="2" borderId="41" xfId="0" applyFill="1" applyBorder="1" applyProtection="1">
      <alignment vertical="center"/>
      <protection locked="0"/>
    </xf>
    <xf numFmtId="0" fontId="0" fillId="2" borderId="42" xfId="0" applyFill="1" applyBorder="1" applyProtection="1">
      <alignment vertical="center"/>
      <protection locked="0"/>
    </xf>
    <xf numFmtId="38" fontId="0" fillId="2" borderId="43" xfId="1" applyFont="1" applyFill="1" applyBorder="1" applyProtection="1">
      <alignment vertical="center"/>
      <protection locked="0"/>
    </xf>
    <xf numFmtId="0" fontId="0" fillId="2" borderId="43" xfId="0" applyFill="1" applyBorder="1" applyProtection="1">
      <alignment vertical="center"/>
      <protection locked="0"/>
    </xf>
    <xf numFmtId="0" fontId="0" fillId="2" borderId="44" xfId="0" applyFill="1" applyBorder="1" applyProtection="1">
      <alignment vertical="center"/>
      <protection locked="0"/>
    </xf>
    <xf numFmtId="38" fontId="0" fillId="2" borderId="45" xfId="1" applyFont="1" applyFill="1" applyBorder="1" applyProtection="1">
      <alignment vertical="center"/>
      <protection locked="0"/>
    </xf>
    <xf numFmtId="0" fontId="0" fillId="2" borderId="45" xfId="0" applyFill="1" applyBorder="1" applyProtection="1">
      <alignment vertical="center"/>
      <protection locked="0"/>
    </xf>
    <xf numFmtId="38" fontId="0" fillId="0" borderId="46" xfId="1" applyFont="1" applyBorder="1" applyProtection="1">
      <alignment vertical="center"/>
    </xf>
    <xf numFmtId="38" fontId="0" fillId="0" borderId="47" xfId="1" applyFont="1" applyBorder="1" applyProtection="1">
      <alignment vertical="center"/>
    </xf>
    <xf numFmtId="38" fontId="0" fillId="0" borderId="48" xfId="1" applyFont="1" applyBorder="1" applyProtection="1">
      <alignment vertical="center"/>
    </xf>
    <xf numFmtId="0" fontId="0" fillId="0" borderId="0" xfId="0" applyProtection="1">
      <alignment vertical="center"/>
    </xf>
    <xf numFmtId="38" fontId="0" fillId="0" borderId="0" xfId="1" applyFont="1" applyProtection="1">
      <alignment vertical="center"/>
    </xf>
    <xf numFmtId="0" fontId="0" fillId="0" borderId="30" xfId="0" applyBorder="1" applyAlignment="1" applyProtection="1">
      <alignment horizontal="center" vertical="center"/>
    </xf>
    <xf numFmtId="38" fontId="0" fillId="0" borderId="29" xfId="1" applyFont="1" applyBorder="1" applyAlignment="1" applyProtection="1">
      <alignment horizontal="center" vertical="center"/>
    </xf>
    <xf numFmtId="0" fontId="0" fillId="0" borderId="29" xfId="0" applyBorder="1" applyAlignment="1" applyProtection="1">
      <alignment horizontal="center" vertical="center"/>
    </xf>
    <xf numFmtId="38" fontId="0" fillId="0" borderId="26" xfId="1" applyFont="1" applyBorder="1" applyAlignment="1" applyProtection="1">
      <alignment horizontal="center" vertical="center"/>
    </xf>
    <xf numFmtId="0" fontId="0" fillId="2" borderId="7" xfId="0" applyFill="1" applyBorder="1" applyAlignment="1" applyProtection="1">
      <alignment horizontal="center" vertical="center"/>
      <protection locked="0"/>
    </xf>
    <xf numFmtId="0" fontId="5"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38" fontId="0" fillId="3" borderId="0" xfId="1" applyFont="1" applyFill="1" applyProtection="1">
      <alignment vertical="center"/>
    </xf>
    <xf numFmtId="0" fontId="0" fillId="0" borderId="0" xfId="0" applyFill="1" applyProtection="1">
      <alignment vertical="center"/>
    </xf>
    <xf numFmtId="0" fontId="5" fillId="3" borderId="39" xfId="0" applyFont="1" applyFill="1" applyBorder="1" applyAlignment="1" applyProtection="1">
      <alignment horizontal="center" vertical="center"/>
    </xf>
    <xf numFmtId="0" fontId="5" fillId="3" borderId="52" xfId="0" applyFont="1" applyFill="1" applyBorder="1" applyAlignment="1" applyProtection="1">
      <alignment horizontal="center" vertical="center"/>
    </xf>
    <xf numFmtId="0" fontId="5" fillId="3" borderId="32"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0" fillId="3" borderId="0" xfId="0" applyFill="1" applyAlignment="1" applyProtection="1">
      <alignment vertical="center" wrapText="1"/>
    </xf>
    <xf numFmtId="0" fontId="5" fillId="3" borderId="38" xfId="0" applyFont="1" applyFill="1" applyBorder="1" applyAlignment="1" applyProtection="1">
      <alignment horizontal="left" vertical="center"/>
    </xf>
    <xf numFmtId="0" fontId="8" fillId="3" borderId="0" xfId="0" applyFont="1" applyFill="1" applyAlignment="1" applyProtection="1">
      <alignment horizontal="justify"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0" xfId="0" applyFill="1" applyAlignment="1" applyProtection="1">
      <alignment horizontal="right" vertical="center"/>
    </xf>
    <xf numFmtId="0" fontId="0" fillId="3" borderId="28" xfId="0" applyFill="1" applyBorder="1" applyAlignment="1" applyProtection="1">
      <alignment horizontal="center" vertical="center" wrapText="1"/>
    </xf>
    <xf numFmtId="0" fontId="5" fillId="3" borderId="0" xfId="0" applyFont="1" applyFill="1" applyProtection="1">
      <alignment vertical="center"/>
    </xf>
    <xf numFmtId="0" fontId="15"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38" fontId="15" fillId="0" borderId="0" xfId="1" applyFont="1" applyBorder="1" applyAlignment="1" applyProtection="1">
      <alignment horizontal="right" vertical="center"/>
    </xf>
    <xf numFmtId="0" fontId="15" fillId="0" borderId="0" xfId="0" applyFont="1" applyBorder="1" applyProtection="1">
      <alignment vertical="center"/>
    </xf>
    <xf numFmtId="0" fontId="15" fillId="0" borderId="56" xfId="0" applyFont="1" applyBorder="1" applyProtection="1">
      <alignment vertical="center"/>
    </xf>
    <xf numFmtId="0" fontId="15" fillId="0" borderId="65" xfId="0" applyFont="1" applyBorder="1" applyProtection="1">
      <alignment vertical="center"/>
    </xf>
    <xf numFmtId="0" fontId="15" fillId="0" borderId="67" xfId="0" applyFont="1" applyBorder="1" applyAlignment="1" applyProtection="1">
      <alignment vertical="center"/>
    </xf>
    <xf numFmtId="38" fontId="0" fillId="0" borderId="0" xfId="0" applyNumberFormat="1" applyFill="1" applyProtection="1">
      <alignment vertical="center"/>
    </xf>
    <xf numFmtId="0" fontId="19" fillId="0" borderId="0" xfId="0" applyFont="1" applyFill="1" applyProtection="1">
      <alignment vertical="center"/>
    </xf>
    <xf numFmtId="0" fontId="0" fillId="3" borderId="0" xfId="0" applyFill="1" applyAlignment="1" applyProtection="1">
      <alignment horizontal="right" vertical="center"/>
    </xf>
    <xf numFmtId="0" fontId="3" fillId="3" borderId="0" xfId="0" applyFont="1" applyFill="1" applyAlignment="1" applyProtection="1">
      <alignment horizontal="center" vertical="center"/>
    </xf>
    <xf numFmtId="0" fontId="15" fillId="0" borderId="0" xfId="0" applyFont="1" applyBorder="1" applyAlignment="1" applyProtection="1">
      <alignment horizontal="left" vertical="center"/>
    </xf>
    <xf numFmtId="0" fontId="3" fillId="0" borderId="0" xfId="0" applyFont="1" applyFill="1" applyAlignment="1" applyProtection="1">
      <alignment horizontal="center" vertical="center"/>
    </xf>
    <xf numFmtId="0" fontId="5" fillId="3" borderId="0" xfId="0" applyFont="1" applyFill="1" applyAlignment="1" applyProtection="1">
      <alignment horizontal="left" vertical="center"/>
    </xf>
    <xf numFmtId="0" fontId="0" fillId="0" borderId="0" xfId="0" applyFill="1" applyAlignment="1" applyProtection="1">
      <alignment horizontal="center" vertical="center"/>
    </xf>
    <xf numFmtId="38" fontId="5" fillId="0" borderId="8" xfId="1" applyFont="1" applyBorder="1" applyAlignment="1" applyProtection="1">
      <alignment horizontal="right" vertical="center"/>
    </xf>
    <xf numFmtId="38" fontId="5" fillId="0" borderId="72" xfId="1" applyFont="1" applyBorder="1" applyAlignment="1" applyProtection="1">
      <alignment horizontal="right" vertical="center"/>
    </xf>
    <xf numFmtId="0" fontId="5" fillId="0" borderId="8" xfId="0" applyFont="1" applyBorder="1" applyAlignment="1" applyProtection="1">
      <alignment vertical="center"/>
    </xf>
    <xf numFmtId="0" fontId="5" fillId="0" borderId="8" xfId="0" applyFont="1" applyBorder="1" applyAlignment="1" applyProtection="1">
      <alignment vertical="center" shrinkToFit="1"/>
    </xf>
    <xf numFmtId="0" fontId="5" fillId="0" borderId="72" xfId="0" applyFont="1" applyBorder="1" applyAlignment="1" applyProtection="1">
      <alignment vertical="center" shrinkToFit="1"/>
    </xf>
    <xf numFmtId="0" fontId="15" fillId="0" borderId="0" xfId="0" applyFont="1" applyProtection="1">
      <alignment vertical="center"/>
    </xf>
    <xf numFmtId="0" fontId="20" fillId="0" borderId="53" xfId="0" applyFont="1" applyBorder="1" applyAlignment="1" applyProtection="1">
      <alignment vertical="center"/>
    </xf>
    <xf numFmtId="0" fontId="20" fillId="0" borderId="53" xfId="0" applyFont="1" applyBorder="1" applyProtection="1">
      <alignment vertical="center"/>
    </xf>
    <xf numFmtId="0" fontId="20" fillId="0" borderId="94" xfId="0" applyFont="1" applyBorder="1" applyProtection="1">
      <alignment vertical="center"/>
    </xf>
    <xf numFmtId="0" fontId="20" fillId="0" borderId="77" xfId="0" applyFont="1" applyBorder="1" applyProtection="1">
      <alignment vertical="center"/>
    </xf>
    <xf numFmtId="0" fontId="20" fillId="0" borderId="50" xfId="0" applyFont="1" applyBorder="1" applyAlignment="1" applyProtection="1">
      <alignment vertical="center"/>
    </xf>
    <xf numFmtId="0" fontId="20" fillId="0" borderId="50" xfId="0" applyFont="1" applyBorder="1" applyProtection="1">
      <alignment vertical="center"/>
    </xf>
    <xf numFmtId="0" fontId="20" fillId="0" borderId="96" xfId="0" applyFont="1" applyBorder="1" applyProtection="1">
      <alignment vertical="center"/>
    </xf>
    <xf numFmtId="0" fontId="20" fillId="0" borderId="79" xfId="0" applyFont="1" applyBorder="1" applyProtection="1">
      <alignment vertical="center"/>
    </xf>
    <xf numFmtId="0" fontId="20" fillId="0" borderId="60" xfId="0" applyFont="1" applyBorder="1" applyAlignment="1" applyProtection="1">
      <alignment vertical="center"/>
    </xf>
    <xf numFmtId="0" fontId="20" fillId="0" borderId="60" xfId="0" applyFont="1" applyBorder="1" applyProtection="1">
      <alignment vertical="center"/>
    </xf>
    <xf numFmtId="0" fontId="20" fillId="0" borderId="98" xfId="0" applyFont="1" applyBorder="1" applyProtection="1">
      <alignment vertical="center"/>
    </xf>
    <xf numFmtId="0" fontId="20" fillId="0" borderId="81" xfId="0" applyFont="1" applyBorder="1" applyProtection="1">
      <alignment vertical="center"/>
    </xf>
    <xf numFmtId="0" fontId="20" fillId="0" borderId="100" xfId="0" applyFont="1" applyBorder="1" applyProtection="1">
      <alignment vertical="center"/>
    </xf>
    <xf numFmtId="0" fontId="20" fillId="0" borderId="83" xfId="0" applyFont="1" applyBorder="1" applyProtection="1">
      <alignment vertical="center"/>
    </xf>
    <xf numFmtId="0" fontId="20" fillId="0" borderId="102" xfId="0" applyFont="1" applyBorder="1" applyProtection="1">
      <alignment vertical="center"/>
    </xf>
    <xf numFmtId="0" fontId="20" fillId="0" borderId="85" xfId="0" applyFont="1" applyBorder="1" applyProtection="1">
      <alignment vertical="center"/>
    </xf>
    <xf numFmtId="0" fontId="20" fillId="0" borderId="106" xfId="0" applyFont="1" applyBorder="1" applyProtection="1">
      <alignment vertical="center"/>
    </xf>
    <xf numFmtId="0" fontId="20" fillId="0" borderId="89" xfId="0" applyFont="1" applyBorder="1" applyProtection="1">
      <alignment vertical="center"/>
    </xf>
    <xf numFmtId="0" fontId="5" fillId="0" borderId="2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0" fillId="2" borderId="13"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22" xfId="0"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5"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3" borderId="28" xfId="0" applyFill="1" applyBorder="1" applyAlignment="1" applyProtection="1">
      <alignment horizontal="center" vertical="center" wrapText="1"/>
    </xf>
    <xf numFmtId="49" fontId="0" fillId="2" borderId="28" xfId="0" applyNumberFormat="1" applyFill="1" applyBorder="1" applyAlignment="1" applyProtection="1">
      <alignment horizontal="center" vertical="center"/>
      <protection locked="0"/>
    </xf>
    <xf numFmtId="0" fontId="0" fillId="2" borderId="34"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0" borderId="1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10" fillId="3" borderId="0" xfId="0" applyFont="1" applyFill="1" applyAlignment="1" applyProtection="1">
      <alignment horizontal="justify" vertical="center"/>
    </xf>
    <xf numFmtId="0" fontId="0" fillId="0" borderId="3"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wrapText="1"/>
    </xf>
    <xf numFmtId="0" fontId="0" fillId="0" borderId="7" xfId="0" applyFill="1" applyBorder="1" applyAlignment="1" applyProtection="1">
      <alignment horizontal="center" vertical="center" textRotation="255" wrapText="1"/>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49" fontId="0" fillId="2" borderId="15"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8" xfId="0" applyNumberFormat="1" applyFill="1" applyBorder="1" applyAlignment="1" applyProtection="1">
      <alignment horizontal="center" vertical="center" wrapText="1"/>
      <protection locked="0"/>
    </xf>
    <xf numFmtId="49" fontId="0" fillId="2" borderId="19" xfId="0" applyNumberForma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0" fontId="0" fillId="0" borderId="12"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4" xfId="0" applyFill="1" applyBorder="1" applyAlignment="1" applyProtection="1">
      <alignment horizontal="center" vertical="center"/>
    </xf>
    <xf numFmtId="49" fontId="0" fillId="0" borderId="12" xfId="0" applyNumberForma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49" fontId="0" fillId="0" borderId="14"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protection locked="0"/>
    </xf>
    <xf numFmtId="49" fontId="0" fillId="2" borderId="28" xfId="0" applyNumberFormat="1" applyFill="1" applyBorder="1" applyAlignment="1" applyProtection="1">
      <alignment horizontal="center" vertical="center" wrapText="1"/>
      <protection locked="0"/>
    </xf>
    <xf numFmtId="176" fontId="0" fillId="2" borderId="0" xfId="0" applyNumberFormat="1" applyFill="1" applyAlignment="1" applyProtection="1">
      <alignment horizontal="center" vertical="center"/>
      <protection locked="0"/>
    </xf>
    <xf numFmtId="0" fontId="0" fillId="3" borderId="0" xfId="0" applyFill="1" applyAlignment="1" applyProtection="1">
      <alignment horizontal="right" vertical="center"/>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0" fontId="4" fillId="2" borderId="7" xfId="2"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xf>
    <xf numFmtId="0" fontId="3" fillId="3"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2" borderId="28"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179" fontId="5" fillId="2" borderId="15" xfId="0" applyNumberFormat="1" applyFont="1" applyFill="1" applyBorder="1" applyAlignment="1" applyProtection="1">
      <alignment horizontal="center" vertical="center"/>
      <protection locked="0"/>
    </xf>
    <xf numFmtId="179" fontId="5" fillId="2" borderId="16" xfId="0" applyNumberFormat="1" applyFont="1" applyFill="1" applyBorder="1" applyAlignment="1" applyProtection="1">
      <alignment horizontal="center" vertical="center"/>
      <protection locked="0"/>
    </xf>
    <xf numFmtId="179" fontId="5" fillId="2" borderId="21" xfId="0" applyNumberFormat="1" applyFont="1" applyFill="1" applyBorder="1" applyAlignment="1" applyProtection="1">
      <alignment horizontal="center" vertical="center"/>
      <protection locked="0"/>
    </xf>
    <xf numFmtId="179" fontId="5" fillId="2" borderId="13" xfId="0" applyNumberFormat="1" applyFont="1" applyFill="1" applyBorder="1" applyAlignment="1" applyProtection="1">
      <alignment horizontal="center" vertical="center"/>
      <protection locked="0"/>
    </xf>
    <xf numFmtId="179" fontId="5" fillId="2" borderId="0"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9" fontId="5" fillId="2" borderId="18" xfId="0" applyNumberFormat="1" applyFont="1" applyFill="1" applyBorder="1" applyAlignment="1" applyProtection="1">
      <alignment horizontal="center" vertical="center"/>
      <protection locked="0"/>
    </xf>
    <xf numFmtId="179" fontId="5" fillId="2" borderId="19" xfId="0" applyNumberFormat="1" applyFont="1" applyFill="1" applyBorder="1" applyAlignment="1" applyProtection="1">
      <alignment horizontal="center" vertical="center"/>
      <protection locked="0"/>
    </xf>
    <xf numFmtId="179" fontId="5" fillId="2" borderId="26" xfId="0"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49" fontId="0" fillId="3" borderId="15" xfId="0" applyNumberForma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xf>
    <xf numFmtId="49" fontId="0" fillId="3" borderId="21" xfId="0" applyNumberFormat="1" applyFill="1" applyBorder="1" applyAlignment="1" applyProtection="1">
      <alignment horizontal="center" vertical="center" wrapText="1"/>
    </xf>
    <xf numFmtId="49" fontId="0" fillId="3" borderId="18" xfId="0" applyNumberFormat="1" applyFill="1" applyBorder="1" applyAlignment="1" applyProtection="1">
      <alignment horizontal="center" vertical="center" wrapText="1"/>
    </xf>
    <xf numFmtId="49" fontId="0" fillId="3" borderId="19" xfId="0" applyNumberFormat="1" applyFill="1" applyBorder="1" applyAlignment="1" applyProtection="1">
      <alignment horizontal="center" vertical="center" wrapText="1"/>
    </xf>
    <xf numFmtId="49" fontId="0" fillId="3" borderId="26" xfId="0" applyNumberFormat="1" applyFill="1" applyBorder="1" applyAlignment="1" applyProtection="1">
      <alignment horizontal="center" vertical="center" wrapText="1"/>
    </xf>
    <xf numFmtId="0" fontId="0" fillId="2" borderId="1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38" fontId="13" fillId="0" borderId="15" xfId="1" applyFont="1" applyFill="1" applyBorder="1" applyAlignment="1" applyProtection="1">
      <alignment horizontal="right" vertical="center"/>
    </xf>
    <xf numFmtId="38" fontId="13" fillId="0" borderId="16" xfId="1" applyFont="1" applyFill="1" applyBorder="1" applyAlignment="1" applyProtection="1">
      <alignment horizontal="right" vertical="center"/>
    </xf>
    <xf numFmtId="38" fontId="13" fillId="0" borderId="18" xfId="1" applyFont="1" applyFill="1" applyBorder="1" applyAlignment="1" applyProtection="1">
      <alignment horizontal="right" vertical="center"/>
    </xf>
    <xf numFmtId="38" fontId="13" fillId="0" borderId="19" xfId="1" applyFont="1" applyFill="1" applyBorder="1" applyAlignment="1" applyProtection="1">
      <alignment horizontal="right"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12"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177" fontId="5" fillId="2" borderId="15" xfId="0" applyNumberFormat="1" applyFont="1" applyFill="1" applyBorder="1" applyAlignment="1" applyProtection="1">
      <alignment horizontal="center" vertical="center"/>
      <protection locked="0"/>
    </xf>
    <xf numFmtId="177" fontId="5" fillId="2" borderId="16" xfId="0" applyNumberFormat="1" applyFont="1" applyFill="1" applyBorder="1" applyAlignment="1" applyProtection="1">
      <alignment horizontal="center" vertical="center"/>
      <protection locked="0"/>
    </xf>
    <xf numFmtId="177" fontId="5" fillId="2" borderId="21" xfId="0" applyNumberFormat="1" applyFont="1" applyFill="1" applyBorder="1" applyAlignment="1" applyProtection="1">
      <alignment horizontal="center" vertical="center"/>
      <protection locked="0"/>
    </xf>
    <xf numFmtId="177" fontId="5" fillId="2" borderId="18" xfId="0" applyNumberFormat="1" applyFont="1" applyFill="1" applyBorder="1" applyAlignment="1" applyProtection="1">
      <alignment horizontal="center" vertical="center"/>
      <protection locked="0"/>
    </xf>
    <xf numFmtId="177" fontId="5" fillId="2" borderId="19" xfId="0" applyNumberFormat="1"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5" fillId="2" borderId="15" xfId="0" applyNumberFormat="1" applyFont="1" applyFill="1" applyBorder="1" applyAlignment="1" applyProtection="1">
      <alignment horizontal="center" vertical="center"/>
      <protection locked="0"/>
    </xf>
    <xf numFmtId="178" fontId="5" fillId="2" borderId="16" xfId="0" applyNumberFormat="1" applyFont="1" applyFill="1" applyBorder="1" applyAlignment="1" applyProtection="1">
      <alignment horizontal="center" vertical="center"/>
      <protection locked="0"/>
    </xf>
    <xf numFmtId="178" fontId="5" fillId="2" borderId="21" xfId="0" applyNumberFormat="1" applyFont="1" applyFill="1" applyBorder="1" applyAlignment="1" applyProtection="1">
      <alignment horizontal="center" vertical="center"/>
      <protection locked="0"/>
    </xf>
    <xf numFmtId="178" fontId="5" fillId="2" borderId="18" xfId="0" applyNumberFormat="1" applyFont="1" applyFill="1" applyBorder="1" applyAlignment="1" applyProtection="1">
      <alignment horizontal="center" vertical="center"/>
      <protection locked="0"/>
    </xf>
    <xf numFmtId="178" fontId="5" fillId="2" borderId="19" xfId="0" applyNumberFormat="1" applyFont="1" applyFill="1" applyBorder="1" applyAlignment="1" applyProtection="1">
      <alignment horizontal="center" vertical="center"/>
      <protection locked="0"/>
    </xf>
    <xf numFmtId="178" fontId="5" fillId="2" borderId="26"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3" borderId="0" xfId="0" applyFill="1" applyAlignment="1" applyProtection="1">
      <alignment vertical="center" wrapText="1"/>
    </xf>
    <xf numFmtId="0" fontId="13" fillId="3"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38" fontId="0" fillId="0" borderId="0" xfId="1" applyFont="1" applyFill="1" applyAlignment="1" applyProtection="1">
      <alignment horizontal="center" vertical="center"/>
    </xf>
    <xf numFmtId="0" fontId="25" fillId="0" borderId="103" xfId="0" applyFont="1" applyBorder="1" applyAlignment="1" applyProtection="1">
      <alignment horizontal="center" vertical="center" shrinkToFit="1"/>
    </xf>
    <xf numFmtId="0" fontId="25" fillId="0" borderId="104" xfId="0" applyFont="1" applyBorder="1" applyAlignment="1" applyProtection="1">
      <alignment horizontal="center" vertical="center" shrinkToFit="1"/>
    </xf>
    <xf numFmtId="38" fontId="18" fillId="0" borderId="104" xfId="1" applyFont="1" applyBorder="1" applyAlignment="1" applyProtection="1">
      <alignment horizontal="right" vertical="center"/>
    </xf>
    <xf numFmtId="38" fontId="18" fillId="0" borderId="105" xfId="1" applyFont="1" applyBorder="1" applyAlignment="1" applyProtection="1">
      <alignment horizontal="right" vertical="center"/>
    </xf>
    <xf numFmtId="0" fontId="25" fillId="0" borderId="86" xfId="0" applyFont="1" applyBorder="1" applyAlignment="1" applyProtection="1">
      <alignment horizontal="center" vertical="center" shrinkToFit="1"/>
    </xf>
    <xf numFmtId="0" fontId="25" fillId="0" borderId="87" xfId="0" applyFont="1" applyBorder="1" applyAlignment="1" applyProtection="1">
      <alignment horizontal="center" vertical="center" shrinkToFit="1"/>
    </xf>
    <xf numFmtId="38" fontId="18" fillId="0" borderId="87" xfId="1" applyFont="1" applyBorder="1" applyAlignment="1" applyProtection="1">
      <alignment horizontal="right" vertical="center"/>
    </xf>
    <xf numFmtId="38" fontId="18" fillId="0" borderId="88" xfId="1" applyFont="1" applyBorder="1" applyAlignment="1" applyProtection="1">
      <alignment horizontal="right" vertical="center"/>
    </xf>
    <xf numFmtId="0" fontId="15" fillId="3" borderId="66"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0" fontId="15" fillId="3" borderId="69" xfId="0" applyFont="1" applyFill="1" applyBorder="1" applyAlignment="1" applyProtection="1">
      <alignment horizontal="center" vertical="center"/>
    </xf>
    <xf numFmtId="0" fontId="0" fillId="0" borderId="0" xfId="0" applyBorder="1" applyAlignment="1" applyProtection="1">
      <alignment horizontal="center" vertical="center"/>
    </xf>
    <xf numFmtId="0" fontId="20" fillId="0" borderId="0" xfId="0" applyFont="1" applyBorder="1" applyAlignment="1" applyProtection="1">
      <alignment horizontal="center" vertical="center"/>
    </xf>
    <xf numFmtId="0" fontId="25" fillId="0" borderId="0" xfId="0" applyFont="1" applyBorder="1" applyAlignment="1" applyProtection="1">
      <alignment horizontal="left" vertical="center"/>
    </xf>
    <xf numFmtId="38" fontId="15" fillId="0" borderId="0" xfId="0" applyNumberFormat="1" applyFont="1" applyBorder="1" applyAlignment="1" applyProtection="1">
      <alignment horizontal="right" vertical="center"/>
    </xf>
    <xf numFmtId="0" fontId="15" fillId="0" borderId="0" xfId="0" applyFont="1" applyBorder="1" applyAlignment="1" applyProtection="1">
      <alignment horizontal="right" vertical="center"/>
    </xf>
    <xf numFmtId="0" fontId="24" fillId="0" borderId="101" xfId="0" applyFont="1" applyBorder="1" applyAlignment="1" applyProtection="1">
      <alignment horizontal="center" vertical="center" shrinkToFit="1"/>
    </xf>
    <xf numFmtId="0" fontId="24" fillId="0" borderId="7" xfId="0" applyFont="1" applyBorder="1" applyAlignment="1" applyProtection="1">
      <alignment horizontal="center" vertical="center" shrinkToFit="1"/>
    </xf>
    <xf numFmtId="38" fontId="20" fillId="0" borderId="7" xfId="1" applyFont="1" applyBorder="1" applyAlignment="1" applyProtection="1">
      <alignment horizontal="right" vertical="center"/>
    </xf>
    <xf numFmtId="38" fontId="20" fillId="0" borderId="12" xfId="1" applyFont="1" applyBorder="1" applyAlignment="1" applyProtection="1">
      <alignment horizontal="right" vertical="center"/>
    </xf>
    <xf numFmtId="0" fontId="24" fillId="0" borderId="84" xfId="0" applyFont="1" applyBorder="1" applyAlignment="1" applyProtection="1">
      <alignment horizontal="center" vertical="center" shrinkToFit="1"/>
    </xf>
    <xf numFmtId="0" fontId="26" fillId="0" borderId="101" xfId="0" applyFont="1" applyBorder="1" applyAlignment="1" applyProtection="1">
      <alignment horizontal="center" vertical="center" shrinkToFit="1"/>
    </xf>
    <xf numFmtId="0" fontId="26" fillId="0" borderId="7" xfId="0" applyFont="1" applyBorder="1" applyAlignment="1" applyProtection="1">
      <alignment horizontal="center" vertical="center" shrinkToFit="1"/>
    </xf>
    <xf numFmtId="0" fontId="26" fillId="0" borderId="84" xfId="0" applyFont="1" applyBorder="1" applyAlignment="1" applyProtection="1">
      <alignment horizontal="center" vertical="center" shrinkToFit="1"/>
    </xf>
    <xf numFmtId="38" fontId="20" fillId="0" borderId="43" xfId="1" applyFont="1" applyBorder="1" applyAlignment="1" applyProtection="1">
      <alignment horizontal="right" vertical="center"/>
    </xf>
    <xf numFmtId="38" fontId="20" fillId="0" borderId="49" xfId="1" applyFont="1" applyBorder="1" applyAlignment="1" applyProtection="1">
      <alignment horizontal="right" vertical="center"/>
    </xf>
    <xf numFmtId="38" fontId="20" fillId="2" borderId="95" xfId="1" applyFont="1" applyFill="1" applyBorder="1" applyAlignment="1" applyProtection="1">
      <alignment horizontal="right" vertical="center"/>
      <protection locked="0"/>
    </xf>
    <xf numFmtId="38" fontId="20" fillId="2" borderId="43" xfId="1" applyFont="1" applyFill="1" applyBorder="1" applyAlignment="1" applyProtection="1">
      <alignment horizontal="right" vertical="center"/>
      <protection locked="0"/>
    </xf>
    <xf numFmtId="38" fontId="20" fillId="2" borderId="49" xfId="1" applyFont="1" applyFill="1" applyBorder="1" applyAlignment="1" applyProtection="1">
      <alignment horizontal="right" vertical="center"/>
      <protection locked="0"/>
    </xf>
    <xf numFmtId="38" fontId="20" fillId="2" borderId="78" xfId="1" applyFont="1" applyFill="1" applyBorder="1" applyAlignment="1" applyProtection="1">
      <alignment horizontal="right" vertical="center"/>
      <protection locked="0"/>
    </xf>
    <xf numFmtId="38" fontId="20" fillId="2" borderId="41" xfId="1" applyFont="1" applyFill="1" applyBorder="1" applyAlignment="1" applyProtection="1">
      <alignment horizontal="right" vertical="center"/>
      <protection locked="0"/>
    </xf>
    <xf numFmtId="38" fontId="20" fillId="2" borderId="27" xfId="1" applyFont="1" applyFill="1" applyBorder="1" applyAlignment="1" applyProtection="1">
      <alignment horizontal="right" vertical="center"/>
      <protection locked="0"/>
    </xf>
    <xf numFmtId="38" fontId="20" fillId="0" borderId="41" xfId="1" applyFont="1" applyBorder="1" applyAlignment="1" applyProtection="1">
      <alignment horizontal="right" vertical="center"/>
    </xf>
    <xf numFmtId="38" fontId="20" fillId="0" borderId="27" xfId="1" applyFont="1" applyBorder="1" applyAlignment="1" applyProtection="1">
      <alignment horizontal="right" vertical="center"/>
    </xf>
    <xf numFmtId="38" fontId="20" fillId="2" borderId="76" xfId="1" applyFont="1" applyFill="1" applyBorder="1" applyAlignment="1" applyProtection="1">
      <alignment horizontal="right" vertical="center"/>
      <protection locked="0"/>
    </xf>
    <xf numFmtId="0" fontId="24" fillId="0" borderId="82" xfId="0" applyFont="1" applyBorder="1" applyAlignment="1" applyProtection="1">
      <alignment horizontal="center" vertical="center"/>
    </xf>
    <xf numFmtId="0" fontId="24" fillId="0" borderId="29" xfId="0" applyFont="1" applyBorder="1" applyAlignment="1" applyProtection="1">
      <alignment horizontal="center" vertical="center"/>
    </xf>
    <xf numFmtId="38" fontId="20" fillId="2" borderId="29" xfId="1" applyFont="1" applyFill="1" applyBorder="1" applyAlignment="1" applyProtection="1">
      <alignment horizontal="right" vertical="center"/>
      <protection locked="0"/>
    </xf>
    <xf numFmtId="38" fontId="20" fillId="2" borderId="18" xfId="1" applyFont="1" applyFill="1" applyBorder="1" applyAlignment="1" applyProtection="1">
      <alignment horizontal="right" vertical="center"/>
      <protection locked="0"/>
    </xf>
    <xf numFmtId="0" fontId="24" fillId="0" borderId="84" xfId="0" applyFont="1" applyBorder="1" applyAlignment="1" applyProtection="1">
      <alignment horizontal="center" vertical="center"/>
    </xf>
    <xf numFmtId="0" fontId="24" fillId="0" borderId="7" xfId="0" applyFont="1" applyBorder="1" applyAlignment="1" applyProtection="1">
      <alignment horizontal="center" vertical="center"/>
    </xf>
    <xf numFmtId="0" fontId="26" fillId="0" borderId="84" xfId="0" applyFont="1" applyBorder="1" applyAlignment="1" applyProtection="1">
      <alignment horizontal="center" vertical="center"/>
    </xf>
    <xf numFmtId="0" fontId="26" fillId="0" borderId="7" xfId="0" applyFont="1" applyBorder="1" applyAlignment="1" applyProtection="1">
      <alignment horizontal="center" vertical="center"/>
    </xf>
    <xf numFmtId="38" fontId="20" fillId="2" borderId="80" xfId="1" applyFont="1" applyFill="1" applyBorder="1" applyAlignment="1" applyProtection="1">
      <alignment horizontal="right" vertical="center"/>
      <protection locked="0"/>
    </xf>
    <xf numFmtId="38" fontId="20" fillId="2" borderId="58" xfId="1" applyFont="1" applyFill="1" applyBorder="1" applyAlignment="1" applyProtection="1">
      <alignment horizontal="right" vertical="center"/>
      <protection locked="0"/>
    </xf>
    <xf numFmtId="38" fontId="20" fillId="2" borderId="59" xfId="1" applyFont="1" applyFill="1" applyBorder="1" applyAlignment="1" applyProtection="1">
      <alignment horizontal="right" vertical="center"/>
      <protection locked="0"/>
    </xf>
    <xf numFmtId="38" fontId="20" fillId="0" borderId="58" xfId="1" applyFont="1" applyBorder="1" applyAlignment="1" applyProtection="1">
      <alignment horizontal="right" vertical="center"/>
    </xf>
    <xf numFmtId="38" fontId="20" fillId="0" borderId="59" xfId="1" applyFont="1" applyBorder="1" applyAlignment="1" applyProtection="1">
      <alignment horizontal="right" vertical="center"/>
    </xf>
    <xf numFmtId="0" fontId="18" fillId="0" borderId="0" xfId="0" applyFont="1" applyBorder="1" applyAlignment="1" applyProtection="1">
      <alignment horizontal="left" vertical="center" wrapText="1"/>
    </xf>
    <xf numFmtId="0" fontId="18" fillId="0" borderId="0" xfId="0" applyFont="1" applyAlignment="1" applyProtection="1">
      <alignment horizontal="left" vertical="center"/>
    </xf>
    <xf numFmtId="0" fontId="18" fillId="0" borderId="0" xfId="0" applyFont="1" applyBorder="1" applyAlignment="1" applyProtection="1">
      <alignment horizontal="left" vertical="center"/>
    </xf>
    <xf numFmtId="0" fontId="20" fillId="0" borderId="73" xfId="0" applyFont="1" applyBorder="1" applyAlignment="1" applyProtection="1">
      <alignment horizontal="center" vertical="center" wrapText="1"/>
    </xf>
    <xf numFmtId="0" fontId="20" fillId="0" borderId="74" xfId="0" applyFont="1" applyBorder="1" applyAlignment="1" applyProtection="1">
      <alignment horizontal="center" vertical="center"/>
    </xf>
    <xf numFmtId="0" fontId="20" fillId="0" borderId="74" xfId="0" applyFont="1" applyBorder="1" applyAlignment="1" applyProtection="1">
      <alignment horizontal="center" vertical="center" wrapText="1"/>
    </xf>
    <xf numFmtId="0" fontId="20" fillId="0" borderId="75" xfId="0" applyFont="1" applyBorder="1" applyAlignment="1" applyProtection="1">
      <alignment horizontal="center" vertical="center"/>
    </xf>
    <xf numFmtId="0" fontId="26" fillId="0" borderId="101" xfId="0" applyFont="1" applyBorder="1" applyAlignment="1" applyProtection="1">
      <alignment horizontal="center" vertical="center"/>
    </xf>
    <xf numFmtId="38" fontId="20" fillId="2" borderId="93" xfId="1" applyFont="1" applyFill="1" applyBorder="1" applyAlignment="1" applyProtection="1">
      <alignment horizontal="right" vertical="center"/>
      <protection locked="0"/>
    </xf>
    <xf numFmtId="0" fontId="24" fillId="0" borderId="99" xfId="0" applyFont="1" applyBorder="1" applyAlignment="1" applyProtection="1">
      <alignment horizontal="center" vertical="center"/>
    </xf>
    <xf numFmtId="0" fontId="24" fillId="0" borderId="101" xfId="0" applyFont="1" applyBorder="1" applyAlignment="1" applyProtection="1">
      <alignment horizontal="center" vertical="center"/>
    </xf>
    <xf numFmtId="0" fontId="20" fillId="0" borderId="90" xfId="0" applyFont="1" applyBorder="1" applyAlignment="1" applyProtection="1">
      <alignment horizontal="center" vertical="center" wrapText="1"/>
    </xf>
    <xf numFmtId="0" fontId="20" fillId="0" borderId="91" xfId="0" applyFont="1" applyBorder="1" applyAlignment="1" applyProtection="1">
      <alignment horizontal="center" vertical="center"/>
    </xf>
    <xf numFmtId="0" fontId="20" fillId="0" borderId="91" xfId="0" applyFont="1" applyBorder="1" applyAlignment="1" applyProtection="1">
      <alignment horizontal="center" vertical="center" wrapText="1"/>
    </xf>
    <xf numFmtId="0" fontId="20" fillId="0" borderId="92" xfId="0" applyFont="1" applyBorder="1" applyAlignment="1" applyProtection="1">
      <alignment horizontal="center" vertical="center"/>
    </xf>
    <xf numFmtId="38" fontId="5" fillId="2" borderId="6" xfId="1" applyFont="1" applyFill="1" applyBorder="1" applyAlignment="1" applyProtection="1">
      <alignment horizontal="right" vertical="center"/>
      <protection locked="0"/>
    </xf>
    <xf numFmtId="38" fontId="5" fillId="2" borderId="7" xfId="1" applyFont="1" applyFill="1" applyBorder="1" applyAlignment="1" applyProtection="1">
      <alignment horizontal="right" vertical="center"/>
      <protection locked="0"/>
    </xf>
    <xf numFmtId="38" fontId="5" fillId="2" borderId="70" xfId="1" applyFont="1" applyFill="1" applyBorder="1" applyAlignment="1" applyProtection="1">
      <alignment horizontal="right" vertical="center"/>
      <protection locked="0"/>
    </xf>
    <xf numFmtId="38" fontId="5" fillId="2" borderId="71" xfId="1" applyFont="1" applyFill="1" applyBorder="1" applyAlignment="1" applyProtection="1">
      <alignment horizontal="right" vertical="center"/>
      <protection locked="0"/>
    </xf>
    <xf numFmtId="0" fontId="0" fillId="0" borderId="7" xfId="0" applyBorder="1" applyAlignment="1" applyProtection="1">
      <alignment horizontal="left" vertical="center"/>
    </xf>
    <xf numFmtId="0" fontId="0" fillId="0" borderId="12" xfId="0" applyBorder="1" applyAlignment="1" applyProtection="1">
      <alignment horizontal="left" vertical="center"/>
    </xf>
    <xf numFmtId="0" fontId="5" fillId="3" borderId="0" xfId="0" applyFont="1" applyFill="1" applyAlignment="1" applyProtection="1">
      <alignment horizontal="left" vertical="center"/>
    </xf>
    <xf numFmtId="38" fontId="15" fillId="3" borderId="0" xfId="0" applyNumberFormat="1"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0" fillId="3" borderId="0" xfId="0" applyFill="1" applyBorder="1" applyAlignment="1" applyProtection="1">
      <alignment horizontal="left" vertical="center" wrapText="1"/>
    </xf>
    <xf numFmtId="0" fontId="21" fillId="0" borderId="0" xfId="0" applyFont="1" applyBorder="1" applyAlignment="1" applyProtection="1">
      <alignment horizontal="left" vertical="center"/>
    </xf>
    <xf numFmtId="0" fontId="21" fillId="0" borderId="0" xfId="0" applyFont="1" applyAlignment="1" applyProtection="1">
      <alignment horizontal="left" vertical="center"/>
    </xf>
    <xf numFmtId="176" fontId="0" fillId="0" borderId="0" xfId="0" applyNumberFormat="1" applyFill="1" applyAlignment="1" applyProtection="1">
      <alignment horizontal="center" vertical="center"/>
    </xf>
    <xf numFmtId="0" fontId="3" fillId="0" borderId="0" xfId="0" applyFont="1" applyFill="1" applyAlignment="1" applyProtection="1">
      <alignment horizontal="center" vertical="center"/>
    </xf>
    <xf numFmtId="0" fontId="15" fillId="0" borderId="0" xfId="0" applyFont="1" applyBorder="1" applyAlignment="1" applyProtection="1">
      <alignment horizontal="left" vertical="center"/>
    </xf>
    <xf numFmtId="38" fontId="15" fillId="0" borderId="61" xfId="1" applyFont="1" applyBorder="1" applyAlignment="1" applyProtection="1">
      <alignment horizontal="right" vertical="center"/>
    </xf>
    <xf numFmtId="38" fontId="15" fillId="0" borderId="55" xfId="1" applyFont="1" applyBorder="1" applyAlignment="1" applyProtection="1">
      <alignment horizontal="right"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0" borderId="57"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63" xfId="0" applyFont="1" applyBorder="1" applyAlignment="1" applyProtection="1">
      <alignment horizontal="center" vertical="center"/>
    </xf>
    <xf numFmtId="0" fontId="15" fillId="0" borderId="68" xfId="0" applyFont="1" applyBorder="1" applyAlignment="1" applyProtection="1">
      <alignment horizontal="center" vertical="center"/>
    </xf>
    <xf numFmtId="49" fontId="5" fillId="3" borderId="0" xfId="0" applyNumberFormat="1" applyFont="1" applyFill="1" applyAlignment="1" applyProtection="1">
      <alignment horizontal="left" vertical="center"/>
    </xf>
    <xf numFmtId="0" fontId="25" fillId="0" borderId="103" xfId="0" applyFont="1" applyBorder="1" applyAlignment="1" applyProtection="1">
      <alignment horizontal="center" vertical="center"/>
    </xf>
    <xf numFmtId="0" fontId="25" fillId="0" borderId="104" xfId="0" applyFont="1" applyBorder="1" applyAlignment="1" applyProtection="1">
      <alignment horizontal="center" vertical="center"/>
    </xf>
    <xf numFmtId="38" fontId="20" fillId="2" borderId="97" xfId="1" applyFont="1" applyFill="1" applyBorder="1" applyAlignment="1" applyProtection="1">
      <alignment horizontal="right" vertical="center"/>
      <protection locked="0"/>
    </xf>
    <xf numFmtId="0" fontId="0" fillId="3" borderId="0" xfId="0" applyFill="1" applyAlignment="1" applyProtection="1">
      <alignment horizontal="left" vertical="center" wrapText="1"/>
    </xf>
    <xf numFmtId="0" fontId="0" fillId="0" borderId="7" xfId="0" applyFill="1" applyBorder="1" applyAlignment="1" applyProtection="1">
      <alignment horizontal="left" vertical="center"/>
    </xf>
    <xf numFmtId="0" fontId="0" fillId="0" borderId="12" xfId="0" applyFill="1" applyBorder="1" applyAlignment="1" applyProtection="1">
      <alignment horizontal="left" vertical="center"/>
    </xf>
    <xf numFmtId="0" fontId="25" fillId="0" borderId="86" xfId="0" applyFont="1" applyBorder="1" applyAlignment="1" applyProtection="1">
      <alignment horizontal="center" vertical="center"/>
    </xf>
    <xf numFmtId="0" fontId="25" fillId="0" borderId="87" xfId="0" applyFont="1" applyBorder="1" applyAlignment="1" applyProtection="1">
      <alignment horizontal="center" vertical="center"/>
    </xf>
    <xf numFmtId="38" fontId="15" fillId="0" borderId="64" xfId="1" applyFont="1" applyBorder="1" applyAlignment="1" applyProtection="1">
      <alignment horizontal="right" vertical="center"/>
    </xf>
    <xf numFmtId="38" fontId="15" fillId="0" borderId="63" xfId="1" applyFont="1" applyBorder="1" applyAlignment="1" applyProtection="1">
      <alignment horizontal="right" vertical="center"/>
    </xf>
    <xf numFmtId="0" fontId="16" fillId="3" borderId="0" xfId="0" applyFont="1" applyFill="1" applyAlignment="1" applyProtection="1">
      <alignment vertical="center" wrapText="1"/>
    </xf>
    <xf numFmtId="0" fontId="14" fillId="3" borderId="0" xfId="0" applyFont="1" applyFill="1" applyAlignment="1" applyProtection="1">
      <alignment horizontal="center" vertical="center"/>
    </xf>
    <xf numFmtId="0" fontId="0" fillId="3" borderId="51" xfId="0" applyFill="1" applyBorder="1" applyAlignment="1" applyProtection="1">
      <alignment horizontal="center" vertical="top" wrapText="1"/>
    </xf>
    <xf numFmtId="0" fontId="0" fillId="3" borderId="39" xfId="0" applyFill="1" applyBorder="1" applyAlignment="1" applyProtection="1">
      <alignment horizontal="center" vertical="top"/>
    </xf>
    <xf numFmtId="0" fontId="0" fillId="3" borderId="52" xfId="0" applyFill="1" applyBorder="1" applyAlignment="1" applyProtection="1">
      <alignment horizontal="center" vertical="top"/>
    </xf>
    <xf numFmtId="0" fontId="0" fillId="3" borderId="1"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2" xfId="0" applyFill="1" applyBorder="1" applyAlignment="1" applyProtection="1">
      <alignment horizontal="center" vertical="top"/>
    </xf>
    <xf numFmtId="0" fontId="0" fillId="3" borderId="31" xfId="0" applyFill="1" applyBorder="1" applyAlignment="1" applyProtection="1">
      <alignment horizontal="center" vertical="top"/>
    </xf>
    <xf numFmtId="0" fontId="0" fillId="3" borderId="38" xfId="0" applyFill="1" applyBorder="1" applyAlignment="1" applyProtection="1">
      <alignment horizontal="center" vertical="top"/>
    </xf>
    <xf numFmtId="0" fontId="0" fillId="3" borderId="32" xfId="0" applyFill="1" applyBorder="1" applyAlignment="1" applyProtection="1">
      <alignment horizontal="center" vertical="top"/>
    </xf>
    <xf numFmtId="0" fontId="5" fillId="3" borderId="51"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5" fillId="3" borderId="38"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82826</xdr:colOff>
      <xdr:row>2</xdr:row>
      <xdr:rowOff>77303</xdr:rowOff>
    </xdr:from>
    <xdr:to>
      <xdr:col>34</xdr:col>
      <xdr:colOff>112826</xdr:colOff>
      <xdr:row>4</xdr:row>
      <xdr:rowOff>868</xdr:rowOff>
    </xdr:to>
    <xdr:sp macro="" textlink="">
      <xdr:nvSpPr>
        <xdr:cNvPr id="2" name="正方形/長方形 1">
          <a:extLst>
            <a:ext uri="{FF2B5EF4-FFF2-40B4-BE49-F238E27FC236}">
              <a16:creationId xmlns:a16="http://schemas.microsoft.com/office/drawing/2014/main" id="{3227C979-67B1-4B82-A3C7-CC15407EDE22}"/>
            </a:ext>
          </a:extLst>
        </xdr:cNvPr>
        <xdr:cNvSpPr/>
      </xdr:nvSpPr>
      <xdr:spPr>
        <a:xfrm>
          <a:off x="5797826" y="251238"/>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49697</xdr:colOff>
      <xdr:row>3</xdr:row>
      <xdr:rowOff>157368</xdr:rowOff>
    </xdr:from>
    <xdr:to>
      <xdr:col>34</xdr:col>
      <xdr:colOff>79697</xdr:colOff>
      <xdr:row>5</xdr:row>
      <xdr:rowOff>80933</xdr:rowOff>
    </xdr:to>
    <xdr:sp macro="" textlink="">
      <xdr:nvSpPr>
        <xdr:cNvPr id="2" name="正方形/長方形 1">
          <a:extLst>
            <a:ext uri="{FF2B5EF4-FFF2-40B4-BE49-F238E27FC236}">
              <a16:creationId xmlns:a16="http://schemas.microsoft.com/office/drawing/2014/main" id="{9792AC36-8FB1-4877-9DCB-527F14C12BEB}"/>
            </a:ext>
          </a:extLst>
        </xdr:cNvPr>
        <xdr:cNvSpPr/>
      </xdr:nvSpPr>
      <xdr:spPr>
        <a:xfrm>
          <a:off x="5764697" y="331303"/>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xdr:row>
      <xdr:rowOff>16565</xdr:rowOff>
    </xdr:from>
    <xdr:to>
      <xdr:col>34</xdr:col>
      <xdr:colOff>30000</xdr:colOff>
      <xdr:row>5</xdr:row>
      <xdr:rowOff>47804</xdr:rowOff>
    </xdr:to>
    <xdr:sp macro="" textlink="">
      <xdr:nvSpPr>
        <xdr:cNvPr id="2" name="正方形/長方形 1">
          <a:extLst>
            <a:ext uri="{FF2B5EF4-FFF2-40B4-BE49-F238E27FC236}">
              <a16:creationId xmlns:a16="http://schemas.microsoft.com/office/drawing/2014/main" id="{14079C8D-782B-4AEA-852E-6CB2359F332C}"/>
            </a:ext>
          </a:extLst>
        </xdr:cNvPr>
        <xdr:cNvSpPr/>
      </xdr:nvSpPr>
      <xdr:spPr>
        <a:xfrm>
          <a:off x="5715000" y="530087"/>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
  <sheetViews>
    <sheetView tabSelected="1" view="pageBreakPreview" zoomScaleNormal="130" zoomScaleSheetLayoutView="100" workbookViewId="0">
      <selection activeCell="AC1" sqref="AC1:AI2"/>
    </sheetView>
  </sheetViews>
  <sheetFormatPr defaultColWidth="2.5" defaultRowHeight="14.25" customHeight="1"/>
  <cols>
    <col min="1" max="4" width="2.5" style="50"/>
    <col min="5" max="5" width="2.5" style="50" customWidth="1"/>
    <col min="6" max="16384" width="2.5" style="50"/>
  </cols>
  <sheetData>
    <row r="1" spans="1:35" ht="12" customHeight="1">
      <c r="A1" s="5"/>
      <c r="B1" s="5"/>
      <c r="C1" s="5"/>
      <c r="D1" s="5"/>
      <c r="E1" s="6"/>
      <c r="F1" s="7"/>
      <c r="G1" s="6"/>
      <c r="H1" s="6"/>
      <c r="I1" s="6"/>
      <c r="J1" s="6"/>
      <c r="K1" s="6"/>
      <c r="L1" s="6"/>
      <c r="M1" s="6"/>
      <c r="N1" s="6"/>
      <c r="O1" s="6"/>
      <c r="P1" s="6"/>
      <c r="Q1" s="6"/>
      <c r="R1" s="6"/>
      <c r="S1" s="6"/>
      <c r="T1" s="6"/>
      <c r="U1" s="6"/>
      <c r="V1" s="6"/>
      <c r="W1" s="6"/>
      <c r="X1" s="6"/>
      <c r="Y1" s="190" t="s">
        <v>19</v>
      </c>
      <c r="Z1" s="190"/>
      <c r="AA1" s="190"/>
      <c r="AB1" s="190"/>
      <c r="AC1" s="189"/>
      <c r="AD1" s="189"/>
      <c r="AE1" s="189"/>
      <c r="AF1" s="189"/>
      <c r="AG1" s="189"/>
      <c r="AH1" s="189"/>
      <c r="AI1" s="189"/>
    </row>
    <row r="2" spans="1:35" ht="2.4500000000000002" customHeight="1">
      <c r="A2" s="5"/>
      <c r="B2" s="5"/>
      <c r="C2" s="5"/>
      <c r="D2" s="5"/>
      <c r="E2" s="6"/>
      <c r="F2" s="7"/>
      <c r="G2" s="6"/>
      <c r="H2" s="6"/>
      <c r="I2" s="6"/>
      <c r="J2" s="6"/>
      <c r="K2" s="6"/>
      <c r="L2" s="6"/>
      <c r="M2" s="6"/>
      <c r="N2" s="6"/>
      <c r="O2" s="6"/>
      <c r="P2" s="6"/>
      <c r="Q2" s="6"/>
      <c r="R2" s="6"/>
      <c r="S2" s="6"/>
      <c r="T2" s="6"/>
      <c r="U2" s="6"/>
      <c r="V2" s="6"/>
      <c r="W2" s="6"/>
      <c r="X2" s="6"/>
      <c r="Y2" s="190"/>
      <c r="Z2" s="190"/>
      <c r="AA2" s="190"/>
      <c r="AB2" s="190"/>
      <c r="AC2" s="189"/>
      <c r="AD2" s="189"/>
      <c r="AE2" s="189"/>
      <c r="AF2" s="189"/>
      <c r="AG2" s="189"/>
      <c r="AH2" s="189"/>
      <c r="AI2" s="189"/>
    </row>
    <row r="3" spans="1:35" ht="14.25" customHeight="1">
      <c r="A3" s="6" t="s">
        <v>20</v>
      </c>
      <c r="B3" s="6"/>
      <c r="C3" s="6"/>
      <c r="D3" s="6"/>
      <c r="E3" s="6"/>
      <c r="F3" s="64"/>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ht="14.25" customHeight="1">
      <c r="A5" s="197" t="s">
        <v>82</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row>
    <row r="6" spans="1:35" ht="14.25"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row>
    <row r="7" spans="1:35" ht="3"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row>
    <row r="8" spans="1:35" ht="14.25" customHeight="1">
      <c r="A8" s="165" t="s">
        <v>88</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ht="7.15" customHeight="1">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ht="7.15" customHeight="1">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ht="14.25" customHeight="1">
      <c r="A11" s="66" t="s">
        <v>21</v>
      </c>
      <c r="B11" s="8"/>
      <c r="C11" s="8"/>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1.1" customHeight="1" thickBo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4.25" customHeight="1">
      <c r="A13" s="166" t="s">
        <v>6</v>
      </c>
      <c r="B13" s="167"/>
      <c r="C13" s="172" t="s">
        <v>4</v>
      </c>
      <c r="D13" s="173"/>
      <c r="E13" s="173"/>
      <c r="F13" s="173"/>
      <c r="G13" s="173"/>
      <c r="H13" s="173"/>
      <c r="I13" s="173"/>
      <c r="J13" s="173"/>
      <c r="K13" s="173"/>
      <c r="L13" s="173"/>
      <c r="M13" s="173"/>
      <c r="N13" s="173"/>
      <c r="O13" s="173"/>
      <c r="P13" s="173"/>
      <c r="Q13" s="173"/>
      <c r="R13" s="174"/>
      <c r="S13" s="170" t="s">
        <v>7</v>
      </c>
      <c r="T13" s="170"/>
      <c r="U13" s="198" t="s">
        <v>0</v>
      </c>
      <c r="V13" s="198"/>
      <c r="W13" s="198"/>
      <c r="X13" s="198"/>
      <c r="Y13" s="198"/>
      <c r="Z13" s="198"/>
      <c r="AA13" s="198"/>
      <c r="AB13" s="198"/>
      <c r="AC13" s="198"/>
      <c r="AD13" s="198"/>
      <c r="AE13" s="198"/>
      <c r="AF13" s="198"/>
      <c r="AG13" s="198"/>
      <c r="AH13" s="198"/>
      <c r="AI13" s="199"/>
    </row>
    <row r="14" spans="1:35" ht="14.25" customHeight="1">
      <c r="A14" s="168"/>
      <c r="B14" s="169"/>
      <c r="C14" s="175"/>
      <c r="D14" s="176"/>
      <c r="E14" s="176"/>
      <c r="F14" s="176"/>
      <c r="G14" s="176"/>
      <c r="H14" s="176"/>
      <c r="I14" s="176"/>
      <c r="J14" s="176"/>
      <c r="K14" s="176"/>
      <c r="L14" s="176"/>
      <c r="M14" s="176"/>
      <c r="N14" s="176"/>
      <c r="O14" s="176"/>
      <c r="P14" s="176"/>
      <c r="Q14" s="176"/>
      <c r="R14" s="177"/>
      <c r="S14" s="171"/>
      <c r="T14" s="171"/>
      <c r="U14" s="194"/>
      <c r="V14" s="194"/>
      <c r="W14" s="194"/>
      <c r="X14" s="194"/>
      <c r="Y14" s="194"/>
      <c r="Z14" s="194"/>
      <c r="AA14" s="194"/>
      <c r="AB14" s="194"/>
      <c r="AC14" s="194"/>
      <c r="AD14" s="194"/>
      <c r="AE14" s="194"/>
      <c r="AF14" s="194"/>
      <c r="AG14" s="194"/>
      <c r="AH14" s="194"/>
      <c r="AI14" s="195"/>
    </row>
    <row r="15" spans="1:35" ht="14.25" customHeight="1">
      <c r="A15" s="168"/>
      <c r="B15" s="169"/>
      <c r="C15" s="178"/>
      <c r="D15" s="179"/>
      <c r="E15" s="179"/>
      <c r="F15" s="179"/>
      <c r="G15" s="179"/>
      <c r="H15" s="179"/>
      <c r="I15" s="179"/>
      <c r="J15" s="179"/>
      <c r="K15" s="179"/>
      <c r="L15" s="179"/>
      <c r="M15" s="179"/>
      <c r="N15" s="179"/>
      <c r="O15" s="179"/>
      <c r="P15" s="179"/>
      <c r="Q15" s="179"/>
      <c r="R15" s="180"/>
      <c r="S15" s="171"/>
      <c r="T15" s="171"/>
      <c r="U15" s="194"/>
      <c r="V15" s="194"/>
      <c r="W15" s="194"/>
      <c r="X15" s="194"/>
      <c r="Y15" s="194"/>
      <c r="Z15" s="194"/>
      <c r="AA15" s="194"/>
      <c r="AB15" s="194"/>
      <c r="AC15" s="194"/>
      <c r="AD15" s="194"/>
      <c r="AE15" s="194"/>
      <c r="AF15" s="194"/>
      <c r="AG15" s="194"/>
      <c r="AH15" s="194"/>
      <c r="AI15" s="195"/>
    </row>
    <row r="16" spans="1:35" ht="14.25" customHeight="1">
      <c r="A16" s="168"/>
      <c r="B16" s="169"/>
      <c r="C16" s="181" t="s">
        <v>11</v>
      </c>
      <c r="D16" s="182"/>
      <c r="E16" s="182"/>
      <c r="F16" s="182"/>
      <c r="G16" s="182"/>
      <c r="H16" s="182"/>
      <c r="I16" s="182"/>
      <c r="J16" s="182"/>
      <c r="K16" s="182"/>
      <c r="L16" s="182"/>
      <c r="M16" s="182"/>
      <c r="N16" s="182"/>
      <c r="O16" s="182"/>
      <c r="P16" s="182"/>
      <c r="Q16" s="182"/>
      <c r="R16" s="183"/>
      <c r="S16" s="171"/>
      <c r="T16" s="171"/>
      <c r="U16" s="135" t="s">
        <v>1</v>
      </c>
      <c r="V16" s="135"/>
      <c r="W16" s="135"/>
      <c r="X16" s="135"/>
      <c r="Y16" s="135"/>
      <c r="Z16" s="135"/>
      <c r="AA16" s="135"/>
      <c r="AB16" s="135"/>
      <c r="AC16" s="135"/>
      <c r="AD16" s="135"/>
      <c r="AE16" s="135"/>
      <c r="AF16" s="135"/>
      <c r="AG16" s="135"/>
      <c r="AH16" s="135"/>
      <c r="AI16" s="196"/>
    </row>
    <row r="17" spans="1:35" ht="14.25" customHeight="1">
      <c r="A17" s="168"/>
      <c r="B17" s="169"/>
      <c r="C17" s="175"/>
      <c r="D17" s="176"/>
      <c r="E17" s="176"/>
      <c r="F17" s="176"/>
      <c r="G17" s="176"/>
      <c r="H17" s="176"/>
      <c r="I17" s="176"/>
      <c r="J17" s="176"/>
      <c r="K17" s="176"/>
      <c r="L17" s="176"/>
      <c r="M17" s="176"/>
      <c r="N17" s="176"/>
      <c r="O17" s="176"/>
      <c r="P17" s="176"/>
      <c r="Q17" s="176"/>
      <c r="R17" s="177"/>
      <c r="S17" s="171"/>
      <c r="T17" s="171"/>
      <c r="U17" s="194"/>
      <c r="V17" s="194"/>
      <c r="W17" s="194"/>
      <c r="X17" s="194"/>
      <c r="Y17" s="194"/>
      <c r="Z17" s="194"/>
      <c r="AA17" s="194"/>
      <c r="AB17" s="194"/>
      <c r="AC17" s="194"/>
      <c r="AD17" s="194"/>
      <c r="AE17" s="194"/>
      <c r="AF17" s="194"/>
      <c r="AG17" s="194"/>
      <c r="AH17" s="194"/>
      <c r="AI17" s="195"/>
    </row>
    <row r="18" spans="1:35" ht="14.25" customHeight="1">
      <c r="A18" s="168"/>
      <c r="B18" s="169"/>
      <c r="C18" s="178"/>
      <c r="D18" s="179"/>
      <c r="E18" s="179"/>
      <c r="F18" s="179"/>
      <c r="G18" s="179"/>
      <c r="H18" s="179"/>
      <c r="I18" s="179"/>
      <c r="J18" s="179"/>
      <c r="K18" s="179"/>
      <c r="L18" s="179"/>
      <c r="M18" s="179"/>
      <c r="N18" s="179"/>
      <c r="O18" s="179"/>
      <c r="P18" s="179"/>
      <c r="Q18" s="179"/>
      <c r="R18" s="180"/>
      <c r="S18" s="171"/>
      <c r="T18" s="171"/>
      <c r="U18" s="194"/>
      <c r="V18" s="194"/>
      <c r="W18" s="194"/>
      <c r="X18" s="194"/>
      <c r="Y18" s="194"/>
      <c r="Z18" s="194"/>
      <c r="AA18" s="194"/>
      <c r="AB18" s="194"/>
      <c r="AC18" s="194"/>
      <c r="AD18" s="194"/>
      <c r="AE18" s="194"/>
      <c r="AF18" s="194"/>
      <c r="AG18" s="194"/>
      <c r="AH18" s="194"/>
      <c r="AI18" s="195"/>
    </row>
    <row r="19" spans="1:35" ht="14.25" customHeight="1">
      <c r="A19" s="168"/>
      <c r="B19" s="169"/>
      <c r="C19" s="184" t="s">
        <v>12</v>
      </c>
      <c r="D19" s="185"/>
      <c r="E19" s="185"/>
      <c r="F19" s="185"/>
      <c r="G19" s="185"/>
      <c r="H19" s="185"/>
      <c r="I19" s="185"/>
      <c r="J19" s="185"/>
      <c r="K19" s="185"/>
      <c r="L19" s="185"/>
      <c r="M19" s="185"/>
      <c r="N19" s="185"/>
      <c r="O19" s="185"/>
      <c r="P19" s="185"/>
      <c r="Q19" s="185"/>
      <c r="R19" s="186"/>
      <c r="S19" s="171"/>
      <c r="T19" s="171"/>
      <c r="U19" s="135" t="s">
        <v>3</v>
      </c>
      <c r="V19" s="135"/>
      <c r="W19" s="135"/>
      <c r="X19" s="135"/>
      <c r="Y19" s="135"/>
      <c r="Z19" s="135"/>
      <c r="AA19" s="135"/>
      <c r="AB19" s="135"/>
      <c r="AC19" s="135"/>
      <c r="AD19" s="135"/>
      <c r="AE19" s="135"/>
      <c r="AF19" s="135"/>
      <c r="AG19" s="135"/>
      <c r="AH19" s="135"/>
      <c r="AI19" s="196"/>
    </row>
    <row r="20" spans="1:35" ht="14.25" customHeight="1">
      <c r="A20" s="168"/>
      <c r="B20" s="169"/>
      <c r="C20" s="175"/>
      <c r="D20" s="176"/>
      <c r="E20" s="176"/>
      <c r="F20" s="176"/>
      <c r="G20" s="176"/>
      <c r="H20" s="176"/>
      <c r="I20" s="176"/>
      <c r="J20" s="176"/>
      <c r="K20" s="176"/>
      <c r="L20" s="176"/>
      <c r="M20" s="176"/>
      <c r="N20" s="176"/>
      <c r="O20" s="176"/>
      <c r="P20" s="176"/>
      <c r="Q20" s="176"/>
      <c r="R20" s="177"/>
      <c r="S20" s="171"/>
      <c r="T20" s="171"/>
      <c r="U20" s="191"/>
      <c r="V20" s="191"/>
      <c r="W20" s="191"/>
      <c r="X20" s="191"/>
      <c r="Y20" s="191"/>
      <c r="Z20" s="191"/>
      <c r="AA20" s="191"/>
      <c r="AB20" s="191"/>
      <c r="AC20" s="191"/>
      <c r="AD20" s="191"/>
      <c r="AE20" s="191"/>
      <c r="AF20" s="191"/>
      <c r="AG20" s="191"/>
      <c r="AH20" s="191"/>
      <c r="AI20" s="192"/>
    </row>
    <row r="21" spans="1:35" ht="14.25" customHeight="1">
      <c r="A21" s="168"/>
      <c r="B21" s="169"/>
      <c r="C21" s="178"/>
      <c r="D21" s="179"/>
      <c r="E21" s="179"/>
      <c r="F21" s="179"/>
      <c r="G21" s="179"/>
      <c r="H21" s="179"/>
      <c r="I21" s="179"/>
      <c r="J21" s="179"/>
      <c r="K21" s="179"/>
      <c r="L21" s="179"/>
      <c r="M21" s="179"/>
      <c r="N21" s="179"/>
      <c r="O21" s="179"/>
      <c r="P21" s="179"/>
      <c r="Q21" s="179"/>
      <c r="R21" s="180"/>
      <c r="S21" s="171"/>
      <c r="T21" s="171"/>
      <c r="U21" s="191"/>
      <c r="V21" s="191"/>
      <c r="W21" s="191"/>
      <c r="X21" s="191"/>
      <c r="Y21" s="191"/>
      <c r="Z21" s="191"/>
      <c r="AA21" s="191"/>
      <c r="AB21" s="191"/>
      <c r="AC21" s="191"/>
      <c r="AD21" s="191"/>
      <c r="AE21" s="191"/>
      <c r="AF21" s="191"/>
      <c r="AG21" s="191"/>
      <c r="AH21" s="191"/>
      <c r="AI21" s="192"/>
    </row>
    <row r="22" spans="1:35" ht="14.25" customHeight="1">
      <c r="A22" s="168"/>
      <c r="B22" s="169"/>
      <c r="C22" s="181" t="s">
        <v>5</v>
      </c>
      <c r="D22" s="182"/>
      <c r="E22" s="182"/>
      <c r="F22" s="182"/>
      <c r="G22" s="182"/>
      <c r="H22" s="182"/>
      <c r="I22" s="182"/>
      <c r="J22" s="182"/>
      <c r="K22" s="182"/>
      <c r="L22" s="182"/>
      <c r="M22" s="182"/>
      <c r="N22" s="182"/>
      <c r="O22" s="182"/>
      <c r="P22" s="182"/>
      <c r="Q22" s="182"/>
      <c r="R22" s="183"/>
      <c r="S22" s="171"/>
      <c r="T22" s="171"/>
      <c r="U22" s="135" t="s">
        <v>2</v>
      </c>
      <c r="V22" s="135"/>
      <c r="W22" s="135"/>
      <c r="X22" s="135"/>
      <c r="Y22" s="135"/>
      <c r="Z22" s="135"/>
      <c r="AA22" s="135"/>
      <c r="AB22" s="135"/>
      <c r="AC22" s="135"/>
      <c r="AD22" s="135"/>
      <c r="AE22" s="135"/>
      <c r="AF22" s="135"/>
      <c r="AG22" s="135"/>
      <c r="AH22" s="135"/>
      <c r="AI22" s="196"/>
    </row>
    <row r="23" spans="1:35" ht="14.25" customHeight="1">
      <c r="A23" s="168"/>
      <c r="B23" s="169"/>
      <c r="C23" s="3" t="s">
        <v>18</v>
      </c>
      <c r="D23" s="200"/>
      <c r="E23" s="200"/>
      <c r="F23" s="200"/>
      <c r="G23" s="200"/>
      <c r="H23" s="200"/>
      <c r="I23" s="201"/>
      <c r="J23" s="201"/>
      <c r="K23" s="201"/>
      <c r="L23" s="201"/>
      <c r="M23" s="201"/>
      <c r="N23" s="201"/>
      <c r="O23" s="201"/>
      <c r="P23" s="201"/>
      <c r="Q23" s="201"/>
      <c r="R23" s="202"/>
      <c r="S23" s="171"/>
      <c r="T23" s="171"/>
      <c r="U23" s="193"/>
      <c r="V23" s="194"/>
      <c r="W23" s="194"/>
      <c r="X23" s="194"/>
      <c r="Y23" s="194"/>
      <c r="Z23" s="194"/>
      <c r="AA23" s="194"/>
      <c r="AB23" s="194"/>
      <c r="AC23" s="194"/>
      <c r="AD23" s="194"/>
      <c r="AE23" s="194"/>
      <c r="AF23" s="194"/>
      <c r="AG23" s="194"/>
      <c r="AH23" s="194"/>
      <c r="AI23" s="195"/>
    </row>
    <row r="24" spans="1:35" ht="14.25" customHeight="1">
      <c r="A24" s="168"/>
      <c r="B24" s="169"/>
      <c r="C24" s="157"/>
      <c r="D24" s="158"/>
      <c r="E24" s="158"/>
      <c r="F24" s="158"/>
      <c r="G24" s="158"/>
      <c r="H24" s="158"/>
      <c r="I24" s="158"/>
      <c r="J24" s="158"/>
      <c r="K24" s="158"/>
      <c r="L24" s="158"/>
      <c r="M24" s="158"/>
      <c r="N24" s="158"/>
      <c r="O24" s="158"/>
      <c r="P24" s="158"/>
      <c r="Q24" s="158"/>
      <c r="R24" s="226"/>
      <c r="S24" s="171"/>
      <c r="T24" s="171"/>
      <c r="U24" s="194"/>
      <c r="V24" s="194"/>
      <c r="W24" s="194"/>
      <c r="X24" s="194"/>
      <c r="Y24" s="194"/>
      <c r="Z24" s="194"/>
      <c r="AA24" s="194"/>
      <c r="AB24" s="194"/>
      <c r="AC24" s="194"/>
      <c r="AD24" s="194"/>
      <c r="AE24" s="194"/>
      <c r="AF24" s="194"/>
      <c r="AG24" s="194"/>
      <c r="AH24" s="194"/>
      <c r="AI24" s="195"/>
    </row>
    <row r="25" spans="1:35" ht="14.25" customHeight="1">
      <c r="A25" s="120" t="s">
        <v>34</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1:35" ht="14.25" customHeight="1">
      <c r="A26" s="146" t="s">
        <v>55</v>
      </c>
      <c r="B26" s="147"/>
      <c r="C26" s="147"/>
      <c r="D26" s="147"/>
      <c r="E26" s="148"/>
      <c r="F26" s="222"/>
      <c r="G26" s="223"/>
      <c r="H26" s="223"/>
      <c r="I26" s="223"/>
      <c r="J26" s="223"/>
      <c r="K26" s="223"/>
      <c r="L26" s="118" t="s">
        <v>54</v>
      </c>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9"/>
    </row>
    <row r="27" spans="1:35" ht="14.25" customHeight="1">
      <c r="A27" s="145" t="s">
        <v>5</v>
      </c>
      <c r="B27" s="129"/>
      <c r="C27" s="129"/>
      <c r="D27" s="129"/>
      <c r="E27" s="130"/>
      <c r="F27" s="3" t="s">
        <v>18</v>
      </c>
      <c r="G27" s="187"/>
      <c r="H27" s="188"/>
      <c r="I27" s="188"/>
      <c r="J27" s="188"/>
      <c r="K27" s="188"/>
      <c r="L27" s="9"/>
      <c r="M27" s="149" t="s">
        <v>32</v>
      </c>
      <c r="N27" s="149"/>
      <c r="O27" s="149"/>
      <c r="P27" s="149"/>
      <c r="Q27" s="149"/>
      <c r="R27" s="150"/>
      <c r="S27" s="150"/>
      <c r="T27" s="150"/>
      <c r="U27" s="150"/>
      <c r="V27" s="150"/>
      <c r="W27" s="150"/>
      <c r="X27" s="150"/>
      <c r="Y27" s="65"/>
      <c r="Z27" s="65"/>
      <c r="AA27" s="65"/>
      <c r="AB27" s="65"/>
      <c r="AC27" s="65"/>
      <c r="AD27" s="65"/>
      <c r="AE27" s="65"/>
      <c r="AF27" s="65"/>
      <c r="AG27" s="65"/>
      <c r="AH27" s="65"/>
      <c r="AI27" s="24"/>
    </row>
    <row r="28" spans="1:35" ht="14.25" customHeight="1">
      <c r="A28" s="146"/>
      <c r="B28" s="147"/>
      <c r="C28" s="147"/>
      <c r="D28" s="147"/>
      <c r="E28" s="148"/>
      <c r="F28" s="151"/>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3"/>
    </row>
    <row r="29" spans="1:35" ht="14.25" customHeight="1">
      <c r="A29" s="145" t="s">
        <v>33</v>
      </c>
      <c r="B29" s="129"/>
      <c r="C29" s="129"/>
      <c r="D29" s="129"/>
      <c r="E29" s="130"/>
      <c r="F29" s="154"/>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6"/>
    </row>
    <row r="30" spans="1:35" ht="14.25" customHeight="1">
      <c r="A30" s="146"/>
      <c r="B30" s="147"/>
      <c r="C30" s="147"/>
      <c r="D30" s="147"/>
      <c r="E30" s="148"/>
      <c r="F30" s="157"/>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9"/>
    </row>
    <row r="31" spans="1:35" ht="14.25" customHeight="1">
      <c r="A31" s="117" t="s">
        <v>57</v>
      </c>
      <c r="B31" s="118"/>
      <c r="C31" s="118"/>
      <c r="D31" s="118"/>
      <c r="E31" s="118"/>
      <c r="F31" s="118"/>
      <c r="G31" s="118"/>
      <c r="H31" s="118"/>
      <c r="I31" s="118"/>
      <c r="J31" s="118"/>
      <c r="K31" s="118"/>
      <c r="L31" s="118"/>
      <c r="M31" s="118"/>
      <c r="N31" s="118"/>
      <c r="O31" s="118"/>
      <c r="P31" s="118"/>
      <c r="Q31" s="118"/>
      <c r="R31" s="118"/>
      <c r="S31" s="237" t="s">
        <v>83</v>
      </c>
      <c r="T31" s="238"/>
      <c r="U31" s="238"/>
      <c r="V31" s="238"/>
      <c r="W31" s="238"/>
      <c r="X31" s="238"/>
      <c r="Y31" s="238"/>
      <c r="Z31" s="238"/>
      <c r="AA31" s="238"/>
      <c r="AB31" s="238"/>
      <c r="AC31" s="238"/>
      <c r="AD31" s="238"/>
      <c r="AE31" s="238"/>
      <c r="AF31" s="238"/>
      <c r="AG31" s="238"/>
      <c r="AH31" s="238"/>
      <c r="AI31" s="239"/>
    </row>
    <row r="32" spans="1:35" ht="14.25" customHeight="1">
      <c r="A32" s="212"/>
      <c r="B32" s="213"/>
      <c r="C32" s="213"/>
      <c r="D32" s="213"/>
      <c r="E32" s="213"/>
      <c r="F32" s="213"/>
      <c r="G32" s="213"/>
      <c r="H32" s="213"/>
      <c r="I32" s="213"/>
      <c r="J32" s="213"/>
      <c r="K32" s="213"/>
      <c r="L32" s="213"/>
      <c r="M32" s="213"/>
      <c r="N32" s="213"/>
      <c r="O32" s="213"/>
      <c r="P32" s="213"/>
      <c r="Q32" s="213"/>
      <c r="R32" s="213"/>
      <c r="S32" s="216" t="s">
        <v>109</v>
      </c>
      <c r="T32" s="217"/>
      <c r="U32" s="217"/>
      <c r="V32" s="217"/>
      <c r="W32" s="217"/>
      <c r="X32" s="217"/>
      <c r="Y32" s="217"/>
      <c r="Z32" s="217"/>
      <c r="AA32" s="217"/>
      <c r="AB32" s="217"/>
      <c r="AC32" s="217"/>
      <c r="AD32" s="217"/>
      <c r="AE32" s="217"/>
      <c r="AF32" s="217"/>
      <c r="AG32" s="217"/>
      <c r="AH32" s="217"/>
      <c r="AI32" s="218"/>
    </row>
    <row r="33" spans="1:35" ht="14.25" customHeight="1">
      <c r="A33" s="214"/>
      <c r="B33" s="215"/>
      <c r="C33" s="215"/>
      <c r="D33" s="215"/>
      <c r="E33" s="215"/>
      <c r="F33" s="215"/>
      <c r="G33" s="215"/>
      <c r="H33" s="215"/>
      <c r="I33" s="215"/>
      <c r="J33" s="215"/>
      <c r="K33" s="215"/>
      <c r="L33" s="215"/>
      <c r="M33" s="215"/>
      <c r="N33" s="215"/>
      <c r="O33" s="215"/>
      <c r="P33" s="215"/>
      <c r="Q33" s="215"/>
      <c r="R33" s="215"/>
      <c r="S33" s="219"/>
      <c r="T33" s="220"/>
      <c r="U33" s="220"/>
      <c r="V33" s="220"/>
      <c r="W33" s="220"/>
      <c r="X33" s="220"/>
      <c r="Y33" s="220"/>
      <c r="Z33" s="220"/>
      <c r="AA33" s="220"/>
      <c r="AB33" s="220"/>
      <c r="AC33" s="220"/>
      <c r="AD33" s="220"/>
      <c r="AE33" s="220"/>
      <c r="AF33" s="220"/>
      <c r="AG33" s="220"/>
      <c r="AH33" s="220"/>
      <c r="AI33" s="221"/>
    </row>
    <row r="34" spans="1:35" ht="14.25" customHeight="1">
      <c r="A34" s="117" t="s">
        <v>84</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9"/>
    </row>
    <row r="35" spans="1:35" ht="14.25" customHeight="1">
      <c r="A35" s="10"/>
      <c r="B35" s="231" t="s">
        <v>22</v>
      </c>
      <c r="C35" s="232"/>
      <c r="D35" s="232"/>
      <c r="E35" s="232"/>
      <c r="F35" s="232"/>
      <c r="G35" s="233"/>
      <c r="H35" s="17" t="s">
        <v>52</v>
      </c>
      <c r="I35" s="17"/>
      <c r="J35" s="61"/>
      <c r="K35" s="17"/>
      <c r="L35" s="12"/>
      <c r="M35" s="12"/>
      <c r="N35" s="12"/>
      <c r="O35" s="12"/>
      <c r="P35" s="12"/>
      <c r="Q35" s="12"/>
      <c r="R35" s="12"/>
      <c r="S35" s="160" t="s">
        <v>24</v>
      </c>
      <c r="T35" s="130"/>
      <c r="U35" s="227">
        <f>【薬局等】別紙１!$D$4</f>
        <v>0</v>
      </c>
      <c r="V35" s="228"/>
      <c r="W35" s="228"/>
      <c r="X35" s="228"/>
      <c r="Y35" s="228"/>
      <c r="Z35" s="228"/>
      <c r="AA35" s="228"/>
      <c r="AB35" s="228"/>
      <c r="AC35" s="228"/>
      <c r="AD35" s="228"/>
      <c r="AE35" s="228"/>
      <c r="AF35" s="228"/>
      <c r="AG35" s="228"/>
      <c r="AH35" s="129" t="s">
        <v>13</v>
      </c>
      <c r="AI35" s="224"/>
    </row>
    <row r="36" spans="1:35" ht="14.25" customHeight="1">
      <c r="A36" s="10"/>
      <c r="B36" s="234"/>
      <c r="C36" s="235"/>
      <c r="D36" s="235"/>
      <c r="E36" s="235"/>
      <c r="F36" s="235"/>
      <c r="G36" s="236"/>
      <c r="H36" s="18" t="s">
        <v>47</v>
      </c>
      <c r="I36" s="18"/>
      <c r="J36" s="23"/>
      <c r="K36" s="19"/>
      <c r="L36" s="15"/>
      <c r="M36" s="15"/>
      <c r="N36" s="15"/>
      <c r="O36" s="15"/>
      <c r="P36" s="15"/>
      <c r="Q36" s="15"/>
      <c r="R36" s="15"/>
      <c r="S36" s="161"/>
      <c r="T36" s="148"/>
      <c r="U36" s="229"/>
      <c r="V36" s="230"/>
      <c r="W36" s="230"/>
      <c r="X36" s="230"/>
      <c r="Y36" s="230"/>
      <c r="Z36" s="230"/>
      <c r="AA36" s="230"/>
      <c r="AB36" s="230"/>
      <c r="AC36" s="230"/>
      <c r="AD36" s="230"/>
      <c r="AE36" s="230"/>
      <c r="AF36" s="230"/>
      <c r="AG36" s="230"/>
      <c r="AH36" s="147"/>
      <c r="AI36" s="225"/>
    </row>
    <row r="37" spans="1:35" ht="14.25" customHeight="1">
      <c r="A37" s="10"/>
      <c r="B37" s="234"/>
      <c r="C37" s="235"/>
      <c r="D37" s="235"/>
      <c r="E37" s="235"/>
      <c r="F37" s="235"/>
      <c r="G37" s="236"/>
      <c r="H37" s="17" t="s">
        <v>50</v>
      </c>
      <c r="I37" s="17"/>
      <c r="J37" s="61"/>
      <c r="K37" s="17"/>
      <c r="L37" s="12"/>
      <c r="M37" s="12"/>
      <c r="N37" s="12"/>
      <c r="O37" s="12"/>
      <c r="P37" s="12"/>
      <c r="Q37" s="12"/>
      <c r="R37" s="12"/>
      <c r="S37" s="160" t="s">
        <v>25</v>
      </c>
      <c r="T37" s="130"/>
      <c r="U37" s="227" t="e">
        <f>【薬局等】別紙２!W44</f>
        <v>#DIV/0!</v>
      </c>
      <c r="V37" s="228"/>
      <c r="W37" s="228"/>
      <c r="X37" s="228"/>
      <c r="Y37" s="228"/>
      <c r="Z37" s="228"/>
      <c r="AA37" s="228"/>
      <c r="AB37" s="228"/>
      <c r="AC37" s="228"/>
      <c r="AD37" s="228"/>
      <c r="AE37" s="228"/>
      <c r="AF37" s="228"/>
      <c r="AG37" s="228"/>
      <c r="AH37" s="129" t="s">
        <v>27</v>
      </c>
      <c r="AI37" s="224"/>
    </row>
    <row r="38" spans="1:35" ht="14.25" customHeight="1">
      <c r="A38" s="10"/>
      <c r="B38" s="234"/>
      <c r="C38" s="235"/>
      <c r="D38" s="235"/>
      <c r="E38" s="235"/>
      <c r="F38" s="235"/>
      <c r="G38" s="236"/>
      <c r="H38" s="18" t="s">
        <v>48</v>
      </c>
      <c r="I38" s="18"/>
      <c r="J38" s="23"/>
      <c r="K38" s="19"/>
      <c r="L38" s="15"/>
      <c r="M38" s="15"/>
      <c r="N38" s="15"/>
      <c r="O38" s="15"/>
      <c r="P38" s="15"/>
      <c r="Q38" s="15"/>
      <c r="R38" s="15"/>
      <c r="S38" s="161"/>
      <c r="T38" s="148"/>
      <c r="U38" s="229"/>
      <c r="V38" s="230"/>
      <c r="W38" s="230"/>
      <c r="X38" s="230"/>
      <c r="Y38" s="230"/>
      <c r="Z38" s="230"/>
      <c r="AA38" s="230"/>
      <c r="AB38" s="230"/>
      <c r="AC38" s="230"/>
      <c r="AD38" s="230"/>
      <c r="AE38" s="230"/>
      <c r="AF38" s="230"/>
      <c r="AG38" s="230"/>
      <c r="AH38" s="147"/>
      <c r="AI38" s="225"/>
    </row>
    <row r="39" spans="1:35" ht="14.25" customHeight="1">
      <c r="A39" s="10"/>
      <c r="B39" s="17" t="s">
        <v>85</v>
      </c>
      <c r="C39" s="12"/>
      <c r="D39" s="12"/>
      <c r="E39" s="12"/>
      <c r="F39" s="12"/>
      <c r="G39" s="12"/>
      <c r="H39" s="12"/>
      <c r="I39" s="60"/>
      <c r="J39" s="60"/>
      <c r="K39" s="12"/>
      <c r="L39" s="12"/>
      <c r="M39" s="12"/>
      <c r="N39" s="12"/>
      <c r="O39" s="12"/>
      <c r="P39" s="12"/>
      <c r="Q39" s="12"/>
      <c r="R39" s="13"/>
      <c r="S39" s="160" t="s">
        <v>26</v>
      </c>
      <c r="T39" s="130"/>
      <c r="U39" s="227" t="e">
        <f>SUM(U35:AG38)</f>
        <v>#DIV/0!</v>
      </c>
      <c r="V39" s="228"/>
      <c r="W39" s="228"/>
      <c r="X39" s="228"/>
      <c r="Y39" s="228"/>
      <c r="Z39" s="228"/>
      <c r="AA39" s="228"/>
      <c r="AB39" s="228"/>
      <c r="AC39" s="228"/>
      <c r="AD39" s="228"/>
      <c r="AE39" s="228"/>
      <c r="AF39" s="228"/>
      <c r="AG39" s="228"/>
      <c r="AH39" s="129" t="s">
        <v>27</v>
      </c>
      <c r="AI39" s="224"/>
    </row>
    <row r="40" spans="1:35" ht="14.25" customHeight="1">
      <c r="A40" s="10"/>
      <c r="B40" s="22" t="s">
        <v>23</v>
      </c>
      <c r="C40" s="15"/>
      <c r="D40" s="15"/>
      <c r="E40" s="15"/>
      <c r="F40" s="15"/>
      <c r="G40" s="15"/>
      <c r="H40" s="15"/>
      <c r="I40" s="21"/>
      <c r="J40" s="21"/>
      <c r="K40" s="15"/>
      <c r="L40" s="15"/>
      <c r="M40" s="15"/>
      <c r="N40" s="15"/>
      <c r="O40" s="15"/>
      <c r="P40" s="15"/>
      <c r="Q40" s="15"/>
      <c r="R40" s="16"/>
      <c r="S40" s="161"/>
      <c r="T40" s="148"/>
      <c r="U40" s="229"/>
      <c r="V40" s="230"/>
      <c r="W40" s="230"/>
      <c r="X40" s="230"/>
      <c r="Y40" s="230"/>
      <c r="Z40" s="230"/>
      <c r="AA40" s="230"/>
      <c r="AB40" s="230"/>
      <c r="AC40" s="230"/>
      <c r="AD40" s="230"/>
      <c r="AE40" s="230"/>
      <c r="AF40" s="230"/>
      <c r="AG40" s="230"/>
      <c r="AH40" s="147"/>
      <c r="AI40" s="225"/>
    </row>
    <row r="41" spans="1:35" ht="14.25" customHeight="1">
      <c r="A41" s="162" t="s">
        <v>58</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4"/>
    </row>
    <row r="42" spans="1:35" ht="14.25" customHeight="1">
      <c r="A42" s="145" t="s">
        <v>29</v>
      </c>
      <c r="B42" s="129"/>
      <c r="C42" s="129"/>
      <c r="D42" s="129"/>
      <c r="E42" s="130"/>
      <c r="F42" s="246"/>
      <c r="G42" s="213"/>
      <c r="H42" s="213"/>
      <c r="I42" s="213"/>
      <c r="J42" s="213"/>
      <c r="K42" s="213"/>
      <c r="L42" s="213"/>
      <c r="M42" s="213"/>
      <c r="N42" s="213"/>
      <c r="O42" s="213"/>
      <c r="P42" s="213"/>
      <c r="Q42" s="213"/>
      <c r="R42" s="129" t="s">
        <v>39</v>
      </c>
      <c r="S42" s="129"/>
      <c r="T42" s="129" t="s">
        <v>44</v>
      </c>
      <c r="U42" s="130"/>
      <c r="V42" s="136" t="s">
        <v>42</v>
      </c>
      <c r="W42" s="137"/>
      <c r="X42" s="137"/>
      <c r="Y42" s="137"/>
      <c r="Z42" s="137"/>
      <c r="AA42" s="138"/>
      <c r="AB42" s="240"/>
      <c r="AC42" s="241"/>
      <c r="AD42" s="241"/>
      <c r="AE42" s="241"/>
      <c r="AF42" s="241"/>
      <c r="AG42" s="241"/>
      <c r="AH42" s="241"/>
      <c r="AI42" s="242"/>
    </row>
    <row r="43" spans="1:35" ht="14.25" customHeight="1">
      <c r="A43" s="146"/>
      <c r="B43" s="147"/>
      <c r="C43" s="147"/>
      <c r="D43" s="147"/>
      <c r="E43" s="148"/>
      <c r="F43" s="249"/>
      <c r="G43" s="215"/>
      <c r="H43" s="215"/>
      <c r="I43" s="215"/>
      <c r="J43" s="215"/>
      <c r="K43" s="215"/>
      <c r="L43" s="215"/>
      <c r="M43" s="215"/>
      <c r="N43" s="215"/>
      <c r="O43" s="215"/>
      <c r="P43" s="215"/>
      <c r="Q43" s="215"/>
      <c r="R43" s="147" t="s">
        <v>45</v>
      </c>
      <c r="S43" s="147"/>
      <c r="T43" s="147" t="s">
        <v>46</v>
      </c>
      <c r="U43" s="148"/>
      <c r="V43" s="142"/>
      <c r="W43" s="143"/>
      <c r="X43" s="143"/>
      <c r="Y43" s="143"/>
      <c r="Z43" s="143"/>
      <c r="AA43" s="144"/>
      <c r="AB43" s="243"/>
      <c r="AC43" s="244"/>
      <c r="AD43" s="244"/>
      <c r="AE43" s="244"/>
      <c r="AF43" s="244"/>
      <c r="AG43" s="244"/>
      <c r="AH43" s="244"/>
      <c r="AI43" s="245"/>
    </row>
    <row r="44" spans="1:35" ht="14.25" customHeight="1">
      <c r="A44" s="145" t="s">
        <v>30</v>
      </c>
      <c r="B44" s="129"/>
      <c r="C44" s="129"/>
      <c r="D44" s="129"/>
      <c r="E44" s="130"/>
      <c r="F44" s="246"/>
      <c r="G44" s="213"/>
      <c r="H44" s="213"/>
      <c r="I44" s="213"/>
      <c r="J44" s="213"/>
      <c r="K44" s="213"/>
      <c r="L44" s="213"/>
      <c r="M44" s="213"/>
      <c r="N44" s="213"/>
      <c r="O44" s="213"/>
      <c r="P44" s="213"/>
      <c r="Q44" s="213"/>
      <c r="R44" s="129" t="s">
        <v>40</v>
      </c>
      <c r="S44" s="129"/>
      <c r="T44" s="129"/>
      <c r="U44" s="129"/>
      <c r="V44" s="136" t="s">
        <v>43</v>
      </c>
      <c r="W44" s="129"/>
      <c r="X44" s="129"/>
      <c r="Y44" s="129"/>
      <c r="Z44" s="129"/>
      <c r="AA44" s="130"/>
      <c r="AB44" s="250"/>
      <c r="AC44" s="251"/>
      <c r="AD44" s="251"/>
      <c r="AE44" s="251"/>
      <c r="AF44" s="251"/>
      <c r="AG44" s="251"/>
      <c r="AH44" s="251"/>
      <c r="AI44" s="252"/>
    </row>
    <row r="45" spans="1:35" ht="14.25" customHeight="1">
      <c r="A45" s="146"/>
      <c r="B45" s="147"/>
      <c r="C45" s="147"/>
      <c r="D45" s="147"/>
      <c r="E45" s="148"/>
      <c r="F45" s="247"/>
      <c r="G45" s="248"/>
      <c r="H45" s="248"/>
      <c r="I45" s="248"/>
      <c r="J45" s="248"/>
      <c r="K45" s="248"/>
      <c r="L45" s="248"/>
      <c r="M45" s="248"/>
      <c r="N45" s="248"/>
      <c r="O45" s="248"/>
      <c r="P45" s="215"/>
      <c r="Q45" s="215"/>
      <c r="R45" s="147" t="s">
        <v>41</v>
      </c>
      <c r="S45" s="147"/>
      <c r="T45" s="147"/>
      <c r="U45" s="147"/>
      <c r="V45" s="161"/>
      <c r="W45" s="147"/>
      <c r="X45" s="147"/>
      <c r="Y45" s="147"/>
      <c r="Z45" s="147"/>
      <c r="AA45" s="148"/>
      <c r="AB45" s="253"/>
      <c r="AC45" s="254"/>
      <c r="AD45" s="254"/>
      <c r="AE45" s="254"/>
      <c r="AF45" s="254"/>
      <c r="AG45" s="254"/>
      <c r="AH45" s="254"/>
      <c r="AI45" s="255"/>
    </row>
    <row r="46" spans="1:35" ht="7.15" customHeight="1">
      <c r="A46" s="134" t="s">
        <v>74</v>
      </c>
      <c r="B46" s="135"/>
      <c r="C46" s="135"/>
      <c r="D46" s="135"/>
      <c r="E46" s="135"/>
      <c r="F46" s="59"/>
      <c r="G46" s="60"/>
      <c r="H46" s="12"/>
      <c r="I46" s="12"/>
      <c r="J46" s="12"/>
      <c r="K46" s="60"/>
      <c r="L46" s="60"/>
      <c r="M46" s="12"/>
      <c r="N46" s="12"/>
      <c r="O46" s="13"/>
      <c r="P46" s="136" t="s">
        <v>38</v>
      </c>
      <c r="Q46" s="137"/>
      <c r="R46" s="137"/>
      <c r="S46" s="137"/>
      <c r="T46" s="137"/>
      <c r="U46" s="138"/>
      <c r="V46" s="203"/>
      <c r="W46" s="204"/>
      <c r="X46" s="204"/>
      <c r="Y46" s="204"/>
      <c r="Z46" s="204"/>
      <c r="AA46" s="204"/>
      <c r="AB46" s="204"/>
      <c r="AC46" s="204"/>
      <c r="AD46" s="204"/>
      <c r="AE46" s="204"/>
      <c r="AF46" s="204"/>
      <c r="AG46" s="204"/>
      <c r="AH46" s="204"/>
      <c r="AI46" s="205"/>
    </row>
    <row r="47" spans="1:35" ht="14.25" customHeight="1">
      <c r="A47" s="134"/>
      <c r="B47" s="135"/>
      <c r="C47" s="135"/>
      <c r="D47" s="135"/>
      <c r="E47" s="135"/>
      <c r="F47" s="62"/>
      <c r="G47" s="46"/>
      <c r="H47" s="11" t="s">
        <v>36</v>
      </c>
      <c r="I47" s="11"/>
      <c r="J47" s="11"/>
      <c r="K47" s="63"/>
      <c r="L47" s="46" t="s">
        <v>56</v>
      </c>
      <c r="M47" s="11" t="s">
        <v>37</v>
      </c>
      <c r="N47" s="11"/>
      <c r="O47" s="14"/>
      <c r="P47" s="139"/>
      <c r="Q47" s="140"/>
      <c r="R47" s="140"/>
      <c r="S47" s="140"/>
      <c r="T47" s="140"/>
      <c r="U47" s="141"/>
      <c r="V47" s="206"/>
      <c r="W47" s="207"/>
      <c r="X47" s="207"/>
      <c r="Y47" s="207"/>
      <c r="Z47" s="207"/>
      <c r="AA47" s="207"/>
      <c r="AB47" s="207"/>
      <c r="AC47" s="207"/>
      <c r="AD47" s="207"/>
      <c r="AE47" s="207"/>
      <c r="AF47" s="207"/>
      <c r="AG47" s="207"/>
      <c r="AH47" s="207"/>
      <c r="AI47" s="208"/>
    </row>
    <row r="48" spans="1:35" ht="7.15" customHeight="1">
      <c r="A48" s="134"/>
      <c r="B48" s="135"/>
      <c r="C48" s="135"/>
      <c r="D48" s="135"/>
      <c r="E48" s="135"/>
      <c r="F48" s="20"/>
      <c r="G48" s="21"/>
      <c r="H48" s="15"/>
      <c r="I48" s="15"/>
      <c r="J48" s="15"/>
      <c r="K48" s="21"/>
      <c r="L48" s="21"/>
      <c r="M48" s="15"/>
      <c r="N48" s="15"/>
      <c r="O48" s="16"/>
      <c r="P48" s="142"/>
      <c r="Q48" s="143"/>
      <c r="R48" s="143"/>
      <c r="S48" s="143"/>
      <c r="T48" s="143"/>
      <c r="U48" s="144"/>
      <c r="V48" s="209"/>
      <c r="W48" s="210"/>
      <c r="X48" s="210"/>
      <c r="Y48" s="210"/>
      <c r="Z48" s="210"/>
      <c r="AA48" s="210"/>
      <c r="AB48" s="210"/>
      <c r="AC48" s="210"/>
      <c r="AD48" s="210"/>
      <c r="AE48" s="210"/>
      <c r="AF48" s="210"/>
      <c r="AG48" s="210"/>
      <c r="AH48" s="210"/>
      <c r="AI48" s="211"/>
    </row>
    <row r="49" spans="1:35" ht="14.25" customHeight="1">
      <c r="A49" s="128" t="s">
        <v>35</v>
      </c>
      <c r="B49" s="129"/>
      <c r="C49" s="129"/>
      <c r="D49" s="129"/>
      <c r="E49" s="130"/>
      <c r="F49" s="123"/>
      <c r="G49" s="124"/>
      <c r="H49" s="124"/>
      <c r="I49" s="124"/>
      <c r="J49" s="124"/>
      <c r="K49" s="124"/>
      <c r="L49" s="124"/>
      <c r="M49" s="124"/>
      <c r="N49" s="124"/>
      <c r="O49" s="124"/>
      <c r="P49" s="125"/>
      <c r="Q49" s="125"/>
      <c r="R49" s="125"/>
      <c r="S49" s="125"/>
      <c r="T49" s="125"/>
      <c r="U49" s="125"/>
      <c r="V49" s="125"/>
      <c r="W49" s="125"/>
      <c r="X49" s="125"/>
      <c r="Y49" s="125"/>
      <c r="Z49" s="125"/>
      <c r="AA49" s="125"/>
      <c r="AB49" s="125"/>
      <c r="AC49" s="125"/>
      <c r="AD49" s="125"/>
      <c r="AE49" s="125"/>
      <c r="AF49" s="125"/>
      <c r="AG49" s="125"/>
      <c r="AH49" s="125"/>
      <c r="AI49" s="126"/>
    </row>
    <row r="50" spans="1:35" ht="14.25" customHeight="1">
      <c r="A50" s="131"/>
      <c r="B50" s="132"/>
      <c r="C50" s="132"/>
      <c r="D50" s="132"/>
      <c r="E50" s="133"/>
      <c r="F50" s="123"/>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7"/>
    </row>
    <row r="51" spans="1:35" ht="14.25" customHeight="1">
      <c r="A51" s="108" t="s">
        <v>59</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10"/>
    </row>
    <row r="52" spans="1:35" ht="14.25" customHeight="1">
      <c r="A52" s="111"/>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3"/>
    </row>
    <row r="53" spans="1:35" ht="14.25" customHeight="1" thickBot="1">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6"/>
    </row>
    <row r="54" spans="1:35" ht="14.25" customHeight="1">
      <c r="A54" s="27"/>
      <c r="B54" s="27" t="s">
        <v>28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ht="14.25" customHeight="1">
      <c r="A55" s="11"/>
      <c r="B55" s="11" t="s">
        <v>53</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ht="14.25" customHeight="1">
      <c r="A56" s="11"/>
      <c r="B56" s="11" t="s">
        <v>51</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4.25" customHeight="1">
      <c r="A57" s="11"/>
      <c r="B57" s="11" t="s">
        <v>75</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4.25" customHeight="1">
      <c r="A58" s="11"/>
      <c r="B58" s="11" t="s">
        <v>70</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4.25" customHeight="1">
      <c r="A59" s="11"/>
      <c r="B59" s="11" t="s">
        <v>76</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4.25" customHeight="1">
      <c r="A60" s="11"/>
      <c r="B60" s="11" t="s">
        <v>77</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4.25" customHeight="1">
      <c r="A61" s="11"/>
      <c r="B61" s="11" t="s">
        <v>81</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4.25" customHeight="1">
      <c r="A62" s="6"/>
      <c r="B62" s="6" t="s">
        <v>71</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sheetData>
  <sheetProtection password="B4C8" sheet="1" objects="1" scenarios="1"/>
  <mergeCells count="71">
    <mergeCell ref="A31:R31"/>
    <mergeCell ref="S31:AI31"/>
    <mergeCell ref="AB42:AI43"/>
    <mergeCell ref="V44:AA45"/>
    <mergeCell ref="F44:Q45"/>
    <mergeCell ref="A44:E45"/>
    <mergeCell ref="R44:U44"/>
    <mergeCell ref="R45:U45"/>
    <mergeCell ref="R43:S43"/>
    <mergeCell ref="T43:U43"/>
    <mergeCell ref="U37:AG38"/>
    <mergeCell ref="U39:AG40"/>
    <mergeCell ref="A42:E43"/>
    <mergeCell ref="F42:Q43"/>
    <mergeCell ref="AB44:AI45"/>
    <mergeCell ref="V46:AI48"/>
    <mergeCell ref="A32:R33"/>
    <mergeCell ref="S32:AI33"/>
    <mergeCell ref="C22:R22"/>
    <mergeCell ref="U14:AI15"/>
    <mergeCell ref="F26:K26"/>
    <mergeCell ref="L26:AI26"/>
    <mergeCell ref="R42:S42"/>
    <mergeCell ref="T42:U42"/>
    <mergeCell ref="AH39:AI40"/>
    <mergeCell ref="AH37:AI38"/>
    <mergeCell ref="C24:R24"/>
    <mergeCell ref="S35:T36"/>
    <mergeCell ref="U35:AG36"/>
    <mergeCell ref="AH35:AI36"/>
    <mergeCell ref="B35:G38"/>
    <mergeCell ref="G27:K27"/>
    <mergeCell ref="A26:E26"/>
    <mergeCell ref="A27:E28"/>
    <mergeCell ref="AC1:AI2"/>
    <mergeCell ref="Y1:AB2"/>
    <mergeCell ref="U20:AI21"/>
    <mergeCell ref="U23:AI24"/>
    <mergeCell ref="U22:AI22"/>
    <mergeCell ref="A5:AI6"/>
    <mergeCell ref="C20:R21"/>
    <mergeCell ref="U13:AI13"/>
    <mergeCell ref="D23:H23"/>
    <mergeCell ref="I23:R23"/>
    <mergeCell ref="U16:AI16"/>
    <mergeCell ref="U19:AI19"/>
    <mergeCell ref="U17:AI18"/>
    <mergeCell ref="A8:AI10"/>
    <mergeCell ref="A13:B24"/>
    <mergeCell ref="S13:T24"/>
    <mergeCell ref="C13:R13"/>
    <mergeCell ref="C14:R15"/>
    <mergeCell ref="C16:R16"/>
    <mergeCell ref="C17:R18"/>
    <mergeCell ref="C19:R19"/>
    <mergeCell ref="A51:AI53"/>
    <mergeCell ref="A34:AI34"/>
    <mergeCell ref="A25:AI25"/>
    <mergeCell ref="F49:AI50"/>
    <mergeCell ref="A49:E50"/>
    <mergeCell ref="A46:E48"/>
    <mergeCell ref="P46:U48"/>
    <mergeCell ref="A29:E30"/>
    <mergeCell ref="M27:Q27"/>
    <mergeCell ref="R27:X27"/>
    <mergeCell ref="F28:AI28"/>
    <mergeCell ref="F29:AI30"/>
    <mergeCell ref="S39:T40"/>
    <mergeCell ref="S37:T38"/>
    <mergeCell ref="A41:AI41"/>
    <mergeCell ref="V42:AA43"/>
  </mergeCells>
  <phoneticPr fontId="2"/>
  <dataValidations count="8">
    <dataValidation type="list" allowBlank="1" showInputMessage="1" showErrorMessage="1" sqref="G47:G48 F48 L47" xr:uid="{00000000-0002-0000-0000-000000000000}">
      <formula1>"　,✓"</formula1>
    </dataValidation>
    <dataValidation imeMode="fullKatakana" allowBlank="1" showInputMessage="1" showErrorMessage="1" sqref="F49:AI50" xr:uid="{00000000-0002-0000-0000-000001000000}"/>
    <dataValidation imeMode="disabled" allowBlank="1" showInputMessage="1" showErrorMessage="1" sqref="F26:K26 U20:AI21 R27:X27 G27:K27" xr:uid="{00000000-0002-0000-0000-000002000000}"/>
    <dataValidation type="textLength" imeMode="disabled" allowBlank="1" showInputMessage="1" showErrorMessage="1" sqref="C14:R15" xr:uid="{00000000-0002-0000-0000-000003000000}">
      <formula1>12</formula1>
      <formula2>13</formula2>
    </dataValidation>
    <dataValidation type="whole" allowBlank="1" showInputMessage="1" showErrorMessage="1" errorTitle="支店コード" error="支店コードは半角数字3ケタで記載してください。" promptTitle="支店コード" prompt="数字3ケタを半角で入力" sqref="AB44:AI45" xr:uid="{00000000-0002-0000-0000-000004000000}">
      <formula1>0</formula1>
      <formula2>999</formula2>
    </dataValidation>
    <dataValidation type="whole" allowBlank="1" showInputMessage="1" showErrorMessage="1" errorTitle="金融機関コード" error="金融機関コードは半角数字4ケタで記載してください。" promptTitle="金融機関コード" prompt="数字4ケタを半角で入力" sqref="AB42:AI43" xr:uid="{00000000-0002-0000-0000-000005000000}">
      <formula1>0</formula1>
      <formula2>9999</formula2>
    </dataValidation>
    <dataValidation type="whole" allowBlank="1" showInputMessage="1" showErrorMessage="1" errorTitle="口座番号" error="口座番号は半角数字7ケタで記載してください。" promptTitle="口座番号" prompt="数字7ケタを半角で入力" sqref="V46:AI48" xr:uid="{00000000-0002-0000-0000-000006000000}">
      <formula1>0</formula1>
      <formula2>9999999</formula2>
    </dataValidation>
    <dataValidation type="list" allowBlank="1" showInputMessage="1" showErrorMessage="1" promptTitle="実施事業者の区分" prompt="プルダウンリストから選択してください" sqref="A32:R33" xr:uid="{00000000-0002-0000-0000-000007000000}">
      <formula1>"薬局,医療機関(自院でPCR検査実施),医療機関(PCR検査外注),衛生検査所等"</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Normal="115" zoomScaleSheetLayoutView="100" workbookViewId="0">
      <selection activeCell="A6" sqref="A6"/>
    </sheetView>
  </sheetViews>
  <sheetFormatPr defaultColWidth="8.75" defaultRowHeight="13.5"/>
  <cols>
    <col min="1" max="1" width="35.125" style="40" customWidth="1"/>
    <col min="2" max="2" width="15" style="41" customWidth="1"/>
    <col min="3" max="3" width="15" style="40" customWidth="1"/>
    <col min="4" max="4" width="21.875" style="41" customWidth="1"/>
    <col min="5" max="16384" width="8.75" style="40"/>
  </cols>
  <sheetData>
    <row r="1" spans="1:4" ht="14.25" customHeight="1">
      <c r="A1" s="6" t="s">
        <v>49</v>
      </c>
      <c r="B1" s="49"/>
      <c r="C1" s="6"/>
      <c r="D1" s="49"/>
    </row>
    <row r="2" spans="1:4" ht="14.25" customHeight="1">
      <c r="A2" s="259" t="s">
        <v>65</v>
      </c>
      <c r="B2" s="260"/>
      <c r="C2" s="260"/>
      <c r="D2" s="260"/>
    </row>
    <row r="3" spans="1:4" ht="8.25" customHeight="1" thickBot="1">
      <c r="A3" s="26"/>
      <c r="B3" s="26"/>
      <c r="C3" s="26"/>
      <c r="D3" s="26"/>
    </row>
    <row r="4" spans="1:4" ht="14.25" customHeight="1">
      <c r="A4" s="256" t="s">
        <v>62</v>
      </c>
      <c r="B4" s="257"/>
      <c r="C4" s="257"/>
      <c r="D4" s="4">
        <f>IF(SUM(D6:D26)&lt;1300000,SUM(D6:D26),1300000)</f>
        <v>0</v>
      </c>
    </row>
    <row r="5" spans="1:4" ht="14.25" customHeight="1">
      <c r="A5" s="42" t="s">
        <v>10</v>
      </c>
      <c r="B5" s="43" t="s">
        <v>66</v>
      </c>
      <c r="C5" s="44" t="s">
        <v>9</v>
      </c>
      <c r="D5" s="45" t="s">
        <v>8</v>
      </c>
    </row>
    <row r="6" spans="1:4" ht="14.25" customHeight="1">
      <c r="A6" s="28"/>
      <c r="B6" s="29"/>
      <c r="C6" s="30"/>
      <c r="D6" s="37" t="str">
        <f>IF(B6*C6&lt;&gt;0,B6*C6,"")</f>
        <v/>
      </c>
    </row>
    <row r="7" spans="1:4" ht="14.25" customHeight="1">
      <c r="A7" s="31"/>
      <c r="B7" s="32"/>
      <c r="C7" s="33"/>
      <c r="D7" s="38" t="str">
        <f t="shared" ref="D7:D26" si="0">IF(B7*C7&lt;&gt;0,B7*C7,"")</f>
        <v/>
      </c>
    </row>
    <row r="8" spans="1:4" ht="14.25" customHeight="1">
      <c r="A8" s="31"/>
      <c r="B8" s="32"/>
      <c r="C8" s="33"/>
      <c r="D8" s="38" t="str">
        <f t="shared" si="0"/>
        <v/>
      </c>
    </row>
    <row r="9" spans="1:4" ht="14.25" customHeight="1">
      <c r="A9" s="31"/>
      <c r="B9" s="32"/>
      <c r="C9" s="33"/>
      <c r="D9" s="38" t="str">
        <f t="shared" si="0"/>
        <v/>
      </c>
    </row>
    <row r="10" spans="1:4" ht="14.25" customHeight="1">
      <c r="A10" s="31"/>
      <c r="B10" s="32"/>
      <c r="C10" s="33"/>
      <c r="D10" s="38" t="str">
        <f t="shared" si="0"/>
        <v/>
      </c>
    </row>
    <row r="11" spans="1:4" ht="14.25" customHeight="1">
      <c r="A11" s="31"/>
      <c r="B11" s="32"/>
      <c r="C11" s="33"/>
      <c r="D11" s="38" t="str">
        <f t="shared" si="0"/>
        <v/>
      </c>
    </row>
    <row r="12" spans="1:4" ht="14.25" customHeight="1">
      <c r="A12" s="31"/>
      <c r="B12" s="32"/>
      <c r="C12" s="33"/>
      <c r="D12" s="38" t="str">
        <f t="shared" si="0"/>
        <v/>
      </c>
    </row>
    <row r="13" spans="1:4" ht="14.25" customHeight="1">
      <c r="A13" s="31"/>
      <c r="B13" s="32"/>
      <c r="C13" s="33"/>
      <c r="D13" s="38" t="str">
        <f t="shared" si="0"/>
        <v/>
      </c>
    </row>
    <row r="14" spans="1:4" ht="14.25" customHeight="1">
      <c r="A14" s="31"/>
      <c r="B14" s="32"/>
      <c r="C14" s="33"/>
      <c r="D14" s="38" t="str">
        <f t="shared" si="0"/>
        <v/>
      </c>
    </row>
    <row r="15" spans="1:4" ht="14.25" customHeight="1">
      <c r="A15" s="31"/>
      <c r="B15" s="32"/>
      <c r="C15" s="33"/>
      <c r="D15" s="38" t="str">
        <f t="shared" si="0"/>
        <v/>
      </c>
    </row>
    <row r="16" spans="1:4" ht="14.25" customHeight="1">
      <c r="A16" s="31"/>
      <c r="B16" s="32"/>
      <c r="C16" s="33"/>
      <c r="D16" s="38" t="str">
        <f t="shared" si="0"/>
        <v/>
      </c>
    </row>
    <row r="17" spans="1:4" ht="14.25" customHeight="1">
      <c r="A17" s="31"/>
      <c r="B17" s="32"/>
      <c r="C17" s="33"/>
      <c r="D17" s="38" t="str">
        <f t="shared" si="0"/>
        <v/>
      </c>
    </row>
    <row r="18" spans="1:4" ht="14.25" customHeight="1">
      <c r="A18" s="31"/>
      <c r="B18" s="32"/>
      <c r="C18" s="33"/>
      <c r="D18" s="38" t="str">
        <f t="shared" si="0"/>
        <v/>
      </c>
    </row>
    <row r="19" spans="1:4" ht="14.25" customHeight="1">
      <c r="A19" s="31"/>
      <c r="B19" s="32"/>
      <c r="C19" s="33"/>
      <c r="D19" s="38" t="str">
        <f t="shared" si="0"/>
        <v/>
      </c>
    </row>
    <row r="20" spans="1:4" ht="14.25" customHeight="1">
      <c r="A20" s="31"/>
      <c r="B20" s="32"/>
      <c r="C20" s="33"/>
      <c r="D20" s="38" t="str">
        <f t="shared" si="0"/>
        <v/>
      </c>
    </row>
    <row r="21" spans="1:4" ht="14.25" customHeight="1">
      <c r="A21" s="31"/>
      <c r="B21" s="32"/>
      <c r="C21" s="33"/>
      <c r="D21" s="38" t="str">
        <f t="shared" si="0"/>
        <v/>
      </c>
    </row>
    <row r="22" spans="1:4" ht="14.25" customHeight="1">
      <c r="A22" s="31"/>
      <c r="B22" s="32"/>
      <c r="C22" s="33"/>
      <c r="D22" s="38" t="str">
        <f t="shared" si="0"/>
        <v/>
      </c>
    </row>
    <row r="23" spans="1:4" ht="14.25" customHeight="1">
      <c r="A23" s="31"/>
      <c r="B23" s="32"/>
      <c r="C23" s="33"/>
      <c r="D23" s="38" t="str">
        <f t="shared" si="0"/>
        <v/>
      </c>
    </row>
    <row r="24" spans="1:4" ht="14.25" customHeight="1">
      <c r="A24" s="31"/>
      <c r="B24" s="32"/>
      <c r="C24" s="33"/>
      <c r="D24" s="38" t="str">
        <f t="shared" si="0"/>
        <v/>
      </c>
    </row>
    <row r="25" spans="1:4" ht="14.25" customHeight="1">
      <c r="A25" s="31"/>
      <c r="B25" s="32"/>
      <c r="C25" s="33"/>
      <c r="D25" s="38" t="str">
        <f t="shared" si="0"/>
        <v/>
      </c>
    </row>
    <row r="26" spans="1:4" ht="14.25" customHeight="1" thickBot="1">
      <c r="A26" s="34"/>
      <c r="B26" s="35"/>
      <c r="C26" s="36"/>
      <c r="D26" s="39" t="str">
        <f t="shared" si="0"/>
        <v/>
      </c>
    </row>
    <row r="27" spans="1:4" ht="14.25" customHeight="1">
      <c r="A27" s="6"/>
      <c r="B27" s="49"/>
      <c r="C27" s="6"/>
      <c r="D27" s="49"/>
    </row>
    <row r="28" spans="1:4" ht="14.25" customHeight="1">
      <c r="A28" s="258" t="s">
        <v>78</v>
      </c>
      <c r="B28" s="258"/>
      <c r="C28" s="258"/>
      <c r="D28" s="258"/>
    </row>
    <row r="29" spans="1:4" ht="14.25" customHeight="1">
      <c r="A29" s="258"/>
      <c r="B29" s="258"/>
      <c r="C29" s="258"/>
      <c r="D29" s="258"/>
    </row>
    <row r="30" spans="1:4" ht="14.25" customHeight="1">
      <c r="A30" s="258" t="s">
        <v>72</v>
      </c>
      <c r="B30" s="258"/>
      <c r="C30" s="258"/>
      <c r="D30" s="258"/>
    </row>
    <row r="31" spans="1:4" ht="14.25" customHeight="1">
      <c r="A31" s="258" t="s">
        <v>60</v>
      </c>
      <c r="B31" s="258"/>
      <c r="C31" s="258"/>
      <c r="D31" s="258"/>
    </row>
    <row r="32" spans="1:4" ht="14.25" customHeight="1">
      <c r="A32" s="258"/>
      <c r="B32" s="258"/>
      <c r="C32" s="258"/>
      <c r="D32" s="258"/>
    </row>
  </sheetData>
  <sheetProtection password="BAC8" sheet="1" objects="1" scenarios="1"/>
  <mergeCells count="5">
    <mergeCell ref="A4:C4"/>
    <mergeCell ref="A28:D29"/>
    <mergeCell ref="A31:D32"/>
    <mergeCell ref="A2:D2"/>
    <mergeCell ref="A30:D30"/>
  </mergeCells>
  <phoneticPr fontId="2"/>
  <dataValidations count="1">
    <dataValidation imeMode="disabled" allowBlank="1" showInputMessage="1" showErrorMessage="1" sqref="B6:C26"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54"/>
  <sheetViews>
    <sheetView view="pageBreakPreview" zoomScale="115" zoomScaleNormal="130" zoomScaleSheetLayoutView="115" workbookViewId="0">
      <selection activeCell="O15" sqref="O15:Q15"/>
    </sheetView>
  </sheetViews>
  <sheetFormatPr defaultColWidth="2.5" defaultRowHeight="14.25" customHeight="1"/>
  <cols>
    <col min="1" max="3" width="2.5" style="50"/>
    <col min="4" max="4" width="2.5" style="50" customWidth="1"/>
    <col min="5" max="9" width="2.5" style="50"/>
    <col min="10" max="11" width="2.5" style="50" customWidth="1"/>
    <col min="12" max="21" width="2.5" style="50"/>
    <col min="22" max="22" width="2.5" style="50" customWidth="1"/>
    <col min="23" max="30" width="2.5" style="50"/>
    <col min="31" max="31" width="2.5" style="50" customWidth="1"/>
    <col min="32" max="33" width="2.5" style="50"/>
    <col min="34" max="35" width="2.5" style="50" customWidth="1"/>
    <col min="36" max="37" width="5.5" style="50" hidden="1" customWidth="1"/>
    <col min="38" max="38" width="2.5" style="50" hidden="1" customWidth="1"/>
    <col min="39" max="16384" width="2.5" style="50"/>
  </cols>
  <sheetData>
    <row r="1" spans="1:39" ht="14.25" customHeight="1">
      <c r="A1" s="6" t="s">
        <v>108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9" ht="12" customHeight="1">
      <c r="A2" s="5"/>
      <c r="B2" s="5"/>
      <c r="C2" s="5"/>
      <c r="D2" s="5"/>
      <c r="E2" s="7"/>
      <c r="F2" s="6"/>
      <c r="G2" s="6"/>
      <c r="H2" s="6"/>
      <c r="I2" s="6"/>
      <c r="J2" s="6"/>
      <c r="K2" s="6"/>
      <c r="L2" s="6"/>
      <c r="M2" s="6"/>
      <c r="N2" s="6"/>
      <c r="O2" s="6"/>
      <c r="P2" s="6"/>
      <c r="Q2" s="6"/>
      <c r="R2" s="6"/>
      <c r="S2" s="6"/>
      <c r="T2" s="6"/>
      <c r="U2" s="6"/>
      <c r="V2" s="6"/>
      <c r="W2" s="6"/>
      <c r="X2" s="6"/>
      <c r="Y2" s="6"/>
      <c r="Z2" s="190"/>
      <c r="AA2" s="190"/>
      <c r="AB2" s="190"/>
      <c r="AC2" s="337">
        <f>【薬局等】交付申請書!AC1</f>
        <v>0</v>
      </c>
      <c r="AD2" s="337"/>
      <c r="AE2" s="337"/>
      <c r="AF2" s="337"/>
      <c r="AG2" s="337"/>
      <c r="AH2" s="337"/>
      <c r="AI2" s="337"/>
    </row>
    <row r="3" spans="1:39" ht="2.4500000000000002" customHeight="1">
      <c r="A3" s="5"/>
      <c r="B3" s="5"/>
      <c r="C3" s="5"/>
      <c r="D3" s="5"/>
      <c r="E3" s="7"/>
      <c r="F3" s="6"/>
      <c r="G3" s="6"/>
      <c r="H3" s="6"/>
      <c r="I3" s="6"/>
      <c r="J3" s="6"/>
      <c r="K3" s="6"/>
      <c r="L3" s="6"/>
      <c r="M3" s="6"/>
      <c r="N3" s="6"/>
      <c r="O3" s="6"/>
      <c r="P3" s="6"/>
      <c r="Q3" s="6"/>
      <c r="R3" s="6"/>
      <c r="S3" s="6"/>
      <c r="T3" s="6"/>
      <c r="U3" s="6"/>
      <c r="V3" s="6"/>
      <c r="W3" s="6"/>
      <c r="X3" s="6"/>
      <c r="Y3" s="6"/>
      <c r="Z3" s="190"/>
      <c r="AA3" s="190"/>
      <c r="AB3" s="190"/>
      <c r="AC3" s="337"/>
      <c r="AD3" s="337"/>
      <c r="AE3" s="337"/>
      <c r="AF3" s="337"/>
      <c r="AG3" s="337"/>
      <c r="AH3" s="337"/>
      <c r="AI3" s="337"/>
    </row>
    <row r="4" spans="1:39" ht="14.25" customHeight="1">
      <c r="A4" s="6" t="s">
        <v>20</v>
      </c>
      <c r="B4" s="6"/>
      <c r="C4" s="6"/>
      <c r="D4" s="6"/>
      <c r="E4" s="78"/>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9" ht="14.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9" ht="11.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9" ht="14.25" customHeight="1">
      <c r="A7" s="338" t="s">
        <v>112</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row>
    <row r="8" spans="1:39" ht="14.25" customHeight="1">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row>
    <row r="9" spans="1:39" ht="14.25" customHeight="1">
      <c r="A9" s="47"/>
      <c r="B9" s="47"/>
      <c r="C9" s="47"/>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9" ht="14.25" customHeight="1">
      <c r="A10" s="331" t="s">
        <v>68</v>
      </c>
      <c r="B10" s="331"/>
      <c r="C10" s="331"/>
      <c r="D10" s="331"/>
      <c r="E10" s="331"/>
      <c r="F10" s="331">
        <f>【薬局等】交付申請書!F26</f>
        <v>0</v>
      </c>
      <c r="G10" s="331"/>
      <c r="H10" s="331"/>
      <c r="I10" s="331"/>
      <c r="J10" s="331"/>
      <c r="K10" s="331"/>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9" ht="14.25" customHeight="1">
      <c r="A11" s="331" t="s">
        <v>69</v>
      </c>
      <c r="B11" s="331"/>
      <c r="C11" s="331"/>
      <c r="D11" s="331"/>
      <c r="E11" s="331"/>
      <c r="F11" s="331">
        <f>【薬局等】交付申請書!F29</f>
        <v>0</v>
      </c>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row>
    <row r="12" spans="1:39" ht="14.25" customHeight="1">
      <c r="A12" s="331" t="s">
        <v>86</v>
      </c>
      <c r="B12" s="331"/>
      <c r="C12" s="331"/>
      <c r="D12" s="331"/>
      <c r="E12" s="331"/>
      <c r="F12" s="331"/>
      <c r="G12" s="331"/>
      <c r="H12" s="331"/>
      <c r="I12" s="348" t="str">
        <f>【薬局等】交付申請書!S32</f>
        <v>2023年1月分～2023年2月分（一括申請）</v>
      </c>
      <c r="J12" s="331"/>
      <c r="K12" s="331"/>
      <c r="L12" s="331"/>
      <c r="M12" s="331"/>
      <c r="N12" s="331"/>
      <c r="O12" s="331"/>
      <c r="P12" s="331"/>
      <c r="Q12" s="331"/>
      <c r="R12" s="331"/>
      <c r="S12" s="331"/>
      <c r="T12" s="331"/>
      <c r="U12" s="331"/>
      <c r="V12" s="331"/>
      <c r="W12" s="331"/>
      <c r="X12" s="331"/>
      <c r="Y12" s="82"/>
      <c r="Z12" s="82"/>
      <c r="AA12" s="82"/>
      <c r="AB12" s="82"/>
      <c r="AC12" s="82"/>
      <c r="AD12" s="82"/>
      <c r="AE12" s="82"/>
      <c r="AF12" s="82"/>
      <c r="AG12" s="82"/>
      <c r="AH12" s="82"/>
    </row>
    <row r="13" spans="1:39" ht="14.25" customHeight="1" thickBot="1">
      <c r="A13" s="79"/>
      <c r="B13" s="79"/>
      <c r="C13" s="79"/>
      <c r="D13" s="79"/>
      <c r="E13" s="79"/>
      <c r="F13" s="79"/>
      <c r="G13" s="79"/>
      <c r="H13" s="79"/>
      <c r="I13" s="25"/>
      <c r="J13" s="25"/>
      <c r="K13" s="25"/>
      <c r="L13" s="25"/>
      <c r="M13" s="25"/>
      <c r="N13" s="25"/>
      <c r="O13" s="25"/>
      <c r="P13" s="25"/>
      <c r="Q13" s="25"/>
      <c r="R13" s="25"/>
      <c r="S13" s="25"/>
      <c r="T13" s="25"/>
      <c r="U13" s="25"/>
      <c r="V13" s="25"/>
      <c r="W13" s="25"/>
      <c r="X13" s="25"/>
      <c r="Y13" s="25"/>
      <c r="Z13" s="25"/>
      <c r="AA13" s="79"/>
      <c r="AB13" s="79"/>
      <c r="AC13" s="79"/>
      <c r="AD13" s="79"/>
      <c r="AE13" s="79"/>
      <c r="AF13" s="79"/>
      <c r="AG13" s="79"/>
      <c r="AH13" s="79"/>
      <c r="AI13" s="79"/>
      <c r="AJ13" s="81"/>
      <c r="AK13" s="81"/>
      <c r="AL13" s="81"/>
      <c r="AM13" s="81"/>
    </row>
    <row r="14" spans="1:39" ht="14.25" customHeight="1">
      <c r="A14" s="11" t="s">
        <v>31</v>
      </c>
      <c r="B14" s="11"/>
      <c r="C14" s="11"/>
      <c r="D14" s="11"/>
      <c r="E14" s="11"/>
      <c r="F14" s="11"/>
      <c r="G14" s="11"/>
      <c r="H14" s="11"/>
      <c r="I14" s="11"/>
      <c r="J14" s="11"/>
      <c r="K14" s="11"/>
      <c r="L14" s="11"/>
      <c r="M14" s="11"/>
      <c r="N14" s="11"/>
      <c r="O14" s="270" t="s">
        <v>110</v>
      </c>
      <c r="P14" s="271"/>
      <c r="Q14" s="271"/>
      <c r="R14" s="272"/>
      <c r="S14" s="270" t="s">
        <v>111</v>
      </c>
      <c r="T14" s="271"/>
      <c r="U14" s="271"/>
      <c r="V14" s="272"/>
      <c r="W14" s="11"/>
      <c r="X14" s="11"/>
      <c r="Y14" s="11"/>
      <c r="Z14" s="11"/>
      <c r="AA14" s="67"/>
      <c r="AB14" s="67"/>
      <c r="AC14" s="67"/>
      <c r="AD14" s="67"/>
      <c r="AE14" s="332"/>
      <c r="AF14" s="333"/>
      <c r="AG14" s="333"/>
      <c r="AH14" s="68"/>
      <c r="AI14" s="67"/>
    </row>
    <row r="15" spans="1:39" ht="17.25" customHeight="1">
      <c r="A15" s="329" t="s">
        <v>107</v>
      </c>
      <c r="B15" s="329"/>
      <c r="C15" s="329"/>
      <c r="D15" s="329"/>
      <c r="E15" s="329"/>
      <c r="F15" s="329"/>
      <c r="G15" s="329"/>
      <c r="H15" s="329"/>
      <c r="I15" s="329"/>
      <c r="J15" s="329"/>
      <c r="K15" s="329"/>
      <c r="L15" s="329"/>
      <c r="M15" s="329"/>
      <c r="N15" s="330"/>
      <c r="O15" s="325"/>
      <c r="P15" s="326"/>
      <c r="Q15" s="326"/>
      <c r="R15" s="84" t="s">
        <v>101</v>
      </c>
      <c r="S15" s="325"/>
      <c r="T15" s="326"/>
      <c r="U15" s="326"/>
      <c r="V15" s="86" t="s">
        <v>101</v>
      </c>
      <c r="W15" s="310" t="s">
        <v>104</v>
      </c>
      <c r="X15" s="311"/>
      <c r="Y15" s="311"/>
      <c r="Z15" s="311"/>
      <c r="AA15" s="311"/>
      <c r="AB15" s="311"/>
      <c r="AC15" s="311"/>
      <c r="AD15" s="311"/>
      <c r="AE15" s="311"/>
      <c r="AF15" s="311"/>
      <c r="AG15" s="311"/>
      <c r="AH15" s="311"/>
      <c r="AI15" s="311"/>
      <c r="AJ15" s="83" t="s">
        <v>110</v>
      </c>
      <c r="AK15" s="83" t="s">
        <v>111</v>
      </c>
    </row>
    <row r="16" spans="1:39" ht="14.25" customHeight="1">
      <c r="A16" s="353" t="s">
        <v>105</v>
      </c>
      <c r="B16" s="353"/>
      <c r="C16" s="353"/>
      <c r="D16" s="353"/>
      <c r="E16" s="353"/>
      <c r="F16" s="353"/>
      <c r="G16" s="353"/>
      <c r="H16" s="353"/>
      <c r="I16" s="353"/>
      <c r="J16" s="353"/>
      <c r="K16" s="353"/>
      <c r="L16" s="353"/>
      <c r="M16" s="353"/>
      <c r="N16" s="354"/>
      <c r="O16" s="325">
        <v>0</v>
      </c>
      <c r="P16" s="326"/>
      <c r="Q16" s="326"/>
      <c r="R16" s="84" t="s">
        <v>89</v>
      </c>
      <c r="S16" s="325">
        <v>0</v>
      </c>
      <c r="T16" s="326"/>
      <c r="U16" s="326"/>
      <c r="V16" s="87" t="s">
        <v>100</v>
      </c>
      <c r="W16" s="312"/>
      <c r="X16" s="311"/>
      <c r="Y16" s="311"/>
      <c r="Z16" s="311"/>
      <c r="AA16" s="311"/>
      <c r="AB16" s="311"/>
      <c r="AC16" s="311"/>
      <c r="AD16" s="311"/>
      <c r="AE16" s="311"/>
      <c r="AF16" s="311"/>
      <c r="AG16" s="311"/>
      <c r="AH16" s="311"/>
      <c r="AI16" s="311"/>
      <c r="AJ16" s="50" t="e">
        <f>ROUNDDOWN(50*$O$15*$O$16/($O$16+$O$17),0)</f>
        <v>#DIV/0!</v>
      </c>
      <c r="AK16" s="50" t="e">
        <f>ROUNDDOWN(50*$S$15*$S$16/($S$16+$S$17),0)</f>
        <v>#DIV/0!</v>
      </c>
      <c r="AL16" s="77" t="s">
        <v>96</v>
      </c>
    </row>
    <row r="17" spans="1:38" ht="14.25" customHeight="1" thickBot="1">
      <c r="A17" s="329" t="s">
        <v>106</v>
      </c>
      <c r="B17" s="329"/>
      <c r="C17" s="329"/>
      <c r="D17" s="329"/>
      <c r="E17" s="329"/>
      <c r="F17" s="329"/>
      <c r="G17" s="329"/>
      <c r="H17" s="329"/>
      <c r="I17" s="329"/>
      <c r="J17" s="329"/>
      <c r="K17" s="329"/>
      <c r="L17" s="329"/>
      <c r="M17" s="329"/>
      <c r="N17" s="330"/>
      <c r="O17" s="327">
        <v>0</v>
      </c>
      <c r="P17" s="328"/>
      <c r="Q17" s="328"/>
      <c r="R17" s="85" t="s">
        <v>89</v>
      </c>
      <c r="S17" s="327">
        <v>0</v>
      </c>
      <c r="T17" s="328"/>
      <c r="U17" s="328"/>
      <c r="V17" s="88" t="s">
        <v>100</v>
      </c>
      <c r="W17" s="312"/>
      <c r="X17" s="311"/>
      <c r="Y17" s="311"/>
      <c r="Z17" s="311"/>
      <c r="AA17" s="311"/>
      <c r="AB17" s="311"/>
      <c r="AC17" s="311"/>
      <c r="AD17" s="311"/>
      <c r="AE17" s="311"/>
      <c r="AF17" s="311"/>
      <c r="AG17" s="311"/>
      <c r="AH17" s="311"/>
      <c r="AI17" s="311"/>
      <c r="AJ17" s="50" t="e">
        <f>ROUNDDOWN(100*$O$15*$O$16/($O$16+$O$17),0)</f>
        <v>#DIV/0!</v>
      </c>
      <c r="AK17" s="50" t="e">
        <f>ROUNDDOWN(100*$S$15*$S$16/($S$16+$S$17),0)</f>
        <v>#DIV/0!</v>
      </c>
      <c r="AL17" s="77" t="s">
        <v>97</v>
      </c>
    </row>
    <row r="18" spans="1:38" ht="14.2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76" t="e">
        <f>$O$16-$AJ$17</f>
        <v>#DIV/0!</v>
      </c>
      <c r="AK18" s="76" t="e">
        <f>$S$16-$AK$17</f>
        <v>#DIV/0!</v>
      </c>
      <c r="AL18" s="77" t="s">
        <v>98</v>
      </c>
    </row>
    <row r="19" spans="1:38" ht="14.25" customHeight="1" thickBot="1">
      <c r="A19" s="335" t="s">
        <v>91</v>
      </c>
      <c r="B19" s="335"/>
      <c r="C19" s="335"/>
      <c r="D19" s="335"/>
      <c r="E19" s="335"/>
      <c r="F19" s="335"/>
      <c r="G19" s="335"/>
      <c r="H19" s="335"/>
      <c r="I19" s="335"/>
      <c r="J19" s="335"/>
      <c r="K19" s="335"/>
      <c r="L19" s="335"/>
      <c r="M19" s="335"/>
      <c r="N19" s="335"/>
      <c r="O19" s="335"/>
      <c r="P19" s="335"/>
      <c r="Q19" s="335"/>
      <c r="R19" s="275" t="s">
        <v>102</v>
      </c>
      <c r="S19" s="275"/>
      <c r="T19" s="275"/>
      <c r="U19" s="275"/>
      <c r="V19" s="275"/>
      <c r="W19" s="275"/>
      <c r="X19" s="275"/>
      <c r="Y19" s="275"/>
      <c r="Z19" s="275"/>
      <c r="AA19" s="275"/>
      <c r="AB19" s="275"/>
      <c r="AC19" s="276" t="e">
        <f>L29+AC29</f>
        <v>#DIV/0!</v>
      </c>
      <c r="AD19" s="277"/>
      <c r="AE19" s="277"/>
      <c r="AF19" s="277"/>
      <c r="AG19" s="277"/>
      <c r="AH19" s="89" t="s">
        <v>99</v>
      </c>
      <c r="AI19" s="40"/>
    </row>
    <row r="20" spans="1:38" ht="27.75" customHeight="1">
      <c r="A20" s="40"/>
      <c r="B20" s="321" t="s">
        <v>113</v>
      </c>
      <c r="C20" s="322"/>
      <c r="D20" s="322"/>
      <c r="E20" s="322"/>
      <c r="F20" s="322"/>
      <c r="G20" s="323" t="s">
        <v>114</v>
      </c>
      <c r="H20" s="322"/>
      <c r="I20" s="322"/>
      <c r="J20" s="322"/>
      <c r="K20" s="322"/>
      <c r="L20" s="323" t="s">
        <v>115</v>
      </c>
      <c r="M20" s="322"/>
      <c r="N20" s="322"/>
      <c r="O20" s="322"/>
      <c r="P20" s="322"/>
      <c r="Q20" s="324"/>
      <c r="R20" s="273"/>
      <c r="S20" s="313" t="s">
        <v>120</v>
      </c>
      <c r="T20" s="314"/>
      <c r="U20" s="314"/>
      <c r="V20" s="314"/>
      <c r="W20" s="314"/>
      <c r="X20" s="315" t="s">
        <v>121</v>
      </c>
      <c r="Y20" s="314"/>
      <c r="Z20" s="314"/>
      <c r="AA20" s="314"/>
      <c r="AB20" s="314"/>
      <c r="AC20" s="315" t="s">
        <v>122</v>
      </c>
      <c r="AD20" s="314"/>
      <c r="AE20" s="314"/>
      <c r="AF20" s="314"/>
      <c r="AG20" s="314"/>
      <c r="AH20" s="316"/>
      <c r="AI20" s="40"/>
    </row>
    <row r="21" spans="1:38" ht="14.25" customHeight="1">
      <c r="A21" s="40"/>
      <c r="B21" s="318"/>
      <c r="C21" s="292"/>
      <c r="D21" s="292"/>
      <c r="E21" s="293"/>
      <c r="F21" s="90" t="s">
        <v>99</v>
      </c>
      <c r="G21" s="292"/>
      <c r="H21" s="292"/>
      <c r="I21" s="292"/>
      <c r="J21" s="293"/>
      <c r="K21" s="91" t="s">
        <v>100</v>
      </c>
      <c r="L21" s="294">
        <f>B21*G21</f>
        <v>0</v>
      </c>
      <c r="M21" s="294"/>
      <c r="N21" s="294"/>
      <c r="O21" s="294"/>
      <c r="P21" s="295"/>
      <c r="Q21" s="92" t="s">
        <v>99</v>
      </c>
      <c r="R21" s="273"/>
      <c r="S21" s="296"/>
      <c r="T21" s="292"/>
      <c r="U21" s="292"/>
      <c r="V21" s="293"/>
      <c r="W21" s="90" t="s">
        <v>99</v>
      </c>
      <c r="X21" s="292"/>
      <c r="Y21" s="292"/>
      <c r="Z21" s="292"/>
      <c r="AA21" s="293"/>
      <c r="AB21" s="91" t="s">
        <v>100</v>
      </c>
      <c r="AC21" s="294">
        <f>S21*X21</f>
        <v>0</v>
      </c>
      <c r="AD21" s="294"/>
      <c r="AE21" s="294"/>
      <c r="AF21" s="294"/>
      <c r="AG21" s="295"/>
      <c r="AH21" s="93" t="s">
        <v>99</v>
      </c>
      <c r="AI21" s="40"/>
    </row>
    <row r="22" spans="1:38" ht="14.25" customHeight="1">
      <c r="A22" s="40"/>
      <c r="B22" s="288"/>
      <c r="C22" s="289"/>
      <c r="D22" s="289"/>
      <c r="E22" s="290"/>
      <c r="F22" s="94" t="s">
        <v>99</v>
      </c>
      <c r="G22" s="289"/>
      <c r="H22" s="289"/>
      <c r="I22" s="289"/>
      <c r="J22" s="290"/>
      <c r="K22" s="95" t="s">
        <v>100</v>
      </c>
      <c r="L22" s="286">
        <f t="shared" ref="L22:L25" si="0">B22*G22</f>
        <v>0</v>
      </c>
      <c r="M22" s="286"/>
      <c r="N22" s="286"/>
      <c r="O22" s="286"/>
      <c r="P22" s="287"/>
      <c r="Q22" s="96" t="s">
        <v>99</v>
      </c>
      <c r="R22" s="273"/>
      <c r="S22" s="291"/>
      <c r="T22" s="289"/>
      <c r="U22" s="289"/>
      <c r="V22" s="290"/>
      <c r="W22" s="94" t="s">
        <v>99</v>
      </c>
      <c r="X22" s="289"/>
      <c r="Y22" s="289"/>
      <c r="Z22" s="289"/>
      <c r="AA22" s="290"/>
      <c r="AB22" s="95" t="s">
        <v>100</v>
      </c>
      <c r="AC22" s="286">
        <f>S22*X22</f>
        <v>0</v>
      </c>
      <c r="AD22" s="286"/>
      <c r="AE22" s="286"/>
      <c r="AF22" s="286"/>
      <c r="AG22" s="287"/>
      <c r="AH22" s="97" t="s">
        <v>99</v>
      </c>
      <c r="AI22" s="40"/>
    </row>
    <row r="23" spans="1:38" ht="14.25" customHeight="1">
      <c r="A23" s="40"/>
      <c r="B23" s="288"/>
      <c r="C23" s="289"/>
      <c r="D23" s="289"/>
      <c r="E23" s="290"/>
      <c r="F23" s="94" t="s">
        <v>99</v>
      </c>
      <c r="G23" s="289"/>
      <c r="H23" s="289"/>
      <c r="I23" s="289"/>
      <c r="J23" s="290"/>
      <c r="K23" s="95" t="s">
        <v>100</v>
      </c>
      <c r="L23" s="286">
        <f t="shared" si="0"/>
        <v>0</v>
      </c>
      <c r="M23" s="286"/>
      <c r="N23" s="286"/>
      <c r="O23" s="286"/>
      <c r="P23" s="287"/>
      <c r="Q23" s="96" t="s">
        <v>99</v>
      </c>
      <c r="R23" s="273"/>
      <c r="S23" s="291"/>
      <c r="T23" s="289"/>
      <c r="U23" s="289"/>
      <c r="V23" s="290"/>
      <c r="W23" s="94" t="s">
        <v>99</v>
      </c>
      <c r="X23" s="289"/>
      <c r="Y23" s="289"/>
      <c r="Z23" s="289"/>
      <c r="AA23" s="290"/>
      <c r="AB23" s="95" t="s">
        <v>100</v>
      </c>
      <c r="AC23" s="286">
        <f>S23*X23</f>
        <v>0</v>
      </c>
      <c r="AD23" s="286"/>
      <c r="AE23" s="286"/>
      <c r="AF23" s="286"/>
      <c r="AG23" s="287"/>
      <c r="AH23" s="97" t="s">
        <v>99</v>
      </c>
      <c r="AI23" s="40"/>
    </row>
    <row r="24" spans="1:38" ht="14.25" customHeight="1">
      <c r="A24" s="40"/>
      <c r="B24" s="288"/>
      <c r="C24" s="289"/>
      <c r="D24" s="289"/>
      <c r="E24" s="290"/>
      <c r="F24" s="94" t="s">
        <v>99</v>
      </c>
      <c r="G24" s="289"/>
      <c r="H24" s="289"/>
      <c r="I24" s="289"/>
      <c r="J24" s="290"/>
      <c r="K24" s="95" t="s">
        <v>100</v>
      </c>
      <c r="L24" s="286">
        <f t="shared" si="0"/>
        <v>0</v>
      </c>
      <c r="M24" s="286"/>
      <c r="N24" s="286"/>
      <c r="O24" s="286"/>
      <c r="P24" s="287"/>
      <c r="Q24" s="96" t="s">
        <v>99</v>
      </c>
      <c r="R24" s="273"/>
      <c r="S24" s="291"/>
      <c r="T24" s="289"/>
      <c r="U24" s="289"/>
      <c r="V24" s="290"/>
      <c r="W24" s="94" t="s">
        <v>99</v>
      </c>
      <c r="X24" s="289"/>
      <c r="Y24" s="289"/>
      <c r="Z24" s="289"/>
      <c r="AA24" s="290"/>
      <c r="AB24" s="95" t="s">
        <v>100</v>
      </c>
      <c r="AC24" s="286">
        <f>S24*X24</f>
        <v>0</v>
      </c>
      <c r="AD24" s="286"/>
      <c r="AE24" s="286"/>
      <c r="AF24" s="286"/>
      <c r="AG24" s="287"/>
      <c r="AH24" s="97" t="s">
        <v>99</v>
      </c>
      <c r="AI24" s="40"/>
    </row>
    <row r="25" spans="1:38" ht="14.25" customHeight="1" thickBot="1">
      <c r="A25" s="40"/>
      <c r="B25" s="351"/>
      <c r="C25" s="306"/>
      <c r="D25" s="306"/>
      <c r="E25" s="307"/>
      <c r="F25" s="98" t="s">
        <v>99</v>
      </c>
      <c r="G25" s="306"/>
      <c r="H25" s="306"/>
      <c r="I25" s="306"/>
      <c r="J25" s="307"/>
      <c r="K25" s="99" t="s">
        <v>100</v>
      </c>
      <c r="L25" s="308">
        <f t="shared" si="0"/>
        <v>0</v>
      </c>
      <c r="M25" s="308"/>
      <c r="N25" s="308"/>
      <c r="O25" s="308"/>
      <c r="P25" s="309"/>
      <c r="Q25" s="100" t="s">
        <v>99</v>
      </c>
      <c r="R25" s="273"/>
      <c r="S25" s="305"/>
      <c r="T25" s="306"/>
      <c r="U25" s="306"/>
      <c r="V25" s="307"/>
      <c r="W25" s="98" t="s">
        <v>99</v>
      </c>
      <c r="X25" s="306"/>
      <c r="Y25" s="306"/>
      <c r="Z25" s="306"/>
      <c r="AA25" s="307"/>
      <c r="AB25" s="99" t="s">
        <v>100</v>
      </c>
      <c r="AC25" s="308">
        <f>S25*X25</f>
        <v>0</v>
      </c>
      <c r="AD25" s="308"/>
      <c r="AE25" s="308"/>
      <c r="AF25" s="308"/>
      <c r="AG25" s="309"/>
      <c r="AH25" s="101" t="s">
        <v>99</v>
      </c>
      <c r="AI25" s="40"/>
    </row>
    <row r="26" spans="1:38" ht="14.25" customHeight="1" thickTop="1">
      <c r="A26" s="40"/>
      <c r="B26" s="319" t="s">
        <v>116</v>
      </c>
      <c r="C26" s="298"/>
      <c r="D26" s="298"/>
      <c r="E26" s="298"/>
      <c r="F26" s="298"/>
      <c r="G26" s="298"/>
      <c r="H26" s="298"/>
      <c r="I26" s="298"/>
      <c r="J26" s="298"/>
      <c r="K26" s="298"/>
      <c r="L26" s="299"/>
      <c r="M26" s="299"/>
      <c r="N26" s="299"/>
      <c r="O26" s="299"/>
      <c r="P26" s="300"/>
      <c r="Q26" s="102" t="s">
        <v>99</v>
      </c>
      <c r="R26" s="273"/>
      <c r="S26" s="297" t="s">
        <v>123</v>
      </c>
      <c r="T26" s="298"/>
      <c r="U26" s="298"/>
      <c r="V26" s="298"/>
      <c r="W26" s="298"/>
      <c r="X26" s="298"/>
      <c r="Y26" s="298"/>
      <c r="Z26" s="298"/>
      <c r="AA26" s="298"/>
      <c r="AB26" s="298"/>
      <c r="AC26" s="299"/>
      <c r="AD26" s="299"/>
      <c r="AE26" s="299"/>
      <c r="AF26" s="299"/>
      <c r="AG26" s="300"/>
      <c r="AH26" s="103" t="s">
        <v>99</v>
      </c>
      <c r="AI26" s="40"/>
    </row>
    <row r="27" spans="1:38" ht="14.25" customHeight="1">
      <c r="A27" s="40"/>
      <c r="B27" s="320" t="s">
        <v>117</v>
      </c>
      <c r="C27" s="302"/>
      <c r="D27" s="302"/>
      <c r="E27" s="302"/>
      <c r="F27" s="302"/>
      <c r="G27" s="302"/>
      <c r="H27" s="302"/>
      <c r="I27" s="302"/>
      <c r="J27" s="302"/>
      <c r="K27" s="302"/>
      <c r="L27" s="280">
        <f>IF(L21="","0",SUM(L21:P26))</f>
        <v>0</v>
      </c>
      <c r="M27" s="280"/>
      <c r="N27" s="280"/>
      <c r="O27" s="280"/>
      <c r="P27" s="281"/>
      <c r="Q27" s="104" t="s">
        <v>99</v>
      </c>
      <c r="R27" s="273"/>
      <c r="S27" s="301" t="s">
        <v>124</v>
      </c>
      <c r="T27" s="302"/>
      <c r="U27" s="302"/>
      <c r="V27" s="302"/>
      <c r="W27" s="302"/>
      <c r="X27" s="302"/>
      <c r="Y27" s="302"/>
      <c r="Z27" s="302"/>
      <c r="AA27" s="302"/>
      <c r="AB27" s="302"/>
      <c r="AC27" s="280">
        <f>IF(AC21="","0",SUM(AC21:AG26))</f>
        <v>0</v>
      </c>
      <c r="AD27" s="280"/>
      <c r="AE27" s="280"/>
      <c r="AF27" s="280"/>
      <c r="AG27" s="281"/>
      <c r="AH27" s="105" t="s">
        <v>99</v>
      </c>
      <c r="AI27" s="40"/>
    </row>
    <row r="28" spans="1:38" ht="14.25" customHeight="1">
      <c r="A28" s="40"/>
      <c r="B28" s="317" t="s">
        <v>118</v>
      </c>
      <c r="C28" s="304"/>
      <c r="D28" s="304"/>
      <c r="E28" s="304"/>
      <c r="F28" s="304"/>
      <c r="G28" s="304"/>
      <c r="H28" s="304"/>
      <c r="I28" s="304"/>
      <c r="J28" s="304"/>
      <c r="K28" s="304"/>
      <c r="L28" s="280" t="e">
        <f>IF(O17="","0",IF((O16+O17)/O15&lt;=50,7000*O16,IF((O16+O17)/O15&lt;=100,7000*AJ16+5000*(O16-AJ16),7000*AJ16+5000*(AJ17-AJ16)+3000*(O16-AJ17))))</f>
        <v>#DIV/0!</v>
      </c>
      <c r="M28" s="280"/>
      <c r="N28" s="280"/>
      <c r="O28" s="280"/>
      <c r="P28" s="281"/>
      <c r="Q28" s="104" t="s">
        <v>99</v>
      </c>
      <c r="R28" s="273"/>
      <c r="S28" s="303" t="s">
        <v>125</v>
      </c>
      <c r="T28" s="304"/>
      <c r="U28" s="304"/>
      <c r="V28" s="304"/>
      <c r="W28" s="304"/>
      <c r="X28" s="304"/>
      <c r="Y28" s="304"/>
      <c r="Z28" s="304"/>
      <c r="AA28" s="304"/>
      <c r="AB28" s="304"/>
      <c r="AC28" s="280" t="e">
        <f>IF(S17="","0",IF((S16+S17)/S15&lt;=50,7000*S16,IF((S16+S17)/S15&lt;=100,7000*AK16+5000*(S16-AK16),7000*AK16+5000*(AK17-AK16)+3000*(S16-AK17))))</f>
        <v>#DIV/0!</v>
      </c>
      <c r="AD28" s="280"/>
      <c r="AE28" s="280"/>
      <c r="AF28" s="280"/>
      <c r="AG28" s="281"/>
      <c r="AH28" s="105" t="s">
        <v>99</v>
      </c>
      <c r="AI28" s="40"/>
    </row>
    <row r="29" spans="1:38" ht="14.25" customHeight="1" thickBot="1">
      <c r="A29" s="40"/>
      <c r="B29" s="349" t="s">
        <v>119</v>
      </c>
      <c r="C29" s="350"/>
      <c r="D29" s="350"/>
      <c r="E29" s="350"/>
      <c r="F29" s="350"/>
      <c r="G29" s="350"/>
      <c r="H29" s="350"/>
      <c r="I29" s="350"/>
      <c r="J29" s="350"/>
      <c r="K29" s="350"/>
      <c r="L29" s="264" t="e">
        <f>IF(L27&gt;L28,L28,L27)</f>
        <v>#DIV/0!</v>
      </c>
      <c r="M29" s="264"/>
      <c r="N29" s="264"/>
      <c r="O29" s="264"/>
      <c r="P29" s="265"/>
      <c r="Q29" s="106" t="s">
        <v>99</v>
      </c>
      <c r="R29" s="273"/>
      <c r="S29" s="355" t="s">
        <v>126</v>
      </c>
      <c r="T29" s="356"/>
      <c r="U29" s="356"/>
      <c r="V29" s="356"/>
      <c r="W29" s="356"/>
      <c r="X29" s="356"/>
      <c r="Y29" s="356"/>
      <c r="Z29" s="356"/>
      <c r="AA29" s="356"/>
      <c r="AB29" s="356"/>
      <c r="AC29" s="268" t="e">
        <f>IF(AC27&gt;AC28,AC28,AC27)</f>
        <v>#DIV/0!</v>
      </c>
      <c r="AD29" s="268"/>
      <c r="AE29" s="268"/>
      <c r="AF29" s="268"/>
      <c r="AG29" s="269"/>
      <c r="AH29" s="107" t="s">
        <v>99</v>
      </c>
      <c r="AI29" s="40"/>
    </row>
    <row r="30" spans="1:38" ht="14.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8" ht="14.25" customHeight="1" thickBot="1">
      <c r="A31" s="336" t="s">
        <v>92</v>
      </c>
      <c r="B31" s="336"/>
      <c r="C31" s="336"/>
      <c r="D31" s="336"/>
      <c r="E31" s="336"/>
      <c r="F31" s="336"/>
      <c r="G31" s="336"/>
      <c r="H31" s="336"/>
      <c r="I31" s="336"/>
      <c r="J31" s="336"/>
      <c r="K31" s="336"/>
      <c r="L31" s="336"/>
      <c r="M31" s="336"/>
      <c r="N31" s="336"/>
      <c r="O31" s="336"/>
      <c r="P31" s="336"/>
      <c r="Q31" s="336"/>
      <c r="R31" s="275" t="s">
        <v>103</v>
      </c>
      <c r="S31" s="275"/>
      <c r="T31" s="275"/>
      <c r="U31" s="275"/>
      <c r="V31" s="275"/>
      <c r="W31" s="275"/>
      <c r="X31" s="275"/>
      <c r="Y31" s="275"/>
      <c r="Z31" s="275"/>
      <c r="AA31" s="275"/>
      <c r="AB31" s="275"/>
      <c r="AC31" s="276">
        <f>L40+AC40</f>
        <v>0</v>
      </c>
      <c r="AD31" s="277"/>
      <c r="AE31" s="277"/>
      <c r="AF31" s="277"/>
      <c r="AG31" s="277"/>
      <c r="AH31" s="40" t="s">
        <v>99</v>
      </c>
      <c r="AI31" s="40"/>
    </row>
    <row r="32" spans="1:38" ht="28.5" customHeight="1">
      <c r="A32" s="40"/>
      <c r="B32" s="321" t="s">
        <v>113</v>
      </c>
      <c r="C32" s="322"/>
      <c r="D32" s="322"/>
      <c r="E32" s="322"/>
      <c r="F32" s="322"/>
      <c r="G32" s="323" t="s">
        <v>114</v>
      </c>
      <c r="H32" s="322"/>
      <c r="I32" s="322"/>
      <c r="J32" s="322"/>
      <c r="K32" s="322"/>
      <c r="L32" s="323" t="s">
        <v>115</v>
      </c>
      <c r="M32" s="322"/>
      <c r="N32" s="322"/>
      <c r="O32" s="322"/>
      <c r="P32" s="322"/>
      <c r="Q32" s="324"/>
      <c r="R32" s="274"/>
      <c r="S32" s="313" t="s">
        <v>120</v>
      </c>
      <c r="T32" s="314"/>
      <c r="U32" s="314"/>
      <c r="V32" s="314"/>
      <c r="W32" s="314"/>
      <c r="X32" s="315" t="s">
        <v>121</v>
      </c>
      <c r="Y32" s="314"/>
      <c r="Z32" s="314"/>
      <c r="AA32" s="314"/>
      <c r="AB32" s="314"/>
      <c r="AC32" s="315" t="s">
        <v>122</v>
      </c>
      <c r="AD32" s="314"/>
      <c r="AE32" s="314"/>
      <c r="AF32" s="314"/>
      <c r="AG32" s="314"/>
      <c r="AH32" s="316"/>
      <c r="AI32" s="40"/>
    </row>
    <row r="33" spans="1:38" ht="14.25" customHeight="1">
      <c r="A33" s="40"/>
      <c r="B33" s="318"/>
      <c r="C33" s="292"/>
      <c r="D33" s="292"/>
      <c r="E33" s="293"/>
      <c r="F33" s="90" t="s">
        <v>99</v>
      </c>
      <c r="G33" s="292"/>
      <c r="H33" s="292"/>
      <c r="I33" s="292"/>
      <c r="J33" s="293"/>
      <c r="K33" s="91" t="s">
        <v>100</v>
      </c>
      <c r="L33" s="294">
        <f>B33*G33</f>
        <v>0</v>
      </c>
      <c r="M33" s="294"/>
      <c r="N33" s="294"/>
      <c r="O33" s="294"/>
      <c r="P33" s="295"/>
      <c r="Q33" s="92" t="s">
        <v>99</v>
      </c>
      <c r="R33" s="274"/>
      <c r="S33" s="296"/>
      <c r="T33" s="292"/>
      <c r="U33" s="292"/>
      <c r="V33" s="293"/>
      <c r="W33" s="90" t="s">
        <v>99</v>
      </c>
      <c r="X33" s="292"/>
      <c r="Y33" s="292"/>
      <c r="Z33" s="292"/>
      <c r="AA33" s="293"/>
      <c r="AB33" s="91" t="s">
        <v>100</v>
      </c>
      <c r="AC33" s="294">
        <f>S33*X33</f>
        <v>0</v>
      </c>
      <c r="AD33" s="294"/>
      <c r="AE33" s="294"/>
      <c r="AF33" s="294"/>
      <c r="AG33" s="295"/>
      <c r="AH33" s="93" t="s">
        <v>99</v>
      </c>
      <c r="AI33" s="40"/>
    </row>
    <row r="34" spans="1:38" ht="14.25" customHeight="1">
      <c r="A34" s="40"/>
      <c r="B34" s="288"/>
      <c r="C34" s="289"/>
      <c r="D34" s="289"/>
      <c r="E34" s="290"/>
      <c r="F34" s="94" t="s">
        <v>99</v>
      </c>
      <c r="G34" s="289"/>
      <c r="H34" s="289"/>
      <c r="I34" s="289"/>
      <c r="J34" s="290"/>
      <c r="K34" s="95" t="s">
        <v>100</v>
      </c>
      <c r="L34" s="286">
        <f>B34*G34</f>
        <v>0</v>
      </c>
      <c r="M34" s="286"/>
      <c r="N34" s="286"/>
      <c r="O34" s="286"/>
      <c r="P34" s="287"/>
      <c r="Q34" s="96" t="s">
        <v>99</v>
      </c>
      <c r="R34" s="274"/>
      <c r="S34" s="291"/>
      <c r="T34" s="289"/>
      <c r="U34" s="289"/>
      <c r="V34" s="290"/>
      <c r="W34" s="94" t="s">
        <v>99</v>
      </c>
      <c r="X34" s="289"/>
      <c r="Y34" s="289"/>
      <c r="Z34" s="289"/>
      <c r="AA34" s="290"/>
      <c r="AB34" s="95" t="s">
        <v>100</v>
      </c>
      <c r="AC34" s="286">
        <f>S34*X34</f>
        <v>0</v>
      </c>
      <c r="AD34" s="286"/>
      <c r="AE34" s="286"/>
      <c r="AF34" s="286"/>
      <c r="AG34" s="287"/>
      <c r="AH34" s="97" t="s">
        <v>99</v>
      </c>
      <c r="AI34" s="40"/>
    </row>
    <row r="35" spans="1:38" ht="14.25" customHeight="1">
      <c r="A35" s="40"/>
      <c r="B35" s="288"/>
      <c r="C35" s="289"/>
      <c r="D35" s="289"/>
      <c r="E35" s="290"/>
      <c r="F35" s="94" t="s">
        <v>99</v>
      </c>
      <c r="G35" s="289"/>
      <c r="H35" s="289"/>
      <c r="I35" s="289"/>
      <c r="J35" s="290"/>
      <c r="K35" s="95" t="s">
        <v>100</v>
      </c>
      <c r="L35" s="286">
        <f>B35*G35</f>
        <v>0</v>
      </c>
      <c r="M35" s="286"/>
      <c r="N35" s="286"/>
      <c r="O35" s="286"/>
      <c r="P35" s="287"/>
      <c r="Q35" s="96" t="s">
        <v>99</v>
      </c>
      <c r="R35" s="274"/>
      <c r="S35" s="291"/>
      <c r="T35" s="289"/>
      <c r="U35" s="289"/>
      <c r="V35" s="290"/>
      <c r="W35" s="94" t="s">
        <v>99</v>
      </c>
      <c r="X35" s="289"/>
      <c r="Y35" s="289"/>
      <c r="Z35" s="289"/>
      <c r="AA35" s="290"/>
      <c r="AB35" s="95" t="s">
        <v>100</v>
      </c>
      <c r="AC35" s="286">
        <f>S35*X35</f>
        <v>0</v>
      </c>
      <c r="AD35" s="286"/>
      <c r="AE35" s="286"/>
      <c r="AF35" s="286"/>
      <c r="AG35" s="287"/>
      <c r="AH35" s="97" t="s">
        <v>99</v>
      </c>
      <c r="AI35" s="40"/>
    </row>
    <row r="36" spans="1:38" ht="14.25" customHeight="1">
      <c r="A36" s="40"/>
      <c r="B36" s="288"/>
      <c r="C36" s="289"/>
      <c r="D36" s="289"/>
      <c r="E36" s="290"/>
      <c r="F36" s="94" t="s">
        <v>99</v>
      </c>
      <c r="G36" s="289"/>
      <c r="H36" s="289"/>
      <c r="I36" s="289"/>
      <c r="J36" s="290"/>
      <c r="K36" s="95" t="s">
        <v>100</v>
      </c>
      <c r="L36" s="286">
        <f>B36*G36</f>
        <v>0</v>
      </c>
      <c r="M36" s="286"/>
      <c r="N36" s="286"/>
      <c r="O36" s="286"/>
      <c r="P36" s="287"/>
      <c r="Q36" s="96" t="s">
        <v>99</v>
      </c>
      <c r="R36" s="274"/>
      <c r="S36" s="291"/>
      <c r="T36" s="289"/>
      <c r="U36" s="289"/>
      <c r="V36" s="290"/>
      <c r="W36" s="94" t="s">
        <v>99</v>
      </c>
      <c r="X36" s="289"/>
      <c r="Y36" s="289"/>
      <c r="Z36" s="289"/>
      <c r="AA36" s="290"/>
      <c r="AB36" s="95" t="s">
        <v>100</v>
      </c>
      <c r="AC36" s="286">
        <f>S36*X36</f>
        <v>0</v>
      </c>
      <c r="AD36" s="286"/>
      <c r="AE36" s="286"/>
      <c r="AF36" s="286"/>
      <c r="AG36" s="287"/>
      <c r="AH36" s="97" t="s">
        <v>99</v>
      </c>
      <c r="AI36" s="40"/>
    </row>
    <row r="37" spans="1:38" ht="14.25" customHeight="1" thickBot="1">
      <c r="A37" s="40"/>
      <c r="B37" s="351"/>
      <c r="C37" s="306"/>
      <c r="D37" s="306"/>
      <c r="E37" s="307"/>
      <c r="F37" s="98" t="s">
        <v>99</v>
      </c>
      <c r="G37" s="306"/>
      <c r="H37" s="306"/>
      <c r="I37" s="306"/>
      <c r="J37" s="307"/>
      <c r="K37" s="99" t="s">
        <v>100</v>
      </c>
      <c r="L37" s="308">
        <f>B37*G37</f>
        <v>0</v>
      </c>
      <c r="M37" s="308"/>
      <c r="N37" s="308"/>
      <c r="O37" s="308"/>
      <c r="P37" s="309"/>
      <c r="Q37" s="100" t="s">
        <v>99</v>
      </c>
      <c r="R37" s="274"/>
      <c r="S37" s="305"/>
      <c r="T37" s="306"/>
      <c r="U37" s="306"/>
      <c r="V37" s="307"/>
      <c r="W37" s="98" t="s">
        <v>99</v>
      </c>
      <c r="X37" s="306"/>
      <c r="Y37" s="306"/>
      <c r="Z37" s="306"/>
      <c r="AA37" s="307"/>
      <c r="AB37" s="99" t="s">
        <v>100</v>
      </c>
      <c r="AC37" s="308">
        <f>S37*X37</f>
        <v>0</v>
      </c>
      <c r="AD37" s="308"/>
      <c r="AE37" s="308"/>
      <c r="AF37" s="308"/>
      <c r="AG37" s="309"/>
      <c r="AH37" s="101" t="s">
        <v>99</v>
      </c>
      <c r="AI37" s="40"/>
    </row>
    <row r="38" spans="1:38" ht="14.25" customHeight="1" thickTop="1">
      <c r="A38" s="40"/>
      <c r="B38" s="278" t="s">
        <v>127</v>
      </c>
      <c r="C38" s="279"/>
      <c r="D38" s="279"/>
      <c r="E38" s="279"/>
      <c r="F38" s="279"/>
      <c r="G38" s="279"/>
      <c r="H38" s="279"/>
      <c r="I38" s="279"/>
      <c r="J38" s="279"/>
      <c r="K38" s="279"/>
      <c r="L38" s="280">
        <f>IF(L33="","0",SUM(L33:P37))</f>
        <v>0</v>
      </c>
      <c r="M38" s="280"/>
      <c r="N38" s="280"/>
      <c r="O38" s="280"/>
      <c r="P38" s="281"/>
      <c r="Q38" s="104" t="s">
        <v>99</v>
      </c>
      <c r="R38" s="274"/>
      <c r="S38" s="282" t="s">
        <v>130</v>
      </c>
      <c r="T38" s="279"/>
      <c r="U38" s="279"/>
      <c r="V38" s="279"/>
      <c r="W38" s="279"/>
      <c r="X38" s="279"/>
      <c r="Y38" s="279"/>
      <c r="Z38" s="279"/>
      <c r="AA38" s="279"/>
      <c r="AB38" s="279"/>
      <c r="AC38" s="280">
        <f>IF(AC33="","0",SUM(AC33:AG37))</f>
        <v>0</v>
      </c>
      <c r="AD38" s="280"/>
      <c r="AE38" s="280"/>
      <c r="AF38" s="280"/>
      <c r="AG38" s="281"/>
      <c r="AH38" s="105" t="s">
        <v>99</v>
      </c>
      <c r="AI38" s="40"/>
    </row>
    <row r="39" spans="1:38" ht="14.25" customHeight="1">
      <c r="A39" s="40"/>
      <c r="B39" s="283" t="s">
        <v>128</v>
      </c>
      <c r="C39" s="284"/>
      <c r="D39" s="284"/>
      <c r="E39" s="284"/>
      <c r="F39" s="284"/>
      <c r="G39" s="284"/>
      <c r="H39" s="284"/>
      <c r="I39" s="284"/>
      <c r="J39" s="284"/>
      <c r="K39" s="284"/>
      <c r="L39" s="280">
        <f>1500*SUM(G33:J37)</f>
        <v>0</v>
      </c>
      <c r="M39" s="280"/>
      <c r="N39" s="280"/>
      <c r="O39" s="280"/>
      <c r="P39" s="281"/>
      <c r="Q39" s="104" t="s">
        <v>99</v>
      </c>
      <c r="R39" s="274"/>
      <c r="S39" s="285" t="s">
        <v>131</v>
      </c>
      <c r="T39" s="284"/>
      <c r="U39" s="284"/>
      <c r="V39" s="284"/>
      <c r="W39" s="284"/>
      <c r="X39" s="284"/>
      <c r="Y39" s="284"/>
      <c r="Z39" s="284"/>
      <c r="AA39" s="284"/>
      <c r="AB39" s="284"/>
      <c r="AC39" s="280">
        <f>1500*SUM(X33:AA37)</f>
        <v>0</v>
      </c>
      <c r="AD39" s="280"/>
      <c r="AE39" s="280"/>
      <c r="AF39" s="280"/>
      <c r="AG39" s="281"/>
      <c r="AH39" s="105" t="s">
        <v>99</v>
      </c>
      <c r="AI39" s="40"/>
    </row>
    <row r="40" spans="1:38" ht="14.25" customHeight="1" thickBot="1">
      <c r="A40" s="40"/>
      <c r="B40" s="262" t="s">
        <v>129</v>
      </c>
      <c r="C40" s="263"/>
      <c r="D40" s="263"/>
      <c r="E40" s="263"/>
      <c r="F40" s="263"/>
      <c r="G40" s="263"/>
      <c r="H40" s="263"/>
      <c r="I40" s="263"/>
      <c r="J40" s="263"/>
      <c r="K40" s="263"/>
      <c r="L40" s="264">
        <f>IF(L38&gt;L39,L39,L38)</f>
        <v>0</v>
      </c>
      <c r="M40" s="264"/>
      <c r="N40" s="264"/>
      <c r="O40" s="264"/>
      <c r="P40" s="265"/>
      <c r="Q40" s="106" t="s">
        <v>99</v>
      </c>
      <c r="R40" s="274"/>
      <c r="S40" s="266" t="s">
        <v>132</v>
      </c>
      <c r="T40" s="267"/>
      <c r="U40" s="267"/>
      <c r="V40" s="267"/>
      <c r="W40" s="267"/>
      <c r="X40" s="267"/>
      <c r="Y40" s="267"/>
      <c r="Z40" s="267"/>
      <c r="AA40" s="267"/>
      <c r="AB40" s="267"/>
      <c r="AC40" s="268">
        <f>IF(AC38&gt;AC39,AC39,AC38)</f>
        <v>0</v>
      </c>
      <c r="AD40" s="268"/>
      <c r="AE40" s="268"/>
      <c r="AF40" s="268"/>
      <c r="AG40" s="269"/>
      <c r="AH40" s="107" t="s">
        <v>99</v>
      </c>
      <c r="AI40" s="40"/>
    </row>
    <row r="41" spans="1:38" ht="14.25" customHeight="1" thickBot="1">
      <c r="A41" s="69"/>
      <c r="B41" s="69"/>
      <c r="C41" s="69"/>
      <c r="D41" s="69"/>
      <c r="E41" s="69"/>
      <c r="F41" s="69"/>
      <c r="G41" s="69"/>
      <c r="H41" s="69"/>
      <c r="I41" s="70"/>
      <c r="J41" s="70"/>
      <c r="K41" s="70"/>
      <c r="L41" s="70"/>
      <c r="M41" s="70"/>
      <c r="N41" s="70"/>
      <c r="O41" s="70"/>
      <c r="P41" s="70"/>
      <c r="Q41" s="70"/>
      <c r="R41" s="70"/>
      <c r="S41" s="70"/>
      <c r="T41" s="70"/>
      <c r="U41" s="70"/>
      <c r="V41" s="70"/>
      <c r="W41" s="70"/>
      <c r="X41" s="70"/>
      <c r="Y41" s="71"/>
      <c r="Z41" s="71"/>
      <c r="AA41" s="71"/>
      <c r="AB41" s="71"/>
      <c r="AC41" s="71"/>
      <c r="AD41" s="71"/>
      <c r="AE41" s="71"/>
      <c r="AF41" s="71"/>
      <c r="AG41" s="71"/>
      <c r="AH41" s="71"/>
      <c r="AI41" s="72"/>
      <c r="AJ41" s="261" t="str">
        <f>IF(O15="","0",IF((O16+O17)/O15&lt;=50,(O16+O17)*2500,IF((O16+O17)/O15&lt;=100,2500*50*O15+1800*(O16+O17-50*O15),2500*50*O15+1800*50*O15+1100*(O16+O17-100*O15))))</f>
        <v>0</v>
      </c>
      <c r="AK41" s="261"/>
      <c r="AL41" s="50" t="s">
        <v>110</v>
      </c>
    </row>
    <row r="42" spans="1:38" ht="14.25" customHeight="1" thickBot="1">
      <c r="A42" s="339" t="s">
        <v>93</v>
      </c>
      <c r="B42" s="339"/>
      <c r="C42" s="339"/>
      <c r="D42" s="339"/>
      <c r="E42" s="339"/>
      <c r="F42" s="339"/>
      <c r="G42" s="339"/>
      <c r="H42" s="339"/>
      <c r="I42" s="339"/>
      <c r="J42" s="342" t="s">
        <v>94</v>
      </c>
      <c r="K42" s="343"/>
      <c r="L42" s="343"/>
      <c r="M42" s="343"/>
      <c r="N42" s="343"/>
      <c r="O42" s="343"/>
      <c r="P42" s="343"/>
      <c r="Q42" s="343"/>
      <c r="R42" s="343"/>
      <c r="S42" s="343"/>
      <c r="T42" s="343"/>
      <c r="U42" s="343"/>
      <c r="V42" s="344"/>
      <c r="W42" s="340">
        <f>AJ41+AJ42</f>
        <v>0</v>
      </c>
      <c r="X42" s="341"/>
      <c r="Y42" s="341"/>
      <c r="Z42" s="341"/>
      <c r="AA42" s="341"/>
      <c r="AB42" s="341"/>
      <c r="AC42" s="341"/>
      <c r="AD42" s="341"/>
      <c r="AE42" s="341"/>
      <c r="AF42" s="341"/>
      <c r="AG42" s="73" t="s">
        <v>90</v>
      </c>
      <c r="AJ42" s="261" t="str">
        <f>IF(S15="","0",IF((S16+S17)/S15&lt;=50,(S16+S17)*2500,IF((S16+S17)/S15&lt;=100,2500*50*S15+1800*(S16+S17-50*S15),2500*50*S15+1800*50*S15+1100*(S16+S17-100*S15))))</f>
        <v>0</v>
      </c>
      <c r="AK42" s="261"/>
      <c r="AL42" s="50" t="s">
        <v>111</v>
      </c>
    </row>
    <row r="43" spans="1:38" ht="14.25" customHeight="1" thickBot="1">
      <c r="A43" s="80"/>
      <c r="B43" s="80"/>
      <c r="C43" s="80"/>
      <c r="D43" s="80"/>
      <c r="E43" s="80"/>
      <c r="F43" s="80"/>
      <c r="G43" s="80"/>
      <c r="H43" s="80"/>
      <c r="I43" s="80"/>
      <c r="J43" s="69"/>
      <c r="K43" s="70"/>
      <c r="L43" s="70"/>
      <c r="M43" s="70"/>
      <c r="N43" s="70"/>
      <c r="O43" s="70"/>
      <c r="P43" s="70"/>
      <c r="Q43" s="70"/>
      <c r="R43" s="70"/>
      <c r="S43" s="70"/>
      <c r="T43" s="70"/>
      <c r="U43" s="70"/>
      <c r="V43" s="70"/>
      <c r="W43" s="70"/>
      <c r="X43" s="70"/>
      <c r="Y43" s="71"/>
      <c r="Z43" s="71"/>
      <c r="AA43" s="71"/>
      <c r="AB43" s="71"/>
      <c r="AC43" s="71"/>
      <c r="AD43" s="71"/>
      <c r="AE43" s="71"/>
      <c r="AF43" s="71"/>
      <c r="AG43" s="71"/>
      <c r="AH43" s="71"/>
      <c r="AI43" s="72"/>
    </row>
    <row r="44" spans="1:38" ht="14.25" customHeight="1" thickTop="1" thickBot="1">
      <c r="A44" s="69"/>
      <c r="B44" s="75"/>
      <c r="C44" s="345" t="s">
        <v>95</v>
      </c>
      <c r="D44" s="346"/>
      <c r="E44" s="346"/>
      <c r="F44" s="346"/>
      <c r="G44" s="346"/>
      <c r="H44" s="346"/>
      <c r="I44" s="346"/>
      <c r="J44" s="346"/>
      <c r="K44" s="346"/>
      <c r="L44" s="346"/>
      <c r="M44" s="346"/>
      <c r="N44" s="346"/>
      <c r="O44" s="346"/>
      <c r="P44" s="346"/>
      <c r="Q44" s="346"/>
      <c r="R44" s="346"/>
      <c r="S44" s="346"/>
      <c r="T44" s="346"/>
      <c r="U44" s="346"/>
      <c r="V44" s="347"/>
      <c r="W44" s="357" t="e">
        <f>AC19+AC31+W42</f>
        <v>#DIV/0!</v>
      </c>
      <c r="X44" s="358"/>
      <c r="Y44" s="358"/>
      <c r="Z44" s="358"/>
      <c r="AA44" s="358"/>
      <c r="AB44" s="358"/>
      <c r="AC44" s="358"/>
      <c r="AD44" s="358"/>
      <c r="AE44" s="358"/>
      <c r="AF44" s="358"/>
      <c r="AG44" s="74" t="s">
        <v>90</v>
      </c>
    </row>
    <row r="45" spans="1:38" ht="14.25" customHeight="1" thickTop="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8" ht="14.25" customHeight="1">
      <c r="A46" s="334" t="s">
        <v>61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38" ht="14.25" customHeight="1">
      <c r="A47" s="334"/>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row>
    <row r="48" spans="1:38" ht="14.25" customHeight="1">
      <c r="A48" s="258" t="s">
        <v>79</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row>
    <row r="49" spans="1:35" ht="14.25" customHeigh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row>
    <row r="50" spans="1:35" ht="14.25" customHeight="1">
      <c r="A50" s="258" t="s">
        <v>73</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row>
    <row r="51" spans="1:35" ht="14.25" customHeight="1">
      <c r="A51" s="352" t="s">
        <v>80</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row>
    <row r="52" spans="1:35" ht="14.25" customHeight="1">
      <c r="A52" s="35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row>
    <row r="53" spans="1:35" ht="14.25" customHeight="1">
      <c r="A53" s="258" t="s">
        <v>60</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row>
    <row r="54" spans="1:35" ht="14.25" customHeight="1">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row>
  </sheetData>
  <sheetProtection password="B4C8" sheet="1" objects="1" scenarios="1"/>
  <mergeCells count="142">
    <mergeCell ref="A53:AI54"/>
    <mergeCell ref="A51:AI52"/>
    <mergeCell ref="A50:AI50"/>
    <mergeCell ref="O16:Q16"/>
    <mergeCell ref="O17:Q17"/>
    <mergeCell ref="A16:N16"/>
    <mergeCell ref="A17:N17"/>
    <mergeCell ref="S29:AB29"/>
    <mergeCell ref="AC29:AG29"/>
    <mergeCell ref="L32:Q32"/>
    <mergeCell ref="S32:W32"/>
    <mergeCell ref="X32:AB32"/>
    <mergeCell ref="AC32:AH32"/>
    <mergeCell ref="AC34:AG34"/>
    <mergeCell ref="B32:F32"/>
    <mergeCell ref="G32:K32"/>
    <mergeCell ref="B33:E33"/>
    <mergeCell ref="B37:E37"/>
    <mergeCell ref="G37:J37"/>
    <mergeCell ref="L37:P37"/>
    <mergeCell ref="S37:V37"/>
    <mergeCell ref="X37:AA37"/>
    <mergeCell ref="AC37:AG37"/>
    <mergeCell ref="W44:AF44"/>
    <mergeCell ref="A12:H12"/>
    <mergeCell ref="AE14:AG14"/>
    <mergeCell ref="A48:AI49"/>
    <mergeCell ref="A46:AI47"/>
    <mergeCell ref="A19:Q19"/>
    <mergeCell ref="A31:Q31"/>
    <mergeCell ref="Z2:AB3"/>
    <mergeCell ref="AC2:AI3"/>
    <mergeCell ref="A7:AI8"/>
    <mergeCell ref="A10:E10"/>
    <mergeCell ref="A11:E11"/>
    <mergeCell ref="F11:AI11"/>
    <mergeCell ref="F10:K10"/>
    <mergeCell ref="A42:I42"/>
    <mergeCell ref="W42:AF42"/>
    <mergeCell ref="J42:V42"/>
    <mergeCell ref="C44:V44"/>
    <mergeCell ref="I12:X12"/>
    <mergeCell ref="B29:K29"/>
    <mergeCell ref="L26:P26"/>
    <mergeCell ref="L27:P27"/>
    <mergeCell ref="L28:P28"/>
    <mergeCell ref="L29:P29"/>
    <mergeCell ref="B25:E25"/>
    <mergeCell ref="B20:F20"/>
    <mergeCell ref="G20:K20"/>
    <mergeCell ref="L20:Q20"/>
    <mergeCell ref="S15:U15"/>
    <mergeCell ref="S16:U16"/>
    <mergeCell ref="S17:U17"/>
    <mergeCell ref="O15:Q15"/>
    <mergeCell ref="A15:N15"/>
    <mergeCell ref="S22:V22"/>
    <mergeCell ref="B28:K28"/>
    <mergeCell ref="L22:P22"/>
    <mergeCell ref="B23:E23"/>
    <mergeCell ref="G23:J23"/>
    <mergeCell ref="L23:P23"/>
    <mergeCell ref="B24:E24"/>
    <mergeCell ref="G24:J24"/>
    <mergeCell ref="L24:P24"/>
    <mergeCell ref="B21:E21"/>
    <mergeCell ref="G21:J21"/>
    <mergeCell ref="L21:P21"/>
    <mergeCell ref="B22:E22"/>
    <mergeCell ref="G22:J22"/>
    <mergeCell ref="G25:J25"/>
    <mergeCell ref="L25:P25"/>
    <mergeCell ref="B26:K26"/>
    <mergeCell ref="B27:K27"/>
    <mergeCell ref="X22:AA22"/>
    <mergeCell ref="AC22:AG22"/>
    <mergeCell ref="S23:V23"/>
    <mergeCell ref="X23:AA23"/>
    <mergeCell ref="AC23:AG23"/>
    <mergeCell ref="W15:AI17"/>
    <mergeCell ref="S20:W20"/>
    <mergeCell ref="X20:AB20"/>
    <mergeCell ref="AC20:AH20"/>
    <mergeCell ref="S21:V21"/>
    <mergeCell ref="X21:AA21"/>
    <mergeCell ref="AC21:AG21"/>
    <mergeCell ref="AC33:AG33"/>
    <mergeCell ref="S26:AB26"/>
    <mergeCell ref="AC26:AG26"/>
    <mergeCell ref="S27:AB27"/>
    <mergeCell ref="AC27:AG27"/>
    <mergeCell ref="S28:AB28"/>
    <mergeCell ref="AC28:AG28"/>
    <mergeCell ref="S24:V24"/>
    <mergeCell ref="X24:AA24"/>
    <mergeCell ref="AC24:AG24"/>
    <mergeCell ref="S25:V25"/>
    <mergeCell ref="X25:AA25"/>
    <mergeCell ref="AC25:AG25"/>
    <mergeCell ref="B34:E34"/>
    <mergeCell ref="G34:J34"/>
    <mergeCell ref="L34:P34"/>
    <mergeCell ref="S34:V34"/>
    <mergeCell ref="X34:AA34"/>
    <mergeCell ref="G33:J33"/>
    <mergeCell ref="L33:P33"/>
    <mergeCell ref="S33:V33"/>
    <mergeCell ref="X33:AA33"/>
    <mergeCell ref="G36:J36"/>
    <mergeCell ref="L36:P36"/>
    <mergeCell ref="S36:V36"/>
    <mergeCell ref="X36:AA36"/>
    <mergeCell ref="AC36:AG36"/>
    <mergeCell ref="B35:E35"/>
    <mergeCell ref="G35:J35"/>
    <mergeCell ref="L35:P35"/>
    <mergeCell ref="S35:V35"/>
    <mergeCell ref="X35:AA35"/>
    <mergeCell ref="AJ41:AK41"/>
    <mergeCell ref="AJ42:AK42"/>
    <mergeCell ref="B40:K40"/>
    <mergeCell ref="L40:P40"/>
    <mergeCell ref="S40:AB40"/>
    <mergeCell ref="AC40:AG40"/>
    <mergeCell ref="O14:R14"/>
    <mergeCell ref="S14:V14"/>
    <mergeCell ref="R20:R29"/>
    <mergeCell ref="R32:R40"/>
    <mergeCell ref="R19:AB19"/>
    <mergeCell ref="AC19:AG19"/>
    <mergeCell ref="R31:AB31"/>
    <mergeCell ref="AC31:AG31"/>
    <mergeCell ref="B38:K38"/>
    <mergeCell ref="L38:P38"/>
    <mergeCell ref="S38:AB38"/>
    <mergeCell ref="AC38:AG38"/>
    <mergeCell ref="B39:K39"/>
    <mergeCell ref="L39:P39"/>
    <mergeCell ref="S39:AB39"/>
    <mergeCell ref="AC39:AG39"/>
    <mergeCell ref="AC35:AG35"/>
    <mergeCell ref="B36:E36"/>
  </mergeCells>
  <phoneticPr fontId="2"/>
  <conditionalFormatting sqref="O16:Q16">
    <cfRule type="expression" dxfId="7" priority="13">
      <formula>$O$16&lt;&gt;$G$21+$G$22+$G$23+$G$24+$G$25</formula>
    </cfRule>
  </conditionalFormatting>
  <conditionalFormatting sqref="O17:Q17">
    <cfRule type="expression" dxfId="6" priority="15">
      <formula>$O$17&lt;&gt;$G$33+$G$34+$G$35+$G$36+$G$37</formula>
    </cfRule>
  </conditionalFormatting>
  <conditionalFormatting sqref="G21:J25">
    <cfRule type="expression" dxfId="5" priority="6">
      <formula>$O$16&lt;&gt;$G$21+$G$22+$G$23+$G$24+$G$25</formula>
    </cfRule>
  </conditionalFormatting>
  <conditionalFormatting sqref="S16:U16">
    <cfRule type="expression" dxfId="4" priority="5">
      <formula>$S$16&lt;&gt;$X$21+$X$22+$X$23+$X$24+$X$25</formula>
    </cfRule>
  </conditionalFormatting>
  <conditionalFormatting sqref="X21:AA25">
    <cfRule type="expression" dxfId="3" priority="4">
      <formula>$S$16&lt;&gt;$X$21+$X$22+$X$23+$X$24+$X$25</formula>
    </cfRule>
  </conditionalFormatting>
  <conditionalFormatting sqref="G33:J37">
    <cfRule type="expression" dxfId="2" priority="3">
      <formula>$O$17&lt;&gt;$G$33+$G$34+$G$35+$G$36+$G$37</formula>
    </cfRule>
  </conditionalFormatting>
  <conditionalFormatting sqref="S17:U17">
    <cfRule type="expression" dxfId="1" priority="2">
      <formula>$S$17&lt;&gt;$X$33+$X$34+$X$35+$X$36+$X$37</formula>
    </cfRule>
  </conditionalFormatting>
  <conditionalFormatting sqref="X33:AA37">
    <cfRule type="expression" dxfId="0" priority="1">
      <formula>$S$17&lt;&gt;$X$33+$X$34+$X$35+$X$36+$X$37</formula>
    </cfRule>
  </conditionalFormatting>
  <dataValidations count="1">
    <dataValidation allowBlank="1" showInputMessage="1" showErrorMessage="1" promptTitle="必須項目ではありません。" prompt="該当月のうち、PCR検査等のための検体輸送等に、仕入れ単価と別なる費用がかかった場合は、仕入れ総額に含めることが可能ですが、_x000a__x000a_『PCR検査等の仕入れ単価』の根拠としてご提出いただく契約書中に、郵送料が含まれていることが認められた場合は、お支払いした補助金の返還をお願いする可能性がございます。_x000a_PCR検査等の仕入れ単価に郵送料が含まれていないことを必ず確認のうえ、ご入力ください。" sqref="L26:P26 AC26:AG26" xr:uid="{00000000-0002-0000-0200-000000000000}"/>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view="pageBreakPreview" zoomScaleNormal="130" zoomScaleSheetLayoutView="100" workbookViewId="0">
      <selection activeCell="A5" sqref="A5:AI6"/>
    </sheetView>
  </sheetViews>
  <sheetFormatPr defaultColWidth="2.5" defaultRowHeight="14.25" customHeight="1"/>
  <cols>
    <col min="1" max="16384" width="2.5" style="50"/>
  </cols>
  <sheetData>
    <row r="1" spans="1:38" ht="14.25" customHeight="1">
      <c r="A1" s="359" t="s">
        <v>67</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row>
    <row r="2" spans="1:38" ht="12" customHeight="1">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row>
    <row r="3" spans="1:38" ht="14.2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row>
    <row r="4" spans="1:38" ht="6"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8" ht="14.25" customHeight="1">
      <c r="A5" s="197" t="s">
        <v>63</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row>
    <row r="6" spans="1:38" ht="14.25"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row>
    <row r="7" spans="1:38" ht="14.25" customHeight="1" thickBot="1">
      <c r="A7" s="360" t="s">
        <v>64</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row>
    <row r="8" spans="1:38" ht="14.25" customHeight="1">
      <c r="A8" s="370" t="s">
        <v>68</v>
      </c>
      <c r="B8" s="371"/>
      <c r="C8" s="371"/>
      <c r="D8" s="371"/>
      <c r="E8" s="371"/>
      <c r="F8" s="371">
        <f>【薬局等】交付申請書!F26</f>
        <v>0</v>
      </c>
      <c r="G8" s="371"/>
      <c r="H8" s="371"/>
      <c r="I8" s="371"/>
      <c r="J8" s="371"/>
      <c r="K8" s="371"/>
      <c r="L8" s="51"/>
      <c r="M8" s="51"/>
      <c r="N8" s="51"/>
      <c r="O8" s="51"/>
      <c r="P8" s="51"/>
      <c r="Q8" s="51"/>
      <c r="R8" s="51"/>
      <c r="S8" s="51"/>
      <c r="T8" s="51"/>
      <c r="U8" s="51"/>
      <c r="V8" s="51"/>
      <c r="W8" s="51"/>
      <c r="X8" s="51"/>
      <c r="Y8" s="51"/>
      <c r="Z8" s="51"/>
      <c r="AA8" s="51"/>
      <c r="AB8" s="51"/>
      <c r="AC8" s="51"/>
      <c r="AD8" s="51"/>
      <c r="AE8" s="51"/>
      <c r="AF8" s="51"/>
      <c r="AG8" s="51"/>
      <c r="AH8" s="51"/>
      <c r="AI8" s="52"/>
    </row>
    <row r="9" spans="1:38" ht="14.25" customHeight="1">
      <c r="A9" s="372" t="s">
        <v>69</v>
      </c>
      <c r="B9" s="373"/>
      <c r="C9" s="373"/>
      <c r="D9" s="373"/>
      <c r="E9" s="373"/>
      <c r="F9" s="373">
        <f>【薬局等】交付申請書!F29</f>
        <v>0</v>
      </c>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4"/>
    </row>
    <row r="10" spans="1:38" ht="14.25" customHeight="1" thickBot="1">
      <c r="A10" s="375" t="s">
        <v>86</v>
      </c>
      <c r="B10" s="376"/>
      <c r="C10" s="376"/>
      <c r="D10" s="376"/>
      <c r="E10" s="376"/>
      <c r="F10" s="376"/>
      <c r="G10" s="376"/>
      <c r="H10" s="376"/>
      <c r="I10" s="376" t="str">
        <f>【薬局等】交付申請書!S32</f>
        <v>2023年1月分～2023年2月分（一括申請）</v>
      </c>
      <c r="J10" s="376"/>
      <c r="K10" s="376"/>
      <c r="L10" s="376"/>
      <c r="M10" s="376"/>
      <c r="N10" s="376"/>
      <c r="O10" s="376"/>
      <c r="P10" s="376"/>
      <c r="Q10" s="376"/>
      <c r="R10" s="376"/>
      <c r="S10" s="376"/>
      <c r="T10" s="376"/>
      <c r="U10" s="376"/>
      <c r="V10" s="376"/>
      <c r="W10" s="376"/>
      <c r="X10" s="376"/>
      <c r="Y10" s="57"/>
      <c r="Z10" s="57"/>
      <c r="AA10" s="57"/>
      <c r="AB10" s="57"/>
      <c r="AC10" s="57"/>
      <c r="AD10" s="57"/>
      <c r="AE10" s="57"/>
      <c r="AF10" s="57"/>
      <c r="AG10" s="57"/>
      <c r="AH10" s="57"/>
      <c r="AI10" s="53"/>
    </row>
    <row r="11" spans="1:38" ht="14.25" customHeight="1" thickBot="1">
      <c r="A11" s="55"/>
      <c r="B11" s="55"/>
      <c r="C11" s="55"/>
      <c r="D11" s="55"/>
      <c r="E11" s="55"/>
      <c r="F11" s="55"/>
      <c r="G11" s="55"/>
      <c r="H11" s="25"/>
      <c r="I11" s="25"/>
      <c r="J11" s="25"/>
      <c r="K11" s="25"/>
      <c r="L11" s="25"/>
      <c r="M11" s="25"/>
      <c r="N11" s="25"/>
      <c r="O11" s="25"/>
      <c r="P11" s="25"/>
      <c r="Q11" s="25"/>
      <c r="R11" s="25"/>
      <c r="S11" s="25"/>
      <c r="T11" s="25"/>
      <c r="U11" s="25"/>
      <c r="V11" s="25"/>
      <c r="W11" s="25"/>
      <c r="X11" s="25"/>
      <c r="Y11" s="25"/>
      <c r="Z11" s="55"/>
      <c r="AA11" s="55"/>
      <c r="AB11" s="55"/>
      <c r="AC11" s="55"/>
      <c r="AD11" s="55"/>
      <c r="AE11" s="55"/>
      <c r="AF11" s="55"/>
      <c r="AG11" s="55"/>
      <c r="AH11" s="55"/>
      <c r="AI11" s="55"/>
      <c r="AJ11" s="54"/>
      <c r="AK11" s="54"/>
      <c r="AL11" s="54"/>
    </row>
    <row r="12" spans="1:38" ht="14.25" customHeight="1">
      <c r="A12" s="361" t="s">
        <v>87</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3"/>
    </row>
    <row r="13" spans="1:38" ht="14.25" customHeight="1">
      <c r="A13" s="364"/>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6"/>
    </row>
    <row r="14" spans="1:38" ht="14.25" customHeight="1">
      <c r="A14" s="364"/>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6"/>
    </row>
    <row r="15" spans="1:38" ht="14.25" customHeight="1">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6"/>
    </row>
    <row r="16" spans="1:38" ht="14.25" customHeight="1">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6"/>
    </row>
    <row r="17" spans="1:35" ht="14.25" customHeight="1">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6"/>
    </row>
    <row r="18" spans="1:35" ht="14.25" customHeight="1">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6"/>
    </row>
    <row r="19" spans="1:35" ht="14.25" customHeight="1">
      <c r="A19" s="364"/>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6"/>
    </row>
    <row r="20" spans="1:35" ht="14.25"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6"/>
    </row>
    <row r="21" spans="1:35" ht="14.25" customHeight="1">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6"/>
    </row>
    <row r="22" spans="1:35" ht="14.25" customHeight="1">
      <c r="A22" s="364"/>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6"/>
    </row>
    <row r="23" spans="1:35" ht="14.25" customHeight="1">
      <c r="A23" s="364"/>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6"/>
    </row>
    <row r="24" spans="1:35" ht="14.25" customHeight="1">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6"/>
    </row>
    <row r="25" spans="1:35" ht="14.25" customHeight="1">
      <c r="A25" s="364"/>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6"/>
    </row>
    <row r="26" spans="1:35" ht="14.25" customHeight="1">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6"/>
    </row>
    <row r="27" spans="1:35" ht="14.25" customHeight="1">
      <c r="A27" s="364"/>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6"/>
    </row>
    <row r="28" spans="1:35" ht="14.25" customHeight="1">
      <c r="A28" s="364"/>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6"/>
    </row>
    <row r="29" spans="1:35" ht="14.25" customHeight="1">
      <c r="A29" s="364"/>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6"/>
    </row>
    <row r="30" spans="1:35" ht="14.25" customHeight="1">
      <c r="A30" s="364"/>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6"/>
    </row>
    <row r="31" spans="1:35" ht="14.25" customHeight="1">
      <c r="A31" s="364"/>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6"/>
    </row>
    <row r="32" spans="1:35" ht="14.25" customHeight="1">
      <c r="A32" s="364"/>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6"/>
    </row>
    <row r="33" spans="1:35" ht="14.25" customHeight="1">
      <c r="A33" s="364"/>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6"/>
    </row>
    <row r="34" spans="1:35" ht="14.25" customHeight="1">
      <c r="A34" s="364"/>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6"/>
    </row>
    <row r="35" spans="1:35" ht="14.25" customHeight="1">
      <c r="A35" s="364"/>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6"/>
    </row>
    <row r="36" spans="1:35" ht="14.25" customHeight="1">
      <c r="A36" s="364"/>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6"/>
    </row>
    <row r="37" spans="1:35" ht="14.25" customHeight="1">
      <c r="A37" s="364"/>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6"/>
    </row>
    <row r="38" spans="1:35" ht="14.25" customHeight="1">
      <c r="A38" s="364"/>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6"/>
    </row>
    <row r="39" spans="1:35" ht="14.25" customHeight="1">
      <c r="A39" s="364"/>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6"/>
    </row>
    <row r="40" spans="1:35" ht="14.25" customHeight="1">
      <c r="A40" s="364"/>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6"/>
    </row>
    <row r="41" spans="1:35" ht="14.25" customHeight="1">
      <c r="A41" s="364"/>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6"/>
    </row>
    <row r="42" spans="1:35" ht="14.25" customHeight="1">
      <c r="A42" s="364"/>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6"/>
    </row>
    <row r="43" spans="1:35" ht="14.25" customHeight="1">
      <c r="A43" s="364"/>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6"/>
    </row>
    <row r="44" spans="1:35" ht="14.25" customHeight="1">
      <c r="A44" s="364"/>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6"/>
    </row>
    <row r="45" spans="1:35" ht="14.25" customHeight="1">
      <c r="A45" s="364"/>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6"/>
    </row>
    <row r="46" spans="1:35" ht="14.25" customHeight="1">
      <c r="A46" s="364"/>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6"/>
    </row>
    <row r="47" spans="1:35" ht="14.25" customHeight="1">
      <c r="A47" s="364"/>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6"/>
    </row>
    <row r="48" spans="1:35" ht="14.25" customHeight="1">
      <c r="A48" s="364"/>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6"/>
    </row>
    <row r="49" spans="1:35" ht="14.25" customHeight="1">
      <c r="A49" s="364"/>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6"/>
    </row>
    <row r="50" spans="1:35" ht="14.25" customHeight="1">
      <c r="A50" s="364"/>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6"/>
    </row>
    <row r="51" spans="1:35" ht="14.25" customHeight="1">
      <c r="A51" s="364"/>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6"/>
    </row>
    <row r="52" spans="1:35" ht="14.25" customHeight="1">
      <c r="A52" s="364"/>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6"/>
    </row>
    <row r="53" spans="1:35" ht="14.25" customHeight="1">
      <c r="A53" s="364"/>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6"/>
    </row>
    <row r="54" spans="1:35" ht="14.25" customHeight="1">
      <c r="A54" s="364"/>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6"/>
    </row>
    <row r="55" spans="1:35" ht="14.25" customHeight="1">
      <c r="A55" s="364"/>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6"/>
    </row>
    <row r="56" spans="1:35" ht="14.25" customHeight="1">
      <c r="A56" s="364"/>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6"/>
    </row>
    <row r="57" spans="1:35" ht="14.25" customHeight="1" thickBot="1">
      <c r="A57" s="367"/>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9"/>
    </row>
  </sheetData>
  <sheetProtection password="BAC8" sheet="1" objects="1" scenarios="1"/>
  <mergeCells count="10">
    <mergeCell ref="A1:AI3"/>
    <mergeCell ref="A7:AI7"/>
    <mergeCell ref="A12:AI57"/>
    <mergeCell ref="A5:AI6"/>
    <mergeCell ref="A8:E8"/>
    <mergeCell ref="F8:K8"/>
    <mergeCell ref="A9:E9"/>
    <mergeCell ref="F9:AI9"/>
    <mergeCell ref="A10:H10"/>
    <mergeCell ref="I10:X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5"/>
  <sheetViews>
    <sheetView workbookViewId="0">
      <selection activeCell="B3" sqref="B3"/>
    </sheetView>
  </sheetViews>
  <sheetFormatPr defaultRowHeight="13.5"/>
  <cols>
    <col min="1" max="1" width="18.5" customWidth="1"/>
    <col min="2" max="2" width="11.5" bestFit="1" customWidth="1"/>
  </cols>
  <sheetData>
    <row r="2" spans="1:2">
      <c r="A2" t="s">
        <v>14</v>
      </c>
      <c r="B2" s="1">
        <v>44651</v>
      </c>
    </row>
    <row r="3" spans="1:2">
      <c r="A3" t="s">
        <v>15</v>
      </c>
      <c r="B3" s="2" t="e">
        <f>DATEDIF(【薬局等】交付申請書!#REF!,B2,"d")+1</f>
        <v>#REF!</v>
      </c>
    </row>
    <row r="4" spans="1:2">
      <c r="A4" s="2" t="s">
        <v>16</v>
      </c>
      <c r="B4" t="e">
        <f>【薬局等】交付申請書!#REF!+【薬局等】交付申請書!#REF!</f>
        <v>#REF!</v>
      </c>
    </row>
    <row r="5" spans="1:2">
      <c r="A5" s="2" t="s">
        <v>17</v>
      </c>
      <c r="B5" t="e">
        <f>【薬局等】交付申請書!#REF!+【薬局等】交付申請書!#REF!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【薬局等】交付申請書</vt:lpstr>
      <vt:lpstr>【薬局等】別紙１</vt:lpstr>
      <vt:lpstr>【薬局等】別紙２</vt:lpstr>
      <vt:lpstr>【薬局等】証拠書類添付台紙</vt:lpstr>
      <vt:lpstr>計算式</vt:lpstr>
      <vt:lpstr>【薬局等】交付申請書!Print_Area</vt:lpstr>
      <vt:lpstr>【薬局等】証拠書類添付台紙!Print_Area</vt:lpstr>
      <vt:lpstr>【薬局等】別紙２!Print_Area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2022-09-29T01:43:36Z</cp:lastPrinted>
  <dcterms:created xsi:type="dcterms:W3CDTF">2021-12-06T08:01:18Z</dcterms:created>
  <dcterms:modified xsi:type="dcterms:W3CDTF">2023-02-24T01:34:27Z</dcterms:modified>
</cp:coreProperties>
</file>