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50" windowWidth="10280" windowHeight="8190" tabRatio="733" activeTab="11"/>
  </bookViews>
  <sheets>
    <sheet name="P2 第1-1表" sheetId="1" r:id="rId1"/>
    <sheet name="P3 第1-2表、第１-3表" sheetId="2" r:id="rId2"/>
    <sheet name="Graph1" sheetId="3" state="hidden" r:id="rId3"/>
    <sheet name="P4～5 第1-4表" sheetId="4" r:id="rId4"/>
    <sheet name="P6～7 第1-5表" sheetId="5" r:id="rId5"/>
    <sheet name="P８～９　第1-6表" sheetId="6" r:id="rId6"/>
    <sheet name="P10～11　第1-7表 (1)" sheetId="7" r:id="rId7"/>
    <sheet name="P12～13　第1-7表 (2)" sheetId="8" r:id="rId8"/>
    <sheet name="P14～15　第1-8表" sheetId="9" r:id="rId9"/>
    <sheet name="P16～17　第1-9表、第1-10表" sheetId="10" r:id="rId10"/>
    <sheet name="P18～１９　第1-11表" sheetId="11" r:id="rId11"/>
    <sheet name="P20～P21　第1-12表" sheetId="12" r:id="rId12"/>
  </sheets>
  <definedNames>
    <definedName name="_xlnm.Print_Area" localSheetId="6">'P10～11　第1-7表 (1)'!$A$1:$X$47</definedName>
    <definedName name="_xlnm.Print_Area" localSheetId="7">'P12～13　第1-7表 (2)'!$A$1:$X$29</definedName>
    <definedName name="_xlnm.Print_Area" localSheetId="8">'P14～15　第1-8表'!$A$1:$AB$69</definedName>
    <definedName name="_xlnm.Print_Area" localSheetId="9">'P16～17　第1-9表、第1-10表'!$A$1:$AB$31</definedName>
    <definedName name="_xlnm.Print_Area" localSheetId="10">'P18～１９　第1-11表'!$A$1:$X$68</definedName>
    <definedName name="_xlnm.Print_Area" localSheetId="0">'P2 第1-1表'!$A$1:$I$28</definedName>
    <definedName name="_xlnm.Print_Area" localSheetId="11">'P20～P21　第1-12表'!$A$1:$U$77</definedName>
    <definedName name="_xlnm.Print_Area" localSheetId="1">'P3 第1-2表、第１-3表'!$A$1:$K$89</definedName>
    <definedName name="_xlnm.Print_Area" localSheetId="3">'P4～5 第1-4表'!$A$1:$W$26</definedName>
    <definedName name="_xlnm.Print_Area" localSheetId="4">'P6～7 第1-5表'!$A$1:$AF$18</definedName>
    <definedName name="_xlnm.Print_Area" localSheetId="5">'P８～９　第1-6表'!$B$1:$AC$34</definedName>
  </definedNames>
  <calcPr fullCalcOnLoad="1"/>
</workbook>
</file>

<file path=xl/sharedStrings.xml><?xml version="1.0" encoding="utf-8"?>
<sst xmlns="http://schemas.openxmlformats.org/spreadsheetml/2006/main" count="914" uniqueCount="614">
  <si>
    <t>合計</t>
  </si>
  <si>
    <t>計</t>
  </si>
  <si>
    <t>その他</t>
  </si>
  <si>
    <t>区分</t>
  </si>
  <si>
    <t>〃</t>
  </si>
  <si>
    <t>建物</t>
  </si>
  <si>
    <t>林野</t>
  </si>
  <si>
    <t>車両</t>
  </si>
  <si>
    <t>船舶</t>
  </si>
  <si>
    <t>林野</t>
  </si>
  <si>
    <t>車両</t>
  </si>
  <si>
    <t>焼損面積</t>
  </si>
  <si>
    <t>焼損床面積</t>
  </si>
  <si>
    <t>焼損表面積</t>
  </si>
  <si>
    <t>航空機</t>
  </si>
  <si>
    <t>その他</t>
  </si>
  <si>
    <t>負傷者</t>
  </si>
  <si>
    <t>専用加入</t>
  </si>
  <si>
    <t>加入電話</t>
  </si>
  <si>
    <t>警察電話</t>
  </si>
  <si>
    <t>事後聞知</t>
  </si>
  <si>
    <t>そ の 他</t>
  </si>
  <si>
    <t>携帯加入</t>
  </si>
  <si>
    <t>携帯電話</t>
  </si>
  <si>
    <t>合計</t>
  </si>
  <si>
    <t>駆付通報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</si>
  <si>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</si>
  <si>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</si>
  <si>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</si>
  <si>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</si>
  <si>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</si>
  <si>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12年</t>
  </si>
  <si>
    <t>13年</t>
  </si>
  <si>
    <t>14年</t>
  </si>
  <si>
    <t>区分</t>
  </si>
  <si>
    <t>市町村</t>
  </si>
  <si>
    <t>さいたま市</t>
  </si>
  <si>
    <t>毛呂山町</t>
  </si>
  <si>
    <t>越生町　</t>
  </si>
  <si>
    <t>川口市　</t>
  </si>
  <si>
    <t>滑川町　</t>
  </si>
  <si>
    <t>行田市　</t>
  </si>
  <si>
    <t>嵐山町　</t>
  </si>
  <si>
    <t>秩父市　</t>
  </si>
  <si>
    <t>小川町　</t>
  </si>
  <si>
    <t>所沢市　</t>
  </si>
  <si>
    <t>飯能市　</t>
  </si>
  <si>
    <t>加須市　</t>
  </si>
  <si>
    <t>川島町　</t>
  </si>
  <si>
    <t>本庄市　</t>
  </si>
  <si>
    <t>吉見町　</t>
  </si>
  <si>
    <t>東松山市</t>
  </si>
  <si>
    <t>鳩山町　</t>
  </si>
  <si>
    <t>横瀬町　</t>
  </si>
  <si>
    <t>春日部市</t>
  </si>
  <si>
    <t>皆野町　</t>
  </si>
  <si>
    <t>狭山市　</t>
  </si>
  <si>
    <t>長瀞町　</t>
  </si>
  <si>
    <t>羽生市　</t>
  </si>
  <si>
    <t>鴻巣市　</t>
  </si>
  <si>
    <t>小鹿野町</t>
  </si>
  <si>
    <t>深谷市　</t>
  </si>
  <si>
    <t>上尾市　</t>
  </si>
  <si>
    <t>草加市　</t>
  </si>
  <si>
    <t>越谷市　</t>
  </si>
  <si>
    <t>東秩父村</t>
  </si>
  <si>
    <t>美里町　</t>
  </si>
  <si>
    <t>戸田市　</t>
  </si>
  <si>
    <t>入間市　</t>
  </si>
  <si>
    <t>神川町　</t>
  </si>
  <si>
    <t>朝霞市　</t>
  </si>
  <si>
    <t>上里町　</t>
  </si>
  <si>
    <t>志木市　</t>
  </si>
  <si>
    <t>和光市　</t>
  </si>
  <si>
    <t>新座市　</t>
  </si>
  <si>
    <t>桶川市　</t>
  </si>
  <si>
    <t>久喜市　</t>
  </si>
  <si>
    <t>北本市　</t>
  </si>
  <si>
    <t>八潮市　</t>
  </si>
  <si>
    <t>寄居町　</t>
  </si>
  <si>
    <t>富士見市</t>
  </si>
  <si>
    <t>三郷市　</t>
  </si>
  <si>
    <t>蓮田市　</t>
  </si>
  <si>
    <t>坂戸市　</t>
  </si>
  <si>
    <t>幸手市　</t>
  </si>
  <si>
    <t>宮代町　</t>
  </si>
  <si>
    <t>日高市　</t>
  </si>
  <si>
    <t>吉川市　</t>
  </si>
  <si>
    <t>伊奈町　</t>
  </si>
  <si>
    <t>杉戸町　</t>
  </si>
  <si>
    <t>松伏町　</t>
  </si>
  <si>
    <t>三芳町　</t>
  </si>
  <si>
    <t>ふじみ野市</t>
  </si>
  <si>
    <t>川越市</t>
  </si>
  <si>
    <t>計</t>
  </si>
  <si>
    <t>計</t>
  </si>
  <si>
    <t>焼損棟数(棟)</t>
  </si>
  <si>
    <t>損害額(千円)</t>
  </si>
  <si>
    <t>り災世帯数(世帯)</t>
  </si>
  <si>
    <t>り災人員(人)</t>
  </si>
  <si>
    <t>死傷者(人)</t>
  </si>
  <si>
    <t>─</t>
  </si>
  <si>
    <t>原因別</t>
  </si>
  <si>
    <t>月別</t>
  </si>
  <si>
    <t xml:space="preserve">    １月</t>
  </si>
  <si>
    <t xml:space="preserve">    ２月</t>
  </si>
  <si>
    <t xml:space="preserve">    ３月</t>
  </si>
  <si>
    <t xml:space="preserve">    ４月</t>
  </si>
  <si>
    <t xml:space="preserve">    ５月</t>
  </si>
  <si>
    <t xml:space="preserve">    ６月</t>
  </si>
  <si>
    <t xml:space="preserve">    ７月</t>
  </si>
  <si>
    <t xml:space="preserve">    ８月</t>
  </si>
  <si>
    <t xml:space="preserve">    ９月</t>
  </si>
  <si>
    <t xml:space="preserve">  １０月</t>
  </si>
  <si>
    <t xml:space="preserve">  １１月</t>
  </si>
  <si>
    <t xml:space="preserve">  １２月</t>
  </si>
  <si>
    <t>時間</t>
  </si>
  <si>
    <t>不明</t>
  </si>
  <si>
    <t/>
  </si>
  <si>
    <t xml:space="preserve"> 月</t>
  </si>
  <si>
    <t>死傷者</t>
  </si>
  <si>
    <t>10月</t>
  </si>
  <si>
    <t>11月</t>
  </si>
  <si>
    <t>月</t>
  </si>
  <si>
    <t>ぼや</t>
  </si>
  <si>
    <t>階数</t>
  </si>
  <si>
    <t>焼損程度</t>
  </si>
  <si>
    <t>年別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</si>
  <si>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</si>
  <si>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</si>
  <si>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</si>
  <si>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</si>
  <si>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</si>
  <si>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</si>
  <si>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</si>
  <si>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</si>
  <si>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</si>
  <si>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死者</t>
  </si>
  <si>
    <t>消防吏員</t>
  </si>
  <si>
    <t>消防団員</t>
  </si>
  <si>
    <t>負傷者</t>
  </si>
  <si>
    <t>死者数</t>
  </si>
  <si>
    <t>0時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</si>
  <si>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</si>
  <si>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</si>
  <si>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</si>
  <si>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</si>
  <si>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</si>
  <si>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</si>
  <si>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</si>
  <si>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</si>
  <si>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</si>
  <si>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</si>
  <si>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</si>
  <si>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</si>
  <si>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</si>
  <si>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</si>
  <si>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</si>
  <si>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</si>
  <si>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</si>
  <si>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</si>
  <si>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</si>
  <si>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</si>
  <si>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</si>
  <si>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</si>
  <si>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船舶</t>
  </si>
  <si>
    <t>航空機</t>
  </si>
  <si>
    <t>死者数</t>
  </si>
  <si>
    <t>全焼</t>
  </si>
  <si>
    <t>半焼</t>
  </si>
  <si>
    <t>部分焼</t>
  </si>
  <si>
    <t>男</t>
  </si>
  <si>
    <t>女</t>
  </si>
  <si>
    <t>歳</t>
  </si>
  <si>
    <t>不</t>
  </si>
  <si>
    <t>明</t>
  </si>
  <si>
    <t>放火・放火の疑い</t>
  </si>
  <si>
    <t>死因</t>
  </si>
  <si>
    <t>自殺</t>
  </si>
  <si>
    <t>火傷</t>
  </si>
  <si>
    <t>一酸化炭素中毒</t>
  </si>
  <si>
    <t>打撲・骨折</t>
  </si>
  <si>
    <t xml:space="preserve">  0～ 5歳</t>
  </si>
  <si>
    <t>出火場所</t>
  </si>
  <si>
    <t>焼損棟数（棟）</t>
  </si>
  <si>
    <t>死傷者数（人）</t>
  </si>
  <si>
    <t>り災世帯数（世帯）</t>
  </si>
  <si>
    <t>出火日時</t>
  </si>
  <si>
    <t>全損</t>
  </si>
  <si>
    <t>半損</t>
  </si>
  <si>
    <t>小損</t>
  </si>
  <si>
    <t>損害額(千円)</t>
  </si>
  <si>
    <t>１億円以上のいずれかに該当する火災、その他特異な火災</t>
  </si>
  <si>
    <t>鶴ヶ島市</t>
  </si>
  <si>
    <t>（４階以上）火災発生状況</t>
  </si>
  <si>
    <t>ときがわ町</t>
  </si>
  <si>
    <t>不明・調査中</t>
  </si>
  <si>
    <t>放火・放火の疑い</t>
  </si>
  <si>
    <t>火災報知機</t>
  </si>
  <si>
    <t>出火件数(件)</t>
  </si>
  <si>
    <t>(単位：件)</t>
  </si>
  <si>
    <t xml:space="preserve">    16年</t>
  </si>
  <si>
    <t xml:space="preserve">    17年</t>
  </si>
  <si>
    <t xml:space="preserve">    18年</t>
  </si>
  <si>
    <t>20年</t>
  </si>
  <si>
    <t xml:space="preserve">    20年</t>
  </si>
  <si>
    <t>12月</t>
  </si>
  <si>
    <t>11時</t>
  </si>
  <si>
    <t xml:space="preserve">    21年</t>
  </si>
  <si>
    <t>その１　時間別発生状況</t>
  </si>
  <si>
    <t>その３　年齢別発生状況</t>
  </si>
  <si>
    <t>その４　火災原因別発生状況</t>
  </si>
  <si>
    <t>その５　死者の生じた経過別発生状況</t>
  </si>
  <si>
    <t>その６　死因別発生状況</t>
  </si>
  <si>
    <t>出火件数（件）</t>
  </si>
  <si>
    <t>１日平均出火件数（件）</t>
  </si>
  <si>
    <t>第１－８表 月別中高層建築物</t>
  </si>
  <si>
    <t>第１－１１表　火災による死者の概況</t>
  </si>
  <si>
    <t xml:space="preserve">    22年</t>
  </si>
  <si>
    <t>　  　            第１－２表　覚知方法別火災件数</t>
  </si>
  <si>
    <t>出火件数（件）</t>
  </si>
  <si>
    <t>人口（人）</t>
  </si>
  <si>
    <t>熊谷市</t>
  </si>
  <si>
    <t>蕨市　</t>
  </si>
  <si>
    <t>計　</t>
  </si>
  <si>
    <t>平成</t>
  </si>
  <si>
    <t>第１－３表　市町村別出火率</t>
  </si>
  <si>
    <t xml:space="preserve"> </t>
  </si>
  <si>
    <t>全損</t>
  </si>
  <si>
    <t>半損</t>
  </si>
  <si>
    <t>小損</t>
  </si>
  <si>
    <t>死者</t>
  </si>
  <si>
    <t>建物(㎡)</t>
  </si>
  <si>
    <t>林野(a)</t>
  </si>
  <si>
    <t>建物</t>
  </si>
  <si>
    <t>収容物</t>
  </si>
  <si>
    <t>その他</t>
  </si>
  <si>
    <t>死者</t>
  </si>
  <si>
    <t>全焼</t>
  </si>
  <si>
    <t>半焼</t>
  </si>
  <si>
    <t>部分焼</t>
  </si>
  <si>
    <t>ぼや</t>
  </si>
  <si>
    <t>計</t>
  </si>
  <si>
    <t>比率(%)</t>
  </si>
  <si>
    <t>順位</t>
  </si>
  <si>
    <t>総 数</t>
  </si>
  <si>
    <t>１０月</t>
  </si>
  <si>
    <t>１１月</t>
  </si>
  <si>
    <t>１２月</t>
  </si>
  <si>
    <t>区   分</t>
  </si>
  <si>
    <t>増減率(％)</t>
  </si>
  <si>
    <t xml:space="preserve"> </t>
  </si>
  <si>
    <t>建 物</t>
  </si>
  <si>
    <t>〃</t>
  </si>
  <si>
    <t>林 野</t>
  </si>
  <si>
    <t>車 両</t>
  </si>
  <si>
    <t>船 舶</t>
  </si>
  <si>
    <t>―</t>
  </si>
  <si>
    <t>航空機</t>
  </si>
  <si>
    <t>その他</t>
  </si>
  <si>
    <t>焼損棟数（棟）</t>
  </si>
  <si>
    <t>１日平均焼損棟数（棟）</t>
  </si>
  <si>
    <t>り災世帯数（世帯）</t>
  </si>
  <si>
    <t>１日平均り災世帯数（世帯）</t>
  </si>
  <si>
    <t>死 者（人）</t>
  </si>
  <si>
    <t>１日平均死者数（人）</t>
  </si>
  <si>
    <t>負傷者（人）</t>
  </si>
  <si>
    <t>１日平均負傷者数（人）</t>
  </si>
  <si>
    <t>損害額（千円）</t>
  </si>
  <si>
    <t>１件平均損害額（千円）</t>
  </si>
  <si>
    <t>収容物</t>
  </si>
  <si>
    <t>１件平均焼損床面積（㎡）</t>
  </si>
  <si>
    <t>１件平均焼損表面積（㎡）</t>
  </si>
  <si>
    <t>１件平均焼損面積（a）</t>
  </si>
  <si>
    <t>県人口（人）</t>
  </si>
  <si>
    <t>１人当たり損害額（円）</t>
  </si>
  <si>
    <t>県世帯数（世帯）</t>
  </si>
  <si>
    <t>１世帯当たり損害額（円）</t>
  </si>
  <si>
    <t>全損</t>
  </si>
  <si>
    <t>半損</t>
  </si>
  <si>
    <t>小損</t>
  </si>
  <si>
    <t>死者</t>
  </si>
  <si>
    <t>負傷者</t>
  </si>
  <si>
    <t>建物(㎡)</t>
  </si>
  <si>
    <t>林野(a)</t>
  </si>
  <si>
    <t>建物</t>
  </si>
  <si>
    <t>収容物</t>
  </si>
  <si>
    <t>その他</t>
  </si>
  <si>
    <t>平成 9年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</si>
  <si>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</si>
  <si>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</si>
  <si>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</si>
  <si>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</si>
  <si>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</si>
  <si>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</si>
  <si>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</si>
  <si>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>白岡市　</t>
  </si>
  <si>
    <t xml:space="preserve">    19年</t>
  </si>
  <si>
    <t>伊奈町</t>
  </si>
  <si>
    <t>宮代町</t>
  </si>
  <si>
    <t>寄居町</t>
  </si>
  <si>
    <t>上里町</t>
  </si>
  <si>
    <t>神川町</t>
  </si>
  <si>
    <t>美里町</t>
  </si>
  <si>
    <t>長瀞町</t>
  </si>
  <si>
    <t>皆野町</t>
  </si>
  <si>
    <t>横瀬町</t>
  </si>
  <si>
    <t>鳩山町</t>
  </si>
  <si>
    <t>吉見町</t>
  </si>
  <si>
    <t>川島町</t>
  </si>
  <si>
    <t>小川町</t>
  </si>
  <si>
    <t>嵐山町</t>
  </si>
  <si>
    <t>滑川町</t>
  </si>
  <si>
    <t>三芳町</t>
  </si>
  <si>
    <t>出火率</t>
  </si>
  <si>
    <t>増減 (A)－(B)</t>
  </si>
  <si>
    <t>林野焼損面積
(ａ)</t>
  </si>
  <si>
    <t>建物焼損床面積(㎡)</t>
  </si>
  <si>
    <t>建物焼損表面積(㎡)</t>
  </si>
  <si>
    <t>林野（a）</t>
  </si>
  <si>
    <t>焼損床面積</t>
  </si>
  <si>
    <t>焼損表面積</t>
  </si>
  <si>
    <t>焼損面積</t>
  </si>
  <si>
    <t>第１－１０表　月別死傷者数</t>
  </si>
  <si>
    <t>死者３人以上、建物焼損延べ面積１，０００㎡以上、林野焼損面積１１ｈａ以上、損害額</t>
  </si>
  <si>
    <t>区分して表記した。（左側は焼損床面積、右側は焼損表面積を表す。）</t>
  </si>
  <si>
    <t>年齢
区分等</t>
  </si>
  <si>
    <t>放火自殺</t>
  </si>
  <si>
    <t>―</t>
  </si>
  <si>
    <t>10年</t>
  </si>
  <si>
    <t>11年</t>
  </si>
  <si>
    <t>16年</t>
  </si>
  <si>
    <t>17年</t>
  </si>
  <si>
    <t>18年</t>
  </si>
  <si>
    <t>19年</t>
  </si>
  <si>
    <t>21年</t>
  </si>
  <si>
    <t>22年</t>
  </si>
  <si>
    <t>24年</t>
  </si>
  <si>
    <t xml:space="preserve">    23年</t>
  </si>
  <si>
    <t xml:space="preserve">    24年</t>
  </si>
  <si>
    <t xml:space="preserve">    25年</t>
  </si>
  <si>
    <t>ぼや</t>
  </si>
  <si>
    <t>～</t>
  </si>
  <si>
    <t>～</t>
  </si>
  <si>
    <t>以</t>
  </si>
  <si>
    <t>上</t>
  </si>
  <si>
    <t>逃げ遅れ</t>
  </si>
  <si>
    <t>出火後
再進入</t>
  </si>
  <si>
    <t>着衣着火</t>
  </si>
  <si>
    <t>放火自殺者
の巻添等</t>
  </si>
  <si>
    <t>その他</t>
  </si>
  <si>
    <t xml:space="preserve">  6～10歳</t>
  </si>
  <si>
    <t xml:space="preserve"> 11～20歳</t>
  </si>
  <si>
    <t xml:space="preserve"> 21～30歳</t>
  </si>
  <si>
    <t xml:space="preserve"> 31～40歳</t>
  </si>
  <si>
    <t xml:space="preserve"> 41～50歳</t>
  </si>
  <si>
    <t xml:space="preserve"> 51～60歳</t>
  </si>
  <si>
    <t xml:space="preserve"> 61～70歳</t>
  </si>
  <si>
    <t xml:space="preserve"> 71～80歳</t>
  </si>
  <si>
    <t xml:space="preserve"> 81～　歳</t>
  </si>
  <si>
    <t>割合(%)</t>
  </si>
  <si>
    <t>第１－６表　時　間　別</t>
  </si>
  <si>
    <t>出　火　件　数</t>
  </si>
  <si>
    <t>第１－７表　市町村別火災</t>
  </si>
  <si>
    <t>件数及び損害状況（１／２）</t>
  </si>
  <si>
    <t>件数及び損害状況（２／２）</t>
  </si>
  <si>
    <t>望  楼</t>
  </si>
  <si>
    <t>第１－４表　火  災  件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</si>
  <si>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</si>
  <si>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</si>
  <si>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</si>
  <si>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</si>
  <si>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</si>
  <si>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</si>
  <si>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</si>
  <si>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</si>
  <si>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</si>
  <si>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</si>
  <si>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</si>
  <si>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</si>
  <si>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</si>
  <si>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</si>
  <si>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</si>
  <si>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</si>
  <si>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</si>
  <si>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</si>
  <si>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出火総数</t>
  </si>
  <si>
    <t>11時</t>
  </si>
  <si>
    <t>焼損
棟数
(棟)</t>
  </si>
  <si>
    <t>区　分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</si>
  <si>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</si>
  <si>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</si>
  <si>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</si>
  <si>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</si>
  <si>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</si>
  <si>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</si>
  <si>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</si>
  <si>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</si>
  <si>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</si>
  <si>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</si>
  <si>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</si>
  <si>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</si>
  <si>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第１－９表　特　異　火　</t>
  </si>
  <si>
    <t>　災　発　生　状　況</t>
  </si>
  <si>
    <t>区　分</t>
  </si>
  <si>
    <t>死　者</t>
  </si>
  <si>
    <t>建　物</t>
  </si>
  <si>
    <t>焼損
棟数
(棟)</t>
  </si>
  <si>
    <t>注　火災報告取扱要領の改正に伴い、平成７年以降の建物焼損面積は、焼損床面積と焼損表面積に</t>
  </si>
  <si>
    <t>昭和24年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</si>
  <si>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</si>
  <si>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</si>
  <si>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</si>
  <si>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</si>
  <si>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</si>
  <si>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</si>
  <si>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</si>
  <si>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</si>
  <si>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</si>
  <si>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</si>
  <si>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</si>
  <si>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</si>
  <si>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</si>
  <si>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</si>
  <si>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</si>
  <si>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</si>
  <si>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</si>
  <si>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</si>
  <si>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</si>
  <si>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</si>
  <si>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</si>
  <si>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</si>
  <si>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</si>
  <si>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</si>
  <si>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</si>
  <si>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</si>
  <si>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</si>
  <si>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</si>
  <si>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</si>
  <si>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</si>
  <si>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</si>
  <si>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</si>
  <si>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</si>
  <si>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</si>
  <si>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</si>
  <si>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</si>
  <si>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</si>
  <si>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</si>
  <si>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</si>
  <si>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</si>
  <si>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　2年</t>
  </si>
  <si>
    <t>　　　3年</t>
  </si>
  <si>
    <t>　　　4年</t>
  </si>
  <si>
    <t>　　　5年</t>
  </si>
  <si>
    <t>　　　6年</t>
  </si>
  <si>
    <t>　　　7年</t>
  </si>
  <si>
    <t>　　　8年</t>
  </si>
  <si>
    <t>　　　9年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</si>
  <si>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</si>
  <si>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</si>
  <si>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</si>
  <si>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</si>
  <si>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</si>
  <si>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</si>
  <si>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</si>
  <si>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</si>
  <si>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18年</t>
  </si>
  <si>
    <t>　　　19年</t>
  </si>
  <si>
    <t>　　　20年</t>
  </si>
  <si>
    <t>21年</t>
  </si>
  <si>
    <t>22年</t>
  </si>
  <si>
    <t>　　　23年</t>
  </si>
  <si>
    <t>24年</t>
  </si>
  <si>
    <t>25年</t>
  </si>
  <si>
    <t>26年</t>
  </si>
  <si>
    <t>第１－１２表  昭 和 24 年 以 降</t>
  </si>
  <si>
    <t xml:space="preserve">  の 火 災 の 傾 向</t>
  </si>
  <si>
    <t>順  位</t>
  </si>
  <si>
    <t>区　　分</t>
  </si>
  <si>
    <t xml:space="preserve"> 及  び  損  害  状  況</t>
  </si>
  <si>
    <t>15年</t>
  </si>
  <si>
    <t>25年</t>
  </si>
  <si>
    <t>26年</t>
  </si>
  <si>
    <t>23年</t>
  </si>
  <si>
    <t>27年</t>
  </si>
  <si>
    <t>不明・調査中</t>
  </si>
  <si>
    <t>第１－５表　原　因　別</t>
  </si>
  <si>
    <t>その２　火災種別ごとの発生状況</t>
  </si>
  <si>
    <t xml:space="preserve"> 注2 出火率：人口1万人当たりの出火件数</t>
  </si>
  <si>
    <t>28年</t>
  </si>
  <si>
    <t>ストーブ</t>
  </si>
  <si>
    <t>衝突の火花</t>
  </si>
  <si>
    <t>取灰</t>
  </si>
  <si>
    <t>かまど</t>
  </si>
  <si>
    <t xml:space="preserve">    27年</t>
  </si>
  <si>
    <t xml:space="preserve">    26年</t>
  </si>
  <si>
    <t>28年</t>
  </si>
  <si>
    <t>たばこ</t>
  </si>
  <si>
    <t>こんろ</t>
  </si>
  <si>
    <t xml:space="preserve">    28年</t>
  </si>
  <si>
    <t>電灯電話等の配線</t>
  </si>
  <si>
    <t>29年</t>
  </si>
  <si>
    <t>29年</t>
  </si>
  <si>
    <t xml:space="preserve">    29年</t>
  </si>
  <si>
    <t xml:space="preserve">    30年</t>
  </si>
  <si>
    <t>30年</t>
  </si>
  <si>
    <t>電気機器</t>
  </si>
  <si>
    <t>たき火</t>
  </si>
  <si>
    <t>配線器具</t>
  </si>
  <si>
    <t>火入れ</t>
  </si>
  <si>
    <t>排気管</t>
  </si>
  <si>
    <t>火あそび</t>
  </si>
  <si>
    <t>マッチ・ライター</t>
  </si>
  <si>
    <t>交通機関内配線</t>
  </si>
  <si>
    <t>灯火</t>
  </si>
  <si>
    <t>焼却炉溶接機・切断機</t>
  </si>
  <si>
    <t>焼却炉</t>
  </si>
  <si>
    <t>こたつ</t>
  </si>
  <si>
    <t>内燃機関</t>
  </si>
  <si>
    <t>煙突・煙道</t>
  </si>
  <si>
    <t>ボイラー</t>
  </si>
  <si>
    <t>ストーブ</t>
  </si>
  <si>
    <t>配線器具</t>
  </si>
  <si>
    <t>半小損等</t>
  </si>
  <si>
    <t>注2　その他の火災は、屋外物件、公園、田畑、ごみ集積場、電柱等を指す。</t>
  </si>
  <si>
    <t>30年</t>
  </si>
  <si>
    <t>元年</t>
  </si>
  <si>
    <t>令和</t>
  </si>
  <si>
    <t>令和元年</t>
  </si>
  <si>
    <t>令和元年</t>
  </si>
  <si>
    <t>さいたま市</t>
  </si>
  <si>
    <t>19時30分</t>
  </si>
  <si>
    <t>灯　　　　　　火</t>
  </si>
  <si>
    <t>―</t>
  </si>
  <si>
    <t>　</t>
  </si>
  <si>
    <t>火元の用途</t>
  </si>
  <si>
    <t>令和２年（A)</t>
  </si>
  <si>
    <t>電気装置</t>
  </si>
  <si>
    <t>炉</t>
  </si>
  <si>
    <t>風呂かまど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</si>
  <si>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</si>
  <si>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</si>
  <si>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</si>
  <si>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</si>
  <si>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</si>
  <si>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</si>
  <si>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</si>
  <si>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</si>
  <si>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</si>
  <si>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</si>
  <si>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</si>
  <si>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</si>
  <si>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</si>
  <si>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</si>
  <si>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</si>
  <si>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</si>
  <si>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</si>
  <si>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</si>
  <si>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</si>
  <si>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</si>
  <si>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</si>
  <si>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</si>
  <si>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</si>
  <si>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</si>
  <si>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</si>
  <si>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</si>
  <si>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</si>
  <si>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</si>
  <si>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</si>
  <si>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</si>
  <si>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</si>
  <si>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</si>
  <si>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</si>
  <si>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</si>
  <si>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</si>
  <si>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</si>
  <si>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越生町</t>
  </si>
  <si>
    <t>ときがわ町</t>
  </si>
  <si>
    <t>杉戸町</t>
  </si>
  <si>
    <t>松伏町</t>
  </si>
  <si>
    <t>1月 14日</t>
  </si>
  <si>
    <t>01時18分</t>
  </si>
  <si>
    <t>羽生市</t>
  </si>
  <si>
    <t>5月  1日</t>
  </si>
  <si>
    <t>住　宅</t>
  </si>
  <si>
    <t>20時10分</t>
  </si>
  <si>
    <t>寄居町</t>
  </si>
  <si>
    <t>16時23分</t>
  </si>
  <si>
    <t>工　場</t>
  </si>
  <si>
    <t>6月  6日</t>
  </si>
  <si>
    <t>5月 25日</t>
  </si>
  <si>
    <t>17時30分</t>
  </si>
  <si>
    <t>狭山市</t>
  </si>
  <si>
    <t>10月 21日</t>
  </si>
  <si>
    <t>さいたま市</t>
  </si>
  <si>
    <t>電気機器</t>
  </si>
  <si>
    <t>こ　た　つ</t>
  </si>
  <si>
    <t>第１－１表　令和２年中の県下火災概況</t>
  </si>
  <si>
    <t>令和元年（B)</t>
  </si>
  <si>
    <r>
      <t>建物</t>
    </r>
    <r>
      <rPr>
        <sz val="6"/>
        <rFont val="ＭＳ ゴシック"/>
        <family val="3"/>
      </rPr>
      <t>(㎡)</t>
    </r>
  </si>
  <si>
    <t>注1  「県人口」及び「県世帯数」は、令和2年1月1日現在の住民基本台帳による。</t>
  </si>
  <si>
    <t>２年</t>
  </si>
  <si>
    <t>（令和２年）</t>
  </si>
  <si>
    <t xml:space="preserve"> 注1 人口：令和2年1月1日現在の住民基本台帳による。</t>
  </si>
  <si>
    <t>（令和２年）</t>
  </si>
  <si>
    <t>東秩父村</t>
  </si>
  <si>
    <t>（令和２年/単位:人）</t>
  </si>
  <si>
    <t>（令和２年/単位:人）</t>
  </si>
  <si>
    <t>令和２年</t>
  </si>
  <si>
    <t>令和２年</t>
  </si>
  <si>
    <t>（令和２年/単位:件・人）</t>
  </si>
  <si>
    <t>(令和２年/単位:件)</t>
  </si>
  <si>
    <t>平成15年</t>
  </si>
  <si>
    <t>倉　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</si>
</sst>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"/>
    <numFmt numFmtId="179" formatCode="#,##0_);[Red]\(#,##0\)"/>
    <numFmt numFmtId="180" formatCode="#,##0.0_);[Red]\(#,##0.0\)"/>
    <numFmt numFmtId="181" formatCode="0.0"/>
    <numFmt numFmtId="182" formatCode="0.00_);[Red]\(0.00\)"/>
    <numFmt numFmtId="183" formatCode="0_);[Red]\(0\)"/>
    <numFmt numFmtId="184" formatCode="0.0_);[Red]\(0.0\)"/>
    <numFmt numFmtId="185" formatCode="0_ "/>
    <numFmt numFmtId="186" formatCode="0;0;"/>
    <numFmt numFmtId="187" formatCode="#,##0;&quot;△ &quot;#,##0"/>
    <numFmt numFmtId="188" formatCode="0.0;&quot;△ &quot;0.0"/>
    <numFmt numFmtId="189" formatCode="0.0_ "/>
    <numFmt numFmtId="190" formatCode="0_ ;[Red]\-0\ "/>
    <numFmt numFmtId="191" formatCode="0;&quot;△ &quot;0"/>
    <numFmt numFmtId="192" formatCode="#,##0.00_);[Red]\(#,##0.00\)"/>
    <numFmt numFmtId="193" formatCode="#,##0_ ;[Red]\-#,##0\ "/>
    <numFmt numFmtId="194" formatCode="&quot;¥&quot;#,##0_);[Red]\(&quot;¥&quot;#,##0\)"/>
    <numFmt numFmtId="195" formatCode="0.000_);[Red]\(0.000\)"/>
    <numFmt numFmtId="196" formatCode="0.0000_);[Red]\(0.0000\)"/>
    <numFmt numFmtId="197" formatCode="#,##0_);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trike/>
      <sz val="10"/>
      <name val="ＭＳ ゴシック"/>
      <family val="3"/>
    </font>
    <font>
      <strike/>
      <sz val="12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medium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dotted"/>
    </border>
    <border>
      <left style="medium"/>
      <right>
        <color indexed="63"/>
      </right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hair"/>
      <bottom>
        <color indexed="63"/>
      </bottom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 diagonalDown="1">
      <left style="thin"/>
      <right style="thin"/>
      <top>
        <color indexed="63"/>
      </top>
      <bottom style="dashed"/>
      <diagonal style="hair"/>
    </border>
    <border>
      <left style="thin"/>
      <right style="medium"/>
      <top>
        <color indexed="63"/>
      </top>
      <bottom style="dashed"/>
    </border>
    <border diagonalDown="1">
      <left style="thin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14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183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textRotation="255"/>
    </xf>
    <xf numFmtId="185" fontId="5" fillId="0" borderId="0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 textRotation="255"/>
    </xf>
    <xf numFmtId="0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27" xfId="0" applyNumberFormat="1" applyFont="1" applyBorder="1" applyAlignment="1">
      <alignment horizontal="center" vertical="center" textRotation="255" shrinkToFit="1"/>
    </xf>
    <xf numFmtId="14" fontId="5" fillId="0" borderId="28" xfId="0" applyNumberFormat="1" applyFont="1" applyBorder="1" applyAlignment="1">
      <alignment horizontal="center" vertical="distributed" textRotation="255"/>
    </xf>
    <xf numFmtId="14" fontId="5" fillId="0" borderId="27" xfId="0" applyNumberFormat="1" applyFont="1" applyBorder="1" applyAlignment="1">
      <alignment horizontal="center" vertical="distributed" textRotation="255"/>
    </xf>
    <xf numFmtId="179" fontId="5" fillId="0" borderId="28" xfId="0" applyNumberFormat="1" applyFont="1" applyBorder="1" applyAlignment="1">
      <alignment horizontal="center" vertical="center" textRotation="255" shrinkToFit="1"/>
    </xf>
    <xf numFmtId="179" fontId="5" fillId="0" borderId="28" xfId="0" applyNumberFormat="1" applyFont="1" applyBorder="1" applyAlignment="1">
      <alignment horizontal="center" vertical="distributed" textRotation="255"/>
    </xf>
    <xf numFmtId="179" fontId="5" fillId="0" borderId="27" xfId="0" applyNumberFormat="1" applyFont="1" applyBorder="1" applyAlignment="1">
      <alignment horizontal="center" vertical="distributed" textRotation="255"/>
    </xf>
    <xf numFmtId="179" fontId="6" fillId="0" borderId="28" xfId="0" applyNumberFormat="1" applyFont="1" applyBorder="1" applyAlignment="1">
      <alignment horizontal="center" vertical="center" textRotation="255" shrinkToFit="1"/>
    </xf>
    <xf numFmtId="0" fontId="5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top" textRotation="255"/>
    </xf>
    <xf numFmtId="179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5" fontId="6" fillId="0" borderId="30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0" borderId="44" xfId="0" applyNumberFormat="1" applyFont="1" applyBorder="1" applyAlignment="1">
      <alignment horizontal="center" vertical="center"/>
    </xf>
    <xf numFmtId="183" fontId="5" fillId="0" borderId="45" xfId="0" applyNumberFormat="1" applyFont="1" applyBorder="1" applyAlignment="1">
      <alignment horizontal="center" vertical="center"/>
    </xf>
    <xf numFmtId="185" fontId="6" fillId="0" borderId="46" xfId="0" applyNumberFormat="1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5" fontId="6" fillId="0" borderId="47" xfId="0" applyNumberFormat="1" applyFont="1" applyBorder="1" applyAlignment="1">
      <alignment horizontal="right" vertical="center"/>
    </xf>
    <xf numFmtId="185" fontId="6" fillId="0" borderId="48" xfId="0" applyNumberFormat="1" applyFont="1" applyBorder="1" applyAlignment="1">
      <alignment horizontal="right" vertical="center"/>
    </xf>
    <xf numFmtId="185" fontId="6" fillId="0" borderId="49" xfId="0" applyNumberFormat="1" applyFont="1" applyBorder="1" applyAlignment="1">
      <alignment horizontal="right" vertical="center"/>
    </xf>
    <xf numFmtId="183" fontId="6" fillId="0" borderId="50" xfId="0" applyNumberFormat="1" applyFont="1" applyBorder="1" applyAlignment="1">
      <alignment horizontal="right" vertical="center"/>
    </xf>
    <xf numFmtId="185" fontId="6" fillId="0" borderId="51" xfId="0" applyNumberFormat="1" applyFont="1" applyBorder="1" applyAlignment="1">
      <alignment horizontal="right" vertical="center"/>
    </xf>
    <xf numFmtId="183" fontId="6" fillId="0" borderId="52" xfId="0" applyNumberFormat="1" applyFont="1" applyBorder="1" applyAlignment="1">
      <alignment horizontal="right" vertical="center"/>
    </xf>
    <xf numFmtId="185" fontId="6" fillId="0" borderId="53" xfId="0" applyNumberFormat="1" applyFont="1" applyBorder="1" applyAlignment="1">
      <alignment horizontal="right" vertical="center"/>
    </xf>
    <xf numFmtId="185" fontId="6" fillId="0" borderId="54" xfId="0" applyNumberFormat="1" applyFont="1" applyBorder="1" applyAlignment="1">
      <alignment horizontal="right" vertical="center"/>
    </xf>
    <xf numFmtId="185" fontId="6" fillId="0" borderId="55" xfId="0" applyNumberFormat="1" applyFont="1" applyBorder="1" applyAlignment="1">
      <alignment horizontal="right" vertical="center"/>
    </xf>
    <xf numFmtId="185" fontId="6" fillId="0" borderId="56" xfId="0" applyNumberFormat="1" applyFont="1" applyBorder="1" applyAlignment="1">
      <alignment horizontal="right" vertical="center"/>
    </xf>
    <xf numFmtId="183" fontId="6" fillId="0" borderId="48" xfId="0" applyNumberFormat="1" applyFont="1" applyBorder="1" applyAlignment="1">
      <alignment horizontal="right" vertical="center"/>
    </xf>
    <xf numFmtId="183" fontId="6" fillId="0" borderId="49" xfId="0" applyNumberFormat="1" applyFont="1" applyBorder="1" applyAlignment="1">
      <alignment horizontal="right" vertical="center"/>
    </xf>
    <xf numFmtId="183" fontId="6" fillId="0" borderId="30" xfId="0" applyNumberFormat="1" applyFont="1" applyBorder="1" applyAlignment="1">
      <alignment horizontal="right" vertical="center"/>
    </xf>
    <xf numFmtId="183" fontId="6" fillId="0" borderId="31" xfId="0" applyNumberFormat="1" applyFont="1" applyBorder="1" applyAlignment="1">
      <alignment horizontal="right" vertical="center"/>
    </xf>
    <xf numFmtId="183" fontId="6" fillId="0" borderId="54" xfId="0" applyNumberFormat="1" applyFont="1" applyBorder="1" applyAlignment="1">
      <alignment horizontal="right" vertical="center"/>
    </xf>
    <xf numFmtId="183" fontId="6" fillId="0" borderId="55" xfId="0" applyNumberFormat="1" applyFont="1" applyBorder="1" applyAlignment="1">
      <alignment horizontal="right" vertical="center"/>
    </xf>
    <xf numFmtId="183" fontId="6" fillId="0" borderId="5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left" vertical="center"/>
    </xf>
    <xf numFmtId="183" fontId="6" fillId="0" borderId="2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right" vertical="center" indent="1"/>
    </xf>
    <xf numFmtId="179" fontId="7" fillId="0" borderId="61" xfId="0" applyNumberFormat="1" applyFont="1" applyBorder="1" applyAlignment="1">
      <alignment vertical="center"/>
    </xf>
    <xf numFmtId="179" fontId="7" fillId="0" borderId="62" xfId="0" applyNumberFormat="1" applyFont="1" applyBorder="1" applyAlignment="1">
      <alignment vertical="center"/>
    </xf>
    <xf numFmtId="179" fontId="7" fillId="0" borderId="63" xfId="0" applyNumberFormat="1" applyFont="1" applyBorder="1" applyAlignment="1">
      <alignment vertical="center"/>
    </xf>
    <xf numFmtId="179" fontId="7" fillId="0" borderId="60" xfId="0" applyNumberFormat="1" applyFont="1" applyBorder="1" applyAlignment="1">
      <alignment vertical="center"/>
    </xf>
    <xf numFmtId="179" fontId="7" fillId="0" borderId="64" xfId="0" applyNumberFormat="1" applyFont="1" applyBorder="1" applyAlignment="1">
      <alignment vertical="center"/>
    </xf>
    <xf numFmtId="179" fontId="7" fillId="0" borderId="65" xfId="0" applyNumberFormat="1" applyFont="1" applyBorder="1" applyAlignment="1">
      <alignment vertical="center"/>
    </xf>
    <xf numFmtId="0" fontId="7" fillId="0" borderId="51" xfId="0" applyNumberFormat="1" applyFont="1" applyBorder="1" applyAlignment="1">
      <alignment horizontal="right" vertical="center" indent="1"/>
    </xf>
    <xf numFmtId="179" fontId="7" fillId="0" borderId="30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179" fontId="7" fillId="0" borderId="66" xfId="0" applyNumberFormat="1" applyFont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67" xfId="0" applyNumberFormat="1" applyFont="1" applyBorder="1" applyAlignment="1">
      <alignment vertical="center"/>
    </xf>
    <xf numFmtId="179" fontId="7" fillId="0" borderId="5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68" xfId="0" applyNumberFormat="1" applyFont="1" applyBorder="1" applyAlignment="1">
      <alignment horizontal="right" vertical="center" indent="1"/>
    </xf>
    <xf numFmtId="179" fontId="7" fillId="0" borderId="69" xfId="0" applyNumberFormat="1" applyFont="1" applyBorder="1" applyAlignment="1">
      <alignment vertical="center"/>
    </xf>
    <xf numFmtId="179" fontId="7" fillId="0" borderId="70" xfId="0" applyNumberFormat="1" applyFont="1" applyBorder="1" applyAlignment="1">
      <alignment vertical="center"/>
    </xf>
    <xf numFmtId="179" fontId="7" fillId="0" borderId="71" xfId="0" applyNumberFormat="1" applyFont="1" applyBorder="1" applyAlignment="1">
      <alignment vertical="center"/>
    </xf>
    <xf numFmtId="179" fontId="7" fillId="0" borderId="68" xfId="0" applyNumberFormat="1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179" fontId="7" fillId="0" borderId="73" xfId="0" applyNumberFormat="1" applyFont="1" applyBorder="1" applyAlignment="1">
      <alignment vertical="center"/>
    </xf>
    <xf numFmtId="0" fontId="7" fillId="0" borderId="47" xfId="0" applyNumberFormat="1" applyFont="1" applyBorder="1" applyAlignment="1">
      <alignment horizontal="right" vertical="center" indent="1"/>
    </xf>
    <xf numFmtId="179" fontId="7" fillId="0" borderId="48" xfId="0" applyNumberFormat="1" applyFont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74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75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0" fontId="7" fillId="0" borderId="51" xfId="0" applyNumberFormat="1" applyFont="1" applyFill="1" applyBorder="1" applyAlignment="1">
      <alignment horizontal="right" vertical="center" indent="1"/>
    </xf>
    <xf numFmtId="179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66" xfId="0" applyNumberFormat="1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67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68" xfId="0" applyNumberFormat="1" applyFont="1" applyFill="1" applyBorder="1" applyAlignment="1">
      <alignment horizontal="right" vertical="center" indent="1"/>
    </xf>
    <xf numFmtId="179" fontId="7" fillId="0" borderId="76" xfId="0" applyNumberFormat="1" applyFont="1" applyFill="1" applyBorder="1" applyAlignment="1">
      <alignment vertical="center"/>
    </xf>
    <xf numFmtId="179" fontId="7" fillId="0" borderId="70" xfId="0" applyNumberFormat="1" applyFont="1" applyFill="1" applyBorder="1" applyAlignment="1">
      <alignment vertical="center"/>
    </xf>
    <xf numFmtId="179" fontId="7" fillId="0" borderId="77" xfId="0" applyNumberFormat="1" applyFont="1" applyFill="1" applyBorder="1" applyAlignment="1">
      <alignment vertical="center"/>
    </xf>
    <xf numFmtId="179" fontId="7" fillId="0" borderId="78" xfId="0" applyNumberFormat="1" applyFont="1" applyFill="1" applyBorder="1" applyAlignment="1">
      <alignment vertical="center"/>
    </xf>
    <xf numFmtId="179" fontId="7" fillId="0" borderId="68" xfId="0" applyNumberFormat="1" applyFont="1" applyFill="1" applyBorder="1" applyAlignment="1">
      <alignment vertical="center"/>
    </xf>
    <xf numFmtId="179" fontId="7" fillId="0" borderId="73" xfId="0" applyNumberFormat="1" applyFont="1" applyFill="1" applyBorder="1" applyAlignment="1">
      <alignment vertical="center"/>
    </xf>
    <xf numFmtId="179" fontId="7" fillId="0" borderId="72" xfId="0" applyNumberFormat="1" applyFont="1" applyFill="1" applyBorder="1" applyAlignment="1">
      <alignment vertical="center"/>
    </xf>
    <xf numFmtId="0" fontId="7" fillId="0" borderId="47" xfId="0" applyNumberFormat="1" applyFont="1" applyFill="1" applyBorder="1" applyAlignment="1">
      <alignment horizontal="right" vertical="center" indent="1"/>
    </xf>
    <xf numFmtId="179" fontId="7" fillId="0" borderId="79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80" xfId="0" applyNumberFormat="1" applyFont="1" applyFill="1" applyBorder="1" applyAlignment="1">
      <alignment vertical="center"/>
    </xf>
    <xf numFmtId="179" fontId="7" fillId="0" borderId="81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82" xfId="0" applyNumberFormat="1" applyFont="1" applyFill="1" applyBorder="1" applyAlignment="1">
      <alignment vertical="center"/>
    </xf>
    <xf numFmtId="179" fontId="7" fillId="0" borderId="83" xfId="0" applyNumberFormat="1" applyFont="1" applyFill="1" applyBorder="1" applyAlignment="1">
      <alignment vertical="center"/>
    </xf>
    <xf numFmtId="179" fontId="7" fillId="0" borderId="84" xfId="0" applyNumberFormat="1" applyFont="1" applyFill="1" applyBorder="1" applyAlignment="1">
      <alignment vertical="center"/>
    </xf>
    <xf numFmtId="179" fontId="7" fillId="0" borderId="71" xfId="0" applyNumberFormat="1" applyFont="1" applyFill="1" applyBorder="1" applyAlignment="1">
      <alignment vertical="center"/>
    </xf>
    <xf numFmtId="0" fontId="7" fillId="0" borderId="85" xfId="0" applyNumberFormat="1" applyFont="1" applyFill="1" applyBorder="1" applyAlignment="1">
      <alignment horizontal="right" vertical="center" indent="1"/>
    </xf>
    <xf numFmtId="179" fontId="7" fillId="0" borderId="86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87" xfId="0" applyNumberFormat="1" applyFont="1" applyFill="1" applyBorder="1" applyAlignment="1">
      <alignment vertical="center"/>
    </xf>
    <xf numFmtId="179" fontId="7" fillId="0" borderId="88" xfId="0" applyNumberFormat="1" applyFont="1" applyFill="1" applyBorder="1" applyAlignment="1">
      <alignment vertical="center"/>
    </xf>
    <xf numFmtId="179" fontId="7" fillId="0" borderId="89" xfId="0" applyNumberFormat="1" applyFont="1" applyFill="1" applyBorder="1" applyAlignment="1">
      <alignment vertical="center"/>
    </xf>
    <xf numFmtId="179" fontId="7" fillId="0" borderId="90" xfId="0" applyNumberFormat="1" applyFont="1" applyFill="1" applyBorder="1" applyAlignment="1">
      <alignment vertical="center"/>
    </xf>
    <xf numFmtId="0" fontId="7" fillId="0" borderId="91" xfId="0" applyNumberFormat="1" applyFont="1" applyFill="1" applyBorder="1" applyAlignment="1">
      <alignment horizontal="right" vertical="center" indent="1"/>
    </xf>
    <xf numFmtId="179" fontId="7" fillId="0" borderId="92" xfId="0" applyNumberFormat="1" applyFont="1" applyFill="1" applyBorder="1" applyAlignment="1">
      <alignment vertical="center"/>
    </xf>
    <xf numFmtId="179" fontId="7" fillId="0" borderId="93" xfId="0" applyNumberFormat="1" applyFont="1" applyFill="1" applyBorder="1" applyAlignment="1">
      <alignment vertical="center"/>
    </xf>
    <xf numFmtId="179" fontId="7" fillId="0" borderId="94" xfId="0" applyNumberFormat="1" applyFont="1" applyFill="1" applyBorder="1" applyAlignment="1">
      <alignment vertical="center"/>
    </xf>
    <xf numFmtId="179" fontId="7" fillId="0" borderId="91" xfId="0" applyNumberFormat="1" applyFont="1" applyFill="1" applyBorder="1" applyAlignment="1">
      <alignment vertical="center"/>
    </xf>
    <xf numFmtId="179" fontId="7" fillId="0" borderId="95" xfId="0" applyNumberFormat="1" applyFont="1" applyFill="1" applyBorder="1" applyAlignment="1">
      <alignment vertical="center"/>
    </xf>
    <xf numFmtId="179" fontId="7" fillId="0" borderId="96" xfId="0" applyNumberFormat="1" applyFont="1" applyFill="1" applyBorder="1" applyAlignment="1">
      <alignment vertical="center"/>
    </xf>
    <xf numFmtId="179" fontId="7" fillId="0" borderId="97" xfId="0" applyNumberFormat="1" applyFont="1" applyFill="1" applyBorder="1" applyAlignment="1">
      <alignment vertical="center"/>
    </xf>
    <xf numFmtId="179" fontId="7" fillId="0" borderId="98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top" textRotation="255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top" textRotation="255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179" fontId="4" fillId="0" borderId="0" xfId="0" applyNumberFormat="1" applyFont="1" applyBorder="1" applyAlignment="1">
      <alignment horizontal="centerContinuous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99" xfId="0" applyNumberFormat="1" applyFont="1" applyBorder="1" applyAlignment="1">
      <alignment horizontal="center" vertical="center"/>
    </xf>
    <xf numFmtId="179" fontId="5" fillId="0" borderId="100" xfId="0" applyNumberFormat="1" applyFont="1" applyBorder="1" applyAlignment="1">
      <alignment horizontal="center" vertical="center" textRotation="255" shrinkToFit="1"/>
    </xf>
    <xf numFmtId="179" fontId="5" fillId="0" borderId="101" xfId="0" applyNumberFormat="1" applyFont="1" applyBorder="1" applyAlignment="1">
      <alignment horizontal="center" vertical="distributed" textRotation="255"/>
    </xf>
    <xf numFmtId="0" fontId="5" fillId="0" borderId="101" xfId="0" applyNumberFormat="1" applyFont="1" applyBorder="1" applyAlignment="1">
      <alignment horizontal="right" vertical="center"/>
    </xf>
    <xf numFmtId="179" fontId="5" fillId="0" borderId="40" xfId="0" applyNumberFormat="1" applyFont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102" xfId="0" applyNumberFormat="1" applyFont="1" applyBorder="1" applyAlignment="1">
      <alignment horizontal="right" vertical="center"/>
    </xf>
    <xf numFmtId="0" fontId="5" fillId="0" borderId="102" xfId="0" applyFont="1" applyBorder="1" applyAlignment="1">
      <alignment vertical="center"/>
    </xf>
    <xf numFmtId="0" fontId="5" fillId="0" borderId="103" xfId="0" applyNumberFormat="1" applyFont="1" applyBorder="1" applyAlignment="1">
      <alignment horizontal="right" vertical="center"/>
    </xf>
    <xf numFmtId="179" fontId="5" fillId="0" borderId="58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 indent="1"/>
    </xf>
    <xf numFmtId="0" fontId="7" fillId="0" borderId="58" xfId="0" applyNumberFormat="1" applyFont="1" applyFill="1" applyBorder="1" applyAlignment="1">
      <alignment horizontal="right" vertical="center" indent="1"/>
    </xf>
    <xf numFmtId="179" fontId="7" fillId="0" borderId="104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58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05" xfId="0" applyNumberFormat="1" applyFont="1" applyFill="1" applyBorder="1" applyAlignment="1">
      <alignment vertical="center"/>
    </xf>
    <xf numFmtId="179" fontId="7" fillId="0" borderId="69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9" fontId="5" fillId="0" borderId="106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4" fillId="0" borderId="108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87" fontId="4" fillId="0" borderId="11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0" fontId="7" fillId="0" borderId="108" xfId="0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vertical="center" shrinkToFit="1"/>
    </xf>
    <xf numFmtId="176" fontId="4" fillId="0" borderId="48" xfId="0" applyNumberFormat="1" applyFont="1" applyBorder="1" applyAlignment="1">
      <alignment vertical="center" shrinkToFit="1"/>
    </xf>
    <xf numFmtId="187" fontId="4" fillId="0" borderId="49" xfId="0" applyNumberFormat="1" applyFont="1" applyBorder="1" applyAlignment="1">
      <alignment horizontal="right" vertical="center"/>
    </xf>
    <xf numFmtId="188" fontId="4" fillId="0" borderId="50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center" vertical="center" shrinkToFit="1"/>
    </xf>
    <xf numFmtId="180" fontId="4" fillId="0" borderId="5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76" fontId="4" fillId="0" borderId="67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87" fontId="4" fillId="0" borderId="31" xfId="0" applyNumberFormat="1" applyFont="1" applyBorder="1" applyAlignment="1">
      <alignment horizontal="right" vertical="center"/>
    </xf>
    <xf numFmtId="191" fontId="4" fillId="0" borderId="52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 shrinkToFit="1"/>
    </xf>
    <xf numFmtId="192" fontId="4" fillId="0" borderId="52" xfId="0" applyNumberFormat="1" applyFont="1" applyBorder="1" applyAlignment="1">
      <alignment vertical="center"/>
    </xf>
    <xf numFmtId="188" fontId="4" fillId="0" borderId="52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180" fontId="4" fillId="0" borderId="52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09" xfId="0" applyNumberFormat="1" applyFont="1" applyBorder="1" applyAlignment="1">
      <alignment vertical="center" shrinkToFit="1"/>
    </xf>
    <xf numFmtId="176" fontId="4" fillId="0" borderId="54" xfId="0" applyNumberFormat="1" applyFont="1" applyBorder="1" applyAlignment="1">
      <alignment vertical="center" shrinkToFit="1"/>
    </xf>
    <xf numFmtId="187" fontId="4" fillId="0" borderId="55" xfId="0" applyNumberFormat="1" applyFont="1" applyBorder="1" applyAlignment="1">
      <alignment horizontal="right" vertical="center"/>
    </xf>
    <xf numFmtId="188" fontId="4" fillId="0" borderId="56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 shrinkToFit="1"/>
    </xf>
    <xf numFmtId="180" fontId="4" fillId="0" borderId="56" xfId="0" applyNumberFormat="1" applyFont="1" applyBorder="1" applyAlignment="1">
      <alignment vertical="center"/>
    </xf>
    <xf numFmtId="176" fontId="4" fillId="0" borderId="107" xfId="0" applyNumberFormat="1" applyFont="1" applyBorder="1" applyAlignment="1">
      <alignment vertical="center" shrinkToFit="1"/>
    </xf>
    <xf numFmtId="176" fontId="4" fillId="0" borderId="43" xfId="0" applyNumberFormat="1" applyFont="1" applyBorder="1" applyAlignment="1">
      <alignment vertical="center" shrinkToFit="1"/>
    </xf>
    <xf numFmtId="187" fontId="4" fillId="0" borderId="12" xfId="0" applyNumberFormat="1" applyFont="1" applyBorder="1" applyAlignment="1">
      <alignment horizontal="right" vertical="center"/>
    </xf>
    <xf numFmtId="188" fontId="4" fillId="0" borderId="110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shrinkToFit="1"/>
    </xf>
    <xf numFmtId="180" fontId="4" fillId="0" borderId="45" xfId="0" applyNumberFormat="1" applyFont="1" applyBorder="1" applyAlignment="1">
      <alignment vertical="center"/>
    </xf>
    <xf numFmtId="191" fontId="4" fillId="0" borderId="1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179" fontId="4" fillId="0" borderId="56" xfId="0" applyNumberFormat="1" applyFont="1" applyBorder="1" applyAlignment="1">
      <alignment vertical="center"/>
    </xf>
    <xf numFmtId="0" fontId="4" fillId="0" borderId="90" xfId="0" applyFont="1" applyBorder="1" applyAlignment="1">
      <alignment vertical="center" textRotation="255"/>
    </xf>
    <xf numFmtId="176" fontId="4" fillId="0" borderId="79" xfId="0" applyNumberFormat="1" applyFont="1" applyBorder="1" applyAlignment="1">
      <alignment vertical="center" shrinkToFit="1"/>
    </xf>
    <xf numFmtId="176" fontId="4" fillId="0" borderId="49" xfId="0" applyNumberFormat="1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176" fontId="4" fillId="0" borderId="82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111" xfId="0" applyNumberFormat="1" applyFont="1" applyBorder="1" applyAlignment="1">
      <alignment vertical="center" shrinkToFit="1"/>
    </xf>
    <xf numFmtId="176" fontId="4" fillId="0" borderId="55" xfId="0" applyNumberFormat="1" applyFont="1" applyBorder="1" applyAlignment="1">
      <alignment vertical="center" shrinkToFit="1"/>
    </xf>
    <xf numFmtId="176" fontId="4" fillId="0" borderId="44" xfId="0" applyNumberFormat="1" applyFont="1" applyFill="1" applyBorder="1" applyAlignment="1">
      <alignment vertical="center"/>
    </xf>
    <xf numFmtId="187" fontId="4" fillId="0" borderId="44" xfId="0" applyNumberFormat="1" applyFont="1" applyBorder="1" applyAlignment="1">
      <alignment horizontal="right" vertical="center"/>
    </xf>
    <xf numFmtId="188" fontId="4" fillId="0" borderId="45" xfId="0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vertical="center"/>
    </xf>
    <xf numFmtId="176" fontId="4" fillId="0" borderId="10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6" fillId="0" borderId="112" xfId="0" applyFont="1" applyBorder="1" applyAlignment="1">
      <alignment horizontal="left" vertical="center" shrinkToFit="1"/>
    </xf>
    <xf numFmtId="0" fontId="6" fillId="0" borderId="113" xfId="0" applyFont="1" applyBorder="1" applyAlignment="1">
      <alignment horizontal="left" vertical="center" shrinkToFit="1"/>
    </xf>
    <xf numFmtId="179" fontId="4" fillId="0" borderId="61" xfId="0" applyNumberFormat="1" applyFont="1" applyBorder="1" applyAlignment="1">
      <alignment horizontal="right" vertical="center" shrinkToFit="1"/>
    </xf>
    <xf numFmtId="179" fontId="4" fillId="0" borderId="62" xfId="0" applyNumberFormat="1" applyFont="1" applyBorder="1" applyAlignment="1">
      <alignment horizontal="right" vertical="center" shrinkToFit="1"/>
    </xf>
    <xf numFmtId="179" fontId="4" fillId="0" borderId="62" xfId="0" applyNumberFormat="1" applyFont="1" applyBorder="1" applyAlignment="1">
      <alignment vertical="center" shrinkToFit="1"/>
    </xf>
    <xf numFmtId="179" fontId="4" fillId="0" borderId="65" xfId="0" applyNumberFormat="1" applyFont="1" applyBorder="1" applyAlignment="1">
      <alignment vertical="center" shrinkToFit="1"/>
    </xf>
    <xf numFmtId="0" fontId="6" fillId="0" borderId="82" xfId="0" applyFont="1" applyBorder="1" applyAlignment="1">
      <alignment shrinkToFit="1"/>
    </xf>
    <xf numFmtId="0" fontId="6" fillId="0" borderId="84" xfId="0" applyFont="1" applyBorder="1" applyAlignment="1">
      <alignment horizontal="lef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52" xfId="0" applyNumberFormat="1" applyFont="1" applyBorder="1" applyAlignment="1">
      <alignment vertical="center" shrinkToFit="1"/>
    </xf>
    <xf numFmtId="0" fontId="6" fillId="0" borderId="76" xfId="0" applyFont="1" applyBorder="1" applyAlignment="1">
      <alignment shrinkToFit="1"/>
    </xf>
    <xf numFmtId="0" fontId="6" fillId="0" borderId="78" xfId="0" applyFont="1" applyBorder="1" applyAlignment="1">
      <alignment horizontal="left" vertical="center" shrinkToFit="1"/>
    </xf>
    <xf numFmtId="179" fontId="4" fillId="0" borderId="69" xfId="0" applyNumberFormat="1" applyFont="1" applyBorder="1" applyAlignment="1">
      <alignment horizontal="right" vertical="center" shrinkToFit="1"/>
    </xf>
    <xf numFmtId="179" fontId="4" fillId="0" borderId="70" xfId="0" applyNumberFormat="1" applyFont="1" applyBorder="1" applyAlignment="1">
      <alignment horizontal="right" vertical="center" shrinkToFit="1"/>
    </xf>
    <xf numFmtId="179" fontId="4" fillId="0" borderId="70" xfId="0" applyNumberFormat="1" applyFont="1" applyBorder="1" applyAlignment="1">
      <alignment vertical="center" shrinkToFit="1"/>
    </xf>
    <xf numFmtId="179" fontId="4" fillId="0" borderId="73" xfId="0" applyNumberFormat="1" applyFont="1" applyBorder="1" applyAlignment="1">
      <alignment vertical="center" shrinkToFit="1"/>
    </xf>
    <xf numFmtId="0" fontId="6" fillId="0" borderId="114" xfId="0" applyFont="1" applyBorder="1" applyAlignment="1">
      <alignment shrinkToFit="1"/>
    </xf>
    <xf numFmtId="0" fontId="6" fillId="0" borderId="115" xfId="0" applyFont="1" applyBorder="1" applyAlignment="1">
      <alignment horizontal="left" vertical="center" shrinkToFit="1"/>
    </xf>
    <xf numFmtId="179" fontId="4" fillId="0" borderId="116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vertical="center" shrinkToFit="1"/>
    </xf>
    <xf numFmtId="179" fontId="4" fillId="0" borderId="118" xfId="0" applyNumberFormat="1" applyFont="1" applyBorder="1" applyAlignment="1">
      <alignment vertical="center" shrinkToFit="1"/>
    </xf>
    <xf numFmtId="0" fontId="6" fillId="0" borderId="79" xfId="0" applyFont="1" applyBorder="1" applyAlignment="1">
      <alignment horizontal="right" shrinkToFit="1"/>
    </xf>
    <xf numFmtId="0" fontId="6" fillId="0" borderId="81" xfId="0" applyFont="1" applyBorder="1" applyAlignment="1">
      <alignment horizontal="left" vertical="center" shrinkToFit="1"/>
    </xf>
    <xf numFmtId="179" fontId="4" fillId="0" borderId="48" xfId="0" applyNumberFormat="1" applyFont="1" applyBorder="1" applyAlignment="1">
      <alignment horizontal="right" vertical="center" shrinkToFit="1"/>
    </xf>
    <xf numFmtId="179" fontId="4" fillId="0" borderId="49" xfId="0" applyNumberFormat="1" applyFont="1" applyBorder="1" applyAlignment="1">
      <alignment horizontal="right" vertical="center" shrinkToFit="1"/>
    </xf>
    <xf numFmtId="179" fontId="4" fillId="0" borderId="50" xfId="0" applyNumberFormat="1" applyFont="1" applyBorder="1" applyAlignment="1">
      <alignment horizontal="right" vertical="center" shrinkToFit="1"/>
    </xf>
    <xf numFmtId="0" fontId="6" fillId="0" borderId="92" xfId="0" applyFont="1" applyBorder="1" applyAlignment="1">
      <alignment horizontal="right" shrinkToFit="1"/>
    </xf>
    <xf numFmtId="179" fontId="4" fillId="0" borderId="93" xfId="0" applyNumberFormat="1" applyFont="1" applyBorder="1" applyAlignment="1">
      <alignment horizontal="right" vertical="center" shrinkToFit="1"/>
    </xf>
    <xf numFmtId="0" fontId="6" fillId="0" borderId="114" xfId="0" applyFont="1" applyBorder="1" applyAlignment="1">
      <alignment horizontal="right" shrinkToFit="1"/>
    </xf>
    <xf numFmtId="179" fontId="4" fillId="0" borderId="93" xfId="0" applyNumberFormat="1" applyFont="1" applyFill="1" applyBorder="1" applyAlignment="1">
      <alignment horizontal="right" vertical="center" shrinkToFit="1"/>
    </xf>
    <xf numFmtId="0" fontId="6" fillId="0" borderId="119" xfId="0" applyFont="1" applyBorder="1" applyAlignment="1">
      <alignment horizontal="right" shrinkToFit="1"/>
    </xf>
    <xf numFmtId="179" fontId="4" fillId="0" borderId="120" xfId="0" applyNumberFormat="1" applyFont="1" applyBorder="1" applyAlignment="1">
      <alignment horizontal="right" vertical="center" shrinkToFit="1"/>
    </xf>
    <xf numFmtId="179" fontId="4" fillId="0" borderId="120" xfId="0" applyNumberFormat="1" applyFont="1" applyFill="1" applyBorder="1" applyAlignment="1">
      <alignment horizontal="right" vertical="center" shrinkToFit="1"/>
    </xf>
    <xf numFmtId="0" fontId="6" fillId="0" borderId="121" xfId="0" applyFont="1" applyBorder="1" applyAlignment="1">
      <alignment horizontal="right" shrinkToFit="1"/>
    </xf>
    <xf numFmtId="179" fontId="4" fillId="0" borderId="25" xfId="0" applyNumberFormat="1" applyFont="1" applyFill="1" applyBorder="1" applyAlignment="1">
      <alignment horizontal="right" vertical="center" shrinkToFit="1"/>
    </xf>
    <xf numFmtId="0" fontId="6" fillId="0" borderId="86" xfId="0" applyFont="1" applyBorder="1" applyAlignment="1">
      <alignment horizontal="right" shrinkToFit="1"/>
    </xf>
    <xf numFmtId="179" fontId="4" fillId="0" borderId="117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Fill="1" applyBorder="1" applyAlignment="1">
      <alignment horizontal="right" vertical="center" shrinkToFit="1"/>
    </xf>
    <xf numFmtId="190" fontId="4" fillId="0" borderId="93" xfId="0" applyNumberFormat="1" applyFont="1" applyBorder="1" applyAlignment="1">
      <alignment horizontal="right" vertical="center" shrinkToFit="1"/>
    </xf>
    <xf numFmtId="190" fontId="4" fillId="0" borderId="117" xfId="0" applyNumberFormat="1" applyFont="1" applyBorder="1" applyAlignment="1">
      <alignment horizontal="right" vertical="center" shrinkToFit="1"/>
    </xf>
    <xf numFmtId="190" fontId="4" fillId="0" borderId="93" xfId="0" applyNumberFormat="1" applyFont="1" applyBorder="1" applyAlignment="1">
      <alignment horizontal="right" vertical="center"/>
    </xf>
    <xf numFmtId="190" fontId="4" fillId="0" borderId="120" xfId="0" applyNumberFormat="1" applyFont="1" applyBorder="1" applyAlignment="1">
      <alignment horizontal="right" vertical="center" shrinkToFit="1"/>
    </xf>
    <xf numFmtId="190" fontId="4" fillId="0" borderId="120" xfId="0" applyNumberFormat="1" applyFont="1" applyBorder="1" applyAlignment="1">
      <alignment horizontal="right" vertical="center"/>
    </xf>
    <xf numFmtId="190" fontId="4" fillId="0" borderId="40" xfId="0" applyNumberFormat="1" applyFont="1" applyBorder="1" applyAlignment="1">
      <alignment horizontal="right" vertical="center"/>
    </xf>
    <xf numFmtId="190" fontId="4" fillId="0" borderId="117" xfId="0" applyNumberFormat="1" applyFont="1" applyBorder="1" applyAlignment="1">
      <alignment horizontal="right" vertical="center"/>
    </xf>
    <xf numFmtId="0" fontId="6" fillId="0" borderId="92" xfId="0" applyFont="1" applyBorder="1" applyAlignment="1">
      <alignment shrinkToFit="1"/>
    </xf>
    <xf numFmtId="0" fontId="6" fillId="0" borderId="86" xfId="0" applyFont="1" applyBorder="1" applyAlignment="1">
      <alignment shrinkToFit="1"/>
    </xf>
    <xf numFmtId="0" fontId="6" fillId="0" borderId="121" xfId="0" applyFont="1" applyBorder="1" applyAlignment="1">
      <alignment shrinkToFit="1"/>
    </xf>
    <xf numFmtId="190" fontId="4" fillId="0" borderId="25" xfId="0" applyNumberFormat="1" applyFont="1" applyBorder="1" applyAlignment="1">
      <alignment horizontal="right" vertical="center"/>
    </xf>
    <xf numFmtId="0" fontId="6" fillId="0" borderId="122" xfId="0" applyFont="1" applyBorder="1" applyAlignment="1">
      <alignment shrinkToFit="1"/>
    </xf>
    <xf numFmtId="190" fontId="4" fillId="0" borderId="123" xfId="0" applyNumberFormat="1" applyFont="1" applyBorder="1" applyAlignment="1">
      <alignment horizontal="right" vertical="center"/>
    </xf>
    <xf numFmtId="190" fontId="2" fillId="0" borderId="0" xfId="0" applyNumberFormat="1" applyFont="1" applyAlignment="1">
      <alignment/>
    </xf>
    <xf numFmtId="190" fontId="4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Continuous" vertical="center" shrinkToFit="1"/>
    </xf>
    <xf numFmtId="0" fontId="4" fillId="0" borderId="44" xfId="0" applyNumberFormat="1" applyFont="1" applyBorder="1" applyAlignment="1">
      <alignment horizontal="centerContinuous" vertical="center" shrinkToFit="1"/>
    </xf>
    <xf numFmtId="0" fontId="4" fillId="0" borderId="45" xfId="0" applyNumberFormat="1" applyFont="1" applyBorder="1" applyAlignment="1">
      <alignment horizontal="centerContinuous" vertical="center" shrinkToFit="1"/>
    </xf>
    <xf numFmtId="0" fontId="4" fillId="0" borderId="124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right" vertical="center"/>
    </xf>
    <xf numFmtId="176" fontId="4" fillId="0" borderId="62" xfId="0" applyNumberFormat="1" applyFont="1" applyBorder="1" applyAlignment="1">
      <alignment vertical="center" shrinkToFit="1"/>
    </xf>
    <xf numFmtId="182" fontId="4" fillId="0" borderId="110" xfId="0" applyNumberFormat="1" applyFont="1" applyBorder="1" applyAlignment="1">
      <alignment horizontal="right" vertical="center"/>
    </xf>
    <xf numFmtId="0" fontId="7" fillId="0" borderId="125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vertical="center"/>
    </xf>
    <xf numFmtId="193" fontId="4" fillId="0" borderId="62" xfId="82" applyNumberFormat="1" applyFont="1" applyFill="1" applyBorder="1" applyAlignment="1" applyProtection="1">
      <alignment vertical="center"/>
      <protection/>
    </xf>
    <xf numFmtId="0" fontId="7" fillId="0" borderId="51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vertical="center"/>
    </xf>
    <xf numFmtId="179" fontId="4" fillId="0" borderId="31" xfId="82" applyNumberFormat="1" applyFont="1" applyFill="1" applyBorder="1" applyAlignment="1" applyProtection="1">
      <alignment vertical="center"/>
      <protection/>
    </xf>
    <xf numFmtId="182" fontId="4" fillId="0" borderId="52" xfId="0" applyNumberFormat="1" applyFont="1" applyBorder="1" applyAlignment="1">
      <alignment horizontal="right" vertical="center"/>
    </xf>
    <xf numFmtId="0" fontId="7" fillId="0" borderId="83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93" fontId="4" fillId="0" borderId="31" xfId="82" applyNumberFormat="1" applyFont="1" applyFill="1" applyBorder="1" applyAlignment="1" applyProtection="1">
      <alignment vertical="center"/>
      <protection/>
    </xf>
    <xf numFmtId="0" fontId="7" fillId="0" borderId="8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68" xfId="0" applyNumberFormat="1" applyFont="1" applyBorder="1" applyAlignment="1">
      <alignment horizontal="distributed" vertical="center"/>
    </xf>
    <xf numFmtId="176" fontId="4" fillId="0" borderId="69" xfId="0" applyNumberFormat="1" applyFont="1" applyBorder="1" applyAlignment="1">
      <alignment vertical="center"/>
    </xf>
    <xf numFmtId="179" fontId="4" fillId="0" borderId="70" xfId="82" applyNumberFormat="1" applyFont="1" applyFill="1" applyBorder="1" applyAlignment="1" applyProtection="1">
      <alignment vertical="center"/>
      <protection/>
    </xf>
    <xf numFmtId="182" fontId="4" fillId="0" borderId="95" xfId="0" applyNumberFormat="1" applyFont="1" applyBorder="1" applyAlignment="1">
      <alignment horizontal="right" vertical="center"/>
    </xf>
    <xf numFmtId="0" fontId="7" fillId="0" borderId="77" xfId="0" applyNumberFormat="1" applyFont="1" applyBorder="1" applyAlignment="1">
      <alignment horizontal="distributed" vertical="center"/>
    </xf>
    <xf numFmtId="176" fontId="4" fillId="0" borderId="72" xfId="0" applyNumberFormat="1" applyFont="1" applyBorder="1" applyAlignment="1">
      <alignment vertical="center"/>
    </xf>
    <xf numFmtId="193" fontId="4" fillId="0" borderId="70" xfId="82" applyNumberFormat="1" applyFont="1" applyFill="1" applyBorder="1" applyAlignment="1" applyProtection="1">
      <alignment vertical="center"/>
      <protection/>
    </xf>
    <xf numFmtId="0" fontId="7" fillId="0" borderId="47" xfId="0" applyNumberFormat="1" applyFont="1" applyBorder="1" applyAlignment="1">
      <alignment horizontal="distributed" vertical="center"/>
    </xf>
    <xf numFmtId="176" fontId="4" fillId="0" borderId="48" xfId="0" applyNumberFormat="1" applyFont="1" applyBorder="1" applyAlignment="1">
      <alignment vertical="center"/>
    </xf>
    <xf numFmtId="179" fontId="4" fillId="0" borderId="49" xfId="82" applyNumberFormat="1" applyFont="1" applyFill="1" applyBorder="1" applyAlignment="1" applyProtection="1">
      <alignment vertical="center"/>
      <protection/>
    </xf>
    <xf numFmtId="182" fontId="4" fillId="0" borderId="50" xfId="0" applyNumberFormat="1" applyFont="1" applyBorder="1" applyAlignment="1">
      <alignment horizontal="right" vertical="center"/>
    </xf>
    <xf numFmtId="0" fontId="7" fillId="0" borderId="80" xfId="0" applyNumberFormat="1" applyFont="1" applyBorder="1" applyAlignment="1">
      <alignment horizontal="distributed" vertical="center"/>
    </xf>
    <xf numFmtId="176" fontId="4" fillId="0" borderId="75" xfId="0" applyNumberFormat="1" applyFont="1" applyBorder="1" applyAlignment="1">
      <alignment vertical="center"/>
    </xf>
    <xf numFmtId="193" fontId="4" fillId="0" borderId="49" xfId="82" applyNumberFormat="1" applyFont="1" applyFill="1" applyBorder="1" applyAlignment="1" applyProtection="1">
      <alignment vertical="center"/>
      <protection/>
    </xf>
    <xf numFmtId="182" fontId="4" fillId="0" borderId="73" xfId="0" applyNumberFormat="1" applyFont="1" applyBorder="1" applyAlignment="1">
      <alignment horizontal="right" vertical="center"/>
    </xf>
    <xf numFmtId="0" fontId="7" fillId="0" borderId="47" xfId="0" applyNumberFormat="1" applyFont="1" applyBorder="1" applyAlignment="1">
      <alignment horizontal="center" vertical="center"/>
    </xf>
    <xf numFmtId="182" fontId="4" fillId="0" borderId="118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distributed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distributed" vertical="center"/>
    </xf>
    <xf numFmtId="0" fontId="7" fillId="0" borderId="68" xfId="0" applyNumberFormat="1" applyFont="1" applyFill="1" applyBorder="1" applyAlignment="1">
      <alignment horizontal="distributed" vertical="center"/>
    </xf>
    <xf numFmtId="0" fontId="7" fillId="0" borderId="47" xfId="0" applyNumberFormat="1" applyFont="1" applyFill="1" applyBorder="1" applyAlignment="1">
      <alignment horizontal="distributed" vertical="center"/>
    </xf>
    <xf numFmtId="0" fontId="7" fillId="0" borderId="80" xfId="0" applyNumberFormat="1" applyFont="1" applyFill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7" fillId="0" borderId="126" xfId="0" applyNumberFormat="1" applyFont="1" applyBorder="1" applyAlignment="1">
      <alignment horizontal="distributed" vertical="center"/>
    </xf>
    <xf numFmtId="176" fontId="4" fillId="0" borderId="109" xfId="0" applyNumberFormat="1" applyFont="1" applyBorder="1" applyAlignment="1">
      <alignment vertical="center"/>
    </xf>
    <xf numFmtId="193" fontId="4" fillId="0" borderId="55" xfId="82" applyNumberFormat="1" applyFont="1" applyFill="1" applyBorder="1" applyAlignment="1" applyProtection="1">
      <alignment vertical="center"/>
      <protection/>
    </xf>
    <xf numFmtId="182" fontId="4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7" fillId="0" borderId="127" xfId="0" applyNumberFormat="1" applyFont="1" applyBorder="1" applyAlignment="1">
      <alignment horizontal="distributed" vertical="center"/>
    </xf>
    <xf numFmtId="179" fontId="4" fillId="0" borderId="104" xfId="0" applyNumberFormat="1" applyFont="1" applyFill="1" applyBorder="1" applyAlignment="1">
      <alignment horizontal="right" vertical="center"/>
    </xf>
    <xf numFmtId="179" fontId="4" fillId="0" borderId="104" xfId="0" applyNumberFormat="1" applyFont="1" applyFill="1" applyBorder="1" applyAlignment="1">
      <alignment horizontal="right" vertical="center" shrinkToFit="1"/>
    </xf>
    <xf numFmtId="182" fontId="4" fillId="0" borderId="65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distributed" vertical="center"/>
    </xf>
    <xf numFmtId="183" fontId="4" fillId="0" borderId="33" xfId="0" applyNumberFormat="1" applyFont="1" applyFill="1" applyBorder="1" applyAlignment="1">
      <alignment horizontal="right" vertical="center"/>
    </xf>
    <xf numFmtId="179" fontId="4" fillId="0" borderId="33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0" fontId="4" fillId="0" borderId="8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 vertical="center"/>
    </xf>
    <xf numFmtId="0" fontId="7" fillId="0" borderId="53" xfId="0" applyNumberFormat="1" applyFont="1" applyBorder="1" applyAlignment="1">
      <alignment horizontal="distributed" vertical="center"/>
    </xf>
    <xf numFmtId="176" fontId="4" fillId="0" borderId="126" xfId="0" applyNumberFormat="1" applyFont="1" applyBorder="1" applyAlignment="1">
      <alignment vertical="center"/>
    </xf>
    <xf numFmtId="193" fontId="4" fillId="0" borderId="128" xfId="82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 indent="1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6" fillId="0" borderId="131" xfId="0" applyNumberFormat="1" applyFont="1" applyBorder="1" applyAlignment="1">
      <alignment horizontal="left" vertical="center"/>
    </xf>
    <xf numFmtId="179" fontId="6" fillId="0" borderId="27" xfId="0" applyNumberFormat="1" applyFont="1" applyBorder="1" applyAlignment="1">
      <alignment vertical="center"/>
    </xf>
    <xf numFmtId="179" fontId="6" fillId="0" borderId="120" xfId="0" applyNumberFormat="1" applyFont="1" applyBorder="1" applyAlignment="1">
      <alignment vertical="center"/>
    </xf>
    <xf numFmtId="179" fontId="6" fillId="0" borderId="132" xfId="0" applyNumberFormat="1" applyFont="1" applyBorder="1" applyAlignment="1">
      <alignment vertical="center"/>
    </xf>
    <xf numFmtId="179" fontId="6" fillId="0" borderId="131" xfId="0" applyNumberFormat="1" applyFont="1" applyBorder="1" applyAlignment="1">
      <alignment vertical="center"/>
    </xf>
    <xf numFmtId="179" fontId="6" fillId="0" borderId="133" xfId="0" applyNumberFormat="1" applyFont="1" applyBorder="1" applyAlignment="1">
      <alignment vertical="center"/>
    </xf>
    <xf numFmtId="179" fontId="6" fillId="0" borderId="134" xfId="0" applyNumberFormat="1" applyFont="1" applyBorder="1" applyAlignment="1">
      <alignment vertical="center"/>
    </xf>
    <xf numFmtId="179" fontId="6" fillId="0" borderId="135" xfId="0" applyNumberFormat="1" applyFont="1" applyBorder="1" applyAlignment="1">
      <alignment vertical="center"/>
    </xf>
    <xf numFmtId="0" fontId="6" fillId="0" borderId="136" xfId="0" applyNumberFormat="1" applyFont="1" applyBorder="1" applyAlignment="1">
      <alignment horizontal="left" vertical="center"/>
    </xf>
    <xf numFmtId="179" fontId="6" fillId="0" borderId="137" xfId="0" applyNumberFormat="1" applyFont="1" applyBorder="1" applyAlignment="1">
      <alignment vertical="center"/>
    </xf>
    <xf numFmtId="179" fontId="6" fillId="0" borderId="138" xfId="0" applyNumberFormat="1" applyFont="1" applyBorder="1" applyAlignment="1">
      <alignment vertical="center"/>
    </xf>
    <xf numFmtId="179" fontId="6" fillId="0" borderId="139" xfId="0" applyNumberFormat="1" applyFont="1" applyBorder="1" applyAlignment="1">
      <alignment vertical="center"/>
    </xf>
    <xf numFmtId="179" fontId="6" fillId="0" borderId="136" xfId="0" applyNumberFormat="1" applyFont="1" applyBorder="1" applyAlignment="1">
      <alignment vertical="center"/>
    </xf>
    <xf numFmtId="179" fontId="6" fillId="0" borderId="140" xfId="0" applyNumberFormat="1" applyFont="1" applyBorder="1" applyAlignment="1">
      <alignment vertical="center"/>
    </xf>
    <xf numFmtId="179" fontId="6" fillId="0" borderId="141" xfId="0" applyNumberFormat="1" applyFont="1" applyBorder="1" applyAlignment="1">
      <alignment vertical="center"/>
    </xf>
    <xf numFmtId="179" fontId="6" fillId="0" borderId="142" xfId="0" applyNumberFormat="1" applyFont="1" applyBorder="1" applyAlignment="1">
      <alignment vertical="center"/>
    </xf>
    <xf numFmtId="0" fontId="6" fillId="0" borderId="85" xfId="0" applyNumberFormat="1" applyFont="1" applyBorder="1" applyAlignment="1">
      <alignment horizontal="left" vertical="center"/>
    </xf>
    <xf numFmtId="179" fontId="6" fillId="0" borderId="23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143" xfId="0" applyNumberFormat="1" applyFont="1" applyBorder="1" applyAlignment="1">
      <alignment vertical="center"/>
    </xf>
    <xf numFmtId="179" fontId="6" fillId="0" borderId="85" xfId="0" applyNumberFormat="1" applyFont="1" applyBorder="1" applyAlignment="1">
      <alignment vertical="center"/>
    </xf>
    <xf numFmtId="179" fontId="6" fillId="0" borderId="144" xfId="0" applyNumberFormat="1" applyFont="1" applyBorder="1" applyAlignment="1">
      <alignment vertical="center"/>
    </xf>
    <xf numFmtId="179" fontId="6" fillId="0" borderId="145" xfId="0" applyNumberFormat="1" applyFont="1" applyBorder="1" applyAlignment="1">
      <alignment vertical="center"/>
    </xf>
    <xf numFmtId="179" fontId="6" fillId="0" borderId="146" xfId="0" applyNumberFormat="1" applyFont="1" applyBorder="1" applyAlignment="1">
      <alignment vertical="center"/>
    </xf>
    <xf numFmtId="0" fontId="6" fillId="0" borderId="42" xfId="0" applyNumberFormat="1" applyFont="1" applyBorder="1" applyAlignment="1">
      <alignment horizontal="center" vertical="center"/>
    </xf>
    <xf numFmtId="179" fontId="6" fillId="0" borderId="107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 shrinkToFit="1"/>
    </xf>
    <xf numFmtId="179" fontId="6" fillId="0" borderId="12" xfId="0" applyNumberFormat="1" applyFont="1" applyBorder="1" applyAlignment="1">
      <alignment vertical="center"/>
    </xf>
    <xf numFmtId="179" fontId="6" fillId="0" borderId="110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147" xfId="0" applyNumberFormat="1" applyFont="1" applyBorder="1" applyAlignment="1">
      <alignment vertical="center"/>
    </xf>
    <xf numFmtId="179" fontId="6" fillId="0" borderId="148" xfId="0" applyNumberFormat="1" applyFont="1" applyBorder="1" applyAlignment="1">
      <alignment vertical="center"/>
    </xf>
    <xf numFmtId="179" fontId="6" fillId="0" borderId="149" xfId="0" applyNumberFormat="1" applyFont="1" applyBorder="1" applyAlignment="1">
      <alignment vertical="center"/>
    </xf>
    <xf numFmtId="179" fontId="6" fillId="0" borderId="124" xfId="0" applyNumberFormat="1" applyFont="1" applyBorder="1" applyAlignment="1">
      <alignment vertical="center"/>
    </xf>
    <xf numFmtId="0" fontId="6" fillId="0" borderId="60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0" borderId="6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150" xfId="0" applyNumberFormat="1" applyFont="1" applyBorder="1" applyAlignment="1">
      <alignment vertical="center"/>
    </xf>
    <xf numFmtId="176" fontId="6" fillId="0" borderId="151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6" fillId="0" borderId="51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176" fontId="6" fillId="0" borderId="152" xfId="0" applyNumberFormat="1" applyFont="1" applyBorder="1" applyAlignment="1">
      <alignment vertical="center"/>
    </xf>
    <xf numFmtId="176" fontId="6" fillId="0" borderId="153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 shrinkToFit="1"/>
    </xf>
    <xf numFmtId="0" fontId="6" fillId="0" borderId="53" xfId="0" applyNumberFormat="1" applyFont="1" applyBorder="1" applyAlignment="1">
      <alignment horizontal="center" vertical="center"/>
    </xf>
    <xf numFmtId="179" fontId="6" fillId="0" borderId="10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109" xfId="0" applyNumberFormat="1" applyFont="1" applyBorder="1" applyAlignment="1">
      <alignment vertical="center"/>
    </xf>
    <xf numFmtId="176" fontId="6" fillId="0" borderId="154" xfId="0" applyNumberFormat="1" applyFont="1" applyBorder="1" applyAlignment="1">
      <alignment vertical="center"/>
    </xf>
    <xf numFmtId="176" fontId="6" fillId="0" borderId="15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9" fontId="5" fillId="0" borderId="0" xfId="82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6" fillId="0" borderId="15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179" fontId="4" fillId="0" borderId="65" xfId="0" applyNumberFormat="1" applyFont="1" applyBorder="1" applyAlignment="1">
      <alignment horizontal="distributed" vertical="center"/>
    </xf>
    <xf numFmtId="179" fontId="4" fillId="0" borderId="64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11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5" xfId="0" applyNumberFormat="1" applyFont="1" applyFill="1" applyBorder="1" applyAlignment="1">
      <alignment vertical="center"/>
    </xf>
    <xf numFmtId="176" fontId="4" fillId="0" borderId="150" xfId="0" applyNumberFormat="1" applyFont="1" applyFill="1" applyBorder="1" applyAlignment="1">
      <alignment vertical="center"/>
    </xf>
    <xf numFmtId="176" fontId="4" fillId="0" borderId="157" xfId="0" applyNumberFormat="1" applyFont="1" applyFill="1" applyBorder="1" applyAlignment="1">
      <alignment vertical="center"/>
    </xf>
    <xf numFmtId="179" fontId="4" fillId="0" borderId="64" xfId="0" applyNumberFormat="1" applyFont="1" applyBorder="1" applyAlignment="1">
      <alignment vertical="center"/>
    </xf>
    <xf numFmtId="179" fontId="4" fillId="0" borderId="65" xfId="0" applyNumberFormat="1" applyFont="1" applyBorder="1" applyAlignment="1">
      <alignment vertical="center"/>
    </xf>
    <xf numFmtId="0" fontId="4" fillId="0" borderId="67" xfId="0" applyFont="1" applyBorder="1" applyAlignment="1">
      <alignment horizontal="right" vertical="center"/>
    </xf>
    <xf numFmtId="179" fontId="4" fillId="0" borderId="52" xfId="0" applyNumberFormat="1" applyFont="1" applyBorder="1" applyAlignment="1">
      <alignment horizontal="distributed" vertical="center"/>
    </xf>
    <xf numFmtId="179" fontId="4" fillId="0" borderId="67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176" fontId="4" fillId="0" borderId="152" xfId="0" applyNumberFormat="1" applyFont="1" applyFill="1" applyBorder="1" applyAlignment="1">
      <alignment vertical="center"/>
    </xf>
    <xf numFmtId="176" fontId="4" fillId="0" borderId="158" xfId="0" applyNumberFormat="1" applyFont="1" applyFill="1" applyBorder="1" applyAlignment="1">
      <alignment vertical="center"/>
    </xf>
    <xf numFmtId="179" fontId="4" fillId="0" borderId="67" xfId="0" applyNumberFormat="1" applyFont="1" applyBorder="1" applyAlignment="1">
      <alignment vertical="center"/>
    </xf>
    <xf numFmtId="0" fontId="4" fillId="0" borderId="72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distributed" vertical="center"/>
    </xf>
    <xf numFmtId="179" fontId="4" fillId="0" borderId="72" xfId="0" applyNumberFormat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176" fontId="16" fillId="0" borderId="70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vertical="center"/>
    </xf>
    <xf numFmtId="176" fontId="4" fillId="0" borderId="159" xfId="0" applyNumberFormat="1" applyFont="1" applyFill="1" applyBorder="1" applyAlignment="1">
      <alignment vertical="center"/>
    </xf>
    <xf numFmtId="176" fontId="4" fillId="0" borderId="160" xfId="0" applyNumberFormat="1" applyFont="1" applyFill="1" applyBorder="1" applyAlignment="1">
      <alignment vertical="center"/>
    </xf>
    <xf numFmtId="179" fontId="4" fillId="0" borderId="72" xfId="0" applyNumberFormat="1" applyFont="1" applyBorder="1" applyAlignment="1">
      <alignment vertical="center"/>
    </xf>
    <xf numFmtId="179" fontId="4" fillId="0" borderId="73" xfId="0" applyNumberFormat="1" applyFont="1" applyBorder="1" applyAlignment="1">
      <alignment vertical="center"/>
    </xf>
    <xf numFmtId="0" fontId="4" fillId="0" borderId="161" xfId="0" applyFont="1" applyBorder="1" applyAlignment="1">
      <alignment horizontal="right" vertical="center"/>
    </xf>
    <xf numFmtId="179" fontId="4" fillId="0" borderId="118" xfId="0" applyNumberFormat="1" applyFont="1" applyBorder="1" applyAlignment="1">
      <alignment horizontal="distributed" vertical="center"/>
    </xf>
    <xf numFmtId="179" fontId="4" fillId="0" borderId="161" xfId="0" applyNumberFormat="1" applyFont="1" applyFill="1" applyBorder="1" applyAlignment="1">
      <alignment vertical="center"/>
    </xf>
    <xf numFmtId="176" fontId="4" fillId="0" borderId="116" xfId="0" applyNumberFormat="1" applyFont="1" applyFill="1" applyBorder="1" applyAlignment="1">
      <alignment vertical="center"/>
    </xf>
    <xf numFmtId="176" fontId="4" fillId="0" borderId="117" xfId="0" applyNumberFormat="1" applyFont="1" applyFill="1" applyBorder="1" applyAlignment="1">
      <alignment vertical="center"/>
    </xf>
    <xf numFmtId="176" fontId="4" fillId="0" borderId="162" xfId="0" applyNumberFormat="1" applyFont="1" applyFill="1" applyBorder="1" applyAlignment="1">
      <alignment vertical="center"/>
    </xf>
    <xf numFmtId="176" fontId="4" fillId="0" borderId="114" xfId="0" applyNumberFormat="1" applyFont="1" applyFill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176" fontId="16" fillId="0" borderId="117" xfId="0" applyNumberFormat="1" applyFont="1" applyFill="1" applyBorder="1" applyAlignment="1">
      <alignment vertical="center"/>
    </xf>
    <xf numFmtId="176" fontId="16" fillId="0" borderId="118" xfId="0" applyNumberFormat="1" applyFont="1" applyFill="1" applyBorder="1" applyAlignment="1">
      <alignment vertical="center"/>
    </xf>
    <xf numFmtId="176" fontId="4" fillId="0" borderId="163" xfId="0" applyNumberFormat="1" applyFont="1" applyFill="1" applyBorder="1" applyAlignment="1">
      <alignment vertical="center"/>
    </xf>
    <xf numFmtId="176" fontId="4" fillId="0" borderId="164" xfId="0" applyNumberFormat="1" applyFont="1" applyFill="1" applyBorder="1" applyAlignment="1">
      <alignment vertical="center"/>
    </xf>
    <xf numFmtId="179" fontId="4" fillId="0" borderId="161" xfId="0" applyNumberFormat="1" applyFont="1" applyBorder="1" applyAlignment="1">
      <alignment vertical="center"/>
    </xf>
    <xf numFmtId="179" fontId="4" fillId="0" borderId="118" xfId="0" applyNumberFormat="1" applyFont="1" applyBorder="1" applyAlignment="1">
      <alignment vertical="center"/>
    </xf>
    <xf numFmtId="179" fontId="4" fillId="0" borderId="96" xfId="0" applyNumberFormat="1" applyFont="1" applyBorder="1" applyAlignment="1">
      <alignment vertical="center"/>
    </xf>
    <xf numFmtId="179" fontId="4" fillId="0" borderId="118" xfId="0" applyNumberFormat="1" applyFont="1" applyFill="1" applyBorder="1" applyAlignment="1">
      <alignment horizontal="distributed" vertical="center"/>
    </xf>
    <xf numFmtId="179" fontId="4" fillId="0" borderId="75" xfId="0" applyNumberFormat="1" applyFont="1" applyBorder="1" applyAlignment="1">
      <alignment vertical="center"/>
    </xf>
    <xf numFmtId="179" fontId="4" fillId="0" borderId="118" xfId="0" applyNumberFormat="1" applyFont="1" applyFill="1" applyBorder="1" applyAlignment="1">
      <alignment vertical="center"/>
    </xf>
    <xf numFmtId="0" fontId="4" fillId="0" borderId="6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4" fillId="0" borderId="52" xfId="0" applyNumberFormat="1" applyFont="1" applyFill="1" applyBorder="1" applyAlignment="1">
      <alignment horizontal="distributed" vertical="center"/>
    </xf>
    <xf numFmtId="179" fontId="4" fillId="0" borderId="52" xfId="0" applyNumberFormat="1" applyFont="1" applyFill="1" applyBorder="1" applyAlignment="1">
      <alignment vertical="center"/>
    </xf>
    <xf numFmtId="0" fontId="4" fillId="0" borderId="75" xfId="0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distributed" vertical="center"/>
    </xf>
    <xf numFmtId="179" fontId="4" fillId="0" borderId="75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176" fontId="16" fillId="0" borderId="50" xfId="0" applyNumberFormat="1" applyFont="1" applyFill="1" applyBorder="1" applyAlignment="1">
      <alignment vertical="center"/>
    </xf>
    <xf numFmtId="176" fontId="4" fillId="0" borderId="165" xfId="0" applyNumberFormat="1" applyFont="1" applyFill="1" applyBorder="1" applyAlignment="1">
      <alignment vertical="center"/>
    </xf>
    <xf numFmtId="176" fontId="4" fillId="0" borderId="166" xfId="0" applyNumberFormat="1" applyFont="1" applyFill="1" applyBorder="1" applyAlignment="1">
      <alignment vertical="center"/>
    </xf>
    <xf numFmtId="0" fontId="4" fillId="0" borderId="96" xfId="0" applyFont="1" applyBorder="1" applyAlignment="1">
      <alignment horizontal="right" vertical="center"/>
    </xf>
    <xf numFmtId="179" fontId="4" fillId="0" borderId="95" xfId="0" applyNumberFormat="1" applyFont="1" applyBorder="1" applyAlignment="1">
      <alignment horizontal="distributed" vertical="center"/>
    </xf>
    <xf numFmtId="179" fontId="4" fillId="0" borderId="96" xfId="0" applyNumberFormat="1" applyFont="1" applyFill="1" applyBorder="1" applyAlignment="1">
      <alignment vertical="center"/>
    </xf>
    <xf numFmtId="176" fontId="4" fillId="0" borderId="98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vertical="center"/>
    </xf>
    <xf numFmtId="176" fontId="4" fillId="0" borderId="94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176" fontId="16" fillId="0" borderId="93" xfId="0" applyNumberFormat="1" applyFont="1" applyFill="1" applyBorder="1" applyAlignment="1">
      <alignment vertical="center"/>
    </xf>
    <xf numFmtId="176" fontId="16" fillId="0" borderId="95" xfId="0" applyNumberFormat="1" applyFont="1" applyFill="1" applyBorder="1" applyAlignment="1">
      <alignment vertical="center"/>
    </xf>
    <xf numFmtId="176" fontId="4" fillId="0" borderId="167" xfId="0" applyNumberFormat="1" applyFont="1" applyFill="1" applyBorder="1" applyAlignment="1">
      <alignment vertical="center"/>
    </xf>
    <xf numFmtId="176" fontId="4" fillId="0" borderId="168" xfId="0" applyNumberFormat="1" applyFont="1" applyFill="1" applyBorder="1" applyAlignment="1">
      <alignment vertical="center"/>
    </xf>
    <xf numFmtId="179" fontId="4" fillId="0" borderId="95" xfId="0" applyNumberFormat="1" applyFont="1" applyBorder="1" applyAlignment="1">
      <alignment vertical="center"/>
    </xf>
    <xf numFmtId="0" fontId="4" fillId="0" borderId="109" xfId="0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distributed" vertical="center"/>
    </xf>
    <xf numFmtId="179" fontId="4" fillId="0" borderId="109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169" xfId="0" applyNumberFormat="1" applyFont="1" applyFill="1" applyBorder="1" applyAlignment="1">
      <alignment vertical="center"/>
    </xf>
    <xf numFmtId="176" fontId="4" fillId="0" borderId="111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4" fillId="0" borderId="154" xfId="0" applyNumberFormat="1" applyFont="1" applyFill="1" applyBorder="1" applyAlignment="1">
      <alignment vertical="center"/>
    </xf>
    <xf numFmtId="176" fontId="4" fillId="0" borderId="170" xfId="0" applyNumberFormat="1" applyFont="1" applyFill="1" applyBorder="1" applyAlignment="1">
      <alignment vertical="center"/>
    </xf>
    <xf numFmtId="179" fontId="4" fillId="0" borderId="109" xfId="0" applyNumberFormat="1" applyFont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17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10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34" xfId="0" applyNumberFormat="1" applyFont="1" applyFill="1" applyBorder="1" applyAlignment="1">
      <alignment horizontal="right" vertical="center"/>
    </xf>
    <xf numFmtId="183" fontId="4" fillId="0" borderId="33" xfId="0" applyNumberFormat="1" applyFont="1" applyFill="1" applyBorder="1" applyAlignment="1">
      <alignment horizontal="center" vertical="center"/>
    </xf>
    <xf numFmtId="183" fontId="4" fillId="0" borderId="124" xfId="0" applyNumberFormat="1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vertical="center"/>
    </xf>
    <xf numFmtId="183" fontId="4" fillId="0" borderId="113" xfId="0" applyNumberFormat="1" applyFont="1" applyFill="1" applyBorder="1" applyAlignment="1">
      <alignment vertical="center"/>
    </xf>
    <xf numFmtId="183" fontId="4" fillId="0" borderId="34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horizontal="left" vertical="center"/>
    </xf>
    <xf numFmtId="182" fontId="7" fillId="0" borderId="170" xfId="0" applyNumberFormat="1" applyFont="1" applyFill="1" applyBorder="1" applyAlignment="1">
      <alignment horizontal="center" vertical="center" shrinkToFit="1"/>
    </xf>
    <xf numFmtId="182" fontId="7" fillId="0" borderId="155" xfId="0" applyNumberFormat="1" applyFont="1" applyFill="1" applyBorder="1" applyAlignment="1">
      <alignment horizontal="center" vertical="center" shrinkToFit="1"/>
    </xf>
    <xf numFmtId="182" fontId="7" fillId="0" borderId="172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/>
    </xf>
    <xf numFmtId="186" fontId="4" fillId="0" borderId="125" xfId="0" applyNumberFormat="1" applyFont="1" applyFill="1" applyBorder="1" applyAlignment="1">
      <alignment horizontal="right" vertical="center"/>
    </xf>
    <xf numFmtId="186" fontId="4" fillId="0" borderId="157" xfId="0" applyNumberFormat="1" applyFont="1" applyFill="1" applyBorder="1" applyAlignment="1">
      <alignment horizontal="right" vertical="center"/>
    </xf>
    <xf numFmtId="186" fontId="4" fillId="0" borderId="63" xfId="0" applyNumberFormat="1" applyFont="1" applyFill="1" applyBorder="1" applyAlignment="1">
      <alignment horizontal="right" vertical="center"/>
    </xf>
    <xf numFmtId="186" fontId="4" fillId="0" borderId="151" xfId="0" applyNumberFormat="1" applyFont="1" applyFill="1" applyBorder="1" applyAlignment="1">
      <alignment horizontal="right" vertical="center"/>
    </xf>
    <xf numFmtId="186" fontId="4" fillId="0" borderId="112" xfId="0" applyNumberFormat="1" applyFont="1" applyFill="1" applyBorder="1" applyAlignment="1">
      <alignment horizontal="right" vertical="center"/>
    </xf>
    <xf numFmtId="186" fontId="4" fillId="0" borderId="173" xfId="0" applyNumberFormat="1" applyFont="1" applyFill="1" applyBorder="1" applyAlignment="1">
      <alignment horizontal="right" vertical="center"/>
    </xf>
    <xf numFmtId="179" fontId="4" fillId="0" borderId="52" xfId="0" applyNumberFormat="1" applyFont="1" applyFill="1" applyBorder="1" applyAlignment="1">
      <alignment horizontal="center" vertical="center"/>
    </xf>
    <xf numFmtId="186" fontId="4" fillId="0" borderId="83" xfId="0" applyNumberFormat="1" applyFont="1" applyFill="1" applyBorder="1" applyAlignment="1">
      <alignment horizontal="right" vertical="center"/>
    </xf>
    <xf numFmtId="186" fontId="4" fillId="0" borderId="158" xfId="0" applyNumberFormat="1" applyFont="1" applyFill="1" applyBorder="1" applyAlignment="1">
      <alignment horizontal="right" vertical="center"/>
    </xf>
    <xf numFmtId="186" fontId="4" fillId="0" borderId="66" xfId="0" applyNumberFormat="1" applyFont="1" applyFill="1" applyBorder="1" applyAlignment="1">
      <alignment horizontal="right" vertical="center"/>
    </xf>
    <xf numFmtId="186" fontId="4" fillId="0" borderId="153" xfId="0" applyNumberFormat="1" applyFont="1" applyFill="1" applyBorder="1" applyAlignment="1">
      <alignment horizontal="right" vertical="center"/>
    </xf>
    <xf numFmtId="186" fontId="4" fillId="0" borderId="86" xfId="0" applyNumberFormat="1" applyFont="1" applyFill="1" applyBorder="1" applyAlignment="1">
      <alignment horizontal="right" vertical="center"/>
    </xf>
    <xf numFmtId="186" fontId="4" fillId="0" borderId="174" xfId="0" applyNumberFormat="1" applyFont="1" applyFill="1" applyBorder="1" applyAlignment="1">
      <alignment horizontal="right" vertical="center"/>
    </xf>
    <xf numFmtId="186" fontId="4" fillId="0" borderId="82" xfId="0" applyNumberFormat="1" applyFont="1" applyFill="1" applyBorder="1" applyAlignment="1">
      <alignment horizontal="right" vertical="center"/>
    </xf>
    <xf numFmtId="186" fontId="4" fillId="0" borderId="175" xfId="0" applyNumberFormat="1" applyFont="1" applyFill="1" applyBorder="1" applyAlignment="1">
      <alignment horizontal="right" vertical="center"/>
    </xf>
    <xf numFmtId="179" fontId="4" fillId="0" borderId="73" xfId="0" applyNumberFormat="1" applyFont="1" applyFill="1" applyBorder="1" applyAlignment="1">
      <alignment horizontal="center" vertical="center"/>
    </xf>
    <xf numFmtId="186" fontId="4" fillId="0" borderId="77" xfId="0" applyNumberFormat="1" applyFont="1" applyFill="1" applyBorder="1" applyAlignment="1">
      <alignment horizontal="right" vertical="center"/>
    </xf>
    <xf numFmtId="186" fontId="4" fillId="0" borderId="160" xfId="0" applyNumberFormat="1" applyFont="1" applyFill="1" applyBorder="1" applyAlignment="1">
      <alignment horizontal="right" vertical="center"/>
    </xf>
    <xf numFmtId="186" fontId="4" fillId="0" borderId="71" xfId="0" applyNumberFormat="1" applyFont="1" applyFill="1" applyBorder="1" applyAlignment="1">
      <alignment horizontal="right" vertical="center"/>
    </xf>
    <xf numFmtId="186" fontId="4" fillId="0" borderId="176" xfId="0" applyNumberFormat="1" applyFont="1" applyFill="1" applyBorder="1" applyAlignment="1">
      <alignment horizontal="right" vertical="center"/>
    </xf>
    <xf numFmtId="186" fontId="4" fillId="0" borderId="76" xfId="0" applyNumberFormat="1" applyFont="1" applyFill="1" applyBorder="1" applyAlignment="1">
      <alignment horizontal="right" vertical="center"/>
    </xf>
    <xf numFmtId="186" fontId="4" fillId="0" borderId="177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79" fontId="4" fillId="0" borderId="143" xfId="0" applyNumberFormat="1" applyFont="1" applyFill="1" applyBorder="1" applyAlignment="1">
      <alignment horizontal="center" vertical="center"/>
    </xf>
    <xf numFmtId="186" fontId="4" fillId="0" borderId="99" xfId="0" applyNumberFormat="1" applyFont="1" applyFill="1" applyBorder="1" applyAlignment="1">
      <alignment horizontal="right" vertical="center"/>
    </xf>
    <xf numFmtId="186" fontId="4" fillId="0" borderId="178" xfId="0" applyNumberFormat="1" applyFont="1" applyFill="1" applyBorder="1" applyAlignment="1">
      <alignment horizontal="right" vertical="center"/>
    </xf>
    <xf numFmtId="186" fontId="4" fillId="0" borderId="24" xfId="0" applyNumberFormat="1" applyFont="1" applyFill="1" applyBorder="1" applyAlignment="1">
      <alignment horizontal="right" vertical="center"/>
    </xf>
    <xf numFmtId="186" fontId="4" fillId="0" borderId="146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179" xfId="0" applyNumberFormat="1" applyFont="1" applyFill="1" applyBorder="1" applyAlignment="1">
      <alignment horizontal="right" vertical="center"/>
    </xf>
    <xf numFmtId="186" fontId="4" fillId="0" borderId="32" xfId="0" applyNumberFormat="1" applyFont="1" applyFill="1" applyBorder="1" applyAlignment="1">
      <alignment horizontal="right" vertical="center"/>
    </xf>
    <xf numFmtId="186" fontId="4" fillId="0" borderId="18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center" vertical="center"/>
    </xf>
    <xf numFmtId="186" fontId="4" fillId="0" borderId="181" xfId="0" applyNumberFormat="1" applyFont="1" applyFill="1" applyBorder="1" applyAlignment="1">
      <alignment horizontal="right" vertical="center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186" fontId="4" fillId="0" borderId="182" xfId="0" applyNumberFormat="1" applyFont="1" applyFill="1" applyBorder="1" applyAlignment="1">
      <alignment horizontal="right" vertical="center"/>
    </xf>
    <xf numFmtId="186" fontId="4" fillId="0" borderId="159" xfId="0" applyNumberFormat="1" applyFont="1" applyFill="1" applyBorder="1" applyAlignment="1">
      <alignment horizontal="right" vertical="center"/>
    </xf>
    <xf numFmtId="186" fontId="4" fillId="0" borderId="158" xfId="8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centerContinuous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45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179" fontId="4" fillId="0" borderId="43" xfId="0" applyNumberFormat="1" applyFont="1" applyFill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179" fontId="4" fillId="0" borderId="171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179" fontId="4" fillId="0" borderId="107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10" xfId="0" applyNumberFormat="1" applyFont="1" applyBorder="1" applyAlignment="1">
      <alignment vertical="center"/>
    </xf>
    <xf numFmtId="179" fontId="4" fillId="0" borderId="183" xfId="0" applyNumberFormat="1" applyFont="1" applyBorder="1" applyAlignment="1">
      <alignment vertical="center"/>
    </xf>
    <xf numFmtId="179" fontId="4" fillId="0" borderId="184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107" xfId="0" applyNumberFormat="1" applyFont="1" applyBorder="1" applyAlignment="1">
      <alignment vertical="center"/>
    </xf>
    <xf numFmtId="179" fontId="5" fillId="0" borderId="86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horizontal="right" vertical="center"/>
    </xf>
    <xf numFmtId="183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9" fontId="4" fillId="0" borderId="62" xfId="0" applyNumberFormat="1" applyFont="1" applyBorder="1" applyAlignment="1">
      <alignment vertical="center"/>
    </xf>
    <xf numFmtId="179" fontId="4" fillId="0" borderId="150" xfId="0" applyNumberFormat="1" applyFont="1" applyBorder="1" applyAlignment="1">
      <alignment vertical="center"/>
    </xf>
    <xf numFmtId="179" fontId="4" fillId="0" borderId="157" xfId="0" applyNumberFormat="1" applyFont="1" applyBorder="1" applyAlignment="1">
      <alignment vertical="center"/>
    </xf>
    <xf numFmtId="179" fontId="4" fillId="0" borderId="125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vertical="center"/>
    </xf>
    <xf numFmtId="185" fontId="4" fillId="0" borderId="66" xfId="0" applyNumberFormat="1" applyFont="1" applyFill="1" applyBorder="1" applyAlignment="1">
      <alignment vertical="center"/>
    </xf>
    <xf numFmtId="179" fontId="4" fillId="0" borderId="5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6" fontId="4" fillId="0" borderId="83" xfId="0" applyNumberFormat="1" applyFont="1" applyFill="1" applyBorder="1" applyAlignment="1">
      <alignment vertical="center"/>
    </xf>
    <xf numFmtId="179" fontId="4" fillId="0" borderId="31" xfId="80" applyNumberFormat="1" applyFont="1" applyFill="1" applyBorder="1" applyAlignment="1">
      <alignment vertical="center"/>
    </xf>
    <xf numFmtId="179" fontId="4" fillId="0" borderId="31" xfId="8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right" vertical="center"/>
    </xf>
    <xf numFmtId="183" fontId="4" fillId="0" borderId="70" xfId="0" applyNumberFormat="1" applyFont="1" applyBorder="1" applyAlignment="1">
      <alignment vertical="center"/>
    </xf>
    <xf numFmtId="185" fontId="4" fillId="0" borderId="71" xfId="0" applyNumberFormat="1" applyFont="1" applyFill="1" applyBorder="1" applyAlignment="1">
      <alignment vertical="center"/>
    </xf>
    <xf numFmtId="179" fontId="4" fillId="0" borderId="68" xfId="0" applyNumberFormat="1" applyFont="1" applyFill="1" applyBorder="1" applyAlignment="1">
      <alignment vertical="center"/>
    </xf>
    <xf numFmtId="179" fontId="4" fillId="0" borderId="70" xfId="0" applyNumberFormat="1" applyFont="1" applyFill="1" applyBorder="1" applyAlignment="1">
      <alignment vertical="center"/>
    </xf>
    <xf numFmtId="179" fontId="4" fillId="0" borderId="73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179" fontId="4" fillId="0" borderId="70" xfId="8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161" xfId="0" applyNumberFormat="1" applyFont="1" applyBorder="1" applyAlignment="1">
      <alignment horizontal="right" vertical="center"/>
    </xf>
    <xf numFmtId="183" fontId="4" fillId="0" borderId="117" xfId="0" applyNumberFormat="1" applyFont="1" applyBorder="1" applyAlignment="1">
      <alignment vertical="center"/>
    </xf>
    <xf numFmtId="185" fontId="4" fillId="0" borderId="162" xfId="0" applyNumberFormat="1" applyFont="1" applyFill="1" applyBorder="1" applyAlignment="1">
      <alignment vertical="center"/>
    </xf>
    <xf numFmtId="179" fontId="4" fillId="0" borderId="185" xfId="0" applyNumberFormat="1" applyFont="1" applyFill="1" applyBorder="1" applyAlignment="1">
      <alignment vertical="center"/>
    </xf>
    <xf numFmtId="179" fontId="4" fillId="0" borderId="117" xfId="0" applyNumberFormat="1" applyFont="1" applyFill="1" applyBorder="1" applyAlignment="1">
      <alignment vertical="center"/>
    </xf>
    <xf numFmtId="176" fontId="4" fillId="0" borderId="186" xfId="0" applyNumberFormat="1" applyFont="1" applyFill="1" applyBorder="1" applyAlignment="1">
      <alignment vertical="center"/>
    </xf>
    <xf numFmtId="179" fontId="4" fillId="0" borderId="117" xfId="80" applyNumberFormat="1" applyFont="1" applyBorder="1" applyAlignment="1">
      <alignment vertical="center"/>
    </xf>
    <xf numFmtId="176" fontId="4" fillId="0" borderId="117" xfId="0" applyNumberFormat="1" applyFont="1" applyBorder="1" applyAlignment="1">
      <alignment vertical="center"/>
    </xf>
    <xf numFmtId="0" fontId="4" fillId="0" borderId="67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4" fillId="0" borderId="118" xfId="0" applyNumberFormat="1" applyFont="1" applyBorder="1" applyAlignment="1">
      <alignment horizontal="distributed" vertical="center"/>
    </xf>
    <xf numFmtId="0" fontId="4" fillId="0" borderId="52" xfId="0" applyNumberFormat="1" applyFont="1" applyBorder="1" applyAlignment="1">
      <alignment horizontal="distributed" vertical="center"/>
    </xf>
    <xf numFmtId="0" fontId="4" fillId="0" borderId="73" xfId="0" applyNumberFormat="1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118" xfId="0" applyFont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179" fontId="4" fillId="0" borderId="70" xfId="0" applyNumberFormat="1" applyFont="1" applyBorder="1" applyAlignment="1">
      <alignment vertical="center"/>
    </xf>
    <xf numFmtId="185" fontId="4" fillId="0" borderId="73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 textRotation="255"/>
    </xf>
    <xf numFmtId="0" fontId="5" fillId="0" borderId="58" xfId="0" applyFont="1" applyBorder="1" applyAlignment="1">
      <alignment horizontal="left" textRotation="255"/>
    </xf>
    <xf numFmtId="0" fontId="5" fillId="0" borderId="0" xfId="0" applyFont="1" applyBorder="1" applyAlignment="1">
      <alignment vertical="center" textRotation="255"/>
    </xf>
    <xf numFmtId="0" fontId="5" fillId="0" borderId="51" xfId="0" applyNumberFormat="1" applyFont="1" applyBorder="1" applyAlignment="1">
      <alignment horizontal="left" vertical="center"/>
    </xf>
    <xf numFmtId="179" fontId="6" fillId="0" borderId="51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horizontal="right" vertical="center"/>
    </xf>
    <xf numFmtId="179" fontId="6" fillId="0" borderId="31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52" xfId="0" applyNumberFormat="1" applyFont="1" applyBorder="1" applyAlignment="1">
      <alignment horizontal="right" vertical="center"/>
    </xf>
    <xf numFmtId="0" fontId="5" fillId="0" borderId="51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179" fontId="6" fillId="0" borderId="68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horizontal="right" vertical="center"/>
    </xf>
    <xf numFmtId="179" fontId="6" fillId="0" borderId="70" xfId="0" applyNumberFormat="1" applyFont="1" applyBorder="1" applyAlignment="1">
      <alignment horizontal="right" vertical="center"/>
    </xf>
    <xf numFmtId="179" fontId="6" fillId="0" borderId="73" xfId="0" applyNumberFormat="1" applyFont="1" applyBorder="1" applyAlignment="1">
      <alignment horizontal="right" vertical="center"/>
    </xf>
    <xf numFmtId="0" fontId="5" fillId="0" borderId="185" xfId="0" applyNumberFormat="1" applyFont="1" applyBorder="1" applyAlignment="1">
      <alignment vertical="center"/>
    </xf>
    <xf numFmtId="179" fontId="6" fillId="0" borderId="185" xfId="0" applyNumberFormat="1" applyFont="1" applyBorder="1" applyAlignment="1">
      <alignment vertical="center"/>
    </xf>
    <xf numFmtId="179" fontId="6" fillId="0" borderId="116" xfId="0" applyNumberFormat="1" applyFont="1" applyBorder="1" applyAlignment="1">
      <alignment horizontal="right" vertical="center"/>
    </xf>
    <xf numFmtId="179" fontId="6" fillId="0" borderId="117" xfId="0" applyNumberFormat="1" applyFont="1" applyBorder="1" applyAlignment="1">
      <alignment horizontal="right" vertical="center"/>
    </xf>
    <xf numFmtId="179" fontId="6" fillId="0" borderId="118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52" xfId="0" applyNumberFormat="1" applyFont="1" applyBorder="1" applyAlignment="1">
      <alignment horizontal="right" vertical="center"/>
    </xf>
    <xf numFmtId="0" fontId="5" fillId="0" borderId="91" xfId="0" applyNumberFormat="1" applyFont="1" applyBorder="1" applyAlignment="1">
      <alignment vertical="center"/>
    </xf>
    <xf numFmtId="179" fontId="6" fillId="0" borderId="88" xfId="0" applyNumberFormat="1" applyFont="1" applyBorder="1" applyAlignment="1">
      <alignment vertical="center"/>
    </xf>
    <xf numFmtId="185" fontId="6" fillId="0" borderId="101" xfId="0" applyNumberFormat="1" applyFont="1" applyBorder="1" applyAlignment="1">
      <alignment horizontal="right" vertical="center"/>
    </xf>
    <xf numFmtId="185" fontId="6" fillId="0" borderId="40" xfId="0" applyNumberFormat="1" applyFont="1" applyBorder="1" applyAlignment="1">
      <alignment horizontal="right" vertical="center"/>
    </xf>
    <xf numFmtId="185" fontId="6" fillId="0" borderId="89" xfId="0" applyNumberFormat="1" applyFont="1" applyBorder="1" applyAlignment="1">
      <alignment horizontal="right" vertical="center"/>
    </xf>
    <xf numFmtId="179" fontId="6" fillId="0" borderId="91" xfId="0" applyNumberFormat="1" applyFont="1" applyBorder="1" applyAlignment="1">
      <alignment vertical="center"/>
    </xf>
    <xf numFmtId="185" fontId="6" fillId="0" borderId="98" xfId="0" applyNumberFormat="1" applyFont="1" applyBorder="1" applyAlignment="1">
      <alignment horizontal="right" vertical="center"/>
    </xf>
    <xf numFmtId="185" fontId="6" fillId="0" borderId="93" xfId="0" applyNumberFormat="1" applyFont="1" applyBorder="1" applyAlignment="1">
      <alignment horizontal="right" vertical="center"/>
    </xf>
    <xf numFmtId="185" fontId="6" fillId="0" borderId="95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185" fontId="6" fillId="0" borderId="80" xfId="0" applyNumberFormat="1" applyFont="1" applyBorder="1" applyAlignment="1">
      <alignment horizontal="right" vertical="center"/>
    </xf>
    <xf numFmtId="185" fontId="6" fillId="0" borderId="50" xfId="0" applyNumberFormat="1" applyFont="1" applyBorder="1" applyAlignment="1">
      <alignment horizontal="right" vertical="center"/>
    </xf>
    <xf numFmtId="0" fontId="5" fillId="0" borderId="187" xfId="0" applyNumberFormat="1" applyFont="1" applyBorder="1" applyAlignment="1">
      <alignment vertical="center"/>
    </xf>
    <xf numFmtId="179" fontId="6" fillId="0" borderId="187" xfId="0" applyNumberFormat="1" applyFont="1" applyBorder="1" applyAlignment="1">
      <alignment vertical="center"/>
    </xf>
    <xf numFmtId="179" fontId="6" fillId="0" borderId="188" xfId="0" applyNumberFormat="1" applyFont="1" applyBorder="1" applyAlignment="1">
      <alignment vertical="center"/>
    </xf>
    <xf numFmtId="179" fontId="6" fillId="0" borderId="189" xfId="0" applyNumberFormat="1" applyFont="1" applyBorder="1" applyAlignment="1">
      <alignment vertical="center"/>
    </xf>
    <xf numFmtId="185" fontId="6" fillId="0" borderId="189" xfId="0" applyNumberFormat="1" applyFont="1" applyBorder="1" applyAlignment="1">
      <alignment horizontal="right" vertical="center"/>
    </xf>
    <xf numFmtId="185" fontId="6" fillId="0" borderId="190" xfId="0" applyNumberFormat="1" applyFont="1" applyBorder="1" applyAlignment="1">
      <alignment horizontal="right" vertical="center"/>
    </xf>
    <xf numFmtId="0" fontId="5" fillId="0" borderId="58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vertical="center"/>
    </xf>
    <xf numFmtId="179" fontId="6" fillId="0" borderId="42" xfId="0" applyNumberFormat="1" applyFont="1" applyBorder="1" applyAlignment="1">
      <alignment vertical="center"/>
    </xf>
    <xf numFmtId="179" fontId="6" fillId="0" borderId="191" xfId="0" applyNumberFormat="1" applyFont="1" applyBorder="1" applyAlignment="1">
      <alignment vertical="center"/>
    </xf>
    <xf numFmtId="179" fontId="6" fillId="0" borderId="44" xfId="0" applyNumberFormat="1" applyFont="1" applyBorder="1" applyAlignment="1">
      <alignment vertical="center"/>
    </xf>
    <xf numFmtId="185" fontId="6" fillId="0" borderId="44" xfId="0" applyNumberFormat="1" applyFont="1" applyBorder="1" applyAlignment="1">
      <alignment horizontal="right" vertical="center"/>
    </xf>
    <xf numFmtId="185" fontId="6" fillId="0" borderId="45" xfId="0" applyNumberFormat="1" applyFont="1" applyBorder="1" applyAlignment="1">
      <alignment horizontal="right" vertical="center"/>
    </xf>
    <xf numFmtId="0" fontId="5" fillId="0" borderId="185" xfId="0" applyNumberFormat="1" applyFont="1" applyBorder="1" applyAlignment="1">
      <alignment horizontal="left" vertical="center"/>
    </xf>
    <xf numFmtId="176" fontId="6" fillId="0" borderId="116" xfId="0" applyNumberFormat="1" applyFont="1" applyBorder="1" applyAlignment="1">
      <alignment vertical="center"/>
    </xf>
    <xf numFmtId="176" fontId="6" fillId="0" borderId="1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8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horizontal="left" vertical="center"/>
    </xf>
    <xf numFmtId="179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9" fontId="5" fillId="0" borderId="0" xfId="8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83" fontId="5" fillId="0" borderId="44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textRotation="255" indent="1"/>
    </xf>
    <xf numFmtId="0" fontId="5" fillId="0" borderId="45" xfId="0" applyNumberFormat="1" applyFont="1" applyBorder="1" applyAlignment="1">
      <alignment horizontal="center" vertical="top" textRotation="255" indent="1"/>
    </xf>
    <xf numFmtId="179" fontId="5" fillId="0" borderId="42" xfId="0" applyNumberFormat="1" applyFont="1" applyBorder="1" applyAlignment="1">
      <alignment vertical="center" textRotation="255"/>
    </xf>
    <xf numFmtId="179" fontId="5" fillId="0" borderId="43" xfId="0" applyNumberFormat="1" applyFont="1" applyBorder="1" applyAlignment="1">
      <alignment vertical="distributed" textRotation="255"/>
    </xf>
    <xf numFmtId="179" fontId="5" fillId="0" borderId="44" xfId="0" applyNumberFormat="1" applyFont="1" applyBorder="1" applyAlignment="1">
      <alignment vertical="distributed" textRotation="255"/>
    </xf>
    <xf numFmtId="0" fontId="5" fillId="0" borderId="44" xfId="0" applyFont="1" applyBorder="1" applyAlignment="1">
      <alignment vertical="distributed" textRotation="255"/>
    </xf>
    <xf numFmtId="0" fontId="5" fillId="0" borderId="45" xfId="0" applyFont="1" applyBorder="1" applyAlignment="1">
      <alignment vertical="distributed" textRotation="255"/>
    </xf>
    <xf numFmtId="9" fontId="5" fillId="0" borderId="192" xfId="0" applyNumberFormat="1" applyFont="1" applyBorder="1" applyAlignment="1">
      <alignment horizontal="center" vertical="center"/>
    </xf>
    <xf numFmtId="177" fontId="5" fillId="0" borderId="10" xfId="69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9" fontId="5" fillId="0" borderId="10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107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 textRotation="255"/>
    </xf>
    <xf numFmtId="0" fontId="0" fillId="0" borderId="196" xfId="0" applyFont="1" applyBorder="1" applyAlignment="1">
      <alignment/>
    </xf>
    <xf numFmtId="0" fontId="4" fillId="0" borderId="191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7" fontId="4" fillId="0" borderId="197" xfId="0" applyNumberFormat="1" applyFont="1" applyBorder="1" applyAlignment="1">
      <alignment horizontal="center" vertical="center"/>
    </xf>
    <xf numFmtId="187" fontId="4" fillId="0" borderId="198" xfId="0" applyNumberFormat="1" applyFont="1" applyBorder="1" applyAlignment="1">
      <alignment horizontal="center" vertical="center"/>
    </xf>
    <xf numFmtId="187" fontId="4" fillId="0" borderId="192" xfId="0" applyNumberFormat="1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5" fontId="4" fillId="0" borderId="95" xfId="0" applyNumberFormat="1" applyFont="1" applyBorder="1" applyAlignment="1">
      <alignment horizontal="right" vertical="center"/>
    </xf>
    <xf numFmtId="185" fontId="4" fillId="0" borderId="89" xfId="0" applyNumberFormat="1" applyFont="1" applyBorder="1" applyAlignment="1">
      <alignment horizontal="right" vertical="center"/>
    </xf>
    <xf numFmtId="0" fontId="6" fillId="0" borderId="20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76" fontId="4" fillId="0" borderId="96" xfId="0" applyNumberFormat="1" applyFont="1" applyBorder="1" applyAlignment="1">
      <alignment horizontal="right" vertical="center"/>
    </xf>
    <xf numFmtId="176" fontId="4" fillId="0" borderId="90" xfId="0" applyNumberFormat="1" applyFont="1" applyBorder="1" applyAlignment="1">
      <alignment horizontal="right" vertical="center"/>
    </xf>
    <xf numFmtId="185" fontId="4" fillId="0" borderId="202" xfId="0" applyNumberFormat="1" applyFont="1" applyBorder="1" applyAlignment="1">
      <alignment horizontal="center" vertical="center"/>
    </xf>
    <xf numFmtId="185" fontId="4" fillId="0" borderId="203" xfId="0" applyNumberFormat="1" applyFont="1" applyBorder="1" applyAlignment="1">
      <alignment horizontal="center" vertical="center"/>
    </xf>
    <xf numFmtId="185" fontId="4" fillId="0" borderId="93" xfId="0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horizontal="right" vertical="center"/>
    </xf>
    <xf numFmtId="179" fontId="4" fillId="0" borderId="202" xfId="0" applyNumberFormat="1" applyFont="1" applyBorder="1" applyAlignment="1">
      <alignment horizontal="right" vertical="center" shrinkToFit="1"/>
    </xf>
    <xf numFmtId="179" fontId="4" fillId="0" borderId="203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4" fillId="0" borderId="93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horizontal="right" vertical="center" shrinkToFit="1"/>
    </xf>
    <xf numFmtId="179" fontId="4" fillId="0" borderId="95" xfId="0" applyNumberFormat="1" applyFont="1" applyBorder="1" applyAlignment="1">
      <alignment horizontal="right" vertical="center" shrinkToFit="1"/>
    </xf>
    <xf numFmtId="179" fontId="4" fillId="0" borderId="118" xfId="0" applyNumberFormat="1" applyFont="1" applyBorder="1" applyAlignment="1">
      <alignment horizontal="right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01" xfId="0" applyFont="1" applyBorder="1" applyAlignment="1">
      <alignment horizontal="left" vertical="center" shrinkToFit="1"/>
    </xf>
    <xf numFmtId="0" fontId="6" fillId="0" borderId="115" xfId="0" applyFont="1" applyBorder="1" applyAlignment="1">
      <alignment horizontal="left" vertical="center" shrinkToFit="1"/>
    </xf>
    <xf numFmtId="179" fontId="4" fillId="0" borderId="204" xfId="0" applyNumberFormat="1" applyFont="1" applyBorder="1" applyAlignment="1">
      <alignment horizontal="right" vertical="center" shrinkToFit="1"/>
    </xf>
    <xf numFmtId="179" fontId="4" fillId="0" borderId="96" xfId="0" applyNumberFormat="1" applyFont="1" applyBorder="1" applyAlignment="1">
      <alignment horizontal="right" vertical="center" shrinkToFit="1"/>
    </xf>
    <xf numFmtId="179" fontId="4" fillId="0" borderId="161" xfId="0" applyNumberFormat="1" applyFont="1" applyBorder="1" applyAlignment="1">
      <alignment horizontal="right" vertical="center" shrinkToFit="1"/>
    </xf>
    <xf numFmtId="179" fontId="4" fillId="0" borderId="143" xfId="0" applyNumberFormat="1" applyFont="1" applyFill="1" applyBorder="1" applyAlignment="1">
      <alignment horizontal="right" vertical="center" shrinkToFit="1"/>
    </xf>
    <xf numFmtId="179" fontId="4" fillId="0" borderId="118" xfId="0" applyNumberFormat="1" applyFont="1" applyFill="1" applyBorder="1" applyAlignment="1">
      <alignment horizontal="right" vertical="center" shrinkToFit="1"/>
    </xf>
    <xf numFmtId="0" fontId="6" fillId="0" borderId="102" xfId="0" applyFont="1" applyBorder="1" applyAlignment="1">
      <alignment horizontal="left" vertical="center" shrinkToFit="1"/>
    </xf>
    <xf numFmtId="179" fontId="4" fillId="0" borderId="96" xfId="0" applyNumberFormat="1" applyFont="1" applyFill="1" applyBorder="1" applyAlignment="1">
      <alignment horizontal="right" vertical="center" shrinkToFit="1"/>
    </xf>
    <xf numFmtId="179" fontId="4" fillId="0" borderId="133" xfId="0" applyNumberFormat="1" applyFont="1" applyFill="1" applyBorder="1" applyAlignment="1">
      <alignment horizontal="right" vertical="center" shrinkToFit="1"/>
    </xf>
    <xf numFmtId="179" fontId="4" fillId="0" borderId="120" xfId="0" applyNumberFormat="1" applyFont="1" applyBorder="1" applyAlignment="1">
      <alignment horizontal="right" vertical="center" shrinkToFit="1"/>
    </xf>
    <xf numFmtId="179" fontId="4" fillId="0" borderId="205" xfId="0" applyNumberFormat="1" applyFont="1" applyBorder="1" applyAlignment="1">
      <alignment horizontal="right" vertical="center" shrinkToFit="1"/>
    </xf>
    <xf numFmtId="179" fontId="4" fillId="0" borderId="93" xfId="0" applyNumberFormat="1" applyFont="1" applyFill="1" applyBorder="1" applyAlignment="1">
      <alignment horizontal="right" vertical="center" shrinkToFit="1"/>
    </xf>
    <xf numFmtId="179" fontId="4" fillId="0" borderId="117" xfId="0" applyNumberFormat="1" applyFont="1" applyFill="1" applyBorder="1" applyAlignment="1">
      <alignment horizontal="right" vertical="center" shrinkToFit="1"/>
    </xf>
    <xf numFmtId="179" fontId="4" fillId="0" borderId="132" xfId="0" applyNumberFormat="1" applyFont="1" applyBorder="1" applyAlignment="1">
      <alignment horizontal="right" vertical="center" shrinkToFit="1"/>
    </xf>
    <xf numFmtId="0" fontId="6" fillId="0" borderId="206" xfId="0" applyFont="1" applyBorder="1" applyAlignment="1">
      <alignment horizontal="left" vertical="center" shrinkToFit="1"/>
    </xf>
    <xf numFmtId="179" fontId="4" fillId="0" borderId="144" xfId="0" applyNumberFormat="1" applyFont="1" applyFill="1" applyBorder="1" applyAlignment="1">
      <alignment horizontal="right" vertical="center" shrinkToFit="1"/>
    </xf>
    <xf numFmtId="179" fontId="4" fillId="0" borderId="161" xfId="0" applyNumberFormat="1" applyFont="1" applyFill="1" applyBorder="1" applyAlignment="1">
      <alignment horizontal="right" vertical="center" shrinkToFit="1"/>
    </xf>
    <xf numFmtId="179" fontId="4" fillId="0" borderId="25" xfId="0" applyNumberFormat="1" applyFont="1" applyFill="1" applyBorder="1" applyAlignment="1">
      <alignment horizontal="right" vertical="center" shrinkToFit="1"/>
    </xf>
    <xf numFmtId="179" fontId="4" fillId="0" borderId="207" xfId="0" applyNumberFormat="1" applyFont="1" applyBorder="1" applyAlignment="1">
      <alignment horizontal="right" vertical="center" shrinkToFit="1"/>
    </xf>
    <xf numFmtId="179" fontId="4" fillId="0" borderId="95" xfId="0" applyNumberFormat="1" applyFont="1" applyFill="1" applyBorder="1" applyAlignment="1">
      <alignment horizontal="right" vertical="center" shrinkToFit="1"/>
    </xf>
    <xf numFmtId="176" fontId="4" fillId="0" borderId="96" xfId="0" applyNumberFormat="1" applyFont="1" applyBorder="1" applyAlignment="1">
      <alignment horizontal="right" vertical="center" shrinkToFit="1"/>
    </xf>
    <xf numFmtId="176" fontId="4" fillId="0" borderId="161" xfId="0" applyNumberFormat="1" applyFont="1" applyBorder="1" applyAlignment="1">
      <alignment horizontal="right" vertical="center" shrinkToFit="1"/>
    </xf>
    <xf numFmtId="179" fontId="4" fillId="0" borderId="202" xfId="0" applyNumberFormat="1" applyFont="1" applyFill="1" applyBorder="1" applyAlignment="1">
      <alignment horizontal="right" vertical="center" shrinkToFit="1"/>
    </xf>
    <xf numFmtId="179" fontId="4" fillId="0" borderId="204" xfId="0" applyNumberFormat="1" applyFont="1" applyFill="1" applyBorder="1" applyAlignment="1">
      <alignment horizontal="right" vertical="center" shrinkToFit="1"/>
    </xf>
    <xf numFmtId="176" fontId="4" fillId="0" borderId="133" xfId="0" applyNumberFormat="1" applyFont="1" applyBorder="1" applyAlignment="1">
      <alignment horizontal="right" vertical="center"/>
    </xf>
    <xf numFmtId="185" fontId="4" fillId="0" borderId="202" xfId="0" applyNumberFormat="1" applyFont="1" applyBorder="1" applyAlignment="1">
      <alignment horizontal="right" vertical="center"/>
    </xf>
    <xf numFmtId="185" fontId="4" fillId="0" borderId="205" xfId="0" applyNumberFormat="1" applyFont="1" applyBorder="1" applyAlignment="1">
      <alignment horizontal="right" vertical="center"/>
    </xf>
    <xf numFmtId="185" fontId="4" fillId="0" borderId="93" xfId="0" applyNumberFormat="1" applyFont="1" applyBorder="1" applyAlignment="1">
      <alignment horizontal="right" vertical="center" shrinkToFit="1"/>
    </xf>
    <xf numFmtId="185" fontId="4" fillId="0" borderId="120" xfId="0" applyNumberFormat="1" applyFont="1" applyBorder="1" applyAlignment="1">
      <alignment horizontal="right" vertical="center" shrinkToFit="1"/>
    </xf>
    <xf numFmtId="185" fontId="4" fillId="0" borderId="95" xfId="0" applyNumberFormat="1" applyFont="1" applyBorder="1" applyAlignment="1">
      <alignment horizontal="right" vertical="center" shrinkToFit="1"/>
    </xf>
    <xf numFmtId="185" fontId="4" fillId="0" borderId="132" xfId="0" applyNumberFormat="1" applyFont="1" applyBorder="1" applyAlignment="1">
      <alignment horizontal="right" vertical="center" shrinkToFit="1"/>
    </xf>
    <xf numFmtId="0" fontId="6" fillId="0" borderId="115" xfId="0" applyFont="1" applyBorder="1" applyAlignment="1">
      <alignment horizontal="left" vertical="center"/>
    </xf>
    <xf numFmtId="176" fontId="4" fillId="0" borderId="161" xfId="0" applyNumberFormat="1" applyFont="1" applyBorder="1" applyAlignment="1">
      <alignment horizontal="right" vertical="center"/>
    </xf>
    <xf numFmtId="185" fontId="4" fillId="0" borderId="203" xfId="0" applyNumberFormat="1" applyFont="1" applyBorder="1" applyAlignment="1">
      <alignment horizontal="right" vertical="center"/>
    </xf>
    <xf numFmtId="185" fontId="4" fillId="0" borderId="204" xfId="0" applyNumberFormat="1" applyFont="1" applyBorder="1" applyAlignment="1">
      <alignment horizontal="right" vertical="center"/>
    </xf>
    <xf numFmtId="185" fontId="4" fillId="0" borderId="117" xfId="0" applyNumberFormat="1" applyFont="1" applyBorder="1" applyAlignment="1">
      <alignment horizontal="right" vertical="center"/>
    </xf>
    <xf numFmtId="185" fontId="4" fillId="0" borderId="118" xfId="0" applyNumberFormat="1" applyFont="1" applyBorder="1" applyAlignment="1">
      <alignment horizontal="right" vertical="center"/>
    </xf>
    <xf numFmtId="0" fontId="6" fillId="0" borderId="206" xfId="0" applyFont="1" applyBorder="1" applyAlignment="1">
      <alignment horizontal="left" vertical="center"/>
    </xf>
    <xf numFmtId="0" fontId="6" fillId="0" borderId="208" xfId="0" applyFont="1" applyBorder="1" applyAlignment="1">
      <alignment horizontal="left" vertical="center"/>
    </xf>
    <xf numFmtId="176" fontId="4" fillId="0" borderId="144" xfId="0" applyNumberFormat="1" applyFont="1" applyBorder="1" applyAlignment="1">
      <alignment horizontal="right" vertical="center"/>
    </xf>
    <xf numFmtId="176" fontId="4" fillId="0" borderId="209" xfId="0" applyNumberFormat="1" applyFont="1" applyBorder="1" applyAlignment="1">
      <alignment horizontal="right" vertical="center"/>
    </xf>
    <xf numFmtId="185" fontId="4" fillId="0" borderId="207" xfId="0" applyNumberFormat="1" applyFont="1" applyBorder="1" applyAlignment="1">
      <alignment horizontal="center" vertical="center"/>
    </xf>
    <xf numFmtId="185" fontId="4" fillId="0" borderId="210" xfId="0" applyNumberFormat="1" applyFont="1" applyBorder="1" applyAlignment="1">
      <alignment horizontal="center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123" xfId="0" applyNumberFormat="1" applyFont="1" applyBorder="1" applyAlignment="1">
      <alignment horizontal="right" vertical="center"/>
    </xf>
    <xf numFmtId="179" fontId="4" fillId="0" borderId="210" xfId="0" applyNumberFormat="1" applyFont="1" applyBorder="1" applyAlignment="1">
      <alignment horizontal="right" vertical="center" shrinkToFit="1"/>
    </xf>
    <xf numFmtId="185" fontId="4" fillId="0" borderId="143" xfId="0" applyNumberFormat="1" applyFont="1" applyBorder="1" applyAlignment="1">
      <alignment horizontal="right" vertical="center"/>
    </xf>
    <xf numFmtId="185" fontId="4" fillId="0" borderId="211" xfId="0" applyNumberFormat="1" applyFont="1" applyBorder="1" applyAlignment="1">
      <alignment horizontal="right" vertical="center"/>
    </xf>
    <xf numFmtId="179" fontId="4" fillId="0" borderId="202" xfId="0" applyNumberFormat="1" applyFont="1" applyBorder="1" applyAlignment="1">
      <alignment horizontal="center" vertical="center" shrinkToFit="1"/>
    </xf>
    <xf numFmtId="179" fontId="4" fillId="0" borderId="203" xfId="0" applyNumberFormat="1" applyFont="1" applyBorder="1" applyAlignment="1">
      <alignment horizontal="center" vertical="center" shrinkToFit="1"/>
    </xf>
    <xf numFmtId="185" fontId="4" fillId="0" borderId="16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0" fontId="6" fillId="0" borderId="8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/>
    </xf>
    <xf numFmtId="176" fontId="4" fillId="0" borderId="105" xfId="0" applyNumberFormat="1" applyFont="1" applyBorder="1" applyAlignment="1">
      <alignment horizontal="right" vertical="center"/>
    </xf>
    <xf numFmtId="185" fontId="4" fillId="0" borderId="212" xfId="0" applyNumberFormat="1" applyFont="1" applyBorder="1" applyAlignment="1">
      <alignment horizontal="center" vertical="center"/>
    </xf>
    <xf numFmtId="179" fontId="4" fillId="0" borderId="212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horizontal="center" vertical="center"/>
    </xf>
    <xf numFmtId="182" fontId="6" fillId="0" borderId="25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0" borderId="1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4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14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2" fontId="6" fillId="0" borderId="143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0" fontId="6" fillId="0" borderId="144" xfId="0" applyNumberFormat="1" applyFont="1" applyBorder="1" applyAlignment="1">
      <alignment horizontal="center" vertical="center"/>
    </xf>
    <xf numFmtId="0" fontId="6" fillId="0" borderId="105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88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3" fontId="6" fillId="0" borderId="213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10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3" fontId="6" fillId="0" borderId="23" xfId="0" applyNumberFormat="1" applyFont="1" applyBorder="1" applyAlignment="1">
      <alignment horizontal="center" vertical="center"/>
    </xf>
    <xf numFmtId="183" fontId="6" fillId="0" borderId="10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13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6" fontId="6" fillId="0" borderId="144" xfId="0" applyNumberFormat="1" applyFont="1" applyBorder="1" applyAlignment="1">
      <alignment horizontal="center" vertical="center"/>
    </xf>
    <xf numFmtId="176" fontId="6" fillId="0" borderId="10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10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10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0" fontId="5" fillId="0" borderId="104" xfId="0" applyNumberFormat="1" applyFont="1" applyBorder="1" applyAlignment="1">
      <alignment horizontal="center" vertical="center"/>
    </xf>
    <xf numFmtId="179" fontId="4" fillId="0" borderId="191" xfId="0" applyNumberFormat="1" applyFont="1" applyBorder="1" applyAlignment="1">
      <alignment horizontal="center" vertical="center"/>
    </xf>
    <xf numFmtId="179" fontId="4" fillId="0" borderId="127" xfId="0" applyNumberFormat="1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88" xfId="0" applyNumberFormat="1" applyFont="1" applyBorder="1" applyAlignment="1">
      <alignment horizontal="center" vertical="center" wrapText="1"/>
    </xf>
    <xf numFmtId="183" fontId="6" fillId="0" borderId="23" xfId="0" applyNumberFormat="1" applyFont="1" applyFill="1" applyBorder="1" applyAlignment="1">
      <alignment horizontal="center" vertical="center"/>
    </xf>
    <xf numFmtId="183" fontId="6" fillId="0" borderId="101" xfId="0" applyNumberFormat="1" applyFont="1" applyFill="1" applyBorder="1" applyAlignment="1">
      <alignment horizontal="center" vertical="center"/>
    </xf>
    <xf numFmtId="182" fontId="6" fillId="0" borderId="4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183" fontId="4" fillId="0" borderId="25" xfId="0" applyNumberFormat="1" applyFont="1" applyBorder="1" applyAlignment="1">
      <alignment horizontal="center" vertical="center"/>
    </xf>
    <xf numFmtId="183" fontId="4" fillId="0" borderId="40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87" xfId="0" applyNumberFormat="1" applyFont="1" applyBorder="1" applyAlignment="1">
      <alignment horizontal="center" vertical="center"/>
    </xf>
    <xf numFmtId="0" fontId="6" fillId="0" borderId="144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89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183" fontId="6" fillId="0" borderId="104" xfId="0" applyNumberFormat="1" applyFont="1" applyFill="1" applyBorder="1" applyAlignment="1">
      <alignment horizontal="center" vertical="center"/>
    </xf>
    <xf numFmtId="183" fontId="6" fillId="0" borderId="40" xfId="0" applyNumberFormat="1" applyFont="1" applyBorder="1" applyAlignment="1">
      <alignment horizontal="center" vertical="center"/>
    </xf>
    <xf numFmtId="183" fontId="4" fillId="0" borderId="33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214" xfId="0" applyNumberFormat="1" applyFont="1" applyFill="1" applyBorder="1" applyAlignment="1">
      <alignment horizontal="center" vertical="center" shrinkToFit="1"/>
    </xf>
    <xf numFmtId="183" fontId="4" fillId="0" borderId="29" xfId="0" applyNumberFormat="1" applyFont="1" applyFill="1" applyBorder="1" applyAlignment="1">
      <alignment horizontal="center" vertical="center" shrinkToFit="1"/>
    </xf>
    <xf numFmtId="183" fontId="4" fillId="0" borderId="214" xfId="0" applyNumberFormat="1" applyFont="1" applyFill="1" applyBorder="1" applyAlignment="1">
      <alignment horizontal="center" vertical="center"/>
    </xf>
    <xf numFmtId="183" fontId="4" fillId="0" borderId="29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0" xfId="0" applyNumberFormat="1" applyFont="1" applyFill="1" applyBorder="1" applyAlignment="1">
      <alignment horizontal="center" vertical="center"/>
    </xf>
    <xf numFmtId="179" fontId="4" fillId="0" borderId="90" xfId="0" applyNumberFormat="1" applyFont="1" applyFill="1" applyBorder="1" applyAlignment="1">
      <alignment horizontal="center" vertical="top" textRotation="255"/>
    </xf>
    <xf numFmtId="179" fontId="4" fillId="0" borderId="147" xfId="0" applyNumberFormat="1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/>
    </xf>
    <xf numFmtId="179" fontId="4" fillId="0" borderId="105" xfId="0" applyNumberFormat="1" applyFont="1" applyFill="1" applyBorder="1" applyAlignment="1">
      <alignment horizontal="center" vertical="top" textRotation="255"/>
    </xf>
    <xf numFmtId="179" fontId="4" fillId="0" borderId="90" xfId="0" applyNumberFormat="1" applyFont="1" applyFill="1" applyBorder="1" applyAlignment="1">
      <alignment horizontal="center" vertical="center" textRotation="255"/>
    </xf>
    <xf numFmtId="0" fontId="4" fillId="0" borderId="14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213" xfId="0" applyNumberFormat="1" applyFont="1" applyBorder="1" applyAlignment="1">
      <alignment horizontal="center" vertical="center"/>
    </xf>
    <xf numFmtId="0" fontId="5" fillId="0" borderId="198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 textRotation="255"/>
    </xf>
    <xf numFmtId="0" fontId="5" fillId="0" borderId="140" xfId="0" applyNumberFormat="1" applyFont="1" applyBorder="1" applyAlignment="1">
      <alignment horizontal="center" vertical="center" textRotation="255"/>
    </xf>
    <xf numFmtId="0" fontId="5" fillId="0" borderId="59" xfId="0" applyNumberFormat="1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83" fontId="6" fillId="0" borderId="213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183" fontId="6" fillId="0" borderId="74" xfId="0" applyNumberFormat="1" applyFont="1" applyBorder="1" applyAlignment="1">
      <alignment vertical="center"/>
    </xf>
    <xf numFmtId="183" fontId="6" fillId="0" borderId="48" xfId="0" applyNumberFormat="1" applyFont="1" applyBorder="1" applyAlignment="1">
      <alignment vertical="center"/>
    </xf>
    <xf numFmtId="183" fontId="6" fillId="0" borderId="169" xfId="0" applyNumberFormat="1" applyFont="1" applyBorder="1" applyAlignment="1">
      <alignment vertical="center"/>
    </xf>
    <xf numFmtId="183" fontId="6" fillId="0" borderId="54" xfId="0" applyNumberFormat="1" applyFont="1" applyBorder="1" applyAlignment="1">
      <alignment vertical="center"/>
    </xf>
    <xf numFmtId="183" fontId="6" fillId="0" borderId="66" xfId="0" applyNumberFormat="1" applyFont="1" applyBorder="1" applyAlignment="1">
      <alignment vertical="center"/>
    </xf>
    <xf numFmtId="183" fontId="6" fillId="0" borderId="30" xfId="0" applyNumberFormat="1" applyFont="1" applyBorder="1" applyAlignment="1">
      <alignment vertical="center"/>
    </xf>
    <xf numFmtId="183" fontId="5" fillId="0" borderId="171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79" fontId="5" fillId="0" borderId="66" xfId="0" applyNumberFormat="1" applyFont="1" applyBorder="1" applyAlignment="1">
      <alignment horizontal="center" vertical="center"/>
    </xf>
    <xf numFmtId="179" fontId="5" fillId="0" borderId="83" xfId="0" applyNumberFormat="1" applyFont="1" applyBorder="1" applyAlignment="1">
      <alignment horizontal="center" vertical="center"/>
    </xf>
    <xf numFmtId="179" fontId="5" fillId="0" borderId="169" xfId="0" applyNumberFormat="1" applyFont="1" applyBorder="1" applyAlignment="1">
      <alignment horizontal="center" vertical="center"/>
    </xf>
    <xf numFmtId="179" fontId="5" fillId="0" borderId="126" xfId="0" applyNumberFormat="1" applyFont="1" applyBorder="1" applyAlignment="1">
      <alignment horizontal="center" vertical="center"/>
    </xf>
    <xf numFmtId="0" fontId="5" fillId="0" borderId="2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5" fontId="6" fillId="0" borderId="169" xfId="0" applyNumberFormat="1" applyFont="1" applyBorder="1" applyAlignment="1">
      <alignment vertical="center"/>
    </xf>
    <xf numFmtId="185" fontId="6" fillId="0" borderId="54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216" xfId="0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/>
    </xf>
    <xf numFmtId="0" fontId="5" fillId="0" borderId="19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133" xfId="0" applyNumberFormat="1" applyFont="1" applyBorder="1" applyAlignment="1">
      <alignment horizontal="center" vertical="center" textRotation="255"/>
    </xf>
    <xf numFmtId="0" fontId="5" fillId="0" borderId="220" xfId="0" applyFont="1" applyBorder="1" applyAlignment="1">
      <alignment horizontal="center" vertical="center"/>
    </xf>
    <xf numFmtId="0" fontId="5" fillId="0" borderId="221" xfId="0" applyFont="1" applyBorder="1" applyAlignment="1">
      <alignment horizontal="center" vertical="center"/>
    </xf>
    <xf numFmtId="49" fontId="5" fillId="0" borderId="121" xfId="0" applyNumberFormat="1" applyFont="1" applyBorder="1" applyAlignment="1">
      <alignment horizontal="right" vertical="center"/>
    </xf>
    <xf numFmtId="49" fontId="5" fillId="0" borderId="99" xfId="0" applyNumberFormat="1" applyFont="1" applyBorder="1" applyAlignment="1">
      <alignment horizontal="right" vertical="center"/>
    </xf>
    <xf numFmtId="49" fontId="5" fillId="0" borderId="206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85" fontId="6" fillId="0" borderId="74" xfId="0" applyNumberFormat="1" applyFont="1" applyBorder="1" applyAlignment="1">
      <alignment vertical="center"/>
    </xf>
    <xf numFmtId="185" fontId="6" fillId="0" borderId="48" xfId="0" applyNumberFormat="1" applyFont="1" applyBorder="1" applyAlignment="1">
      <alignment vertical="center"/>
    </xf>
    <xf numFmtId="185" fontId="6" fillId="0" borderId="66" xfId="0" applyNumberFormat="1" applyFont="1" applyBorder="1" applyAlignment="1">
      <alignment vertical="center"/>
    </xf>
    <xf numFmtId="185" fontId="6" fillId="0" borderId="30" xfId="0" applyNumberFormat="1" applyFont="1" applyBorder="1" applyAlignment="1">
      <alignment vertical="center"/>
    </xf>
    <xf numFmtId="0" fontId="5" fillId="0" borderId="213" xfId="0" applyFont="1" applyBorder="1" applyAlignment="1">
      <alignment horizontal="center" vertical="center"/>
    </xf>
    <xf numFmtId="0" fontId="5" fillId="0" borderId="19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22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5" fillId="0" borderId="105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223" xfId="0" applyFont="1" applyBorder="1" applyAlignment="1">
      <alignment horizontal="center" vertical="center"/>
    </xf>
    <xf numFmtId="0" fontId="5" fillId="0" borderId="224" xfId="0" applyFont="1" applyBorder="1" applyAlignment="1">
      <alignment horizontal="center" vertical="center"/>
    </xf>
    <xf numFmtId="0" fontId="5" fillId="0" borderId="225" xfId="0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5" fillId="0" borderId="2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47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110" xfId="0" applyNumberFormat="1" applyFont="1" applyBorder="1" applyAlignment="1">
      <alignment horizontal="right" vertical="center"/>
    </xf>
    <xf numFmtId="0" fontId="5" fillId="0" borderId="121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9" xfId="0" applyFont="1" applyBorder="1" applyAlignment="1">
      <alignment horizontal="center" vertical="center"/>
    </xf>
    <xf numFmtId="0" fontId="5" fillId="0" borderId="230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176" fontId="5" fillId="0" borderId="138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5" fillId="0" borderId="139" xfId="0" applyNumberFormat="1" applyFont="1" applyBorder="1" applyAlignment="1">
      <alignment horizontal="right" vertical="center"/>
    </xf>
    <xf numFmtId="176" fontId="5" fillId="0" borderId="143" xfId="0" applyNumberFormat="1" applyFont="1" applyBorder="1" applyAlignment="1">
      <alignment horizontal="right" vertical="center"/>
    </xf>
    <xf numFmtId="49" fontId="5" fillId="0" borderId="8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0" fontId="5" fillId="0" borderId="231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26" xfId="0" applyNumberFormat="1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9" fontId="5" fillId="0" borderId="197" xfId="0" applyNumberFormat="1" applyFont="1" applyBorder="1" applyAlignment="1">
      <alignment horizontal="center" vertical="center"/>
    </xf>
    <xf numFmtId="179" fontId="5" fillId="0" borderId="198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179" fontId="5" fillId="0" borderId="232" xfId="0" applyNumberFormat="1" applyFont="1" applyBorder="1" applyAlignment="1">
      <alignment horizontal="center" vertical="center"/>
    </xf>
    <xf numFmtId="179" fontId="5" fillId="0" borderId="18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121" xfId="0" applyNumberFormat="1" applyFont="1" applyBorder="1" applyAlignment="1">
      <alignment horizontal="center" vertical="center" wrapText="1"/>
    </xf>
    <xf numFmtId="179" fontId="5" fillId="0" borderId="99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8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01" xfId="0" applyNumberFormat="1" applyFont="1" applyBorder="1" applyAlignment="1">
      <alignment horizontal="center" vertical="center" wrapText="1"/>
    </xf>
    <xf numFmtId="179" fontId="5" fillId="0" borderId="119" xfId="0" applyNumberFormat="1" applyFont="1" applyBorder="1" applyAlignment="1">
      <alignment horizontal="center" vertical="center" wrapText="1"/>
    </xf>
    <xf numFmtId="179" fontId="5" fillId="0" borderId="100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9" fontId="5" fillId="0" borderId="107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distributed" textRotation="255"/>
    </xf>
    <xf numFmtId="0" fontId="6" fillId="0" borderId="169" xfId="0" applyNumberFormat="1" applyFont="1" applyFill="1" applyBorder="1" applyAlignment="1">
      <alignment horizontal="center" vertical="center"/>
    </xf>
    <xf numFmtId="0" fontId="6" fillId="0" borderId="126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189" fontId="6" fillId="0" borderId="169" xfId="0" applyNumberFormat="1" applyFont="1" applyFill="1" applyBorder="1" applyAlignment="1">
      <alignment horizontal="center" vertical="center"/>
    </xf>
    <xf numFmtId="189" fontId="6" fillId="0" borderId="1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5" fillId="0" borderId="191" xfId="0" applyNumberFormat="1" applyFont="1" applyBorder="1" applyAlignment="1">
      <alignment horizontal="center" vertical="center"/>
    </xf>
    <xf numFmtId="179" fontId="5" fillId="0" borderId="193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179" fontId="5" fillId="0" borderId="214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124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19" xfId="0" applyNumberFormat="1" applyFont="1" applyBorder="1" applyAlignment="1">
      <alignment horizontal="center" vertical="center" shrinkToFit="1"/>
    </xf>
    <xf numFmtId="179" fontId="5" fillId="0" borderId="104" xfId="0" applyNumberFormat="1" applyFont="1" applyBorder="1" applyAlignment="1">
      <alignment horizontal="center" vertical="center" shrinkToFit="1"/>
    </xf>
    <xf numFmtId="189" fontId="6" fillId="0" borderId="111" xfId="0" applyNumberFormat="1" applyFont="1" applyFill="1" applyBorder="1" applyAlignment="1">
      <alignment horizontal="center" vertical="center"/>
    </xf>
    <xf numFmtId="189" fontId="6" fillId="0" borderId="54" xfId="0" applyNumberFormat="1" applyFont="1" applyFill="1" applyBorder="1" applyAlignment="1">
      <alignment horizontal="center" vertical="center"/>
    </xf>
    <xf numFmtId="184" fontId="6" fillId="0" borderId="169" xfId="0" applyNumberFormat="1" applyFont="1" applyFill="1" applyBorder="1" applyAlignment="1">
      <alignment horizontal="center" vertical="center"/>
    </xf>
    <xf numFmtId="184" fontId="6" fillId="0" borderId="126" xfId="0" applyNumberFormat="1" applyFont="1" applyFill="1" applyBorder="1" applyAlignment="1">
      <alignment horizontal="center" vertical="center"/>
    </xf>
    <xf numFmtId="184" fontId="6" fillId="0" borderId="194" xfId="0" applyNumberFormat="1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0" fontId="6" fillId="0" borderId="125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189" fontId="6" fillId="0" borderId="55" xfId="0" applyNumberFormat="1" applyFont="1" applyFill="1" applyBorder="1" applyAlignment="1">
      <alignment horizontal="center" vertical="center"/>
    </xf>
    <xf numFmtId="189" fontId="6" fillId="0" borderId="56" xfId="0" applyNumberFormat="1" applyFont="1" applyFill="1" applyBorder="1" applyAlignment="1">
      <alignment horizontal="center" vertical="center"/>
    </xf>
    <xf numFmtId="0" fontId="6" fillId="0" borderId="214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24" xfId="0" applyNumberFormat="1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233" xfId="0" applyNumberFormat="1" applyFont="1" applyFill="1" applyBorder="1" applyAlignment="1">
      <alignment horizontal="center" vertical="center"/>
    </xf>
    <xf numFmtId="0" fontId="6" fillId="0" borderId="137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4" xfId="0" applyNumberFormat="1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5" fillId="0" borderId="18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9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79" fontId="5" fillId="0" borderId="87" xfId="0" applyNumberFormat="1" applyFont="1" applyBorder="1" applyAlignment="1">
      <alignment horizontal="center" vertical="distributed" textRotation="255"/>
    </xf>
    <xf numFmtId="179" fontId="5" fillId="0" borderId="101" xfId="0" applyNumberFormat="1" applyFont="1" applyBorder="1" applyAlignment="1">
      <alignment horizontal="center" vertical="distributed" textRotation="255"/>
    </xf>
    <xf numFmtId="179" fontId="5" fillId="0" borderId="87" xfId="0" applyNumberFormat="1" applyFont="1" applyBorder="1" applyAlignment="1">
      <alignment horizontal="center" vertical="distributed" textRotation="255" shrinkToFit="1"/>
    </xf>
    <xf numFmtId="179" fontId="5" fillId="0" borderId="101" xfId="0" applyNumberFormat="1" applyFont="1" applyBorder="1" applyAlignment="1">
      <alignment horizontal="center" vertical="distributed" textRotation="255" shrinkToFit="1"/>
    </xf>
    <xf numFmtId="179" fontId="6" fillId="0" borderId="40" xfId="0" applyNumberFormat="1" applyFont="1" applyBorder="1" applyAlignment="1">
      <alignment horizontal="center" vertical="distributed" textRotation="255" shrinkToFit="1"/>
    </xf>
    <xf numFmtId="179" fontId="5" fillId="0" borderId="40" xfId="0" applyNumberFormat="1" applyFont="1" applyBorder="1" applyAlignment="1">
      <alignment horizontal="center" vertical="distributed" textRotation="255"/>
    </xf>
    <xf numFmtId="179" fontId="5" fillId="0" borderId="101" xfId="0" applyNumberFormat="1" applyFont="1" applyBorder="1" applyAlignment="1">
      <alignment horizontal="center" vertical="distributed" textRotation="255"/>
    </xf>
    <xf numFmtId="0" fontId="5" fillId="0" borderId="214" xfId="0" applyNumberFormat="1" applyFont="1" applyBorder="1" applyAlignment="1">
      <alignment horizontal="center" vertical="center"/>
    </xf>
    <xf numFmtId="14" fontId="5" fillId="0" borderId="87" xfId="0" applyNumberFormat="1" applyFont="1" applyBorder="1" applyAlignment="1">
      <alignment horizontal="center" vertical="distributed" textRotation="255"/>
    </xf>
    <xf numFmtId="14" fontId="5" fillId="0" borderId="101" xfId="0" applyNumberFormat="1" applyFont="1" applyBorder="1" applyAlignment="1">
      <alignment horizontal="center" vertical="distributed" textRotation="255"/>
    </xf>
    <xf numFmtId="14" fontId="5" fillId="0" borderId="40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16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126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124" xfId="0" applyNumberFormat="1" applyFont="1" applyBorder="1" applyAlignment="1">
      <alignment horizontal="center" vertical="center" shrinkToFit="1"/>
    </xf>
    <xf numFmtId="0" fontId="5" fillId="0" borderId="171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20" xfId="0" applyNumberFormat="1" applyFont="1" applyBorder="1" applyAlignment="1">
      <alignment horizontal="center" vertical="center"/>
    </xf>
    <xf numFmtId="0" fontId="5" fillId="0" borderId="221" xfId="0" applyNumberFormat="1" applyFont="1" applyBorder="1" applyAlignment="1">
      <alignment horizontal="center" vertical="center"/>
    </xf>
    <xf numFmtId="0" fontId="5" fillId="0" borderId="182" xfId="0" applyNumberFormat="1" applyFont="1" applyBorder="1" applyAlignment="1">
      <alignment horizontal="center" vertical="center" shrinkToFit="1"/>
    </xf>
    <xf numFmtId="0" fontId="5" fillId="0" borderId="235" xfId="0" applyNumberFormat="1" applyFont="1" applyBorder="1" applyAlignment="1">
      <alignment horizontal="center" vertical="center" shrinkToFit="1"/>
    </xf>
    <xf numFmtId="0" fontId="5" fillId="0" borderId="149" xfId="0" applyNumberFormat="1" applyFont="1" applyBorder="1" applyAlignment="1">
      <alignment horizontal="center" vertical="center"/>
    </xf>
    <xf numFmtId="0" fontId="5" fillId="0" borderId="236" xfId="0" applyNumberFormat="1" applyFont="1" applyBorder="1" applyAlignment="1">
      <alignment horizontal="center" vertical="center"/>
    </xf>
    <xf numFmtId="0" fontId="5" fillId="0" borderId="130" xfId="0" applyNumberFormat="1" applyFont="1" applyBorder="1" applyAlignment="1">
      <alignment horizontal="center" vertical="center"/>
    </xf>
    <xf numFmtId="0" fontId="5" fillId="0" borderId="237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101" xfId="0" applyNumberFormat="1" applyFont="1" applyBorder="1" applyAlignment="1">
      <alignment horizontal="center" vertical="center" textRotation="255"/>
    </xf>
    <xf numFmtId="0" fontId="5" fillId="0" borderId="87" xfId="0" applyNumberFormat="1" applyFont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225" xfId="0" applyNumberFormat="1" applyFont="1" applyBorder="1" applyAlignment="1">
      <alignment horizontal="center" vertical="center"/>
    </xf>
    <xf numFmtId="0" fontId="5" fillId="0" borderId="226" xfId="0" applyNumberFormat="1" applyFont="1" applyBorder="1" applyAlignment="1">
      <alignment horizontal="center" vertical="center"/>
    </xf>
    <xf numFmtId="0" fontId="5" fillId="0" borderId="214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104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/>
    </xf>
    <xf numFmtId="0" fontId="5" fillId="0" borderId="223" xfId="0" applyNumberFormat="1" applyFont="1" applyBorder="1" applyAlignment="1">
      <alignment horizontal="center" vertical="center"/>
    </xf>
    <xf numFmtId="0" fontId="5" fillId="0" borderId="224" xfId="0" applyNumberFormat="1" applyFont="1" applyBorder="1" applyAlignment="1">
      <alignment horizontal="center" vertical="center"/>
    </xf>
    <xf numFmtId="179" fontId="5" fillId="0" borderId="109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0" fontId="5" fillId="0" borderId="111" xfId="0" applyNumberFormat="1" applyFont="1" applyBorder="1" applyAlignment="1">
      <alignment horizontal="center" vertical="center"/>
    </xf>
    <xf numFmtId="0" fontId="5" fillId="0" borderId="19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179" fontId="5" fillId="0" borderId="67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179" fontId="5" fillId="0" borderId="64" xfId="0" applyNumberFormat="1" applyFont="1" applyBorder="1" applyAlignment="1">
      <alignment horizontal="center" vertical="center"/>
    </xf>
    <xf numFmtId="179" fontId="5" fillId="0" borderId="65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textRotation="255"/>
    </xf>
    <xf numFmtId="179" fontId="5" fillId="0" borderId="108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0" xfId="0" applyNumberFormat="1" applyFont="1" applyBorder="1" applyAlignment="1">
      <alignment horizontal="center" vertical="center"/>
    </xf>
    <xf numFmtId="179" fontId="5" fillId="0" borderId="139" xfId="0" applyNumberFormat="1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5" fillId="0" borderId="86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/>
    </xf>
    <xf numFmtId="179" fontId="5" fillId="0" borderId="2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179" fontId="5" fillId="0" borderId="133" xfId="0" applyNumberFormat="1" applyFont="1" applyBorder="1" applyAlignment="1">
      <alignment horizontal="center" vertical="center"/>
    </xf>
    <xf numFmtId="179" fontId="5" fillId="0" borderId="120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5" fillId="0" borderId="133" xfId="0" applyNumberFormat="1" applyFont="1" applyBorder="1" applyAlignment="1">
      <alignment horizontal="center" vertical="center"/>
    </xf>
    <xf numFmtId="0" fontId="5" fillId="0" borderId="132" xfId="0" applyNumberFormat="1" applyFont="1" applyBorder="1" applyAlignment="1">
      <alignment horizontal="center" vertical="center"/>
    </xf>
    <xf numFmtId="183" fontId="5" fillId="0" borderId="213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0" fontId="5" fillId="0" borderId="23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79" fontId="5" fillId="0" borderId="192" xfId="0" applyNumberFormat="1" applyFont="1" applyBorder="1" applyAlignment="1">
      <alignment horizontal="center" vertical="center"/>
    </xf>
    <xf numFmtId="183" fontId="5" fillId="0" borderId="197" xfId="0" applyNumberFormat="1" applyFont="1" applyBorder="1" applyAlignment="1">
      <alignment horizontal="center" vertical="center"/>
    </xf>
    <xf numFmtId="179" fontId="5" fillId="0" borderId="106" xfId="0" applyNumberFormat="1" applyFont="1" applyBorder="1" applyAlignment="1">
      <alignment horizontal="center" vertical="center"/>
    </xf>
    <xf numFmtId="0" fontId="5" fillId="0" borderId="106" xfId="0" applyNumberFormat="1" applyFont="1" applyBorder="1" applyAlignment="1">
      <alignment horizontal="center" vertical="center"/>
    </xf>
    <xf numFmtId="0" fontId="5" fillId="0" borderId="232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83" fontId="5" fillId="0" borderId="192" xfId="0" applyNumberFormat="1" applyFont="1" applyBorder="1" applyAlignment="1">
      <alignment horizontal="center" vertical="center"/>
    </xf>
    <xf numFmtId="183" fontId="5" fillId="0" borderId="198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79" fontId="5" fillId="0" borderId="144" xfId="0" applyNumberFormat="1" applyFont="1" applyBorder="1" applyAlignment="1">
      <alignment horizontal="center" vertical="center"/>
    </xf>
    <xf numFmtId="179" fontId="5" fillId="0" borderId="143" xfId="0" applyNumberFormat="1" applyFont="1" applyBorder="1" applyAlignment="1">
      <alignment horizontal="center" vertical="center"/>
    </xf>
    <xf numFmtId="179" fontId="5" fillId="0" borderId="90" xfId="0" applyNumberFormat="1" applyFont="1" applyBorder="1" applyAlignment="1">
      <alignment horizontal="center" vertical="center"/>
    </xf>
    <xf numFmtId="179" fontId="5" fillId="0" borderId="89" xfId="0" applyNumberFormat="1" applyFont="1" applyBorder="1" applyAlignment="1">
      <alignment horizontal="center" vertical="center"/>
    </xf>
    <xf numFmtId="179" fontId="5" fillId="0" borderId="105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0" fontId="5" fillId="0" borderId="125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197" xfId="0" applyNumberFormat="1" applyFont="1" applyBorder="1" applyAlignment="1">
      <alignment horizontal="center" vertical="center"/>
    </xf>
    <xf numFmtId="0" fontId="4" fillId="0" borderId="192" xfId="0" applyNumberFormat="1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5"/>
          <c:w val="0.680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'P4～5 第1-4表'!$M$1:$M$3</c:f>
              <c:strCache>
                <c:ptCount val="1"/>
                <c:pt idx="0">
                  <c:v>第１－４表　火  災  件  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第1-4表'!$M$4:$M$26</c:f>
              <c:numCache>
                <c:ptCount val="15"/>
                <c:pt idx="0">
                  <c:v>0</c:v>
                </c:pt>
                <c:pt idx="2">
                  <c:v>728</c:v>
                </c:pt>
                <c:pt idx="3">
                  <c:v>73</c:v>
                </c:pt>
                <c:pt idx="4">
                  <c:v>68</c:v>
                </c:pt>
                <c:pt idx="5">
                  <c:v>74</c:v>
                </c:pt>
                <c:pt idx="6">
                  <c:v>83</c:v>
                </c:pt>
                <c:pt idx="7">
                  <c:v>63</c:v>
                </c:pt>
                <c:pt idx="8">
                  <c:v>44</c:v>
                </c:pt>
                <c:pt idx="9">
                  <c:v>30</c:v>
                </c:pt>
                <c:pt idx="10">
                  <c:v>54</c:v>
                </c:pt>
                <c:pt idx="11">
                  <c:v>55</c:v>
                </c:pt>
                <c:pt idx="12">
                  <c:v>47</c:v>
                </c:pt>
                <c:pt idx="13">
                  <c:v>73</c:v>
                </c:pt>
                <c:pt idx="14">
                  <c:v>64</c:v>
                </c:pt>
              </c:numCache>
            </c:numRef>
          </c:val>
        </c:ser>
        <c:ser>
          <c:idx val="1"/>
          <c:order val="1"/>
          <c:tx>
            <c:strRef>
              <c:f>'P4～5 第1-4表'!$N$1:$N$3</c:f>
              <c:strCache>
                <c:ptCount val="1"/>
                <c:pt idx="0">
                  <c:v> 及  び  損  害  状  況 り災人員(人)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第1-4表'!$N$4:$N$26</c:f>
              <c:numCache>
                <c:ptCount val="15"/>
                <c:pt idx="2">
                  <c:v>2095</c:v>
                </c:pt>
                <c:pt idx="3">
                  <c:v>214</c:v>
                </c:pt>
                <c:pt idx="4">
                  <c:v>190</c:v>
                </c:pt>
                <c:pt idx="5">
                  <c:v>267</c:v>
                </c:pt>
                <c:pt idx="6">
                  <c:v>231</c:v>
                </c:pt>
                <c:pt idx="7">
                  <c:v>177</c:v>
                </c:pt>
                <c:pt idx="8">
                  <c:v>147</c:v>
                </c:pt>
                <c:pt idx="9">
                  <c:v>83</c:v>
                </c:pt>
                <c:pt idx="10">
                  <c:v>132</c:v>
                </c:pt>
                <c:pt idx="11">
                  <c:v>126</c:v>
                </c:pt>
                <c:pt idx="12">
                  <c:v>134</c:v>
                </c:pt>
                <c:pt idx="13">
                  <c:v>215</c:v>
                </c:pt>
                <c:pt idx="14">
                  <c:v>179</c:v>
                </c:pt>
              </c:numCache>
            </c:numRef>
          </c:val>
        </c:ser>
        <c:ser>
          <c:idx val="2"/>
          <c:order val="2"/>
          <c:tx>
            <c:strRef>
              <c:f>'P4～5 第1-4表'!$O$1:$O$3</c:f>
              <c:strCache>
                <c:ptCount val="1"/>
                <c:pt idx="0">
                  <c:v> 及  び  損  害  状  況 死傷者(人)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第1-4表'!$O$4:$O$26</c:f>
              <c:numCache>
                <c:ptCount val="15"/>
                <c:pt idx="0">
                  <c:v>0</c:v>
                </c:pt>
                <c:pt idx="2">
                  <c:v>61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</c:ser>
        <c:ser>
          <c:idx val="3"/>
          <c:order val="3"/>
          <c:tx>
            <c:strRef>
              <c:f>'P4～5 第1-4表'!$P$1:$P$3</c:f>
              <c:strCache>
                <c:ptCount val="1"/>
                <c:pt idx="0">
                  <c:v> 及  び  損  害  状  況 死傷者(人)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第1-4表'!$P$4:$P$26</c:f>
              <c:numCache>
                <c:ptCount val="15"/>
                <c:pt idx="0">
                  <c:v>0</c:v>
                </c:pt>
                <c:pt idx="2">
                  <c:v>279</c:v>
                </c:pt>
                <c:pt idx="3">
                  <c:v>24</c:v>
                </c:pt>
                <c:pt idx="4">
                  <c:v>27</c:v>
                </c:pt>
                <c:pt idx="5">
                  <c:v>40</c:v>
                </c:pt>
                <c:pt idx="6">
                  <c:v>17</c:v>
                </c:pt>
                <c:pt idx="7">
                  <c:v>16</c:v>
                </c:pt>
                <c:pt idx="8">
                  <c:v>34</c:v>
                </c:pt>
                <c:pt idx="9">
                  <c:v>23</c:v>
                </c:pt>
                <c:pt idx="10">
                  <c:v>20</c:v>
                </c:pt>
                <c:pt idx="11">
                  <c:v>19</c:v>
                </c:pt>
                <c:pt idx="12">
                  <c:v>16</c:v>
                </c:pt>
                <c:pt idx="13">
                  <c:v>26</c:v>
                </c:pt>
                <c:pt idx="14">
                  <c:v>17</c:v>
                </c:pt>
              </c:numCache>
            </c:numRef>
          </c:val>
        </c:ser>
        <c:ser>
          <c:idx val="4"/>
          <c:order val="4"/>
          <c:tx>
            <c:strRef>
              <c:f>'P4～5 第1-4表'!$Q$1:$Q$3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第1-4表'!$Q$4:$Q$26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38902</c:v>
                </c:pt>
                <c:pt idx="3">
                  <c:v>2457</c:v>
                </c:pt>
                <c:pt idx="4">
                  <c:v>3258</c:v>
                </c:pt>
                <c:pt idx="5">
                  <c:v>5758</c:v>
                </c:pt>
                <c:pt idx="6">
                  <c:v>2167</c:v>
                </c:pt>
                <c:pt idx="7">
                  <c:v>8641</c:v>
                </c:pt>
                <c:pt idx="8">
                  <c:v>3087</c:v>
                </c:pt>
                <c:pt idx="9">
                  <c:v>1115</c:v>
                </c:pt>
                <c:pt idx="10">
                  <c:v>2148</c:v>
                </c:pt>
                <c:pt idx="11">
                  <c:v>2145</c:v>
                </c:pt>
                <c:pt idx="12">
                  <c:v>1886</c:v>
                </c:pt>
                <c:pt idx="13">
                  <c:v>3195</c:v>
                </c:pt>
                <c:pt idx="14">
                  <c:v>3045</c:v>
                </c:pt>
              </c:numCache>
            </c:numRef>
          </c:val>
        </c:ser>
        <c:ser>
          <c:idx val="5"/>
          <c:order val="5"/>
          <c:tx>
            <c:strRef>
              <c:f>'P4～5 第1-4表'!$R$1:$R$3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第1-4表'!$R$4:$R$26</c:f>
              <c:numCache>
                <c:ptCount val="15"/>
                <c:pt idx="1">
                  <c:v>0</c:v>
                </c:pt>
                <c:pt idx="2">
                  <c:v>4461</c:v>
                </c:pt>
                <c:pt idx="3">
                  <c:v>417</c:v>
                </c:pt>
                <c:pt idx="4">
                  <c:v>317</c:v>
                </c:pt>
                <c:pt idx="5">
                  <c:v>654</c:v>
                </c:pt>
                <c:pt idx="6">
                  <c:v>338</c:v>
                </c:pt>
                <c:pt idx="7">
                  <c:v>302</c:v>
                </c:pt>
                <c:pt idx="8">
                  <c:v>258</c:v>
                </c:pt>
                <c:pt idx="9">
                  <c:v>112</c:v>
                </c:pt>
                <c:pt idx="10">
                  <c:v>297</c:v>
                </c:pt>
                <c:pt idx="11">
                  <c:v>295</c:v>
                </c:pt>
                <c:pt idx="12">
                  <c:v>312</c:v>
                </c:pt>
                <c:pt idx="13">
                  <c:v>303</c:v>
                </c:pt>
                <c:pt idx="14">
                  <c:v>856</c:v>
                </c:pt>
              </c:numCache>
            </c:numRef>
          </c:val>
        </c:ser>
        <c:ser>
          <c:idx val="6"/>
          <c:order val="6"/>
          <c:tx>
            <c:strRef>
              <c:f>'P4～5 第1-4表'!$S$1:$S$3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第1-4表'!$S$4:$S$26</c:f>
              <c:numCache>
                <c:ptCount val="15"/>
                <c:pt idx="0">
                  <c:v>0</c:v>
                </c:pt>
                <c:pt idx="2">
                  <c:v>207</c:v>
                </c:pt>
                <c:pt idx="14">
                  <c:v>207</c:v>
                </c:pt>
              </c:numCache>
            </c:numRef>
          </c:val>
        </c:ser>
        <c:ser>
          <c:idx val="7"/>
          <c:order val="7"/>
          <c:tx>
            <c:strRef>
              <c:f>'P4～5 第1-4表'!$T$1:$T$3</c:f>
              <c:strCache>
                <c:ptCount val="1"/>
                <c:pt idx="0">
                  <c:v> 及  び  損  害  状  況 損害額(千円)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第1-4表'!$T$4:$T$26</c:f>
              <c:numCache>
                <c:ptCount val="15"/>
                <c:pt idx="0">
                  <c:v>0</c:v>
                </c:pt>
                <c:pt idx="2">
                  <c:v>3649493</c:v>
                </c:pt>
                <c:pt idx="3">
                  <c:v>279749</c:v>
                </c:pt>
                <c:pt idx="4">
                  <c:v>156517</c:v>
                </c:pt>
                <c:pt idx="5">
                  <c:v>452455</c:v>
                </c:pt>
                <c:pt idx="6">
                  <c:v>237954</c:v>
                </c:pt>
                <c:pt idx="7">
                  <c:v>974985</c:v>
                </c:pt>
                <c:pt idx="8">
                  <c:v>296746</c:v>
                </c:pt>
                <c:pt idx="9">
                  <c:v>165252</c:v>
                </c:pt>
                <c:pt idx="10">
                  <c:v>181713</c:v>
                </c:pt>
                <c:pt idx="11">
                  <c:v>183883</c:v>
                </c:pt>
                <c:pt idx="12">
                  <c:v>222573</c:v>
                </c:pt>
                <c:pt idx="13">
                  <c:v>252832</c:v>
                </c:pt>
                <c:pt idx="14">
                  <c:v>244834</c:v>
                </c:pt>
              </c:numCache>
            </c:numRef>
          </c:val>
        </c:ser>
        <c:ser>
          <c:idx val="8"/>
          <c:order val="8"/>
          <c:tx>
            <c:strRef>
              <c:f>'P4～5 第1-4表'!$U$1:$U$3</c:f>
              <c:strCache>
                <c:ptCount val="1"/>
                <c:pt idx="0">
                  <c:v> 及  び  損  害  状  況 損害額(千円)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第1-4表'!$U$4:$U$26</c:f>
              <c:numCache>
                <c:ptCount val="15"/>
                <c:pt idx="0">
                  <c:v>0</c:v>
                </c:pt>
                <c:pt idx="2">
                  <c:v>2302451</c:v>
                </c:pt>
                <c:pt idx="3">
                  <c:v>214600</c:v>
                </c:pt>
                <c:pt idx="4">
                  <c:v>98627</c:v>
                </c:pt>
                <c:pt idx="5">
                  <c:v>350218</c:v>
                </c:pt>
                <c:pt idx="6">
                  <c:v>117875</c:v>
                </c:pt>
                <c:pt idx="7">
                  <c:v>581793</c:v>
                </c:pt>
                <c:pt idx="8">
                  <c:v>133705</c:v>
                </c:pt>
                <c:pt idx="9">
                  <c:v>85040</c:v>
                </c:pt>
                <c:pt idx="10">
                  <c:v>125490</c:v>
                </c:pt>
                <c:pt idx="11">
                  <c:v>96719</c:v>
                </c:pt>
                <c:pt idx="12">
                  <c:v>160978</c:v>
                </c:pt>
                <c:pt idx="13">
                  <c:v>184058</c:v>
                </c:pt>
                <c:pt idx="14">
                  <c:v>153348</c:v>
                </c:pt>
              </c:numCache>
            </c:numRef>
          </c:val>
        </c:ser>
        <c:ser>
          <c:idx val="9"/>
          <c:order val="9"/>
          <c:tx>
            <c:strRef>
              <c:f>'P4～5 第1-4表'!$V$1:$V$3</c:f>
              <c:strCache>
                <c:ptCount val="1"/>
                <c:pt idx="0">
                  <c:v> 及  び  損  害  状  況 （令和２年） 損害額(千円)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第1-4表'!$V$4:$V$26</c:f>
              <c:numCache>
                <c:ptCount val="15"/>
                <c:pt idx="0">
                  <c:v>0</c:v>
                </c:pt>
                <c:pt idx="2">
                  <c:v>1115862</c:v>
                </c:pt>
                <c:pt idx="3">
                  <c:v>63115</c:v>
                </c:pt>
                <c:pt idx="4">
                  <c:v>44915</c:v>
                </c:pt>
                <c:pt idx="5">
                  <c:v>82078</c:v>
                </c:pt>
                <c:pt idx="6">
                  <c:v>115047</c:v>
                </c:pt>
                <c:pt idx="7">
                  <c:v>370761</c:v>
                </c:pt>
                <c:pt idx="8">
                  <c:v>157270</c:v>
                </c:pt>
                <c:pt idx="9">
                  <c:v>14055</c:v>
                </c:pt>
                <c:pt idx="10">
                  <c:v>39360</c:v>
                </c:pt>
                <c:pt idx="11">
                  <c:v>76957</c:v>
                </c:pt>
                <c:pt idx="12">
                  <c:v>55682</c:v>
                </c:pt>
                <c:pt idx="13">
                  <c:v>40082</c:v>
                </c:pt>
                <c:pt idx="14">
                  <c:v>56540</c:v>
                </c:pt>
              </c:numCache>
            </c:numRef>
          </c:val>
        </c:ser>
        <c:ser>
          <c:idx val="10"/>
          <c:order val="10"/>
          <c:tx>
            <c:strRef>
              <c:f>'P4～5 第1-4表'!$W$1:$W$3</c:f>
              <c:strCache>
                <c:ptCount val="1"/>
                <c:pt idx="0">
                  <c:v> 及  び  損  害  状  況 （令和２年） 損害額(千円)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第1-4表'!$W$4:$W$26</c:f>
              <c:numCache>
                <c:ptCount val="15"/>
                <c:pt idx="0">
                  <c:v>0</c:v>
                </c:pt>
                <c:pt idx="2">
                  <c:v>231180</c:v>
                </c:pt>
                <c:pt idx="3">
                  <c:v>2034</c:v>
                </c:pt>
                <c:pt idx="4">
                  <c:v>12975</c:v>
                </c:pt>
                <c:pt idx="5">
                  <c:v>20159</c:v>
                </c:pt>
                <c:pt idx="6">
                  <c:v>5032</c:v>
                </c:pt>
                <c:pt idx="7">
                  <c:v>22431</c:v>
                </c:pt>
                <c:pt idx="8">
                  <c:v>5771</c:v>
                </c:pt>
                <c:pt idx="9">
                  <c:v>66157</c:v>
                </c:pt>
                <c:pt idx="10">
                  <c:v>16863</c:v>
                </c:pt>
                <c:pt idx="11">
                  <c:v>10207</c:v>
                </c:pt>
                <c:pt idx="12">
                  <c:v>5913</c:v>
                </c:pt>
                <c:pt idx="13">
                  <c:v>28692</c:v>
                </c:pt>
                <c:pt idx="14">
                  <c:v>34946</c:v>
                </c:pt>
              </c:numCache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.43775"/>
          <c:w val="0.29125"/>
          <c:h val="0.4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43625"/>
    <xdr:graphicFrame>
      <xdr:nvGraphicFramePr>
        <xdr:cNvPr id="1" name="Shape 1025"/>
        <xdr:cNvGraphicFramePr/>
      </xdr:nvGraphicFramePr>
      <xdr:xfrm>
        <a:off x="0" y="0"/>
        <a:ext cx="936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2</xdr:col>
      <xdr:colOff>276225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66700" y="952500"/>
          <a:ext cx="5429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428625" y="47625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381000</xdr:rowOff>
    </xdr:from>
    <xdr:to>
      <xdr:col>1</xdr:col>
      <xdr:colOff>276225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7200" y="857250"/>
          <a:ext cx="2381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228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9050" y="571500"/>
          <a:ext cx="838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43000"/>
          <a:ext cx="1038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81000"/>
          <a:ext cx="752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zoomScalePageLayoutView="0" workbookViewId="0" topLeftCell="A13">
      <selection activeCell="L15" sqref="L15"/>
    </sheetView>
  </sheetViews>
  <sheetFormatPr defaultColWidth="9.00390625" defaultRowHeight="13.5"/>
  <cols>
    <col min="1" max="2" width="2.625" style="253" customWidth="1"/>
    <col min="3" max="3" width="10.00390625" style="253" customWidth="1"/>
    <col min="4" max="6" width="10.625" style="253" customWidth="1"/>
    <col min="7" max="7" width="9.625" style="253" customWidth="1"/>
    <col min="8" max="8" width="18.375" style="253" customWidth="1"/>
    <col min="9" max="9" width="7.00390625" style="253" customWidth="1"/>
    <col min="10" max="10" width="10.00390625" style="253" customWidth="1"/>
    <col min="11" max="11" width="6.25390625" style="253" customWidth="1"/>
    <col min="12" max="12" width="10.00390625" style="253" customWidth="1"/>
    <col min="13" max="13" width="6.25390625" style="253" customWidth="1"/>
    <col min="14" max="14" width="10.00390625" style="253" customWidth="1"/>
    <col min="15" max="16384" width="9.00390625" style="253" customWidth="1"/>
  </cols>
  <sheetData>
    <row r="1" spans="1:14" ht="22.5" customHeight="1">
      <c r="A1" s="933" t="s">
        <v>597</v>
      </c>
      <c r="B1" s="933"/>
      <c r="C1" s="933"/>
      <c r="D1" s="933"/>
      <c r="E1" s="933"/>
      <c r="F1" s="933"/>
      <c r="G1" s="933"/>
      <c r="H1" s="933"/>
      <c r="I1" s="933"/>
      <c r="J1" s="252"/>
      <c r="K1" s="252"/>
      <c r="L1" s="252"/>
      <c r="M1" s="252"/>
      <c r="N1" s="252"/>
    </row>
    <row r="2" spans="1:14" ht="22.5" customHeight="1" thickBot="1">
      <c r="A2" s="254"/>
      <c r="B2" s="254"/>
      <c r="C2" s="251"/>
      <c r="D2" s="251"/>
      <c r="E2" s="251"/>
      <c r="F2" s="251"/>
      <c r="G2" s="251"/>
      <c r="H2" s="251"/>
      <c r="I2" s="251"/>
      <c r="J2" s="255"/>
      <c r="K2" s="255"/>
      <c r="L2" s="255"/>
      <c r="M2" s="255"/>
      <c r="N2" s="255"/>
    </row>
    <row r="3" spans="1:14" ht="22.5" customHeight="1" thickBot="1">
      <c r="A3" s="932" t="s">
        <v>249</v>
      </c>
      <c r="B3" s="932"/>
      <c r="C3" s="932"/>
      <c r="D3" s="256" t="s">
        <v>536</v>
      </c>
      <c r="E3" s="257" t="s">
        <v>598</v>
      </c>
      <c r="F3" s="257" t="s">
        <v>315</v>
      </c>
      <c r="G3" s="258" t="s">
        <v>250</v>
      </c>
      <c r="H3" s="930" t="s">
        <v>251</v>
      </c>
      <c r="I3" s="931"/>
      <c r="J3" s="255"/>
      <c r="K3" s="255"/>
      <c r="L3" s="255"/>
      <c r="M3" s="259"/>
      <c r="N3" s="260"/>
    </row>
    <row r="4" spans="1:14" ht="26.25" customHeight="1">
      <c r="A4" s="919" t="s">
        <v>214</v>
      </c>
      <c r="B4" s="920"/>
      <c r="C4" s="921"/>
      <c r="D4" s="261">
        <v>1586</v>
      </c>
      <c r="E4" s="262">
        <v>1867</v>
      </c>
      <c r="F4" s="263">
        <f aca="true" t="shared" si="0" ref="F4:F15">D4-E4</f>
        <v>-281</v>
      </c>
      <c r="G4" s="264">
        <f>F4/E4*100</f>
        <v>-15.050883770755222</v>
      </c>
      <c r="H4" s="265" t="s">
        <v>215</v>
      </c>
      <c r="I4" s="266">
        <f aca="true" t="shared" si="1" ref="I4:I14">D4/365</f>
        <v>4.345205479452055</v>
      </c>
      <c r="J4" s="267"/>
      <c r="K4" s="267"/>
      <c r="L4" s="267"/>
      <c r="M4" s="267"/>
      <c r="N4" s="267"/>
    </row>
    <row r="5" spans="1:14" ht="26.25" customHeight="1">
      <c r="A5" s="268"/>
      <c r="B5" s="927" t="s">
        <v>252</v>
      </c>
      <c r="C5" s="928"/>
      <c r="D5" s="270">
        <v>927</v>
      </c>
      <c r="E5" s="271">
        <v>1068</v>
      </c>
      <c r="F5" s="272">
        <f t="shared" si="0"/>
        <v>-141</v>
      </c>
      <c r="G5" s="273">
        <f>F5/E5*100</f>
        <v>-13.202247191011235</v>
      </c>
      <c r="H5" s="274" t="s">
        <v>253</v>
      </c>
      <c r="I5" s="275">
        <f t="shared" si="1"/>
        <v>2.5397260273972604</v>
      </c>
      <c r="J5" s="276"/>
      <c r="K5" s="277"/>
      <c r="L5" s="277"/>
      <c r="M5" s="276"/>
      <c r="N5" s="276"/>
    </row>
    <row r="6" spans="1:14" ht="26.25" customHeight="1">
      <c r="A6" s="268"/>
      <c r="B6" s="913" t="s">
        <v>254</v>
      </c>
      <c r="C6" s="914"/>
      <c r="D6" s="279">
        <v>8</v>
      </c>
      <c r="E6" s="280">
        <v>20</v>
      </c>
      <c r="F6" s="281">
        <f t="shared" si="0"/>
        <v>-12</v>
      </c>
      <c r="G6" s="282">
        <f>F6/E6*100</f>
        <v>-60</v>
      </c>
      <c r="H6" s="283" t="s">
        <v>4</v>
      </c>
      <c r="I6" s="284">
        <f t="shared" si="1"/>
        <v>0.021917808219178082</v>
      </c>
      <c r="J6" s="276"/>
      <c r="K6" s="276"/>
      <c r="L6" s="276"/>
      <c r="M6" s="276"/>
      <c r="N6" s="276"/>
    </row>
    <row r="7" spans="1:9" ht="26.25" customHeight="1">
      <c r="A7" s="268"/>
      <c r="B7" s="913" t="s">
        <v>255</v>
      </c>
      <c r="C7" s="914"/>
      <c r="D7" s="279">
        <v>156</v>
      </c>
      <c r="E7" s="280">
        <v>162</v>
      </c>
      <c r="F7" s="281">
        <f t="shared" si="0"/>
        <v>-6</v>
      </c>
      <c r="G7" s="285">
        <f>F7/E7*100</f>
        <v>-3.7037037037037033</v>
      </c>
      <c r="H7" s="286" t="s">
        <v>4</v>
      </c>
      <c r="I7" s="287">
        <f t="shared" si="1"/>
        <v>0.4273972602739726</v>
      </c>
    </row>
    <row r="8" spans="1:9" ht="26.25" customHeight="1">
      <c r="A8" s="268"/>
      <c r="B8" s="913" t="s">
        <v>256</v>
      </c>
      <c r="C8" s="914"/>
      <c r="D8" s="279">
        <v>0</v>
      </c>
      <c r="E8" s="280">
        <v>0</v>
      </c>
      <c r="F8" s="281">
        <f t="shared" si="0"/>
        <v>0</v>
      </c>
      <c r="G8" s="285" t="s">
        <v>257</v>
      </c>
      <c r="H8" s="286" t="s">
        <v>4</v>
      </c>
      <c r="I8" s="288">
        <f>D8/365</f>
        <v>0</v>
      </c>
    </row>
    <row r="9" spans="1:9" ht="26.25" customHeight="1">
      <c r="A9" s="268"/>
      <c r="B9" s="913" t="s">
        <v>258</v>
      </c>
      <c r="C9" s="914"/>
      <c r="D9" s="279">
        <v>0</v>
      </c>
      <c r="E9" s="280">
        <v>0</v>
      </c>
      <c r="F9" s="281">
        <f t="shared" si="0"/>
        <v>0</v>
      </c>
      <c r="G9" s="285" t="s">
        <v>328</v>
      </c>
      <c r="H9" s="286" t="s">
        <v>4</v>
      </c>
      <c r="I9" s="288">
        <f t="shared" si="1"/>
        <v>0</v>
      </c>
    </row>
    <row r="10" spans="1:9" ht="26.25" customHeight="1" thickBot="1">
      <c r="A10" s="289"/>
      <c r="B10" s="929" t="s">
        <v>259</v>
      </c>
      <c r="C10" s="912"/>
      <c r="D10" s="290">
        <v>495</v>
      </c>
      <c r="E10" s="291">
        <v>617</v>
      </c>
      <c r="F10" s="292">
        <f t="shared" si="0"/>
        <v>-122</v>
      </c>
      <c r="G10" s="293">
        <f aca="true" t="shared" si="2" ref="G10:G15">F10/E10*100</f>
        <v>-19.773095623987032</v>
      </c>
      <c r="H10" s="294" t="s">
        <v>4</v>
      </c>
      <c r="I10" s="295">
        <f t="shared" si="1"/>
        <v>1.356164383561644</v>
      </c>
    </row>
    <row r="11" spans="1:9" ht="26.25" customHeight="1" thickBot="1">
      <c r="A11" s="917" t="s">
        <v>260</v>
      </c>
      <c r="B11" s="909"/>
      <c r="C11" s="918"/>
      <c r="D11" s="296">
        <v>1394</v>
      </c>
      <c r="E11" s="297">
        <v>1757</v>
      </c>
      <c r="F11" s="298">
        <f t="shared" si="0"/>
        <v>-363</v>
      </c>
      <c r="G11" s="299">
        <f t="shared" si="2"/>
        <v>-20.66021627774616</v>
      </c>
      <c r="H11" s="300" t="s">
        <v>261</v>
      </c>
      <c r="I11" s="301">
        <f t="shared" si="1"/>
        <v>3.819178082191781</v>
      </c>
    </row>
    <row r="12" spans="1:9" ht="26.25" customHeight="1" thickBot="1">
      <c r="A12" s="917" t="s">
        <v>262</v>
      </c>
      <c r="B12" s="909"/>
      <c r="C12" s="918"/>
      <c r="D12" s="296">
        <v>960</v>
      </c>
      <c r="E12" s="297">
        <v>1189</v>
      </c>
      <c r="F12" s="298">
        <f t="shared" si="0"/>
        <v>-229</v>
      </c>
      <c r="G12" s="299">
        <f t="shared" si="2"/>
        <v>-19.259882253994952</v>
      </c>
      <c r="H12" s="300" t="s">
        <v>263</v>
      </c>
      <c r="I12" s="301">
        <f t="shared" si="1"/>
        <v>2.6301369863013697</v>
      </c>
    </row>
    <row r="13" spans="1:9" ht="26.25" customHeight="1" thickBot="1">
      <c r="A13" s="917" t="s">
        <v>264</v>
      </c>
      <c r="B13" s="909"/>
      <c r="C13" s="918"/>
      <c r="D13" s="296">
        <v>61</v>
      </c>
      <c r="E13" s="297">
        <v>88</v>
      </c>
      <c r="F13" s="298">
        <f t="shared" si="0"/>
        <v>-27</v>
      </c>
      <c r="G13" s="302">
        <f t="shared" si="2"/>
        <v>-30.681818181818183</v>
      </c>
      <c r="H13" s="300" t="s">
        <v>265</v>
      </c>
      <c r="I13" s="301">
        <f t="shared" si="1"/>
        <v>0.16712328767123288</v>
      </c>
    </row>
    <row r="14" spans="1:9" ht="26.25" customHeight="1" thickBot="1">
      <c r="A14" s="917" t="s">
        <v>266</v>
      </c>
      <c r="B14" s="909"/>
      <c r="C14" s="918"/>
      <c r="D14" s="296">
        <v>279</v>
      </c>
      <c r="E14" s="297">
        <v>338</v>
      </c>
      <c r="F14" s="298">
        <f t="shared" si="0"/>
        <v>-59</v>
      </c>
      <c r="G14" s="299">
        <f t="shared" si="2"/>
        <v>-17.45562130177515</v>
      </c>
      <c r="H14" s="300" t="s">
        <v>267</v>
      </c>
      <c r="I14" s="301">
        <f t="shared" si="1"/>
        <v>0.7643835616438356</v>
      </c>
    </row>
    <row r="15" spans="1:9" ht="26.25" customHeight="1">
      <c r="A15" s="919" t="s">
        <v>268</v>
      </c>
      <c r="B15" s="920"/>
      <c r="C15" s="921"/>
      <c r="D15" s="261">
        <v>3649493</v>
      </c>
      <c r="E15" s="262">
        <v>5369618</v>
      </c>
      <c r="F15" s="263">
        <f t="shared" si="0"/>
        <v>-1720125</v>
      </c>
      <c r="G15" s="264">
        <f t="shared" si="2"/>
        <v>-32.03440170231849</v>
      </c>
      <c r="H15" s="303" t="s">
        <v>269</v>
      </c>
      <c r="I15" s="304">
        <f>D15/D4</f>
        <v>2301.0674653215638</v>
      </c>
    </row>
    <row r="16" spans="1:9" ht="26.25" customHeight="1">
      <c r="A16" s="305"/>
      <c r="B16" s="927" t="s">
        <v>252</v>
      </c>
      <c r="C16" s="928"/>
      <c r="D16" s="270">
        <v>2302451</v>
      </c>
      <c r="E16" s="271">
        <v>3499482</v>
      </c>
      <c r="F16" s="272">
        <f>D16-E16</f>
        <v>-1197031</v>
      </c>
      <c r="G16" s="273">
        <f>F16/E16*100</f>
        <v>-34.20594819461852</v>
      </c>
      <c r="H16" s="286" t="s">
        <v>4</v>
      </c>
      <c r="I16" s="306">
        <v>3277</v>
      </c>
    </row>
    <row r="17" spans="1:9" ht="26.25" customHeight="1">
      <c r="A17" s="305"/>
      <c r="B17" s="913" t="s">
        <v>270</v>
      </c>
      <c r="C17" s="914"/>
      <c r="D17" s="279">
        <v>1115862</v>
      </c>
      <c r="E17" s="280">
        <v>1654277</v>
      </c>
      <c r="F17" s="281">
        <f>D17-E17</f>
        <v>-538415</v>
      </c>
      <c r="G17" s="285">
        <f>F17/E17*100</f>
        <v>-32.54684674936543</v>
      </c>
      <c r="H17" s="286" t="s">
        <v>4</v>
      </c>
      <c r="I17" s="288">
        <v>1549</v>
      </c>
    </row>
    <row r="18" spans="1:9" ht="26.25" customHeight="1" thickBot="1">
      <c r="A18" s="307"/>
      <c r="B18" s="929" t="s">
        <v>2</v>
      </c>
      <c r="C18" s="912"/>
      <c r="D18" s="290">
        <v>231180</v>
      </c>
      <c r="E18" s="291">
        <v>215859</v>
      </c>
      <c r="F18" s="292">
        <f>D18-E18</f>
        <v>15321</v>
      </c>
      <c r="G18" s="293">
        <f>F18/E18*100</f>
        <v>7.097688769057579</v>
      </c>
      <c r="H18" s="294" t="s">
        <v>4</v>
      </c>
      <c r="I18" s="308">
        <v>270</v>
      </c>
    </row>
    <row r="19" spans="1:9" ht="19.5" customHeight="1">
      <c r="A19" s="919" t="s">
        <v>322</v>
      </c>
      <c r="B19" s="925"/>
      <c r="C19" s="926"/>
      <c r="D19" s="922" t="s">
        <v>251</v>
      </c>
      <c r="E19" s="923"/>
      <c r="F19" s="923"/>
      <c r="G19" s="923"/>
      <c r="H19" s="923"/>
      <c r="I19" s="924"/>
    </row>
    <row r="20" spans="1:9" ht="26.25" customHeight="1">
      <c r="A20" s="309"/>
      <c r="B20" s="915" t="s">
        <v>599</v>
      </c>
      <c r="C20" s="269" t="s">
        <v>320</v>
      </c>
      <c r="D20" s="310">
        <v>38902</v>
      </c>
      <c r="E20" s="311">
        <v>51687</v>
      </c>
      <c r="F20" s="272">
        <f>D20-E20</f>
        <v>-12785</v>
      </c>
      <c r="G20" s="273">
        <f>F20/E20*100</f>
        <v>-24.735426703039447</v>
      </c>
      <c r="H20" s="312" t="s">
        <v>271</v>
      </c>
      <c r="I20" s="275">
        <f>D20/D5</f>
        <v>41.965480043149945</v>
      </c>
    </row>
    <row r="21" spans="1:9" ht="26.25" customHeight="1">
      <c r="A21" s="309"/>
      <c r="B21" s="916"/>
      <c r="C21" s="278" t="s">
        <v>321</v>
      </c>
      <c r="D21" s="313">
        <v>4461</v>
      </c>
      <c r="E21" s="314">
        <v>7061</v>
      </c>
      <c r="F21" s="281">
        <f>D21-E21</f>
        <v>-2600</v>
      </c>
      <c r="G21" s="285">
        <f>F21/E21*100</f>
        <v>-36.82197988953406</v>
      </c>
      <c r="H21" s="286" t="s">
        <v>272</v>
      </c>
      <c r="I21" s="287">
        <f>D21/D5</f>
        <v>4.8122977346278315</v>
      </c>
    </row>
    <row r="22" spans="1:9" ht="26.25" customHeight="1" thickBot="1">
      <c r="A22" s="307"/>
      <c r="B22" s="911" t="s">
        <v>319</v>
      </c>
      <c r="C22" s="912"/>
      <c r="D22" s="315">
        <v>207</v>
      </c>
      <c r="E22" s="316">
        <v>1019</v>
      </c>
      <c r="F22" s="292">
        <f>D22-E22</f>
        <v>-812</v>
      </c>
      <c r="G22" s="293">
        <f>F22/E22*100</f>
        <v>-79.68596663395485</v>
      </c>
      <c r="H22" s="294" t="s">
        <v>273</v>
      </c>
      <c r="I22" s="295">
        <f>D22/D6</f>
        <v>25.875</v>
      </c>
    </row>
    <row r="23" spans="1:9" ht="26.25" customHeight="1" thickBot="1">
      <c r="A23" s="908" t="s">
        <v>274</v>
      </c>
      <c r="B23" s="909"/>
      <c r="C23" s="910"/>
      <c r="D23" s="296">
        <v>7390054</v>
      </c>
      <c r="E23" s="317">
        <v>7377288</v>
      </c>
      <c r="F23" s="318">
        <f>D23-E23</f>
        <v>12766</v>
      </c>
      <c r="G23" s="319">
        <f>F23/E23*100</f>
        <v>0.17304462019105124</v>
      </c>
      <c r="H23" s="300" t="s">
        <v>275</v>
      </c>
      <c r="I23" s="320">
        <f>D15*1000/D23</f>
        <v>493.838475334551</v>
      </c>
    </row>
    <row r="24" spans="1:9" ht="26.25" customHeight="1" thickBot="1">
      <c r="A24" s="908" t="s">
        <v>276</v>
      </c>
      <c r="B24" s="909"/>
      <c r="C24" s="910"/>
      <c r="D24" s="321">
        <v>3353979</v>
      </c>
      <c r="E24" s="317">
        <v>3306139</v>
      </c>
      <c r="F24" s="318">
        <f>D24-E24</f>
        <v>47840</v>
      </c>
      <c r="G24" s="319">
        <f>F24/E24*100</f>
        <v>1.4470051017213734</v>
      </c>
      <c r="H24" s="300" t="s">
        <v>277</v>
      </c>
      <c r="I24" s="320">
        <f>D15*1000/D24</f>
        <v>1088.1084824919894</v>
      </c>
    </row>
    <row r="25" spans="1:9" ht="18.75" customHeight="1">
      <c r="A25" s="322" t="s">
        <v>600</v>
      </c>
      <c r="B25" s="322"/>
      <c r="C25" s="323"/>
      <c r="D25" s="5"/>
      <c r="E25" s="5"/>
      <c r="F25" s="5"/>
      <c r="G25" s="5"/>
      <c r="H25" s="5"/>
      <c r="I25" s="5"/>
    </row>
    <row r="26" spans="1:9" ht="18.75" customHeight="1">
      <c r="A26" s="322" t="s">
        <v>524</v>
      </c>
      <c r="B26" s="322"/>
      <c r="C26" s="323"/>
      <c r="D26" s="5"/>
      <c r="E26" s="5"/>
      <c r="F26" s="5"/>
      <c r="G26" s="5"/>
      <c r="H26" s="5"/>
      <c r="I26" s="5"/>
    </row>
    <row r="27" spans="1:9" ht="18.75" customHeight="1">
      <c r="A27" s="324"/>
      <c r="B27" s="322"/>
      <c r="C27" s="323"/>
      <c r="D27" s="5"/>
      <c r="E27" s="5"/>
      <c r="F27" s="5"/>
      <c r="G27" s="5"/>
      <c r="H27" s="5"/>
      <c r="I27" s="5"/>
    </row>
    <row r="28" spans="1:9" ht="18.75" customHeight="1">
      <c r="A28" s="322"/>
      <c r="B28" s="322"/>
      <c r="C28" s="323"/>
      <c r="D28" s="5"/>
      <c r="E28" s="5"/>
      <c r="F28" s="5"/>
      <c r="G28" s="5"/>
      <c r="H28" s="5"/>
      <c r="I28" s="5"/>
    </row>
    <row r="31" ht="13.5">
      <c r="K31" s="325"/>
    </row>
  </sheetData>
  <sheetProtection/>
  <mergeCells count="24">
    <mergeCell ref="H3:I3"/>
    <mergeCell ref="A3:C3"/>
    <mergeCell ref="A4:C4"/>
    <mergeCell ref="A12:C12"/>
    <mergeCell ref="A1:I1"/>
    <mergeCell ref="B8:C8"/>
    <mergeCell ref="B5:C5"/>
    <mergeCell ref="B10:C10"/>
    <mergeCell ref="D19:I19"/>
    <mergeCell ref="B17:C17"/>
    <mergeCell ref="A19:C19"/>
    <mergeCell ref="A13:C13"/>
    <mergeCell ref="B16:C16"/>
    <mergeCell ref="B18:C18"/>
    <mergeCell ref="A24:C24"/>
    <mergeCell ref="B22:C22"/>
    <mergeCell ref="B7:C7"/>
    <mergeCell ref="B20:B21"/>
    <mergeCell ref="B6:C6"/>
    <mergeCell ref="A23:C23"/>
    <mergeCell ref="A11:C11"/>
    <mergeCell ref="A14:C14"/>
    <mergeCell ref="A15:C15"/>
    <mergeCell ref="B9:C9"/>
  </mergeCells>
  <printOptions horizontalCentered="1"/>
  <pageMargins left="0.7874015748031497" right="0.984251968503937" top="1.3779527559055118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ゴシック,標準"&amp;12-2-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04"/>
  <sheetViews>
    <sheetView view="pageBreakPreview" zoomScale="90" zoomScaleSheetLayoutView="90" zoomScalePageLayoutView="0" workbookViewId="0" topLeftCell="A61">
      <selection activeCell="AD36" sqref="AD36:AE36"/>
    </sheetView>
  </sheetViews>
  <sheetFormatPr defaultColWidth="9.00390625" defaultRowHeight="13.5"/>
  <cols>
    <col min="1" max="2" width="5.75390625" style="7" customWidth="1"/>
    <col min="3" max="3" width="5.00390625" style="7" customWidth="1"/>
    <col min="4" max="4" width="2.00390625" style="7" customWidth="1"/>
    <col min="5" max="5" width="3.00390625" style="7" customWidth="1"/>
    <col min="6" max="6" width="4.00390625" style="7" customWidth="1"/>
    <col min="7" max="7" width="1.00390625" style="7" customWidth="1"/>
    <col min="8" max="8" width="5.00390625" style="7" customWidth="1"/>
    <col min="9" max="9" width="1.00390625" style="7" customWidth="1"/>
    <col min="10" max="10" width="4.00390625" style="7" customWidth="1"/>
    <col min="11" max="11" width="3.00390625" style="7" customWidth="1"/>
    <col min="12" max="12" width="2.00390625" style="7" customWidth="1"/>
    <col min="13" max="13" width="5.125" style="7" customWidth="1"/>
    <col min="14" max="14" width="5.00390625" style="7" customWidth="1"/>
    <col min="15" max="15" width="2.00390625" style="7" customWidth="1"/>
    <col min="16" max="16" width="3.00390625" style="7" customWidth="1"/>
    <col min="17" max="17" width="4.00390625" style="7" customWidth="1"/>
    <col min="18" max="18" width="1.00390625" style="7" customWidth="1"/>
    <col min="19" max="19" width="5.125" style="7" customWidth="1"/>
    <col min="20" max="20" width="1.00390625" style="7" customWidth="1"/>
    <col min="21" max="21" width="4.00390625" style="7" customWidth="1"/>
    <col min="22" max="22" width="3.00390625" style="7" customWidth="1"/>
    <col min="23" max="23" width="2.00390625" style="7" customWidth="1"/>
    <col min="24" max="24" width="5.125" style="7" customWidth="1"/>
    <col min="25" max="25" width="1.00390625" style="7" customWidth="1"/>
    <col min="26" max="26" width="2.875" style="7" customWidth="1"/>
    <col min="27" max="28" width="9.00390625" style="7" customWidth="1"/>
    <col min="29" max="16384" width="9.00390625" style="7" customWidth="1"/>
  </cols>
  <sheetData>
    <row r="1" spans="1:27" ht="22.5" customHeight="1">
      <c r="A1" s="1463" t="s">
        <v>217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"/>
      <c r="Y1" s="15"/>
      <c r="Z1" s="15"/>
      <c r="AA1" s="15"/>
    </row>
    <row r="2" spans="1:28" s="16" customFormat="1" ht="22.5" customHeight="1" thickBot="1">
      <c r="A2" s="6" t="s">
        <v>209</v>
      </c>
      <c r="B2" s="6"/>
      <c r="C2" s="6"/>
      <c r="D2" s="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8"/>
      <c r="X2" s="14" t="s">
        <v>606</v>
      </c>
      <c r="AB2" s="17"/>
    </row>
    <row r="3" spans="1:28" s="16" customFormat="1" ht="22.5" customHeight="1">
      <c r="A3" s="1433" t="s">
        <v>3</v>
      </c>
      <c r="B3" s="1464"/>
      <c r="C3" s="1434"/>
      <c r="D3" s="1459" t="s">
        <v>0</v>
      </c>
      <c r="E3" s="1465"/>
      <c r="F3" s="1466" t="s">
        <v>142</v>
      </c>
      <c r="G3" s="1453"/>
      <c r="H3" s="19" t="s">
        <v>143</v>
      </c>
      <c r="I3" s="1467" t="s">
        <v>144</v>
      </c>
      <c r="J3" s="1467"/>
      <c r="K3" s="1452" t="s">
        <v>145</v>
      </c>
      <c r="L3" s="1453"/>
      <c r="M3" s="20" t="s">
        <v>146</v>
      </c>
      <c r="N3" s="20" t="s">
        <v>147</v>
      </c>
      <c r="O3" s="1452" t="s">
        <v>148</v>
      </c>
      <c r="P3" s="1453"/>
      <c r="Q3" s="1452" t="s">
        <v>149</v>
      </c>
      <c r="R3" s="1453"/>
      <c r="S3" s="20" t="s">
        <v>150</v>
      </c>
      <c r="T3" s="1452" t="s">
        <v>151</v>
      </c>
      <c r="U3" s="1453"/>
      <c r="V3" s="1452" t="s">
        <v>152</v>
      </c>
      <c r="W3" s="1453"/>
      <c r="X3" s="21" t="s">
        <v>207</v>
      </c>
      <c r="Y3" s="22"/>
      <c r="Z3" s="22"/>
      <c r="AA3" s="22"/>
      <c r="AB3" s="17"/>
    </row>
    <row r="4" spans="1:28" s="16" customFormat="1" ht="22.5" customHeight="1" thickBot="1">
      <c r="A4" s="1265" t="s">
        <v>141</v>
      </c>
      <c r="B4" s="1266"/>
      <c r="C4" s="1460"/>
      <c r="D4" s="1455">
        <f>SUM(F4:X4)+SUM(D6:X6)</f>
        <v>61</v>
      </c>
      <c r="E4" s="1461"/>
      <c r="F4" s="1462"/>
      <c r="G4" s="1440"/>
      <c r="H4" s="23">
        <v>3</v>
      </c>
      <c r="I4" s="1439">
        <v>5</v>
      </c>
      <c r="J4" s="1440"/>
      <c r="K4" s="1457">
        <v>4</v>
      </c>
      <c r="L4" s="1456"/>
      <c r="M4" s="24">
        <v>2</v>
      </c>
      <c r="N4" s="23">
        <v>2</v>
      </c>
      <c r="O4" s="1439">
        <v>2</v>
      </c>
      <c r="P4" s="1440"/>
      <c r="Q4" s="1457">
        <v>2</v>
      </c>
      <c r="R4" s="1456"/>
      <c r="S4" s="24">
        <v>1</v>
      </c>
      <c r="T4" s="1457">
        <v>3</v>
      </c>
      <c r="U4" s="1456"/>
      <c r="V4" s="1439">
        <v>2</v>
      </c>
      <c r="W4" s="1440"/>
      <c r="X4" s="25">
        <v>1</v>
      </c>
      <c r="Y4" s="26"/>
      <c r="Z4" s="27"/>
      <c r="AA4" s="26"/>
      <c r="AB4" s="17"/>
    </row>
    <row r="5" spans="1:28" s="16" customFormat="1" ht="22.5" customHeight="1">
      <c r="A5" s="1261" t="s">
        <v>3</v>
      </c>
      <c r="B5" s="1262"/>
      <c r="C5" s="1458"/>
      <c r="D5" s="1459" t="s">
        <v>153</v>
      </c>
      <c r="E5" s="1453"/>
      <c r="F5" s="1452" t="s">
        <v>154</v>
      </c>
      <c r="G5" s="1453"/>
      <c r="H5" s="19" t="s">
        <v>155</v>
      </c>
      <c r="I5" s="1452" t="s">
        <v>156</v>
      </c>
      <c r="J5" s="1453"/>
      <c r="K5" s="1452" t="s">
        <v>157</v>
      </c>
      <c r="L5" s="1453"/>
      <c r="M5" s="18" t="s">
        <v>158</v>
      </c>
      <c r="N5" s="18" t="s">
        <v>159</v>
      </c>
      <c r="O5" s="1452" t="s">
        <v>160</v>
      </c>
      <c r="P5" s="1453"/>
      <c r="Q5" s="1452" t="s">
        <v>161</v>
      </c>
      <c r="R5" s="1453"/>
      <c r="S5" s="18" t="s">
        <v>162</v>
      </c>
      <c r="T5" s="1452" t="s">
        <v>163</v>
      </c>
      <c r="U5" s="1453"/>
      <c r="V5" s="1452" t="s">
        <v>164</v>
      </c>
      <c r="W5" s="1453"/>
      <c r="X5" s="21" t="s">
        <v>117</v>
      </c>
      <c r="Y5" s="14"/>
      <c r="Z5" s="14"/>
      <c r="AA5" s="14"/>
      <c r="AB5" s="17"/>
    </row>
    <row r="6" spans="1:28" s="16" customFormat="1" ht="22.5" customHeight="1" thickBot="1">
      <c r="A6" s="1437" t="s">
        <v>141</v>
      </c>
      <c r="B6" s="1454"/>
      <c r="C6" s="1438"/>
      <c r="D6" s="1455">
        <v>2</v>
      </c>
      <c r="E6" s="1456"/>
      <c r="F6" s="1439">
        <v>5</v>
      </c>
      <c r="G6" s="1440"/>
      <c r="H6" s="23">
        <v>3</v>
      </c>
      <c r="I6" s="1439">
        <v>2</v>
      </c>
      <c r="J6" s="1440"/>
      <c r="K6" s="1457">
        <v>1</v>
      </c>
      <c r="L6" s="1456"/>
      <c r="M6" s="28">
        <v>2</v>
      </c>
      <c r="N6" s="29">
        <v>1</v>
      </c>
      <c r="O6" s="1439">
        <v>7</v>
      </c>
      <c r="P6" s="1440"/>
      <c r="Q6" s="1457">
        <v>3</v>
      </c>
      <c r="R6" s="1456"/>
      <c r="S6" s="28">
        <v>2</v>
      </c>
      <c r="T6" s="1457">
        <v>2</v>
      </c>
      <c r="U6" s="1456"/>
      <c r="V6" s="1439">
        <v>1</v>
      </c>
      <c r="W6" s="1440"/>
      <c r="X6" s="30">
        <v>3</v>
      </c>
      <c r="Y6" s="14"/>
      <c r="Z6" s="14"/>
      <c r="AA6" s="14"/>
      <c r="AB6" s="17"/>
    </row>
    <row r="7" spans="1:28" s="16" customFormat="1" ht="22.5" customHeight="1">
      <c r="A7" s="31"/>
      <c r="B7" s="6"/>
      <c r="C7" s="6"/>
      <c r="D7" s="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14"/>
      <c r="Z7" s="14"/>
      <c r="AA7" s="14"/>
      <c r="AB7" s="17"/>
    </row>
    <row r="8" spans="1:28" s="16" customFormat="1" ht="22.5" customHeight="1" thickBot="1">
      <c r="A8" s="6" t="s">
        <v>487</v>
      </c>
      <c r="B8" s="6"/>
      <c r="C8" s="6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6"/>
      <c r="V8" s="26"/>
      <c r="W8" s="235" t="s">
        <v>607</v>
      </c>
      <c r="X8" s="26"/>
      <c r="Y8" s="14"/>
      <c r="Z8" s="14"/>
      <c r="AA8" s="14"/>
      <c r="AB8" s="17"/>
    </row>
    <row r="9" spans="1:28" s="16" customFormat="1" ht="22.5" customHeight="1">
      <c r="A9" s="1427" t="s">
        <v>3</v>
      </c>
      <c r="B9" s="1441"/>
      <c r="C9" s="1442"/>
      <c r="D9" s="1427" t="s">
        <v>1</v>
      </c>
      <c r="E9" s="1428"/>
      <c r="F9" s="1377" t="s">
        <v>406</v>
      </c>
      <c r="G9" s="1378"/>
      <c r="H9" s="1378"/>
      <c r="I9" s="1378"/>
      <c r="J9" s="1378"/>
      <c r="K9" s="1378"/>
      <c r="L9" s="1378"/>
      <c r="M9" s="1378"/>
      <c r="N9" s="1379"/>
      <c r="O9" s="1408" t="s">
        <v>9</v>
      </c>
      <c r="P9" s="1379"/>
      <c r="Q9" s="1408" t="s">
        <v>10</v>
      </c>
      <c r="R9" s="1379"/>
      <c r="S9" s="1384" t="s">
        <v>165</v>
      </c>
      <c r="T9" s="1408" t="s">
        <v>166</v>
      </c>
      <c r="U9" s="1379"/>
      <c r="V9" s="1408" t="s">
        <v>2</v>
      </c>
      <c r="W9" s="1445"/>
      <c r="AB9" s="17"/>
    </row>
    <row r="10" spans="1:28" s="16" customFormat="1" ht="22.5" customHeight="1" thickBot="1">
      <c r="A10" s="1431"/>
      <c r="B10" s="1443"/>
      <c r="C10" s="1444"/>
      <c r="D10" s="1431"/>
      <c r="E10" s="1432"/>
      <c r="F10" s="33"/>
      <c r="G10" s="34"/>
      <c r="H10" s="35" t="s">
        <v>168</v>
      </c>
      <c r="I10" s="1388" t="s">
        <v>169</v>
      </c>
      <c r="J10" s="1389"/>
      <c r="K10" s="1388" t="s">
        <v>170</v>
      </c>
      <c r="L10" s="1389"/>
      <c r="M10" s="36" t="s">
        <v>341</v>
      </c>
      <c r="N10" s="37" t="s">
        <v>2</v>
      </c>
      <c r="O10" s="1409"/>
      <c r="P10" s="1410"/>
      <c r="Q10" s="1409"/>
      <c r="R10" s="1410"/>
      <c r="S10" s="1385"/>
      <c r="T10" s="1409"/>
      <c r="U10" s="1410"/>
      <c r="V10" s="1409"/>
      <c r="W10" s="1446"/>
      <c r="AB10" s="17"/>
    </row>
    <row r="11" spans="1:28" s="16" customFormat="1" ht="22.5" customHeight="1">
      <c r="A11" s="1447" t="s">
        <v>167</v>
      </c>
      <c r="B11" s="1448"/>
      <c r="C11" s="1449"/>
      <c r="D11" s="1450">
        <f>SUM(F11,O11,Q11,S11,T11,V11)</f>
        <v>61</v>
      </c>
      <c r="E11" s="1451"/>
      <c r="F11" s="1277">
        <v>52</v>
      </c>
      <c r="G11" s="1089"/>
      <c r="H11" s="1412">
        <v>39</v>
      </c>
      <c r="I11" s="1390">
        <v>2</v>
      </c>
      <c r="J11" s="1391"/>
      <c r="K11" s="1390">
        <v>8</v>
      </c>
      <c r="L11" s="1391"/>
      <c r="M11" s="1386">
        <v>3</v>
      </c>
      <c r="N11" s="1406"/>
      <c r="O11" s="1366"/>
      <c r="P11" s="1089"/>
      <c r="Q11" s="1366">
        <v>2</v>
      </c>
      <c r="R11" s="1089"/>
      <c r="S11" s="1086"/>
      <c r="T11" s="1366"/>
      <c r="U11" s="1089"/>
      <c r="V11" s="1366">
        <v>7</v>
      </c>
      <c r="W11" s="1411"/>
      <c r="AB11" s="17"/>
    </row>
    <row r="12" spans="1:28" s="16" customFormat="1" ht="24" customHeight="1" thickBot="1">
      <c r="A12" s="1431"/>
      <c r="B12" s="1443"/>
      <c r="C12" s="1444"/>
      <c r="D12" s="1082"/>
      <c r="E12" s="1083"/>
      <c r="F12" s="1279"/>
      <c r="G12" s="1090"/>
      <c r="H12" s="1413"/>
      <c r="I12" s="1392"/>
      <c r="J12" s="1393"/>
      <c r="K12" s="1392"/>
      <c r="L12" s="1393"/>
      <c r="M12" s="1387"/>
      <c r="N12" s="1407"/>
      <c r="O12" s="1382"/>
      <c r="P12" s="1090"/>
      <c r="Q12" s="1382"/>
      <c r="R12" s="1090"/>
      <c r="S12" s="1087"/>
      <c r="T12" s="1382"/>
      <c r="U12" s="1090"/>
      <c r="V12" s="1382"/>
      <c r="W12" s="1383"/>
      <c r="AB12" s="17"/>
    </row>
    <row r="13" spans="1:28" s="16" customFormat="1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4"/>
      <c r="Y13" s="14"/>
      <c r="Z13" s="14"/>
      <c r="AA13" s="14"/>
      <c r="AB13" s="17"/>
    </row>
    <row r="14" spans="2:28" s="16" customFormat="1" ht="22.5" customHeight="1">
      <c r="B14" s="39"/>
      <c r="C14" s="6"/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8"/>
      <c r="X14" s="14"/>
      <c r="Y14" s="14"/>
      <c r="Z14" s="14"/>
      <c r="AA14" s="14"/>
      <c r="AB14" s="17"/>
    </row>
    <row r="15" spans="1:26" s="16" customFormat="1" ht="22.5" customHeight="1" thickBot="1">
      <c r="A15" s="6" t="s">
        <v>210</v>
      </c>
      <c r="U15" s="40"/>
      <c r="V15" s="40"/>
      <c r="W15" s="22"/>
      <c r="X15" s="14" t="s">
        <v>606</v>
      </c>
      <c r="Y15" s="14"/>
      <c r="Z15" s="14"/>
    </row>
    <row r="16" spans="1:26" s="16" customFormat="1" ht="22.5" customHeight="1">
      <c r="A16" s="1427" t="s">
        <v>3</v>
      </c>
      <c r="B16" s="1428"/>
      <c r="C16" s="1433" t="s">
        <v>1</v>
      </c>
      <c r="D16" s="1434"/>
      <c r="E16" s="1278">
        <v>0</v>
      </c>
      <c r="F16" s="1278"/>
      <c r="G16" s="1366">
        <v>6</v>
      </c>
      <c r="H16" s="1278"/>
      <c r="I16" s="1278"/>
      <c r="J16" s="1366">
        <v>11</v>
      </c>
      <c r="K16" s="1278"/>
      <c r="L16" s="1366">
        <v>16</v>
      </c>
      <c r="M16" s="1089"/>
      <c r="N16" s="1366">
        <v>21</v>
      </c>
      <c r="O16" s="1089"/>
      <c r="P16" s="1366">
        <v>26</v>
      </c>
      <c r="Q16" s="1089"/>
      <c r="R16" s="1366">
        <v>31</v>
      </c>
      <c r="S16" s="1278"/>
      <c r="T16" s="1089"/>
      <c r="U16" s="1366">
        <v>36</v>
      </c>
      <c r="V16" s="1089"/>
      <c r="W16" s="1366">
        <v>41</v>
      </c>
      <c r="X16" s="1411"/>
      <c r="Y16" s="14"/>
      <c r="Z16" s="14"/>
    </row>
    <row r="17" spans="1:47" s="16" customFormat="1" ht="22.5" customHeight="1">
      <c r="A17" s="1429"/>
      <c r="B17" s="1430"/>
      <c r="C17" s="1435"/>
      <c r="D17" s="1436"/>
      <c r="E17" s="1401" t="s">
        <v>342</v>
      </c>
      <c r="F17" s="1401"/>
      <c r="G17" s="1402" t="s">
        <v>342</v>
      </c>
      <c r="H17" s="1400"/>
      <c r="I17" s="1400"/>
      <c r="J17" s="1402" t="s">
        <v>342</v>
      </c>
      <c r="K17" s="1400"/>
      <c r="L17" s="1402" t="s">
        <v>342</v>
      </c>
      <c r="M17" s="1401"/>
      <c r="N17" s="1402" t="s">
        <v>342</v>
      </c>
      <c r="O17" s="1400"/>
      <c r="P17" s="1402" t="s">
        <v>342</v>
      </c>
      <c r="Q17" s="1400"/>
      <c r="R17" s="1402" t="s">
        <v>342</v>
      </c>
      <c r="S17" s="1400"/>
      <c r="T17" s="1401"/>
      <c r="U17" s="1402" t="s">
        <v>342</v>
      </c>
      <c r="V17" s="1401"/>
      <c r="W17" s="1402" t="s">
        <v>342</v>
      </c>
      <c r="X17" s="1426"/>
      <c r="Y17" s="14"/>
      <c r="Z17" s="14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26" s="16" customFormat="1" ht="22.5" customHeight="1">
      <c r="A18" s="1429"/>
      <c r="B18" s="1430"/>
      <c r="C18" s="1435"/>
      <c r="D18" s="1436"/>
      <c r="E18" s="1399">
        <v>5</v>
      </c>
      <c r="F18" s="1399"/>
      <c r="G18" s="1405">
        <v>10</v>
      </c>
      <c r="H18" s="1398"/>
      <c r="I18" s="1398"/>
      <c r="J18" s="1405">
        <v>15</v>
      </c>
      <c r="K18" s="1398"/>
      <c r="L18" s="1405">
        <v>20</v>
      </c>
      <c r="M18" s="1399"/>
      <c r="N18" s="1405">
        <v>25</v>
      </c>
      <c r="O18" s="1399"/>
      <c r="P18" s="1405">
        <v>30</v>
      </c>
      <c r="Q18" s="1399"/>
      <c r="R18" s="1405">
        <v>35</v>
      </c>
      <c r="S18" s="1398"/>
      <c r="T18" s="1399"/>
      <c r="U18" s="1405">
        <v>40</v>
      </c>
      <c r="V18" s="1399"/>
      <c r="W18" s="1405">
        <v>45</v>
      </c>
      <c r="X18" s="1264"/>
      <c r="Y18" s="14"/>
      <c r="Z18" s="14"/>
    </row>
    <row r="19" spans="1:26" s="16" customFormat="1" ht="22.5" customHeight="1" thickBot="1">
      <c r="A19" s="1431"/>
      <c r="B19" s="1432"/>
      <c r="C19" s="1437"/>
      <c r="D19" s="1438"/>
      <c r="E19" s="1398" t="s">
        <v>173</v>
      </c>
      <c r="F19" s="1398"/>
      <c r="G19" s="1405" t="s">
        <v>173</v>
      </c>
      <c r="H19" s="1398"/>
      <c r="I19" s="1398"/>
      <c r="J19" s="1405" t="s">
        <v>173</v>
      </c>
      <c r="K19" s="1398"/>
      <c r="L19" s="1405" t="s">
        <v>173</v>
      </c>
      <c r="M19" s="1399"/>
      <c r="N19" s="1405" t="s">
        <v>173</v>
      </c>
      <c r="O19" s="1399"/>
      <c r="P19" s="1405" t="s">
        <v>173</v>
      </c>
      <c r="Q19" s="1399"/>
      <c r="R19" s="1405" t="s">
        <v>173</v>
      </c>
      <c r="S19" s="1398"/>
      <c r="T19" s="1399"/>
      <c r="U19" s="1405" t="s">
        <v>173</v>
      </c>
      <c r="V19" s="1399"/>
      <c r="W19" s="1405" t="s">
        <v>173</v>
      </c>
      <c r="X19" s="1264"/>
      <c r="Y19" s="14"/>
      <c r="Z19" s="14"/>
    </row>
    <row r="20" spans="1:26" s="16" customFormat="1" ht="22.5" customHeight="1" thickBot="1">
      <c r="A20" s="1281" t="s">
        <v>1</v>
      </c>
      <c r="B20" s="1253"/>
      <c r="C20" s="1279">
        <f>SUM(E20:X20)+SUM(C29:V29)</f>
        <v>61</v>
      </c>
      <c r="D20" s="1383"/>
      <c r="E20" s="1295">
        <f>SUM(E21:E23)</f>
        <v>0</v>
      </c>
      <c r="F20" s="1079"/>
      <c r="G20" s="1079">
        <f>SUM(G21:G23)</f>
        <v>0</v>
      </c>
      <c r="H20" s="1079"/>
      <c r="I20" s="1079"/>
      <c r="J20" s="1079">
        <f>SUM(J21:J23)</f>
        <v>0</v>
      </c>
      <c r="K20" s="1079"/>
      <c r="L20" s="1079">
        <f>SUM(L21:L23)</f>
        <v>0</v>
      </c>
      <c r="M20" s="1079"/>
      <c r="N20" s="1079">
        <f>SUM(N21:N23)</f>
        <v>0</v>
      </c>
      <c r="O20" s="1079"/>
      <c r="P20" s="1079">
        <f>SUM(P21:P23)</f>
        <v>1</v>
      </c>
      <c r="Q20" s="1079"/>
      <c r="R20" s="1079">
        <f>SUM(R21:R23)</f>
        <v>3</v>
      </c>
      <c r="S20" s="1079"/>
      <c r="T20" s="1079"/>
      <c r="U20" s="1079">
        <f>SUM(U21:U23)</f>
        <v>0</v>
      </c>
      <c r="V20" s="1079"/>
      <c r="W20" s="1079">
        <f>SUM(W21:W23)</f>
        <v>1</v>
      </c>
      <c r="X20" s="1176"/>
      <c r="Y20" s="14"/>
      <c r="Z20" s="14"/>
    </row>
    <row r="21" spans="1:24" s="16" customFormat="1" ht="22.5" customHeight="1">
      <c r="A21" s="1422" t="s">
        <v>171</v>
      </c>
      <c r="B21" s="1423"/>
      <c r="C21" s="1424">
        <f>SUM(E21:W21)+SUM(C30:U30)</f>
        <v>42</v>
      </c>
      <c r="D21" s="1425"/>
      <c r="E21" s="1395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>
        <v>1</v>
      </c>
      <c r="Q21" s="1396"/>
      <c r="R21" s="1396">
        <v>1</v>
      </c>
      <c r="S21" s="1396"/>
      <c r="T21" s="1396"/>
      <c r="U21" s="1396"/>
      <c r="V21" s="1396"/>
      <c r="W21" s="1396">
        <v>1</v>
      </c>
      <c r="X21" s="1085"/>
    </row>
    <row r="22" spans="1:24" s="16" customFormat="1" ht="22.5" customHeight="1">
      <c r="A22" s="1419" t="s">
        <v>172</v>
      </c>
      <c r="B22" s="1420"/>
      <c r="C22" s="1421">
        <f>SUM(E22:W22)+SUM(C31:U31)</f>
        <v>19</v>
      </c>
      <c r="D22" s="1394"/>
      <c r="E22" s="1373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>
        <v>2</v>
      </c>
      <c r="S22" s="1374"/>
      <c r="T22" s="1374"/>
      <c r="U22" s="1374"/>
      <c r="V22" s="1374"/>
      <c r="W22" s="1374"/>
      <c r="X22" s="1075"/>
    </row>
    <row r="23" spans="1:27" s="16" customFormat="1" ht="22.5" customHeight="1" thickBot="1">
      <c r="A23" s="1414" t="s">
        <v>117</v>
      </c>
      <c r="B23" s="1415"/>
      <c r="C23" s="1416">
        <f>SUM(E23:W23)+SUM(C32:U32)</f>
        <v>0</v>
      </c>
      <c r="D23" s="1417"/>
      <c r="E23" s="1370"/>
      <c r="F23" s="1371"/>
      <c r="G23" s="1371"/>
      <c r="H23" s="1371"/>
      <c r="I23" s="1371"/>
      <c r="J23" s="1371"/>
      <c r="K23" s="1371"/>
      <c r="L23" s="1371"/>
      <c r="M23" s="1371"/>
      <c r="N23" s="1371"/>
      <c r="O23" s="1371"/>
      <c r="P23" s="1371"/>
      <c r="Q23" s="1371"/>
      <c r="R23" s="1371"/>
      <c r="S23" s="1371"/>
      <c r="T23" s="1371"/>
      <c r="U23" s="1371"/>
      <c r="V23" s="1371"/>
      <c r="W23" s="1371"/>
      <c r="X23" s="1418"/>
      <c r="Y23" s="14"/>
      <c r="Z23" s="14"/>
      <c r="AA23" s="14"/>
    </row>
    <row r="24" spans="1:27" s="16" customFormat="1" ht="22.5" customHeight="1" thickBot="1">
      <c r="A24" s="6"/>
      <c r="B24" s="6"/>
      <c r="C24" s="41"/>
      <c r="D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Y24" s="14"/>
      <c r="Z24" s="14"/>
      <c r="AA24" s="14"/>
    </row>
    <row r="25" spans="1:25" s="16" customFormat="1" ht="22.5" customHeight="1">
      <c r="A25" s="1427" t="s">
        <v>3</v>
      </c>
      <c r="B25" s="1428"/>
      <c r="C25" s="1278">
        <v>46</v>
      </c>
      <c r="D25" s="1089"/>
      <c r="E25" s="1366">
        <v>51</v>
      </c>
      <c r="F25" s="1278"/>
      <c r="G25" s="1366">
        <v>56</v>
      </c>
      <c r="H25" s="1278"/>
      <c r="I25" s="1089"/>
      <c r="J25" s="1366">
        <v>61</v>
      </c>
      <c r="K25" s="1089"/>
      <c r="L25" s="1366">
        <v>65</v>
      </c>
      <c r="M25" s="1089"/>
      <c r="N25" s="1366">
        <v>71</v>
      </c>
      <c r="O25" s="1089"/>
      <c r="P25" s="1366">
        <v>76</v>
      </c>
      <c r="Q25" s="1089"/>
      <c r="R25" s="1278">
        <v>81</v>
      </c>
      <c r="S25" s="1278"/>
      <c r="T25" s="1089"/>
      <c r="U25" s="1366" t="s">
        <v>174</v>
      </c>
      <c r="V25" s="1411"/>
      <c r="W25" s="14"/>
      <c r="X25" s="14"/>
      <c r="Y25" s="14"/>
    </row>
    <row r="26" spans="1:25" s="16" customFormat="1" ht="22.5" customHeight="1">
      <c r="A26" s="1429"/>
      <c r="B26" s="1430"/>
      <c r="C26" s="1400" t="s">
        <v>343</v>
      </c>
      <c r="D26" s="1401"/>
      <c r="E26" s="1402" t="s">
        <v>343</v>
      </c>
      <c r="F26" s="1400"/>
      <c r="G26" s="1402" t="s">
        <v>343</v>
      </c>
      <c r="H26" s="1400"/>
      <c r="I26" s="1401"/>
      <c r="J26" s="1402" t="s">
        <v>343</v>
      </c>
      <c r="K26" s="1401"/>
      <c r="L26" s="1402" t="s">
        <v>343</v>
      </c>
      <c r="M26" s="1401"/>
      <c r="N26" s="1402" t="s">
        <v>343</v>
      </c>
      <c r="O26" s="1401"/>
      <c r="P26" s="1402" t="s">
        <v>343</v>
      </c>
      <c r="Q26" s="1401"/>
      <c r="R26" s="1400" t="s">
        <v>173</v>
      </c>
      <c r="S26" s="1400"/>
      <c r="T26" s="1401"/>
      <c r="U26" s="1403"/>
      <c r="V26" s="1404"/>
      <c r="W26" s="14"/>
      <c r="X26" s="14"/>
      <c r="Y26" s="14"/>
    </row>
    <row r="27" spans="1:25" s="16" customFormat="1" ht="22.5" customHeight="1">
      <c r="A27" s="1429"/>
      <c r="B27" s="1430"/>
      <c r="C27" s="1398">
        <v>50</v>
      </c>
      <c r="D27" s="1399"/>
      <c r="E27" s="1405">
        <v>55</v>
      </c>
      <c r="F27" s="1398"/>
      <c r="G27" s="1405">
        <v>60</v>
      </c>
      <c r="H27" s="1398"/>
      <c r="I27" s="1399"/>
      <c r="J27" s="1405">
        <v>64</v>
      </c>
      <c r="K27" s="1399"/>
      <c r="L27" s="1405">
        <v>70</v>
      </c>
      <c r="M27" s="1399"/>
      <c r="N27" s="1405">
        <v>75</v>
      </c>
      <c r="O27" s="1399"/>
      <c r="P27" s="1405">
        <v>80</v>
      </c>
      <c r="Q27" s="1399"/>
      <c r="R27" s="1398" t="s">
        <v>344</v>
      </c>
      <c r="S27" s="1398"/>
      <c r="T27" s="1399"/>
      <c r="U27" s="1403"/>
      <c r="V27" s="1404"/>
      <c r="W27" s="14"/>
      <c r="X27" s="14"/>
      <c r="Y27" s="14"/>
    </row>
    <row r="28" spans="1:25" s="16" customFormat="1" ht="22.5" customHeight="1" thickBot="1">
      <c r="A28" s="1468"/>
      <c r="B28" s="1469"/>
      <c r="C28" s="1398" t="s">
        <v>173</v>
      </c>
      <c r="D28" s="1399"/>
      <c r="E28" s="1382" t="s">
        <v>173</v>
      </c>
      <c r="F28" s="1280"/>
      <c r="G28" s="1382" t="s">
        <v>173</v>
      </c>
      <c r="H28" s="1280"/>
      <c r="I28" s="1090"/>
      <c r="J28" s="1382" t="s">
        <v>173</v>
      </c>
      <c r="K28" s="1090"/>
      <c r="L28" s="1382" t="s">
        <v>173</v>
      </c>
      <c r="M28" s="1090"/>
      <c r="N28" s="1382" t="s">
        <v>173</v>
      </c>
      <c r="O28" s="1090"/>
      <c r="P28" s="1382" t="s">
        <v>173</v>
      </c>
      <c r="Q28" s="1090"/>
      <c r="R28" s="1280" t="s">
        <v>345</v>
      </c>
      <c r="S28" s="1280"/>
      <c r="T28" s="1090"/>
      <c r="U28" s="1382" t="s">
        <v>175</v>
      </c>
      <c r="V28" s="1383"/>
      <c r="W28" s="14"/>
      <c r="X28" s="14"/>
      <c r="Y28" s="14"/>
    </row>
    <row r="29" spans="1:25" s="16" customFormat="1" ht="22.5" customHeight="1" thickBot="1">
      <c r="A29" s="1281" t="s">
        <v>1</v>
      </c>
      <c r="B29" s="1253"/>
      <c r="C29" s="1295">
        <f>SUM(C30:C32)</f>
        <v>6</v>
      </c>
      <c r="D29" s="1079"/>
      <c r="E29" s="1380">
        <f>SUM(E30:E32)</f>
        <v>2</v>
      </c>
      <c r="F29" s="1175"/>
      <c r="G29" s="1380">
        <f>SUM(G30:I32)</f>
        <v>5</v>
      </c>
      <c r="H29" s="1175"/>
      <c r="I29" s="1295"/>
      <c r="J29" s="1380">
        <f>SUM(J30:J32)</f>
        <v>4</v>
      </c>
      <c r="K29" s="1295"/>
      <c r="L29" s="1380">
        <f>SUM(L30:L32)</f>
        <v>10</v>
      </c>
      <c r="M29" s="1295"/>
      <c r="N29" s="1380">
        <f>SUM(N30:N32)</f>
        <v>5</v>
      </c>
      <c r="O29" s="1295"/>
      <c r="P29" s="1380">
        <f>SUM(P30:P32)</f>
        <v>8</v>
      </c>
      <c r="Q29" s="1295"/>
      <c r="R29" s="1175">
        <f>SUM(R30:T32)</f>
        <v>16</v>
      </c>
      <c r="S29" s="1175"/>
      <c r="T29" s="1295"/>
      <c r="U29" s="1380">
        <f>SUM(U30:V32)</f>
        <v>0</v>
      </c>
      <c r="V29" s="1381"/>
      <c r="W29" s="14"/>
      <c r="X29" s="14"/>
      <c r="Y29" s="14"/>
    </row>
    <row r="30" spans="1:25" s="16" customFormat="1" ht="22.5" customHeight="1">
      <c r="A30" s="1470" t="s">
        <v>171</v>
      </c>
      <c r="B30" s="1471"/>
      <c r="C30" s="1395">
        <v>6</v>
      </c>
      <c r="D30" s="1396"/>
      <c r="E30" s="1397">
        <v>2</v>
      </c>
      <c r="F30" s="1474"/>
      <c r="G30" s="1397">
        <v>2</v>
      </c>
      <c r="H30" s="1474"/>
      <c r="I30" s="1395"/>
      <c r="J30" s="1397">
        <v>3</v>
      </c>
      <c r="K30" s="1395"/>
      <c r="L30" s="1397">
        <v>8</v>
      </c>
      <c r="M30" s="1395"/>
      <c r="N30" s="1397">
        <v>4</v>
      </c>
      <c r="O30" s="1395"/>
      <c r="P30" s="1397">
        <v>5</v>
      </c>
      <c r="Q30" s="1395"/>
      <c r="R30" s="1474">
        <v>9</v>
      </c>
      <c r="S30" s="1474"/>
      <c r="T30" s="1395"/>
      <c r="U30" s="1397"/>
      <c r="V30" s="1425"/>
      <c r="W30" s="14"/>
      <c r="X30" s="14"/>
      <c r="Y30" s="14"/>
    </row>
    <row r="31" spans="1:25" s="16" customFormat="1" ht="22.5" customHeight="1">
      <c r="A31" s="1419" t="s">
        <v>172</v>
      </c>
      <c r="B31" s="1420"/>
      <c r="C31" s="1373"/>
      <c r="D31" s="1374"/>
      <c r="E31" s="1375"/>
      <c r="F31" s="1475"/>
      <c r="G31" s="1375">
        <v>3</v>
      </c>
      <c r="H31" s="1475"/>
      <c r="I31" s="1373"/>
      <c r="J31" s="1375">
        <v>1</v>
      </c>
      <c r="K31" s="1373"/>
      <c r="L31" s="1375">
        <v>2</v>
      </c>
      <c r="M31" s="1373"/>
      <c r="N31" s="1375">
        <v>1</v>
      </c>
      <c r="O31" s="1373"/>
      <c r="P31" s="1375">
        <v>3</v>
      </c>
      <c r="Q31" s="1373"/>
      <c r="R31" s="1475">
        <v>7</v>
      </c>
      <c r="S31" s="1475"/>
      <c r="T31" s="1373"/>
      <c r="U31" s="1375"/>
      <c r="V31" s="1394"/>
      <c r="W31" s="14"/>
      <c r="X31" s="14"/>
      <c r="Y31" s="14"/>
    </row>
    <row r="32" spans="1:25" s="16" customFormat="1" ht="22.5" customHeight="1" thickBot="1">
      <c r="A32" s="1472" t="s">
        <v>117</v>
      </c>
      <c r="B32" s="1473"/>
      <c r="C32" s="1370"/>
      <c r="D32" s="1371"/>
      <c r="E32" s="1372"/>
      <c r="F32" s="1376"/>
      <c r="G32" s="1372"/>
      <c r="H32" s="1376"/>
      <c r="I32" s="1370"/>
      <c r="J32" s="1372"/>
      <c r="K32" s="1370"/>
      <c r="L32" s="1372"/>
      <c r="M32" s="1370"/>
      <c r="N32" s="1372"/>
      <c r="O32" s="1370"/>
      <c r="P32" s="1372"/>
      <c r="Q32" s="1370"/>
      <c r="R32" s="1376"/>
      <c r="S32" s="1376"/>
      <c r="T32" s="1370"/>
      <c r="U32" s="1372"/>
      <c r="V32" s="1417"/>
      <c r="W32" s="14"/>
      <c r="X32" s="14"/>
      <c r="Y32" s="14"/>
    </row>
    <row r="33" spans="1:27" s="16" customFormat="1" ht="22.5" customHeight="1">
      <c r="A33" s="6"/>
      <c r="B33" s="6"/>
      <c r="C33" s="6"/>
      <c r="D33" s="6"/>
      <c r="E33" s="32"/>
      <c r="F33" s="32"/>
      <c r="G33" s="32"/>
      <c r="H33" s="32"/>
      <c r="I33" s="32"/>
      <c r="J33" s="32"/>
      <c r="Y33" s="14"/>
      <c r="Z33" s="14"/>
      <c r="AA33" s="14"/>
    </row>
    <row r="34" spans="1:27" s="16" customFormat="1" ht="22.5" customHeight="1">
      <c r="A34" s="6"/>
      <c r="B34" s="6"/>
      <c r="C34" s="6"/>
      <c r="D34" s="6"/>
      <c r="E34" s="32"/>
      <c r="F34" s="32"/>
      <c r="G34" s="32"/>
      <c r="H34" s="32"/>
      <c r="I34" s="32"/>
      <c r="J34" s="32"/>
      <c r="Y34" s="14"/>
      <c r="Z34" s="14"/>
      <c r="AA34" s="14"/>
    </row>
    <row r="35" spans="1:27" s="16" customFormat="1" ht="22.5" customHeight="1">
      <c r="A35" s="39"/>
      <c r="B35" s="39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31" s="16" customFormat="1" ht="22.5" customHeight="1" thickBot="1">
      <c r="A36" s="6" t="s">
        <v>211</v>
      </c>
      <c r="B36" s="39"/>
      <c r="C36" s="34"/>
      <c r="D36" s="6"/>
      <c r="E36" s="14"/>
      <c r="F36" s="14"/>
      <c r="G36" s="14"/>
      <c r="H36" s="14"/>
      <c r="I36" s="14"/>
      <c r="J36" s="14"/>
      <c r="K36" s="14"/>
      <c r="L36" s="14"/>
      <c r="M36" s="8"/>
      <c r="N36" s="14"/>
      <c r="O36" s="1481" t="s">
        <v>607</v>
      </c>
      <c r="P36" s="1481"/>
      <c r="Q36" s="1481"/>
      <c r="R36" s="1481"/>
      <c r="S36" s="1481"/>
      <c r="T36" s="1481"/>
      <c r="U36" s="1481"/>
      <c r="V36" s="1481"/>
      <c r="W36" s="1481"/>
      <c r="X36" s="1481"/>
      <c r="Y36" s="14"/>
      <c r="Z36" s="14"/>
      <c r="AA36" s="14"/>
      <c r="AD36" s="1398"/>
      <c r="AE36" s="1398"/>
    </row>
    <row r="37" spans="1:25" s="16" customFormat="1" ht="22.5" customHeight="1">
      <c r="A37" s="1261" t="s">
        <v>477</v>
      </c>
      <c r="B37" s="1262"/>
      <c r="C37" s="1263"/>
      <c r="D37" s="1089">
        <v>1</v>
      </c>
      <c r="E37" s="1086"/>
      <c r="F37" s="1086">
        <v>2</v>
      </c>
      <c r="G37" s="1086"/>
      <c r="H37" s="42">
        <v>2</v>
      </c>
      <c r="I37" s="1086">
        <v>4</v>
      </c>
      <c r="J37" s="1086"/>
      <c r="K37" s="1086">
        <v>5</v>
      </c>
      <c r="L37" s="1086"/>
      <c r="M37" s="42">
        <v>5</v>
      </c>
      <c r="N37" s="42">
        <v>5</v>
      </c>
      <c r="O37" s="1366">
        <v>5</v>
      </c>
      <c r="P37" s="1089"/>
      <c r="Q37" s="1143">
        <v>9</v>
      </c>
      <c r="R37" s="1143"/>
      <c r="S37" s="227">
        <v>9</v>
      </c>
      <c r="T37" s="1081" t="s">
        <v>533</v>
      </c>
      <c r="U37" s="1256"/>
      <c r="V37" s="1081" t="s">
        <v>533</v>
      </c>
      <c r="W37" s="1256"/>
      <c r="X37" s="231"/>
      <c r="Y37" s="14"/>
    </row>
    <row r="38" spans="1:25" s="16" customFormat="1" ht="6" customHeight="1">
      <c r="A38" s="1268" t="s">
        <v>478</v>
      </c>
      <c r="B38" s="1269"/>
      <c r="C38" s="1270"/>
      <c r="D38" s="221"/>
      <c r="E38" s="43"/>
      <c r="F38" s="44"/>
      <c r="G38" s="43"/>
      <c r="H38" s="45"/>
      <c r="I38" s="44"/>
      <c r="J38" s="43"/>
      <c r="K38" s="44"/>
      <c r="L38" s="43"/>
      <c r="M38" s="45"/>
      <c r="N38" s="45"/>
      <c r="O38" s="44"/>
      <c r="P38" s="43"/>
      <c r="Q38" s="40"/>
      <c r="R38" s="14"/>
      <c r="S38" s="228"/>
      <c r="T38" s="14"/>
      <c r="U38" s="224"/>
      <c r="V38" s="14"/>
      <c r="W38" s="46"/>
      <c r="X38" s="46"/>
      <c r="Y38" s="14"/>
    </row>
    <row r="39" spans="1:24" s="16" customFormat="1" ht="22.5" customHeight="1">
      <c r="A39" s="1271"/>
      <c r="B39" s="1272"/>
      <c r="C39" s="1273"/>
      <c r="D39" s="1361" t="s">
        <v>176</v>
      </c>
      <c r="E39" s="1362"/>
      <c r="F39" s="1367" t="s">
        <v>497</v>
      </c>
      <c r="G39" s="1368"/>
      <c r="H39" s="1369" t="s">
        <v>521</v>
      </c>
      <c r="I39" s="1359" t="s">
        <v>500</v>
      </c>
      <c r="J39" s="1360"/>
      <c r="K39" s="1361" t="s">
        <v>522</v>
      </c>
      <c r="L39" s="1362"/>
      <c r="M39" s="1363" t="s">
        <v>532</v>
      </c>
      <c r="N39" s="1364" t="s">
        <v>498</v>
      </c>
      <c r="O39" s="1359" t="s">
        <v>512</v>
      </c>
      <c r="P39" s="1360"/>
      <c r="Q39" s="1361" t="s">
        <v>595</v>
      </c>
      <c r="R39" s="1362"/>
      <c r="S39" s="1282" t="s">
        <v>596</v>
      </c>
      <c r="T39" s="1257" t="s">
        <v>2</v>
      </c>
      <c r="U39" s="1365"/>
      <c r="V39" s="1257" t="s">
        <v>485</v>
      </c>
      <c r="W39" s="1258"/>
      <c r="X39" s="1264" t="s">
        <v>1</v>
      </c>
    </row>
    <row r="40" spans="1:24" s="16" customFormat="1" ht="22.5" customHeight="1">
      <c r="A40" s="1271"/>
      <c r="B40" s="1272"/>
      <c r="C40" s="1273"/>
      <c r="D40" s="1361"/>
      <c r="E40" s="1362"/>
      <c r="F40" s="1367"/>
      <c r="G40" s="1368"/>
      <c r="H40" s="1369"/>
      <c r="I40" s="1359"/>
      <c r="J40" s="1360"/>
      <c r="K40" s="1361"/>
      <c r="L40" s="1362"/>
      <c r="M40" s="1363"/>
      <c r="N40" s="1364"/>
      <c r="O40" s="1359"/>
      <c r="P40" s="1360"/>
      <c r="Q40" s="1361"/>
      <c r="R40" s="1362"/>
      <c r="S40" s="1282"/>
      <c r="T40" s="1257"/>
      <c r="U40" s="1365"/>
      <c r="V40" s="1257"/>
      <c r="W40" s="1258"/>
      <c r="X40" s="1264"/>
    </row>
    <row r="41" spans="1:24" s="16" customFormat="1" ht="22.5" customHeight="1">
      <c r="A41" s="1271"/>
      <c r="B41" s="1272"/>
      <c r="C41" s="1273"/>
      <c r="D41" s="1361"/>
      <c r="E41" s="1362"/>
      <c r="F41" s="1367"/>
      <c r="G41" s="1368"/>
      <c r="H41" s="1369"/>
      <c r="I41" s="1359"/>
      <c r="J41" s="1360"/>
      <c r="K41" s="1361"/>
      <c r="L41" s="1362"/>
      <c r="M41" s="1363"/>
      <c r="N41" s="1364"/>
      <c r="O41" s="1359"/>
      <c r="P41" s="1360"/>
      <c r="Q41" s="1361"/>
      <c r="R41" s="1362"/>
      <c r="S41" s="1282"/>
      <c r="T41" s="1257"/>
      <c r="U41" s="1365"/>
      <c r="V41" s="1257"/>
      <c r="W41" s="1258"/>
      <c r="X41" s="1264"/>
    </row>
    <row r="42" spans="1:24" s="16" customFormat="1" ht="22.5" customHeight="1">
      <c r="A42" s="1271"/>
      <c r="B42" s="1272"/>
      <c r="C42" s="1273"/>
      <c r="D42" s="1361"/>
      <c r="E42" s="1362"/>
      <c r="F42" s="1367"/>
      <c r="G42" s="1368"/>
      <c r="H42" s="1369"/>
      <c r="I42" s="1359"/>
      <c r="J42" s="1360"/>
      <c r="K42" s="1361"/>
      <c r="L42" s="1362"/>
      <c r="M42" s="1363"/>
      <c r="N42" s="1364"/>
      <c r="O42" s="1359"/>
      <c r="P42" s="1360"/>
      <c r="Q42" s="1361"/>
      <c r="R42" s="1362"/>
      <c r="S42" s="1282"/>
      <c r="T42" s="1257"/>
      <c r="U42" s="1365"/>
      <c r="V42" s="1257"/>
      <c r="W42" s="1258"/>
      <c r="X42" s="1264"/>
    </row>
    <row r="43" spans="1:24" s="16" customFormat="1" ht="22.5" customHeight="1">
      <c r="A43" s="1271"/>
      <c r="B43" s="1272"/>
      <c r="C43" s="1273"/>
      <c r="D43" s="1361"/>
      <c r="E43" s="1362"/>
      <c r="F43" s="1367"/>
      <c r="G43" s="1368"/>
      <c r="H43" s="1369"/>
      <c r="I43" s="1359"/>
      <c r="J43" s="1360"/>
      <c r="K43" s="1361"/>
      <c r="L43" s="1362"/>
      <c r="M43" s="1363"/>
      <c r="N43" s="1364"/>
      <c r="O43" s="1359"/>
      <c r="P43" s="1360"/>
      <c r="Q43" s="1361"/>
      <c r="R43" s="1362"/>
      <c r="S43" s="1282"/>
      <c r="T43" s="1257"/>
      <c r="U43" s="1365"/>
      <c r="V43" s="1257"/>
      <c r="W43" s="1258"/>
      <c r="X43" s="1264"/>
    </row>
    <row r="44" spans="1:24" s="16" customFormat="1" ht="6" customHeight="1">
      <c r="A44" s="1274"/>
      <c r="B44" s="1275"/>
      <c r="C44" s="1276"/>
      <c r="D44" s="222"/>
      <c r="E44" s="48"/>
      <c r="F44" s="49"/>
      <c r="G44" s="50"/>
      <c r="H44" s="49"/>
      <c r="I44" s="51"/>
      <c r="J44" s="48"/>
      <c r="K44" s="52"/>
      <c r="L44" s="53"/>
      <c r="M44" s="54"/>
      <c r="N44" s="52"/>
      <c r="O44" s="52"/>
      <c r="P44" s="53"/>
      <c r="Q44" s="47"/>
      <c r="R44" s="47"/>
      <c r="S44" s="225"/>
      <c r="T44" s="47"/>
      <c r="U44" s="223"/>
      <c r="V44" s="52"/>
      <c r="W44" s="230"/>
      <c r="X44" s="229"/>
    </row>
    <row r="45" spans="1:24" s="16" customFormat="1" ht="22.5" customHeight="1" thickBot="1">
      <c r="A45" s="1265" t="s">
        <v>167</v>
      </c>
      <c r="B45" s="1266"/>
      <c r="C45" s="1267"/>
      <c r="D45" s="1358">
        <v>14</v>
      </c>
      <c r="E45" s="1345"/>
      <c r="F45" s="1344">
        <v>6</v>
      </c>
      <c r="G45" s="1345"/>
      <c r="H45" s="55">
        <v>6</v>
      </c>
      <c r="I45" s="1344">
        <v>4</v>
      </c>
      <c r="J45" s="1345"/>
      <c r="K45" s="1344">
        <v>2</v>
      </c>
      <c r="L45" s="1345"/>
      <c r="M45" s="55">
        <v>2</v>
      </c>
      <c r="N45" s="55">
        <v>2</v>
      </c>
      <c r="O45" s="1344">
        <v>2</v>
      </c>
      <c r="P45" s="1345"/>
      <c r="Q45" s="1348">
        <v>1</v>
      </c>
      <c r="R45" s="1348"/>
      <c r="S45" s="226">
        <v>1</v>
      </c>
      <c r="T45" s="1348">
        <v>2</v>
      </c>
      <c r="U45" s="1349"/>
      <c r="V45" s="1259">
        <v>19</v>
      </c>
      <c r="W45" s="1260"/>
      <c r="X45" s="232">
        <f>SUM(D45:W45)</f>
        <v>61</v>
      </c>
    </row>
    <row r="46" spans="1:27" s="16" customFormat="1" ht="22.5" customHeight="1">
      <c r="A46" s="39"/>
      <c r="B46" s="39"/>
      <c r="C46" s="15"/>
      <c r="D46" s="15"/>
      <c r="E46" s="14"/>
      <c r="F46" s="14"/>
      <c r="G46" s="14"/>
      <c r="H46" s="14"/>
      <c r="I46" s="14"/>
      <c r="P46" s="14"/>
      <c r="U46" s="14"/>
      <c r="V46" s="14"/>
      <c r="W46" s="14"/>
      <c r="X46" s="14"/>
      <c r="Y46" s="14"/>
      <c r="Z46" s="14"/>
      <c r="AA46" s="14"/>
    </row>
    <row r="47" spans="1:27" s="16" customFormat="1" ht="22.5" customHeight="1" thickBot="1">
      <c r="A47" s="6" t="s">
        <v>212</v>
      </c>
      <c r="B47" s="39"/>
      <c r="C47" s="6"/>
      <c r="D47" s="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"/>
      <c r="Q47" s="8" t="s">
        <v>606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73" s="16" customFormat="1" ht="43.5" customHeight="1" thickBot="1">
      <c r="A48" s="1352" t="s">
        <v>326</v>
      </c>
      <c r="B48" s="1353"/>
      <c r="C48" s="1353"/>
      <c r="D48" s="1354" t="s">
        <v>346</v>
      </c>
      <c r="E48" s="1355"/>
      <c r="F48" s="1355"/>
      <c r="G48" s="1356"/>
      <c r="H48" s="1357" t="s">
        <v>347</v>
      </c>
      <c r="I48" s="1355"/>
      <c r="J48" s="1355"/>
      <c r="K48" s="1357" t="s">
        <v>348</v>
      </c>
      <c r="L48" s="1355"/>
      <c r="M48" s="1356"/>
      <c r="N48" s="1357" t="s">
        <v>327</v>
      </c>
      <c r="O48" s="1355"/>
      <c r="P48" s="1356"/>
      <c r="Q48" s="1357" t="s">
        <v>349</v>
      </c>
      <c r="R48" s="1355"/>
      <c r="S48" s="1356"/>
      <c r="T48" s="1350" t="s">
        <v>350</v>
      </c>
      <c r="U48" s="1350"/>
      <c r="V48" s="1350"/>
      <c r="W48" s="1351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1:73" s="16" customFormat="1" ht="22.5" customHeight="1">
      <c r="A49" s="1338" t="s">
        <v>182</v>
      </c>
      <c r="B49" s="1339"/>
      <c r="C49" s="1340"/>
      <c r="D49" s="1341"/>
      <c r="E49" s="1341"/>
      <c r="F49" s="1341"/>
      <c r="G49" s="1342"/>
      <c r="H49" s="1343"/>
      <c r="I49" s="1341"/>
      <c r="J49" s="1341"/>
      <c r="K49" s="1343"/>
      <c r="L49" s="1341"/>
      <c r="M49" s="1342"/>
      <c r="N49" s="1343"/>
      <c r="O49" s="1341"/>
      <c r="P49" s="1342"/>
      <c r="Q49" s="1343"/>
      <c r="R49" s="1341"/>
      <c r="S49" s="1342"/>
      <c r="T49" s="1346"/>
      <c r="U49" s="1346"/>
      <c r="V49" s="1346"/>
      <c r="W49" s="1347"/>
      <c r="AA49" s="17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1:73" s="16" customFormat="1" ht="22.5" customHeight="1">
      <c r="A50" s="1326" t="s">
        <v>351</v>
      </c>
      <c r="B50" s="1327"/>
      <c r="C50" s="1328"/>
      <c r="D50" s="1329"/>
      <c r="E50" s="1329"/>
      <c r="F50" s="1329"/>
      <c r="G50" s="1330"/>
      <c r="H50" s="1337"/>
      <c r="I50" s="1329"/>
      <c r="J50" s="1329"/>
      <c r="K50" s="1337"/>
      <c r="L50" s="1329"/>
      <c r="M50" s="1330"/>
      <c r="N50" s="1337"/>
      <c r="O50" s="1329"/>
      <c r="P50" s="1330"/>
      <c r="Q50" s="1337"/>
      <c r="R50" s="1329"/>
      <c r="S50" s="1330"/>
      <c r="T50" s="1324"/>
      <c r="U50" s="1324"/>
      <c r="V50" s="1324"/>
      <c r="W50" s="1325"/>
      <c r="AA50" s="17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 s="16" customFormat="1" ht="22.5" customHeight="1">
      <c r="A51" s="1326" t="s">
        <v>352</v>
      </c>
      <c r="B51" s="1327"/>
      <c r="C51" s="1328"/>
      <c r="D51" s="1329"/>
      <c r="E51" s="1329"/>
      <c r="F51" s="1329"/>
      <c r="G51" s="1330"/>
      <c r="H51" s="1337"/>
      <c r="I51" s="1329"/>
      <c r="J51" s="1329"/>
      <c r="K51" s="1337"/>
      <c r="L51" s="1329"/>
      <c r="M51" s="1330"/>
      <c r="N51" s="1337"/>
      <c r="O51" s="1329"/>
      <c r="P51" s="1330"/>
      <c r="Q51" s="1337"/>
      <c r="R51" s="1329"/>
      <c r="S51" s="1330"/>
      <c r="T51" s="1324"/>
      <c r="U51" s="1324"/>
      <c r="V51" s="1324"/>
      <c r="W51" s="132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</row>
    <row r="52" spans="1:73" s="16" customFormat="1" ht="22.5" customHeight="1">
      <c r="A52" s="1326" t="s">
        <v>353</v>
      </c>
      <c r="B52" s="1327"/>
      <c r="C52" s="1328"/>
      <c r="D52" s="1329"/>
      <c r="E52" s="1329"/>
      <c r="F52" s="1329"/>
      <c r="G52" s="1330"/>
      <c r="H52" s="1337"/>
      <c r="I52" s="1329"/>
      <c r="J52" s="1329"/>
      <c r="K52" s="1337"/>
      <c r="L52" s="1329"/>
      <c r="M52" s="1330"/>
      <c r="N52" s="1337">
        <v>1</v>
      </c>
      <c r="O52" s="1329"/>
      <c r="P52" s="1330"/>
      <c r="Q52" s="1337"/>
      <c r="R52" s="1329"/>
      <c r="S52" s="1330"/>
      <c r="T52" s="1324"/>
      <c r="U52" s="1324"/>
      <c r="V52" s="1324"/>
      <c r="W52" s="1325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 s="16" customFormat="1" ht="22.5" customHeight="1">
      <c r="A53" s="1326" t="s">
        <v>354</v>
      </c>
      <c r="B53" s="1327"/>
      <c r="C53" s="1328"/>
      <c r="D53" s="1329">
        <v>2</v>
      </c>
      <c r="E53" s="1329"/>
      <c r="F53" s="1329"/>
      <c r="G53" s="1330"/>
      <c r="H53" s="1337"/>
      <c r="I53" s="1329"/>
      <c r="J53" s="1329"/>
      <c r="K53" s="1337"/>
      <c r="L53" s="1329"/>
      <c r="M53" s="1330"/>
      <c r="N53" s="1337">
        <v>1</v>
      </c>
      <c r="O53" s="1329"/>
      <c r="P53" s="1330"/>
      <c r="Q53" s="1337"/>
      <c r="R53" s="1329"/>
      <c r="S53" s="1330"/>
      <c r="T53" s="1324"/>
      <c r="U53" s="1324"/>
      <c r="V53" s="1324"/>
      <c r="W53" s="1325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 s="16" customFormat="1" ht="22.5" customHeight="1">
      <c r="A54" s="1326" t="s">
        <v>355</v>
      </c>
      <c r="B54" s="1327"/>
      <c r="C54" s="1328"/>
      <c r="D54" s="1329">
        <v>2</v>
      </c>
      <c r="E54" s="1329"/>
      <c r="F54" s="1329"/>
      <c r="G54" s="1330"/>
      <c r="H54" s="1337"/>
      <c r="I54" s="1329"/>
      <c r="J54" s="1329"/>
      <c r="K54" s="1337"/>
      <c r="L54" s="1329"/>
      <c r="M54" s="1330"/>
      <c r="N54" s="1337">
        <v>2</v>
      </c>
      <c r="O54" s="1329"/>
      <c r="P54" s="1330"/>
      <c r="Q54" s="1337"/>
      <c r="R54" s="1329"/>
      <c r="S54" s="1330"/>
      <c r="T54" s="1324">
        <v>3</v>
      </c>
      <c r="U54" s="1324"/>
      <c r="V54" s="1324"/>
      <c r="W54" s="1325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 s="16" customFormat="1" ht="22.5" customHeight="1">
      <c r="A55" s="1326" t="s">
        <v>356</v>
      </c>
      <c r="B55" s="1327"/>
      <c r="C55" s="1328"/>
      <c r="D55" s="1329">
        <v>3</v>
      </c>
      <c r="E55" s="1329"/>
      <c r="F55" s="1329"/>
      <c r="G55" s="1330"/>
      <c r="H55" s="1337"/>
      <c r="I55" s="1329"/>
      <c r="J55" s="1329"/>
      <c r="K55" s="1337"/>
      <c r="L55" s="1329"/>
      <c r="M55" s="1330"/>
      <c r="N55" s="1337">
        <v>3</v>
      </c>
      <c r="O55" s="1329"/>
      <c r="P55" s="1330"/>
      <c r="Q55" s="1337"/>
      <c r="R55" s="1329"/>
      <c r="S55" s="1330"/>
      <c r="T55" s="1324">
        <v>1</v>
      </c>
      <c r="U55" s="1324"/>
      <c r="V55" s="1324"/>
      <c r="W55" s="1325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 s="16" customFormat="1" ht="22.5" customHeight="1">
      <c r="A56" s="1326" t="s">
        <v>357</v>
      </c>
      <c r="B56" s="1327"/>
      <c r="C56" s="1328"/>
      <c r="D56" s="1329">
        <v>8</v>
      </c>
      <c r="E56" s="1329"/>
      <c r="F56" s="1329"/>
      <c r="G56" s="1330"/>
      <c r="H56" s="1337">
        <v>1</v>
      </c>
      <c r="I56" s="1329"/>
      <c r="J56" s="1329"/>
      <c r="K56" s="1337">
        <v>1</v>
      </c>
      <c r="L56" s="1329"/>
      <c r="M56" s="1330"/>
      <c r="N56" s="1337">
        <v>1</v>
      </c>
      <c r="O56" s="1329"/>
      <c r="P56" s="1330"/>
      <c r="Q56" s="1337"/>
      <c r="R56" s="1329"/>
      <c r="S56" s="1330"/>
      <c r="T56" s="1324">
        <v>3</v>
      </c>
      <c r="U56" s="1324"/>
      <c r="V56" s="1324"/>
      <c r="W56" s="1325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  <row r="57" spans="1:73" s="16" customFormat="1" ht="22.5" customHeight="1">
      <c r="A57" s="1326" t="s">
        <v>358</v>
      </c>
      <c r="B57" s="1327"/>
      <c r="C57" s="1328"/>
      <c r="D57" s="1329">
        <v>3</v>
      </c>
      <c r="E57" s="1329"/>
      <c r="F57" s="1329"/>
      <c r="G57" s="1330"/>
      <c r="H57" s="1337"/>
      <c r="I57" s="1329"/>
      <c r="J57" s="1329"/>
      <c r="K57" s="1337"/>
      <c r="L57" s="1329"/>
      <c r="M57" s="1330"/>
      <c r="N57" s="1337">
        <v>3</v>
      </c>
      <c r="O57" s="1329"/>
      <c r="P57" s="1330"/>
      <c r="Q57" s="1337"/>
      <c r="R57" s="1329"/>
      <c r="S57" s="1330"/>
      <c r="T57" s="1324">
        <v>7</v>
      </c>
      <c r="U57" s="1324"/>
      <c r="V57" s="1324"/>
      <c r="W57" s="132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</row>
    <row r="58" spans="1:73" s="16" customFormat="1" ht="22.5" customHeight="1">
      <c r="A58" s="1326" t="s">
        <v>359</v>
      </c>
      <c r="B58" s="1327"/>
      <c r="C58" s="1328"/>
      <c r="D58" s="1329">
        <v>10</v>
      </c>
      <c r="E58" s="1329"/>
      <c r="F58" s="1329"/>
      <c r="G58" s="1330"/>
      <c r="H58" s="1337"/>
      <c r="I58" s="1329"/>
      <c r="J58" s="1329"/>
      <c r="K58" s="1337">
        <v>2</v>
      </c>
      <c r="L58" s="1329"/>
      <c r="M58" s="1330"/>
      <c r="N58" s="1337">
        <v>1</v>
      </c>
      <c r="O58" s="1329"/>
      <c r="P58" s="1330"/>
      <c r="Q58" s="1337"/>
      <c r="R58" s="1329"/>
      <c r="S58" s="1330"/>
      <c r="T58" s="1324">
        <v>3</v>
      </c>
      <c r="U58" s="1324"/>
      <c r="V58" s="1324"/>
      <c r="W58" s="1325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</row>
    <row r="59" spans="1:73" s="16" customFormat="1" ht="22.5" customHeight="1" thickBot="1">
      <c r="A59" s="1331" t="s">
        <v>117</v>
      </c>
      <c r="B59" s="1332"/>
      <c r="C59" s="1333"/>
      <c r="D59" s="1334"/>
      <c r="E59" s="1334"/>
      <c r="F59" s="1334"/>
      <c r="G59" s="1335"/>
      <c r="H59" s="1336"/>
      <c r="I59" s="1334"/>
      <c r="J59" s="1334"/>
      <c r="K59" s="1336"/>
      <c r="L59" s="1334"/>
      <c r="M59" s="1335"/>
      <c r="N59" s="1336"/>
      <c r="O59" s="1334"/>
      <c r="P59" s="1335"/>
      <c r="Q59" s="1336"/>
      <c r="R59" s="1334"/>
      <c r="S59" s="1335"/>
      <c r="T59" s="1291"/>
      <c r="U59" s="1291"/>
      <c r="V59" s="1291"/>
      <c r="W59" s="1292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s="16" customFormat="1" ht="22.5" customHeight="1">
      <c r="A60" s="1312" t="s">
        <v>608</v>
      </c>
      <c r="B60" s="1313"/>
      <c r="C60" s="1314"/>
      <c r="D60" s="1315">
        <f>SUM(D49:D59)</f>
        <v>28</v>
      </c>
      <c r="E60" s="1316"/>
      <c r="F60" s="1316"/>
      <c r="G60" s="1317"/>
      <c r="H60" s="1318">
        <f>SUM(H49:H59)</f>
        <v>1</v>
      </c>
      <c r="I60" s="1316"/>
      <c r="J60" s="1316"/>
      <c r="K60" s="1318">
        <f>SUM(K49:K59)</f>
        <v>3</v>
      </c>
      <c r="L60" s="1316"/>
      <c r="M60" s="1317"/>
      <c r="N60" s="1318">
        <f>SUM(N49:N59)</f>
        <v>12</v>
      </c>
      <c r="O60" s="1316"/>
      <c r="P60" s="1317"/>
      <c r="Q60" s="1321">
        <f>SUM(Q49:Q59)</f>
        <v>0</v>
      </c>
      <c r="R60" s="1322"/>
      <c r="S60" s="1323"/>
      <c r="T60" s="1254">
        <f>SUM(T49:T59)</f>
        <v>17</v>
      </c>
      <c r="U60" s="1254"/>
      <c r="V60" s="1254"/>
      <c r="W60" s="1255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</row>
    <row r="61" spans="1:73" s="16" customFormat="1" ht="22.5" customHeight="1" thickBot="1">
      <c r="A61" s="1298" t="s">
        <v>360</v>
      </c>
      <c r="B61" s="1299"/>
      <c r="C61" s="1300"/>
      <c r="D61" s="1307">
        <f>D60/88*100</f>
        <v>31.818181818181817</v>
      </c>
      <c r="E61" s="1290"/>
      <c r="F61" s="1290"/>
      <c r="G61" s="1308"/>
      <c r="H61" s="1289">
        <f>H60/88*100</f>
        <v>1.1363636363636365</v>
      </c>
      <c r="I61" s="1290"/>
      <c r="J61" s="1290"/>
      <c r="K61" s="1289">
        <f>K60/88*100</f>
        <v>3.4090909090909087</v>
      </c>
      <c r="L61" s="1290"/>
      <c r="M61" s="1290"/>
      <c r="N61" s="1289">
        <f>N60/88*100</f>
        <v>13.636363636363635</v>
      </c>
      <c r="O61" s="1290"/>
      <c r="P61" s="1290"/>
      <c r="Q61" s="1289">
        <f>Q60/88*100</f>
        <v>0</v>
      </c>
      <c r="R61" s="1290"/>
      <c r="S61" s="1290"/>
      <c r="T61" s="1319">
        <f>T60/88*100</f>
        <v>19.318181818181817</v>
      </c>
      <c r="U61" s="1319"/>
      <c r="V61" s="1319"/>
      <c r="W61" s="1320"/>
      <c r="AA61" s="23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</row>
    <row r="62" spans="1:73" s="16" customFormat="1" ht="22.5" customHeight="1">
      <c r="A62" s="1312" t="s">
        <v>528</v>
      </c>
      <c r="B62" s="1313"/>
      <c r="C62" s="1314"/>
      <c r="D62" s="1315">
        <v>45</v>
      </c>
      <c r="E62" s="1316"/>
      <c r="F62" s="1316"/>
      <c r="G62" s="1317"/>
      <c r="H62" s="1318">
        <v>1</v>
      </c>
      <c r="I62" s="1316"/>
      <c r="J62" s="1316"/>
      <c r="K62" s="1318">
        <v>2</v>
      </c>
      <c r="L62" s="1316"/>
      <c r="M62" s="1316"/>
      <c r="N62" s="1318">
        <v>23</v>
      </c>
      <c r="O62" s="1316"/>
      <c r="P62" s="1316"/>
      <c r="Q62" s="1286">
        <v>0</v>
      </c>
      <c r="R62" s="1287"/>
      <c r="S62" s="1288"/>
      <c r="T62" s="1254">
        <v>17</v>
      </c>
      <c r="U62" s="1254"/>
      <c r="V62" s="1254"/>
      <c r="W62" s="12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</row>
    <row r="63" spans="1:73" s="16" customFormat="1" ht="22.5" customHeight="1" thickBot="1">
      <c r="A63" s="1298" t="s">
        <v>360</v>
      </c>
      <c r="B63" s="1299"/>
      <c r="C63" s="1300"/>
      <c r="D63" s="1307">
        <v>51.1</v>
      </c>
      <c r="E63" s="1290"/>
      <c r="F63" s="1290"/>
      <c r="G63" s="1308"/>
      <c r="H63" s="1289">
        <v>1.1</v>
      </c>
      <c r="I63" s="1290"/>
      <c r="J63" s="1290"/>
      <c r="K63" s="1289">
        <v>2.3</v>
      </c>
      <c r="L63" s="1290"/>
      <c r="M63" s="1290"/>
      <c r="N63" s="1309">
        <v>26.1</v>
      </c>
      <c r="O63" s="1310"/>
      <c r="P63" s="1310"/>
      <c r="Q63" s="1283">
        <v>0</v>
      </c>
      <c r="R63" s="1284"/>
      <c r="S63" s="1285"/>
      <c r="T63" s="1309">
        <v>19.3</v>
      </c>
      <c r="U63" s="1310"/>
      <c r="V63" s="1310"/>
      <c r="W63" s="1311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</row>
    <row r="64" spans="1:73" s="16" customFormat="1" ht="22.5" customHeight="1">
      <c r="A64" s="6"/>
      <c r="B64" s="39"/>
      <c r="C64" s="6"/>
      <c r="D64" s="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</row>
    <row r="65" spans="1:73" s="16" customFormat="1" ht="22.5" customHeight="1" thickBot="1">
      <c r="A65" s="6" t="s">
        <v>213</v>
      </c>
      <c r="B65" s="15"/>
      <c r="C65" s="15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 t="s">
        <v>606</v>
      </c>
      <c r="Y65" s="14"/>
      <c r="Z65" s="14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</row>
    <row r="66" spans="1:73" s="16" customFormat="1" ht="22.5" customHeight="1" thickBot="1">
      <c r="A66" s="1277" t="s">
        <v>177</v>
      </c>
      <c r="B66" s="1278"/>
      <c r="C66" s="1281" t="s">
        <v>1</v>
      </c>
      <c r="D66" s="1252"/>
      <c r="E66" s="1253"/>
      <c r="F66" s="1296" t="s">
        <v>178</v>
      </c>
      <c r="G66" s="1252"/>
      <c r="H66" s="1252"/>
      <c r="I66" s="1252" t="s">
        <v>179</v>
      </c>
      <c r="J66" s="1252"/>
      <c r="K66" s="1252"/>
      <c r="L66" s="1252"/>
      <c r="M66" s="1297" t="s">
        <v>180</v>
      </c>
      <c r="N66" s="1297"/>
      <c r="O66" s="1301" t="s">
        <v>181</v>
      </c>
      <c r="P66" s="1302"/>
      <c r="Q66" s="1302"/>
      <c r="R66" s="1303"/>
      <c r="S66" s="1252" t="s">
        <v>2</v>
      </c>
      <c r="T66" s="1252"/>
      <c r="U66" s="1252"/>
      <c r="V66" s="1252" t="s">
        <v>117</v>
      </c>
      <c r="W66" s="1252"/>
      <c r="X66" s="1253"/>
      <c r="Y66" s="14"/>
      <c r="Z66" s="14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 s="16" customFormat="1" ht="22.5" customHeight="1" thickBot="1">
      <c r="A67" s="1279"/>
      <c r="B67" s="1280"/>
      <c r="C67" s="1281"/>
      <c r="D67" s="1252"/>
      <c r="E67" s="1253"/>
      <c r="F67" s="1296"/>
      <c r="G67" s="1252"/>
      <c r="H67" s="1252"/>
      <c r="I67" s="1252"/>
      <c r="J67" s="1252"/>
      <c r="K67" s="1252"/>
      <c r="L67" s="1252"/>
      <c r="M67" s="1297"/>
      <c r="N67" s="1297"/>
      <c r="O67" s="1304"/>
      <c r="P67" s="1305"/>
      <c r="Q67" s="1305"/>
      <c r="R67" s="1306"/>
      <c r="S67" s="1252"/>
      <c r="T67" s="1252"/>
      <c r="U67" s="1252"/>
      <c r="V67" s="1252"/>
      <c r="W67" s="1252"/>
      <c r="X67" s="1253"/>
      <c r="Y67" s="14"/>
      <c r="Z67" s="14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</row>
    <row r="68" spans="1:73" s="16" customFormat="1" ht="22.5" customHeight="1" thickBot="1">
      <c r="A68" s="1293" t="s">
        <v>167</v>
      </c>
      <c r="B68" s="1294"/>
      <c r="C68" s="1078">
        <f>SUM(F68:V68)</f>
        <v>61</v>
      </c>
      <c r="D68" s="1079"/>
      <c r="E68" s="1176"/>
      <c r="F68" s="1295">
        <v>12</v>
      </c>
      <c r="G68" s="1079"/>
      <c r="H68" s="1079"/>
      <c r="I68" s="1079">
        <v>14</v>
      </c>
      <c r="J68" s="1079"/>
      <c r="K68" s="1079"/>
      <c r="L68" s="1079"/>
      <c r="M68" s="1079">
        <v>22</v>
      </c>
      <c r="N68" s="1079"/>
      <c r="O68" s="1079"/>
      <c r="P68" s="1079"/>
      <c r="Q68" s="1079"/>
      <c r="R68" s="1079"/>
      <c r="S68" s="1079">
        <v>3</v>
      </c>
      <c r="T68" s="1079"/>
      <c r="U68" s="1079"/>
      <c r="V68" s="1079">
        <v>10</v>
      </c>
      <c r="W68" s="1079"/>
      <c r="X68" s="1176"/>
      <c r="Y68" s="14"/>
      <c r="Z68" s="14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</row>
    <row r="69" spans="1:28" s="16" customFormat="1" ht="22.5" customHeight="1">
      <c r="A69" s="15"/>
      <c r="B69" s="15"/>
      <c r="C69" s="15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56"/>
    </row>
    <row r="70" spans="1:27" s="16" customFormat="1" ht="22.5" customHeight="1">
      <c r="A70" s="15"/>
      <c r="B70" s="15"/>
      <c r="C70" s="6"/>
      <c r="D70" s="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6" customFormat="1" ht="22.5" customHeight="1">
      <c r="A71" s="15"/>
      <c r="B71" s="15"/>
      <c r="C71" s="6"/>
      <c r="D71" s="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6" customFormat="1" ht="22.5" customHeight="1">
      <c r="A72" s="57"/>
      <c r="B72" s="57"/>
      <c r="C72" s="6"/>
      <c r="D72" s="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6" customFormat="1" ht="22.5" customHeight="1">
      <c r="A73" s="57"/>
      <c r="B73" s="57"/>
      <c r="C73" s="6"/>
      <c r="D73" s="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6" customFormat="1" ht="22.5" customHeight="1">
      <c r="A74" s="15"/>
      <c r="B74" s="15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6" customFormat="1" ht="22.5" customHeight="1">
      <c r="A75" s="15"/>
      <c r="B75" s="15"/>
      <c r="C75" s="6"/>
      <c r="D75" s="6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6" customFormat="1" ht="22.5" customHeight="1">
      <c r="A76" s="15"/>
      <c r="B76" s="15"/>
      <c r="C76" s="6"/>
      <c r="D76" s="6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6" customFormat="1" ht="22.5" customHeight="1">
      <c r="A77" s="57"/>
      <c r="B77" s="57"/>
      <c r="C77" s="6"/>
      <c r="D77" s="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6" customFormat="1" ht="22.5" customHeight="1">
      <c r="A78" s="57"/>
      <c r="B78" s="57"/>
      <c r="C78" s="6"/>
      <c r="D78" s="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2.5" customHeight="1">
      <c r="A79" s="10"/>
      <c r="B79" s="10"/>
      <c r="C79" s="58"/>
      <c r="D79" s="58"/>
      <c r="E79" s="6"/>
      <c r="F79" s="6"/>
      <c r="G79" s="9"/>
      <c r="H79" s="9"/>
      <c r="I79" s="9"/>
      <c r="J79" s="11"/>
      <c r="K79" s="11"/>
      <c r="L79" s="11"/>
      <c r="M79" s="11"/>
      <c r="N79" s="11"/>
      <c r="O79" s="11"/>
      <c r="P79" s="11"/>
      <c r="Q79" s="6"/>
      <c r="R79" s="6"/>
      <c r="S79" s="11"/>
      <c r="T79" s="11"/>
      <c r="U79" s="11"/>
      <c r="V79" s="11"/>
      <c r="W79" s="11"/>
      <c r="X79" s="11"/>
      <c r="Y79" s="11"/>
      <c r="Z79" s="6"/>
      <c r="AA79" s="11"/>
    </row>
    <row r="80" spans="1:27" ht="22.5" customHeight="1">
      <c r="A80" s="10"/>
      <c r="B80" s="10"/>
      <c r="C80" s="58"/>
      <c r="D80" s="58"/>
      <c r="E80" s="6"/>
      <c r="F80" s="6"/>
      <c r="G80" s="9"/>
      <c r="H80" s="9"/>
      <c r="I80" s="9"/>
      <c r="J80" s="11"/>
      <c r="K80" s="11"/>
      <c r="L80" s="11"/>
      <c r="M80" s="11"/>
      <c r="N80" s="11"/>
      <c r="O80" s="11"/>
      <c r="P80" s="11"/>
      <c r="Q80" s="6"/>
      <c r="R80" s="6"/>
      <c r="S80" s="11"/>
      <c r="T80" s="11"/>
      <c r="U80" s="11"/>
      <c r="V80" s="11"/>
      <c r="W80" s="11"/>
      <c r="X80" s="11"/>
      <c r="Y80" s="11"/>
      <c r="Z80" s="6"/>
      <c r="AA80" s="11"/>
    </row>
    <row r="81" spans="1:27" ht="22.5" customHeight="1">
      <c r="A81" s="10"/>
      <c r="B81" s="10"/>
      <c r="C81" s="11"/>
      <c r="D81" s="11"/>
      <c r="E81" s="6"/>
      <c r="F81" s="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6"/>
      <c r="R81" s="6"/>
      <c r="S81" s="11"/>
      <c r="T81" s="11"/>
      <c r="U81" s="11"/>
      <c r="V81" s="11"/>
      <c r="W81" s="11"/>
      <c r="X81" s="11"/>
      <c r="Y81" s="11"/>
      <c r="Z81" s="6"/>
      <c r="AA81" s="11"/>
    </row>
    <row r="82" spans="1:27" ht="22.5" customHeight="1">
      <c r="A82" s="10"/>
      <c r="B82" s="10"/>
      <c r="C82" s="11"/>
      <c r="D82" s="11"/>
      <c r="E82" s="6"/>
      <c r="F82" s="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6"/>
      <c r="R82" s="6"/>
      <c r="S82" s="11"/>
      <c r="T82" s="11"/>
      <c r="U82" s="11"/>
      <c r="V82" s="11"/>
      <c r="W82" s="11"/>
      <c r="X82" s="11"/>
      <c r="Y82" s="11"/>
      <c r="Z82" s="6"/>
      <c r="AA82" s="11"/>
    </row>
    <row r="83" spans="1:27" ht="15" customHeight="1">
      <c r="A83" s="10"/>
      <c r="B83" s="10"/>
      <c r="C83" s="11"/>
      <c r="D83" s="11"/>
      <c r="E83" s="6"/>
      <c r="F83" s="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6"/>
      <c r="R83" s="6"/>
      <c r="S83" s="11"/>
      <c r="T83" s="11"/>
      <c r="U83" s="11"/>
      <c r="V83" s="11"/>
      <c r="W83" s="11"/>
      <c r="X83" s="11"/>
      <c r="Y83" s="11"/>
      <c r="Z83" s="6"/>
      <c r="AA83" s="11"/>
    </row>
    <row r="84" spans="1:27" ht="15" customHeight="1">
      <c r="A84" s="10"/>
      <c r="B84" s="10"/>
      <c r="C84" s="11"/>
      <c r="D84" s="11"/>
      <c r="E84" s="6"/>
      <c r="F84" s="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6"/>
      <c r="R84" s="6"/>
      <c r="S84" s="11"/>
      <c r="T84" s="11"/>
      <c r="U84" s="11"/>
      <c r="V84" s="11"/>
      <c r="W84" s="11"/>
      <c r="X84" s="11"/>
      <c r="Y84" s="11"/>
      <c r="Z84" s="6"/>
      <c r="AA84" s="11"/>
    </row>
    <row r="85" spans="1:27" ht="15" customHeight="1">
      <c r="A85" s="10"/>
      <c r="B85" s="10"/>
      <c r="C85" s="11"/>
      <c r="D85" s="11"/>
      <c r="E85" s="6"/>
      <c r="F85" s="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6"/>
      <c r="R85" s="6"/>
      <c r="S85" s="11"/>
      <c r="T85" s="11"/>
      <c r="U85" s="11"/>
      <c r="V85" s="11"/>
      <c r="W85" s="11"/>
      <c r="X85" s="11"/>
      <c r="Y85" s="11"/>
      <c r="Z85" s="6"/>
      <c r="AA85" s="11"/>
    </row>
    <row r="86" spans="1:27" ht="15" customHeight="1">
      <c r="A86" s="10"/>
      <c r="B86" s="10"/>
      <c r="C86" s="11"/>
      <c r="D86" s="11"/>
      <c r="E86" s="6"/>
      <c r="F86" s="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6"/>
      <c r="R86" s="6"/>
      <c r="S86" s="11"/>
      <c r="T86" s="11"/>
      <c r="U86" s="11"/>
      <c r="V86" s="11"/>
      <c r="W86" s="11"/>
      <c r="X86" s="11"/>
      <c r="Y86" s="11"/>
      <c r="Z86" s="6"/>
      <c r="AA86" s="11"/>
    </row>
    <row r="87" spans="1:27" ht="15" customHeight="1">
      <c r="A87" s="10"/>
      <c r="B87" s="10"/>
      <c r="C87" s="11"/>
      <c r="D87" s="11"/>
      <c r="E87" s="6"/>
      <c r="F87" s="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6"/>
      <c r="R87" s="6"/>
      <c r="S87" s="11"/>
      <c r="T87" s="11"/>
      <c r="U87" s="11"/>
      <c r="V87" s="11"/>
      <c r="W87" s="11"/>
      <c r="X87" s="11"/>
      <c r="Y87" s="11"/>
      <c r="Z87" s="6"/>
      <c r="AA87" s="11"/>
    </row>
    <row r="88" spans="1:27" ht="15" customHeight="1">
      <c r="A88" s="10"/>
      <c r="B88" s="10"/>
      <c r="C88" s="11"/>
      <c r="D88" s="11"/>
      <c r="E88" s="6"/>
      <c r="F88" s="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6"/>
      <c r="R88" s="6"/>
      <c r="S88" s="11"/>
      <c r="T88" s="11"/>
      <c r="U88" s="11"/>
      <c r="V88" s="11"/>
      <c r="W88" s="11"/>
      <c r="X88" s="11"/>
      <c r="Y88" s="11"/>
      <c r="Z88" s="6"/>
      <c r="AA88" s="11"/>
    </row>
    <row r="89" spans="1:27" ht="15" customHeight="1">
      <c r="A89" s="10"/>
      <c r="B89" s="10"/>
      <c r="C89" s="11"/>
      <c r="D89" s="11"/>
      <c r="E89" s="6"/>
      <c r="F89" s="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6"/>
      <c r="R89" s="6"/>
      <c r="S89" s="11"/>
      <c r="T89" s="11"/>
      <c r="U89" s="11"/>
      <c r="V89" s="11"/>
      <c r="W89" s="11"/>
      <c r="X89" s="11"/>
      <c r="Y89" s="11"/>
      <c r="Z89" s="6"/>
      <c r="AA89" s="11"/>
    </row>
    <row r="90" spans="1:27" ht="15" customHeight="1">
      <c r="A90" s="10"/>
      <c r="B90" s="10"/>
      <c r="C90" s="11"/>
      <c r="D90" s="11"/>
      <c r="E90" s="6"/>
      <c r="F90" s="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6"/>
      <c r="R90" s="6"/>
      <c r="S90" s="11"/>
      <c r="T90" s="11"/>
      <c r="U90" s="11"/>
      <c r="V90" s="11"/>
      <c r="W90" s="11"/>
      <c r="X90" s="11"/>
      <c r="Y90" s="11"/>
      <c r="Z90" s="6"/>
      <c r="AA90" s="11"/>
    </row>
    <row r="91" spans="1:27" ht="15" customHeight="1">
      <c r="A91" s="10"/>
      <c r="B91" s="10"/>
      <c r="C91" s="11"/>
      <c r="D91" s="11"/>
      <c r="E91" s="6"/>
      <c r="F91" s="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6"/>
      <c r="R91" s="6"/>
      <c r="S91" s="11"/>
      <c r="T91" s="11"/>
      <c r="U91" s="11"/>
      <c r="V91" s="11"/>
      <c r="W91" s="11"/>
      <c r="X91" s="11"/>
      <c r="Y91" s="11"/>
      <c r="Z91" s="6"/>
      <c r="AA91" s="11"/>
    </row>
    <row r="92" spans="1:27" ht="15" customHeight="1">
      <c r="A92" s="10"/>
      <c r="B92" s="10"/>
      <c r="C92" s="11"/>
      <c r="D92" s="11"/>
      <c r="E92" s="6"/>
      <c r="F92" s="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6"/>
      <c r="R92" s="6"/>
      <c r="S92" s="11"/>
      <c r="T92" s="11"/>
      <c r="U92" s="11"/>
      <c r="V92" s="11"/>
      <c r="W92" s="11"/>
      <c r="X92" s="11"/>
      <c r="Y92" s="11"/>
      <c r="Z92" s="6"/>
      <c r="AA92" s="11"/>
    </row>
    <row r="93" spans="1:27" ht="15" customHeight="1">
      <c r="A93" s="10"/>
      <c r="B93" s="10"/>
      <c r="C93" s="11"/>
      <c r="D93" s="11"/>
      <c r="E93" s="6"/>
      <c r="F93" s="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6"/>
      <c r="R93" s="6"/>
      <c r="S93" s="11"/>
      <c r="T93" s="11"/>
      <c r="U93" s="11"/>
      <c r="V93" s="11"/>
      <c r="W93" s="11"/>
      <c r="X93" s="11"/>
      <c r="Y93" s="11"/>
      <c r="Z93" s="6"/>
      <c r="AA93" s="11"/>
    </row>
    <row r="94" spans="1:27" ht="15" customHeight="1">
      <c r="A94" s="10"/>
      <c r="B94" s="10"/>
      <c r="C94" s="11"/>
      <c r="D94" s="11"/>
      <c r="E94" s="6"/>
      <c r="F94" s="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6"/>
      <c r="R94" s="6"/>
      <c r="S94" s="11"/>
      <c r="T94" s="11"/>
      <c r="U94" s="11"/>
      <c r="V94" s="11"/>
      <c r="W94" s="11"/>
      <c r="X94" s="11"/>
      <c r="Y94" s="11"/>
      <c r="Z94" s="6"/>
      <c r="AA94" s="11"/>
    </row>
    <row r="95" spans="1:27" ht="15" customHeight="1">
      <c r="A95" s="10"/>
      <c r="B95" s="10"/>
      <c r="C95" s="11"/>
      <c r="D95" s="11"/>
      <c r="E95" s="6"/>
      <c r="F95" s="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6"/>
      <c r="R95" s="6"/>
      <c r="S95" s="11"/>
      <c r="T95" s="11"/>
      <c r="U95" s="11"/>
      <c r="V95" s="11"/>
      <c r="W95" s="11"/>
      <c r="X95" s="11"/>
      <c r="Y95" s="11"/>
      <c r="Z95" s="6"/>
      <c r="AA95" s="11"/>
    </row>
    <row r="96" spans="1:27" ht="15" customHeight="1">
      <c r="A96" s="10"/>
      <c r="B96" s="10"/>
      <c r="C96" s="11"/>
      <c r="D96" s="11"/>
      <c r="E96" s="6"/>
      <c r="F96" s="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6"/>
      <c r="R96" s="6"/>
      <c r="S96" s="11"/>
      <c r="T96" s="11"/>
      <c r="U96" s="11"/>
      <c r="V96" s="11"/>
      <c r="W96" s="11"/>
      <c r="X96" s="11"/>
      <c r="Y96" s="11"/>
      <c r="Z96" s="6"/>
      <c r="AA96" s="11"/>
    </row>
    <row r="97" spans="1:27" ht="15" customHeight="1">
      <c r="A97" s="10"/>
      <c r="B97" s="10"/>
      <c r="C97" s="11"/>
      <c r="D97" s="11"/>
      <c r="E97" s="6"/>
      <c r="F97" s="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6"/>
      <c r="R97" s="6"/>
      <c r="S97" s="11"/>
      <c r="T97" s="11"/>
      <c r="U97" s="11"/>
      <c r="V97" s="11"/>
      <c r="W97" s="11"/>
      <c r="X97" s="11"/>
      <c r="Y97" s="11"/>
      <c r="Z97" s="6"/>
      <c r="AA97" s="11"/>
    </row>
    <row r="98" spans="1:27" ht="15" customHeight="1">
      <c r="A98" s="10"/>
      <c r="B98" s="10"/>
      <c r="C98" s="11"/>
      <c r="D98" s="11"/>
      <c r="E98" s="6"/>
      <c r="F98" s="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6"/>
      <c r="R98" s="6"/>
      <c r="S98" s="11"/>
      <c r="T98" s="11"/>
      <c r="U98" s="11"/>
      <c r="V98" s="11"/>
      <c r="W98" s="11"/>
      <c r="X98" s="11"/>
      <c r="Y98" s="11"/>
      <c r="Z98" s="6"/>
      <c r="AA98" s="11"/>
    </row>
    <row r="99" spans="1:27" ht="15" customHeight="1">
      <c r="A99" s="10"/>
      <c r="B99" s="10"/>
      <c r="C99" s="11"/>
      <c r="D99" s="11"/>
      <c r="E99" s="6"/>
      <c r="F99" s="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6"/>
      <c r="R99" s="6"/>
      <c r="S99" s="11"/>
      <c r="T99" s="11"/>
      <c r="U99" s="11"/>
      <c r="V99" s="11"/>
      <c r="W99" s="11"/>
      <c r="X99" s="11"/>
      <c r="Y99" s="11"/>
      <c r="Z99" s="6"/>
      <c r="AA99" s="11"/>
    </row>
    <row r="100" spans="1:27" ht="15" customHeight="1">
      <c r="A100" s="10"/>
      <c r="B100" s="10"/>
      <c r="C100" s="11"/>
      <c r="D100" s="11"/>
      <c r="E100" s="6"/>
      <c r="F100" s="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6"/>
      <c r="R100" s="6"/>
      <c r="S100" s="11"/>
      <c r="T100" s="11"/>
      <c r="U100" s="11"/>
      <c r="V100" s="11"/>
      <c r="W100" s="11"/>
      <c r="X100" s="11"/>
      <c r="Y100" s="11"/>
      <c r="Z100" s="6"/>
      <c r="AA100" s="11"/>
    </row>
    <row r="101" spans="1:27" ht="15" customHeight="1">
      <c r="A101" s="10"/>
      <c r="B101" s="10"/>
      <c r="C101" s="11"/>
      <c r="D101" s="11"/>
      <c r="E101" s="6"/>
      <c r="F101" s="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6"/>
      <c r="R101" s="6"/>
      <c r="S101" s="11"/>
      <c r="T101" s="11"/>
      <c r="U101" s="11"/>
      <c r="V101" s="11"/>
      <c r="W101" s="11"/>
      <c r="X101" s="11"/>
      <c r="Y101" s="11"/>
      <c r="Z101" s="6"/>
      <c r="AA101" s="11"/>
    </row>
    <row r="102" spans="1:27" ht="15" customHeight="1">
      <c r="A102" s="10"/>
      <c r="B102" s="10"/>
      <c r="C102" s="11"/>
      <c r="D102" s="11"/>
      <c r="E102" s="6"/>
      <c r="F102" s="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6"/>
      <c r="R102" s="6"/>
      <c r="S102" s="11"/>
      <c r="T102" s="11"/>
      <c r="U102" s="11"/>
      <c r="V102" s="11"/>
      <c r="W102" s="11"/>
      <c r="X102" s="11"/>
      <c r="Y102" s="11"/>
      <c r="Z102" s="6"/>
      <c r="AA102" s="11"/>
    </row>
    <row r="103" spans="1:27" ht="15" customHeight="1">
      <c r="A103" s="10"/>
      <c r="B103" s="10"/>
      <c r="C103" s="11"/>
      <c r="D103" s="11"/>
      <c r="E103" s="6"/>
      <c r="F103" s="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6"/>
      <c r="R103" s="6"/>
      <c r="S103" s="11"/>
      <c r="T103" s="11"/>
      <c r="U103" s="11"/>
      <c r="V103" s="11"/>
      <c r="W103" s="11"/>
      <c r="X103" s="11"/>
      <c r="Y103" s="11"/>
      <c r="Z103" s="6"/>
      <c r="AA103" s="11"/>
    </row>
    <row r="104" spans="1:27" ht="15" customHeight="1">
      <c r="A104" s="10"/>
      <c r="B104" s="10"/>
      <c r="C104" s="11"/>
      <c r="D104" s="11"/>
      <c r="E104" s="6"/>
      <c r="F104" s="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6"/>
      <c r="R104" s="6"/>
      <c r="S104" s="11"/>
      <c r="T104" s="11"/>
      <c r="U104" s="11"/>
      <c r="V104" s="11"/>
      <c r="W104" s="11"/>
      <c r="X104" s="11"/>
      <c r="Y104" s="11"/>
      <c r="Z104" s="6"/>
      <c r="AA104" s="11"/>
    </row>
  </sheetData>
  <sheetProtection/>
  <mergeCells count="381">
    <mergeCell ref="O36:X36"/>
    <mergeCell ref="AD36:AE36"/>
    <mergeCell ref="R25:T25"/>
    <mergeCell ref="R26:T26"/>
    <mergeCell ref="R27:T27"/>
    <mergeCell ref="R28:T28"/>
    <mergeCell ref="R29:T29"/>
    <mergeCell ref="R30:T30"/>
    <mergeCell ref="U32:V32"/>
    <mergeCell ref="U30:V30"/>
    <mergeCell ref="R31:T31"/>
    <mergeCell ref="G32:I32"/>
    <mergeCell ref="P25:Q25"/>
    <mergeCell ref="P26:Q26"/>
    <mergeCell ref="P27:Q27"/>
    <mergeCell ref="P28:Q28"/>
    <mergeCell ref="P29:Q29"/>
    <mergeCell ref="P30:Q30"/>
    <mergeCell ref="P31:Q31"/>
    <mergeCell ref="P32:Q32"/>
    <mergeCell ref="L28:M28"/>
    <mergeCell ref="E30:F30"/>
    <mergeCell ref="E31:F31"/>
    <mergeCell ref="E32:F32"/>
    <mergeCell ref="G25:I25"/>
    <mergeCell ref="G26:I26"/>
    <mergeCell ref="G27:I27"/>
    <mergeCell ref="G28:I28"/>
    <mergeCell ref="G29:I29"/>
    <mergeCell ref="G30:I30"/>
    <mergeCell ref="G31:I31"/>
    <mergeCell ref="A25:B28"/>
    <mergeCell ref="A29:B29"/>
    <mergeCell ref="A30:B30"/>
    <mergeCell ref="A31:B31"/>
    <mergeCell ref="A32:B32"/>
    <mergeCell ref="E25:F25"/>
    <mergeCell ref="E26:F26"/>
    <mergeCell ref="E27:F27"/>
    <mergeCell ref="E28:F28"/>
    <mergeCell ref="E29:F29"/>
    <mergeCell ref="A1:W1"/>
    <mergeCell ref="A3:C3"/>
    <mergeCell ref="D3:E3"/>
    <mergeCell ref="F3:G3"/>
    <mergeCell ref="I3:J3"/>
    <mergeCell ref="K3:L3"/>
    <mergeCell ref="O3:P3"/>
    <mergeCell ref="Q3:R3"/>
    <mergeCell ref="T3:U3"/>
    <mergeCell ref="V3:W3"/>
    <mergeCell ref="A4:C4"/>
    <mergeCell ref="D4:E4"/>
    <mergeCell ref="F4:G4"/>
    <mergeCell ref="I4:J4"/>
    <mergeCell ref="K4:L4"/>
    <mergeCell ref="O4:P4"/>
    <mergeCell ref="Q4:R4"/>
    <mergeCell ref="T4:U4"/>
    <mergeCell ref="V4:W4"/>
    <mergeCell ref="A5:C5"/>
    <mergeCell ref="D5:E5"/>
    <mergeCell ref="F5:G5"/>
    <mergeCell ref="I5:J5"/>
    <mergeCell ref="K5:L5"/>
    <mergeCell ref="O5:P5"/>
    <mergeCell ref="Q5:R5"/>
    <mergeCell ref="T5:U5"/>
    <mergeCell ref="V5:W5"/>
    <mergeCell ref="A6:C6"/>
    <mergeCell ref="D6:E6"/>
    <mergeCell ref="F6:G6"/>
    <mergeCell ref="I6:J6"/>
    <mergeCell ref="K6:L6"/>
    <mergeCell ref="O6:P6"/>
    <mergeCell ref="Q6:R6"/>
    <mergeCell ref="T6:U6"/>
    <mergeCell ref="V6:W6"/>
    <mergeCell ref="A9:C10"/>
    <mergeCell ref="Q9:R10"/>
    <mergeCell ref="V9:W10"/>
    <mergeCell ref="K10:L10"/>
    <mergeCell ref="A11:C12"/>
    <mergeCell ref="F11:G12"/>
    <mergeCell ref="D9:E10"/>
    <mergeCell ref="D11:E12"/>
    <mergeCell ref="O9:P10"/>
    <mergeCell ref="V11:W12"/>
    <mergeCell ref="S11:S12"/>
    <mergeCell ref="T11:U12"/>
    <mergeCell ref="A16:B19"/>
    <mergeCell ref="C16:D19"/>
    <mergeCell ref="E16:F16"/>
    <mergeCell ref="G16:I16"/>
    <mergeCell ref="J16:K16"/>
    <mergeCell ref="L16:M16"/>
    <mergeCell ref="N16:O16"/>
    <mergeCell ref="U16:V16"/>
    <mergeCell ref="W16:X16"/>
    <mergeCell ref="E17:F17"/>
    <mergeCell ref="G17:I17"/>
    <mergeCell ref="J17:K17"/>
    <mergeCell ref="L17:M17"/>
    <mergeCell ref="N17:O17"/>
    <mergeCell ref="P17:Q17"/>
    <mergeCell ref="U17:V17"/>
    <mergeCell ref="W17:X17"/>
    <mergeCell ref="E18:F18"/>
    <mergeCell ref="G18:I18"/>
    <mergeCell ref="J18:K18"/>
    <mergeCell ref="L18:M18"/>
    <mergeCell ref="N18:O18"/>
    <mergeCell ref="P18:Q18"/>
    <mergeCell ref="R18:T18"/>
    <mergeCell ref="U18:V18"/>
    <mergeCell ref="W18:X18"/>
    <mergeCell ref="E19:F19"/>
    <mergeCell ref="G19:I19"/>
    <mergeCell ref="J19:K19"/>
    <mergeCell ref="L19:M19"/>
    <mergeCell ref="N19:O19"/>
    <mergeCell ref="P19:Q19"/>
    <mergeCell ref="R19:T19"/>
    <mergeCell ref="U19:V19"/>
    <mergeCell ref="W19:X19"/>
    <mergeCell ref="A20:B20"/>
    <mergeCell ref="C20:D20"/>
    <mergeCell ref="E20:F20"/>
    <mergeCell ref="G20:I20"/>
    <mergeCell ref="J20:K20"/>
    <mergeCell ref="L20:M20"/>
    <mergeCell ref="N20:O20"/>
    <mergeCell ref="P20:Q20"/>
    <mergeCell ref="R20:T20"/>
    <mergeCell ref="U20:V20"/>
    <mergeCell ref="W20:X20"/>
    <mergeCell ref="A21:B21"/>
    <mergeCell ref="C21:D21"/>
    <mergeCell ref="E21:F21"/>
    <mergeCell ref="G21:I21"/>
    <mergeCell ref="J21:K21"/>
    <mergeCell ref="L21:M21"/>
    <mergeCell ref="N21:O21"/>
    <mergeCell ref="P21:Q21"/>
    <mergeCell ref="U21:V21"/>
    <mergeCell ref="W21:X21"/>
    <mergeCell ref="A22:B22"/>
    <mergeCell ref="C22:D22"/>
    <mergeCell ref="E22:F22"/>
    <mergeCell ref="G22:I22"/>
    <mergeCell ref="J22:K22"/>
    <mergeCell ref="L22:M22"/>
    <mergeCell ref="N22:O22"/>
    <mergeCell ref="W22:X22"/>
    <mergeCell ref="A23:B23"/>
    <mergeCell ref="C23:D23"/>
    <mergeCell ref="E23:F23"/>
    <mergeCell ref="G23:I23"/>
    <mergeCell ref="J23:K23"/>
    <mergeCell ref="L23:M23"/>
    <mergeCell ref="U23:V23"/>
    <mergeCell ref="W23:X23"/>
    <mergeCell ref="T9:U10"/>
    <mergeCell ref="C25:D25"/>
    <mergeCell ref="J25:K25"/>
    <mergeCell ref="L25:M25"/>
    <mergeCell ref="N25:O25"/>
    <mergeCell ref="U25:V25"/>
    <mergeCell ref="K11:L12"/>
    <mergeCell ref="H11:H12"/>
    <mergeCell ref="U22:V22"/>
    <mergeCell ref="R21:T21"/>
    <mergeCell ref="N11:N12"/>
    <mergeCell ref="Q11:R12"/>
    <mergeCell ref="N23:O23"/>
    <mergeCell ref="P23:Q23"/>
    <mergeCell ref="R23:T23"/>
    <mergeCell ref="P22:Q22"/>
    <mergeCell ref="R22:T22"/>
    <mergeCell ref="R17:T17"/>
    <mergeCell ref="P16:Q16"/>
    <mergeCell ref="R16:T16"/>
    <mergeCell ref="C26:D26"/>
    <mergeCell ref="J26:K26"/>
    <mergeCell ref="L26:M26"/>
    <mergeCell ref="N26:O26"/>
    <mergeCell ref="U26:V26"/>
    <mergeCell ref="C27:D27"/>
    <mergeCell ref="J27:K27"/>
    <mergeCell ref="L27:M27"/>
    <mergeCell ref="N27:O27"/>
    <mergeCell ref="U27:V27"/>
    <mergeCell ref="U31:V31"/>
    <mergeCell ref="C30:D30"/>
    <mergeCell ref="J30:K30"/>
    <mergeCell ref="L30:M30"/>
    <mergeCell ref="N30:O30"/>
    <mergeCell ref="C28:D28"/>
    <mergeCell ref="J28:K28"/>
    <mergeCell ref="N28:O28"/>
    <mergeCell ref="C29:D29"/>
    <mergeCell ref="J29:K29"/>
    <mergeCell ref="F9:N9"/>
    <mergeCell ref="U29:V29"/>
    <mergeCell ref="U28:V28"/>
    <mergeCell ref="N29:O29"/>
    <mergeCell ref="L29:M29"/>
    <mergeCell ref="S9:S10"/>
    <mergeCell ref="O11:P12"/>
    <mergeCell ref="M11:M12"/>
    <mergeCell ref="I10:J10"/>
    <mergeCell ref="I11:J12"/>
    <mergeCell ref="C32:D32"/>
    <mergeCell ref="J32:K32"/>
    <mergeCell ref="L32:M32"/>
    <mergeCell ref="N32:O32"/>
    <mergeCell ref="Q37:R37"/>
    <mergeCell ref="C31:D31"/>
    <mergeCell ref="J31:K31"/>
    <mergeCell ref="L31:M31"/>
    <mergeCell ref="N31:O31"/>
    <mergeCell ref="R32:T32"/>
    <mergeCell ref="T39:U43"/>
    <mergeCell ref="O37:P37"/>
    <mergeCell ref="D39:E43"/>
    <mergeCell ref="F39:G43"/>
    <mergeCell ref="H39:H43"/>
    <mergeCell ref="D37:E37"/>
    <mergeCell ref="F37:G37"/>
    <mergeCell ref="I37:J37"/>
    <mergeCell ref="K37:L37"/>
    <mergeCell ref="Q39:R43"/>
    <mergeCell ref="D45:E45"/>
    <mergeCell ref="F45:G45"/>
    <mergeCell ref="I45:J45"/>
    <mergeCell ref="K45:L45"/>
    <mergeCell ref="O39:P43"/>
    <mergeCell ref="I39:J43"/>
    <mergeCell ref="K39:L43"/>
    <mergeCell ref="M39:M43"/>
    <mergeCell ref="N39:N43"/>
    <mergeCell ref="A48:C48"/>
    <mergeCell ref="D48:G48"/>
    <mergeCell ref="H48:J48"/>
    <mergeCell ref="K48:M48"/>
    <mergeCell ref="N48:P48"/>
    <mergeCell ref="Q48:S48"/>
    <mergeCell ref="H49:J49"/>
    <mergeCell ref="K49:M49"/>
    <mergeCell ref="N49:P49"/>
    <mergeCell ref="Q49:S49"/>
    <mergeCell ref="O45:P45"/>
    <mergeCell ref="T49:W49"/>
    <mergeCell ref="T45:U45"/>
    <mergeCell ref="T48:W48"/>
    <mergeCell ref="Q45:R45"/>
    <mergeCell ref="A50:C50"/>
    <mergeCell ref="D50:G50"/>
    <mergeCell ref="H50:J50"/>
    <mergeCell ref="K50:M50"/>
    <mergeCell ref="N50:P50"/>
    <mergeCell ref="Q50:S50"/>
    <mergeCell ref="T50:W50"/>
    <mergeCell ref="A49:C49"/>
    <mergeCell ref="D49:G49"/>
    <mergeCell ref="Q52:S52"/>
    <mergeCell ref="T52:W52"/>
    <mergeCell ref="A51:C51"/>
    <mergeCell ref="D51:G51"/>
    <mergeCell ref="H51:J51"/>
    <mergeCell ref="K51:M51"/>
    <mergeCell ref="N51:P51"/>
    <mergeCell ref="Q51:S51"/>
    <mergeCell ref="H53:J53"/>
    <mergeCell ref="K53:M53"/>
    <mergeCell ref="N53:P53"/>
    <mergeCell ref="Q53:S53"/>
    <mergeCell ref="T51:W51"/>
    <mergeCell ref="A52:C52"/>
    <mergeCell ref="D52:G52"/>
    <mergeCell ref="H52:J52"/>
    <mergeCell ref="K52:M52"/>
    <mergeCell ref="N52:P52"/>
    <mergeCell ref="T53:W53"/>
    <mergeCell ref="A54:C54"/>
    <mergeCell ref="D54:G54"/>
    <mergeCell ref="H54:J54"/>
    <mergeCell ref="K54:M54"/>
    <mergeCell ref="N54:P54"/>
    <mergeCell ref="Q54:S54"/>
    <mergeCell ref="T54:W54"/>
    <mergeCell ref="A53:C53"/>
    <mergeCell ref="D53:G53"/>
    <mergeCell ref="Q56:S56"/>
    <mergeCell ref="T56:W56"/>
    <mergeCell ref="A55:C55"/>
    <mergeCell ref="D55:G55"/>
    <mergeCell ref="H55:J55"/>
    <mergeCell ref="K55:M55"/>
    <mergeCell ref="N55:P55"/>
    <mergeCell ref="T57:W57"/>
    <mergeCell ref="Q55:S55"/>
    <mergeCell ref="H57:J57"/>
    <mergeCell ref="K57:M57"/>
    <mergeCell ref="N57:P57"/>
    <mergeCell ref="Q57:S57"/>
    <mergeCell ref="T55:W55"/>
    <mergeCell ref="D58:G58"/>
    <mergeCell ref="H58:J58"/>
    <mergeCell ref="K58:M58"/>
    <mergeCell ref="N58:P58"/>
    <mergeCell ref="Q58:S58"/>
    <mergeCell ref="A56:C56"/>
    <mergeCell ref="D56:G56"/>
    <mergeCell ref="H56:J56"/>
    <mergeCell ref="K56:M56"/>
    <mergeCell ref="N56:P56"/>
    <mergeCell ref="T58:W58"/>
    <mergeCell ref="A57:C57"/>
    <mergeCell ref="D57:G57"/>
    <mergeCell ref="A59:C59"/>
    <mergeCell ref="D59:G59"/>
    <mergeCell ref="H59:J59"/>
    <mergeCell ref="K59:M59"/>
    <mergeCell ref="N59:P59"/>
    <mergeCell ref="Q59:S59"/>
    <mergeCell ref="A58:C58"/>
    <mergeCell ref="T60:W60"/>
    <mergeCell ref="T61:W61"/>
    <mergeCell ref="A60:C60"/>
    <mergeCell ref="D60:G60"/>
    <mergeCell ref="H60:J60"/>
    <mergeCell ref="K60:M60"/>
    <mergeCell ref="N60:P60"/>
    <mergeCell ref="Q60:S60"/>
    <mergeCell ref="D61:G61"/>
    <mergeCell ref="H61:J61"/>
    <mergeCell ref="T63:W63"/>
    <mergeCell ref="A62:C62"/>
    <mergeCell ref="D62:G62"/>
    <mergeCell ref="H62:J62"/>
    <mergeCell ref="K62:M62"/>
    <mergeCell ref="N62:P62"/>
    <mergeCell ref="A63:C63"/>
    <mergeCell ref="F66:H67"/>
    <mergeCell ref="I66:L67"/>
    <mergeCell ref="M66:N67"/>
    <mergeCell ref="A61:C61"/>
    <mergeCell ref="O66:R67"/>
    <mergeCell ref="D63:G63"/>
    <mergeCell ref="H63:J63"/>
    <mergeCell ref="K63:M63"/>
    <mergeCell ref="N63:P63"/>
    <mergeCell ref="K61:M61"/>
    <mergeCell ref="S68:U68"/>
    <mergeCell ref="V68:X68"/>
    <mergeCell ref="A68:B68"/>
    <mergeCell ref="C68:E68"/>
    <mergeCell ref="F68:H68"/>
    <mergeCell ref="I68:L68"/>
    <mergeCell ref="M68:N68"/>
    <mergeCell ref="A66:B67"/>
    <mergeCell ref="C66:E67"/>
    <mergeCell ref="S39:S43"/>
    <mergeCell ref="O68:R68"/>
    <mergeCell ref="S66:U67"/>
    <mergeCell ref="Q63:S63"/>
    <mergeCell ref="Q62:S62"/>
    <mergeCell ref="N61:P61"/>
    <mergeCell ref="Q61:S61"/>
    <mergeCell ref="T59:W59"/>
    <mergeCell ref="V66:X67"/>
    <mergeCell ref="T62:W62"/>
    <mergeCell ref="V37:W37"/>
    <mergeCell ref="V39:W43"/>
    <mergeCell ref="V45:W45"/>
    <mergeCell ref="A37:C37"/>
    <mergeCell ref="X39:X43"/>
    <mergeCell ref="A45:C45"/>
    <mergeCell ref="A38:C44"/>
    <mergeCell ref="T37:U37"/>
  </mergeCells>
  <printOptions horizontalCentered="1"/>
  <pageMargins left="0.984251968503937" right="0.984251968503937" top="1.141732283464567" bottom="0.7480314960629921" header="0.31496062992125984" footer="0.3937007874015748"/>
  <pageSetup horizontalDpi="600" verticalDpi="600" orientation="portrait" paperSize="9" scale="96" r:id="rId1"/>
  <headerFooter differentOddEven="1" differentFirst="1">
    <oddFooter>&amp;C&amp;"ＭＳ ゴシック,標準"&amp;12-18-</oddFooter>
    <evenFooter>&amp;C&amp;"ＭＳ ゴシック,標準"&amp;12-19-</evenFooter>
    <firstFooter>&amp;C&amp;"ＭＳ ゴシック,標準"&amp;12-18-</firstFooter>
  </headerFooter>
  <rowBreaks count="1" manualBreakCount="1">
    <brk id="33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11"/>
  <sheetViews>
    <sheetView tabSelected="1" view="pageBreakPreview" zoomScale="60" zoomScaleNormal="145" zoomScalePageLayoutView="0" workbookViewId="0" topLeftCell="A1">
      <pane ySplit="4" topLeftCell="A5" activePane="bottomLeft" state="frozen"/>
      <selection pane="topLeft" activeCell="L6" sqref="L6"/>
      <selection pane="bottomLeft" activeCell="Y78" sqref="Y78"/>
    </sheetView>
  </sheetViews>
  <sheetFormatPr defaultColWidth="9.00390625" defaultRowHeight="13.5"/>
  <cols>
    <col min="1" max="1" width="10.00390625" style="7" customWidth="1"/>
    <col min="2" max="12" width="7.50390625" style="7" customWidth="1"/>
    <col min="13" max="14" width="5.75390625" style="7" customWidth="1"/>
    <col min="15" max="17" width="8.125" style="7" customWidth="1"/>
    <col min="18" max="20" width="10.875" style="7" customWidth="1"/>
    <col min="21" max="21" width="9.00390625" style="7" customWidth="1"/>
    <col min="22" max="24" width="10.00390625" style="7" customWidth="1"/>
    <col min="25" max="25" width="15.50390625" style="7" bestFit="1" customWidth="1"/>
    <col min="26" max="26" width="9.00390625" style="1" bestFit="1" customWidth="1"/>
    <col min="27" max="27" width="7.50390625" style="1" bestFit="1" customWidth="1"/>
    <col min="28" max="16384" width="9.00390625" style="1" customWidth="1"/>
  </cols>
  <sheetData>
    <row r="1" spans="1:27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117" t="s">
        <v>475</v>
      </c>
      <c r="L1" s="60" t="s">
        <v>476</v>
      </c>
      <c r="M1" s="59"/>
      <c r="N1" s="59"/>
      <c r="O1" s="59"/>
      <c r="P1" s="59"/>
      <c r="Q1" s="59"/>
      <c r="R1" s="59"/>
      <c r="S1" s="59"/>
      <c r="T1" s="59"/>
      <c r="U1" s="59"/>
      <c r="V1" s="38"/>
      <c r="W1" s="38"/>
      <c r="X1" s="38"/>
      <c r="Y1" s="38"/>
      <c r="Z1" s="38"/>
      <c r="AA1" s="38"/>
    </row>
    <row r="2" spans="1:21" ht="7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9"/>
    </row>
    <row r="3" spans="1:22" s="62" customFormat="1" ht="18.75" customHeight="1">
      <c r="A3" s="120" t="s">
        <v>34</v>
      </c>
      <c r="B3" s="1053" t="s">
        <v>199</v>
      </c>
      <c r="C3" s="1054"/>
      <c r="D3" s="1054"/>
      <c r="E3" s="1054"/>
      <c r="F3" s="1054"/>
      <c r="G3" s="1054"/>
      <c r="H3" s="1055"/>
      <c r="I3" s="1105" t="s">
        <v>407</v>
      </c>
      <c r="J3" s="1477" t="s">
        <v>98</v>
      </c>
      <c r="K3" s="1478"/>
      <c r="L3" s="1066" t="s">
        <v>99</v>
      </c>
      <c r="M3" s="1027" t="s">
        <v>100</v>
      </c>
      <c r="N3" s="1069"/>
      <c r="O3" s="1024" t="s">
        <v>11</v>
      </c>
      <c r="P3" s="1025"/>
      <c r="Q3" s="1026"/>
      <c r="R3" s="1027" t="s">
        <v>97</v>
      </c>
      <c r="S3" s="1028"/>
      <c r="T3" s="1028"/>
      <c r="U3" s="1029"/>
      <c r="V3" s="121"/>
    </row>
    <row r="4" spans="1:22" s="62" customFormat="1" ht="18.75" customHeight="1" thickBot="1">
      <c r="A4" s="122" t="s">
        <v>127</v>
      </c>
      <c r="B4" s="123" t="s">
        <v>95</v>
      </c>
      <c r="C4" s="124" t="s">
        <v>5</v>
      </c>
      <c r="D4" s="124" t="s">
        <v>6</v>
      </c>
      <c r="E4" s="125" t="s">
        <v>7</v>
      </c>
      <c r="F4" s="126" t="s">
        <v>8</v>
      </c>
      <c r="G4" s="124" t="s">
        <v>14</v>
      </c>
      <c r="H4" s="127" t="s">
        <v>15</v>
      </c>
      <c r="I4" s="1476"/>
      <c r="J4" s="128" t="s">
        <v>228</v>
      </c>
      <c r="K4" s="129" t="s">
        <v>523</v>
      </c>
      <c r="L4" s="1068"/>
      <c r="M4" s="130" t="s">
        <v>237</v>
      </c>
      <c r="N4" s="131" t="s">
        <v>16</v>
      </c>
      <c r="O4" s="1479" t="s">
        <v>232</v>
      </c>
      <c r="P4" s="1480"/>
      <c r="Q4" s="129" t="s">
        <v>233</v>
      </c>
      <c r="R4" s="132" t="s">
        <v>94</v>
      </c>
      <c r="S4" s="133" t="s">
        <v>234</v>
      </c>
      <c r="T4" s="133" t="s">
        <v>235</v>
      </c>
      <c r="U4" s="129" t="s">
        <v>236</v>
      </c>
      <c r="V4" s="121"/>
    </row>
    <row r="5" spans="1:22" s="62" customFormat="1" ht="9.75" customHeight="1">
      <c r="A5" s="134" t="s">
        <v>409</v>
      </c>
      <c r="B5" s="135">
        <v>393</v>
      </c>
      <c r="C5" s="136">
        <v>379</v>
      </c>
      <c r="D5" s="136">
        <v>14</v>
      </c>
      <c r="E5" s="136"/>
      <c r="F5" s="136"/>
      <c r="G5" s="136"/>
      <c r="H5" s="137"/>
      <c r="I5" s="138">
        <v>635</v>
      </c>
      <c r="J5" s="139">
        <v>223</v>
      </c>
      <c r="K5" s="140">
        <v>146</v>
      </c>
      <c r="L5" s="138">
        <v>1915</v>
      </c>
      <c r="M5" s="135">
        <v>7</v>
      </c>
      <c r="N5" s="137">
        <v>56</v>
      </c>
      <c r="O5" s="139">
        <v>54048</v>
      </c>
      <c r="P5" s="136"/>
      <c r="Q5" s="140">
        <v>13381</v>
      </c>
      <c r="R5" s="135">
        <v>615372</v>
      </c>
      <c r="S5" s="136"/>
      <c r="T5" s="136"/>
      <c r="U5" s="140">
        <v>1742</v>
      </c>
      <c r="V5" s="121"/>
    </row>
    <row r="6" spans="1:27" s="62" customFormat="1" ht="9.75" customHeight="1">
      <c r="A6" s="141" t="s">
        <v>410</v>
      </c>
      <c r="B6" s="142">
        <v>397</v>
      </c>
      <c r="C6" s="143">
        <v>389</v>
      </c>
      <c r="D6" s="143">
        <v>8</v>
      </c>
      <c r="E6" s="143"/>
      <c r="F6" s="143"/>
      <c r="G6" s="143"/>
      <c r="H6" s="144"/>
      <c r="I6" s="145">
        <v>448</v>
      </c>
      <c r="J6" s="146">
        <v>305</v>
      </c>
      <c r="K6" s="147">
        <v>41</v>
      </c>
      <c r="L6" s="145"/>
      <c r="M6" s="142"/>
      <c r="N6" s="144">
        <v>53</v>
      </c>
      <c r="O6" s="146">
        <v>32947</v>
      </c>
      <c r="P6" s="143"/>
      <c r="Q6" s="147">
        <v>507</v>
      </c>
      <c r="R6" s="142">
        <v>232337</v>
      </c>
      <c r="S6" s="143"/>
      <c r="T6" s="143"/>
      <c r="U6" s="147">
        <v>16</v>
      </c>
      <c r="V6" s="148"/>
      <c r="W6" s="148"/>
      <c r="X6" s="148"/>
      <c r="Y6" s="148"/>
      <c r="Z6" s="148"/>
      <c r="AA6" s="148"/>
    </row>
    <row r="7" spans="1:27" s="62" customFormat="1" ht="9.75" customHeight="1">
      <c r="A7" s="141" t="s">
        <v>411</v>
      </c>
      <c r="B7" s="142">
        <v>426</v>
      </c>
      <c r="C7" s="143">
        <v>394</v>
      </c>
      <c r="D7" s="143">
        <v>7</v>
      </c>
      <c r="E7" s="143">
        <v>5</v>
      </c>
      <c r="F7" s="143"/>
      <c r="G7" s="143"/>
      <c r="H7" s="144">
        <v>20</v>
      </c>
      <c r="I7" s="145">
        <v>502</v>
      </c>
      <c r="J7" s="146">
        <v>345</v>
      </c>
      <c r="K7" s="147">
        <v>5</v>
      </c>
      <c r="L7" s="145">
        <v>2761</v>
      </c>
      <c r="M7" s="142">
        <v>7</v>
      </c>
      <c r="N7" s="144">
        <v>75</v>
      </c>
      <c r="O7" s="146">
        <v>37547</v>
      </c>
      <c r="P7" s="143"/>
      <c r="Q7" s="147">
        <v>818</v>
      </c>
      <c r="R7" s="142">
        <v>212354</v>
      </c>
      <c r="S7" s="143">
        <v>113215</v>
      </c>
      <c r="T7" s="143">
        <v>96661</v>
      </c>
      <c r="U7" s="147">
        <v>2478</v>
      </c>
      <c r="V7" s="148"/>
      <c r="W7" s="148"/>
      <c r="X7" s="148"/>
      <c r="Y7" s="148"/>
      <c r="Z7" s="148"/>
      <c r="AA7" s="148"/>
    </row>
    <row r="8" spans="1:27" s="62" customFormat="1" ht="9.75" customHeight="1">
      <c r="A8" s="141" t="s">
        <v>412</v>
      </c>
      <c r="B8" s="142">
        <v>391</v>
      </c>
      <c r="C8" s="143">
        <v>355</v>
      </c>
      <c r="D8" s="143">
        <v>13</v>
      </c>
      <c r="E8" s="143">
        <v>5</v>
      </c>
      <c r="F8" s="143"/>
      <c r="G8" s="143"/>
      <c r="H8" s="144">
        <v>18</v>
      </c>
      <c r="I8" s="145">
        <v>419</v>
      </c>
      <c r="J8" s="146">
        <v>252</v>
      </c>
      <c r="K8" s="147">
        <v>49</v>
      </c>
      <c r="L8" s="145">
        <v>1903</v>
      </c>
      <c r="M8" s="142">
        <v>7</v>
      </c>
      <c r="N8" s="144">
        <v>302</v>
      </c>
      <c r="O8" s="146">
        <v>36399</v>
      </c>
      <c r="P8" s="143"/>
      <c r="Q8" s="147">
        <v>8496</v>
      </c>
      <c r="R8" s="142">
        <v>334227</v>
      </c>
      <c r="S8" s="143">
        <v>126576</v>
      </c>
      <c r="T8" s="143">
        <v>197248</v>
      </c>
      <c r="U8" s="147">
        <v>10403</v>
      </c>
      <c r="V8" s="148"/>
      <c r="W8" s="148"/>
      <c r="X8" s="148"/>
      <c r="Y8" s="148"/>
      <c r="Z8" s="148"/>
      <c r="AA8" s="148"/>
    </row>
    <row r="9" spans="1:27" s="62" customFormat="1" ht="9.75" customHeight="1">
      <c r="A9" s="149" t="s">
        <v>413</v>
      </c>
      <c r="B9" s="150">
        <v>496</v>
      </c>
      <c r="C9" s="151">
        <v>458</v>
      </c>
      <c r="D9" s="151">
        <v>11</v>
      </c>
      <c r="E9" s="151">
        <v>13</v>
      </c>
      <c r="F9" s="151"/>
      <c r="G9" s="151"/>
      <c r="H9" s="152">
        <v>14</v>
      </c>
      <c r="I9" s="153">
        <v>637</v>
      </c>
      <c r="J9" s="154">
        <v>383</v>
      </c>
      <c r="K9" s="155">
        <v>73</v>
      </c>
      <c r="L9" s="153">
        <v>2160</v>
      </c>
      <c r="M9" s="150">
        <v>11</v>
      </c>
      <c r="N9" s="152">
        <v>126</v>
      </c>
      <c r="O9" s="154">
        <v>49056</v>
      </c>
      <c r="P9" s="151"/>
      <c r="Q9" s="155">
        <v>1305</v>
      </c>
      <c r="R9" s="150">
        <v>475429</v>
      </c>
      <c r="S9" s="151">
        <v>207469</v>
      </c>
      <c r="T9" s="151">
        <v>227389</v>
      </c>
      <c r="U9" s="155">
        <v>40571</v>
      </c>
      <c r="V9" s="148"/>
      <c r="W9" s="148"/>
      <c r="X9" s="148"/>
      <c r="Y9" s="148"/>
      <c r="Z9" s="148"/>
      <c r="AA9" s="148"/>
    </row>
    <row r="10" spans="1:27" s="62" customFormat="1" ht="9.75" customHeight="1">
      <c r="A10" s="156" t="s">
        <v>414</v>
      </c>
      <c r="B10" s="157">
        <v>557</v>
      </c>
      <c r="C10" s="158">
        <v>451</v>
      </c>
      <c r="D10" s="158">
        <v>17</v>
      </c>
      <c r="E10" s="158">
        <v>15</v>
      </c>
      <c r="F10" s="158"/>
      <c r="G10" s="158"/>
      <c r="H10" s="159">
        <v>74</v>
      </c>
      <c r="I10" s="160">
        <v>626</v>
      </c>
      <c r="J10" s="161">
        <v>343</v>
      </c>
      <c r="K10" s="162">
        <v>75</v>
      </c>
      <c r="L10" s="160">
        <v>2315</v>
      </c>
      <c r="M10" s="157">
        <v>9</v>
      </c>
      <c r="N10" s="159">
        <v>97</v>
      </c>
      <c r="O10" s="161">
        <v>43817</v>
      </c>
      <c r="P10" s="158"/>
      <c r="Q10" s="162">
        <v>364</v>
      </c>
      <c r="R10" s="157">
        <v>387106</v>
      </c>
      <c r="S10" s="158">
        <v>163734</v>
      </c>
      <c r="T10" s="158">
        <v>197434</v>
      </c>
      <c r="U10" s="162">
        <v>25938</v>
      </c>
      <c r="V10" s="148"/>
      <c r="W10" s="148"/>
      <c r="X10" s="148"/>
      <c r="Y10" s="148"/>
      <c r="Z10" s="148"/>
      <c r="AA10" s="148"/>
    </row>
    <row r="11" spans="1:27" s="62" customFormat="1" ht="9.75" customHeight="1">
      <c r="A11" s="141" t="s">
        <v>415</v>
      </c>
      <c r="B11" s="142">
        <v>566</v>
      </c>
      <c r="C11" s="143">
        <v>494</v>
      </c>
      <c r="D11" s="143">
        <v>23</v>
      </c>
      <c r="E11" s="143">
        <v>11</v>
      </c>
      <c r="F11" s="143"/>
      <c r="G11" s="143"/>
      <c r="H11" s="144">
        <v>38</v>
      </c>
      <c r="I11" s="145">
        <v>664</v>
      </c>
      <c r="J11" s="146">
        <v>310</v>
      </c>
      <c r="K11" s="147">
        <v>106</v>
      </c>
      <c r="L11" s="145">
        <v>2813</v>
      </c>
      <c r="M11" s="142">
        <v>9</v>
      </c>
      <c r="N11" s="144">
        <v>93</v>
      </c>
      <c r="O11" s="146">
        <v>50817</v>
      </c>
      <c r="P11" s="143"/>
      <c r="Q11" s="147">
        <v>504</v>
      </c>
      <c r="R11" s="142">
        <v>539955</v>
      </c>
      <c r="S11" s="143">
        <v>218139</v>
      </c>
      <c r="T11" s="143">
        <v>294546</v>
      </c>
      <c r="U11" s="147">
        <v>27270</v>
      </c>
      <c r="V11" s="148"/>
      <c r="W11" s="148"/>
      <c r="X11" s="148"/>
      <c r="Y11" s="148"/>
      <c r="Z11" s="148"/>
      <c r="AA11" s="148"/>
    </row>
    <row r="12" spans="1:27" s="62" customFormat="1" ht="9.75" customHeight="1">
      <c r="A12" s="141" t="s">
        <v>416</v>
      </c>
      <c r="B12" s="142">
        <v>657</v>
      </c>
      <c r="C12" s="143">
        <v>537</v>
      </c>
      <c r="D12" s="143">
        <v>19</v>
      </c>
      <c r="E12" s="143">
        <v>28</v>
      </c>
      <c r="F12" s="143"/>
      <c r="G12" s="143"/>
      <c r="H12" s="144">
        <v>73</v>
      </c>
      <c r="I12" s="145">
        <v>550</v>
      </c>
      <c r="J12" s="146">
        <v>256</v>
      </c>
      <c r="K12" s="147">
        <v>48</v>
      </c>
      <c r="L12" s="145">
        <v>1795</v>
      </c>
      <c r="M12" s="142">
        <v>11</v>
      </c>
      <c r="N12" s="144">
        <v>120</v>
      </c>
      <c r="O12" s="146">
        <v>39531</v>
      </c>
      <c r="P12" s="143"/>
      <c r="Q12" s="147">
        <v>454</v>
      </c>
      <c r="R12" s="142">
        <v>283600</v>
      </c>
      <c r="S12" s="143">
        <v>135471</v>
      </c>
      <c r="T12" s="143">
        <v>137574</v>
      </c>
      <c r="U12" s="147">
        <v>10555</v>
      </c>
      <c r="V12" s="148"/>
      <c r="W12" s="148"/>
      <c r="X12" s="148"/>
      <c r="Y12" s="148"/>
      <c r="Z12" s="148"/>
      <c r="AA12" s="148"/>
    </row>
    <row r="13" spans="1:27" s="62" customFormat="1" ht="9.75" customHeight="1">
      <c r="A13" s="141" t="s">
        <v>417</v>
      </c>
      <c r="B13" s="142">
        <v>679</v>
      </c>
      <c r="C13" s="143">
        <v>582</v>
      </c>
      <c r="D13" s="143">
        <v>16</v>
      </c>
      <c r="E13" s="143">
        <v>25</v>
      </c>
      <c r="F13" s="143"/>
      <c r="G13" s="143"/>
      <c r="H13" s="144">
        <v>56</v>
      </c>
      <c r="I13" s="145">
        <v>705</v>
      </c>
      <c r="J13" s="146">
        <v>412</v>
      </c>
      <c r="K13" s="147">
        <v>169</v>
      </c>
      <c r="L13" s="145"/>
      <c r="M13" s="142">
        <v>7</v>
      </c>
      <c r="N13" s="144">
        <v>145</v>
      </c>
      <c r="O13" s="146">
        <v>60192</v>
      </c>
      <c r="P13" s="143"/>
      <c r="Q13" s="147">
        <v>2653</v>
      </c>
      <c r="R13" s="142">
        <v>543362</v>
      </c>
      <c r="S13" s="143">
        <v>259910</v>
      </c>
      <c r="T13" s="143">
        <v>247519</v>
      </c>
      <c r="U13" s="147">
        <v>35933</v>
      </c>
      <c r="V13" s="148"/>
      <c r="W13" s="148"/>
      <c r="X13" s="148"/>
      <c r="Y13" s="148"/>
      <c r="Z13" s="148"/>
      <c r="AA13" s="148"/>
    </row>
    <row r="14" spans="1:27" s="62" customFormat="1" ht="9.75" customHeight="1">
      <c r="A14" s="149" t="s">
        <v>418</v>
      </c>
      <c r="B14" s="150">
        <v>637</v>
      </c>
      <c r="C14" s="151">
        <v>528</v>
      </c>
      <c r="D14" s="151">
        <v>16</v>
      </c>
      <c r="E14" s="151">
        <v>36</v>
      </c>
      <c r="F14" s="151"/>
      <c r="G14" s="151"/>
      <c r="H14" s="152">
        <v>57</v>
      </c>
      <c r="I14" s="153">
        <v>511</v>
      </c>
      <c r="J14" s="154">
        <v>282</v>
      </c>
      <c r="K14" s="155">
        <v>119</v>
      </c>
      <c r="L14" s="153"/>
      <c r="M14" s="150">
        <v>14</v>
      </c>
      <c r="N14" s="152">
        <v>165</v>
      </c>
      <c r="O14" s="154">
        <v>49412</v>
      </c>
      <c r="P14" s="151"/>
      <c r="Q14" s="155">
        <v>506</v>
      </c>
      <c r="R14" s="150">
        <v>534144</v>
      </c>
      <c r="S14" s="151">
        <v>194917</v>
      </c>
      <c r="T14" s="151">
        <v>323913</v>
      </c>
      <c r="U14" s="155">
        <v>15314</v>
      </c>
      <c r="V14" s="148"/>
      <c r="W14" s="148"/>
      <c r="X14" s="148"/>
      <c r="Y14" s="148"/>
      <c r="Z14" s="148"/>
      <c r="AA14" s="148"/>
    </row>
    <row r="15" spans="1:27" s="62" customFormat="1" ht="9.75" customHeight="1">
      <c r="A15" s="156" t="s">
        <v>419</v>
      </c>
      <c r="B15" s="157">
        <v>679</v>
      </c>
      <c r="C15" s="158">
        <v>583</v>
      </c>
      <c r="D15" s="158">
        <v>10</v>
      </c>
      <c r="E15" s="158">
        <v>28</v>
      </c>
      <c r="F15" s="158"/>
      <c r="G15" s="158"/>
      <c r="H15" s="159">
        <v>58</v>
      </c>
      <c r="I15" s="160">
        <v>640</v>
      </c>
      <c r="J15" s="161">
        <v>338</v>
      </c>
      <c r="K15" s="162">
        <v>125</v>
      </c>
      <c r="L15" s="160"/>
      <c r="M15" s="157">
        <v>24</v>
      </c>
      <c r="N15" s="159">
        <v>127</v>
      </c>
      <c r="O15" s="161">
        <v>54020</v>
      </c>
      <c r="P15" s="158"/>
      <c r="Q15" s="162">
        <v>736</v>
      </c>
      <c r="R15" s="157">
        <v>518053</v>
      </c>
      <c r="S15" s="158">
        <v>198012</v>
      </c>
      <c r="T15" s="158">
        <v>311518</v>
      </c>
      <c r="U15" s="162">
        <v>8523</v>
      </c>
      <c r="V15" s="148"/>
      <c r="W15" s="148"/>
      <c r="X15" s="148"/>
      <c r="Y15" s="148"/>
      <c r="Z15" s="148"/>
      <c r="AA15" s="148"/>
    </row>
    <row r="16" spans="1:27" s="62" customFormat="1" ht="9.75" customHeight="1">
      <c r="A16" s="141" t="s">
        <v>420</v>
      </c>
      <c r="B16" s="142">
        <v>936</v>
      </c>
      <c r="C16" s="143">
        <v>727</v>
      </c>
      <c r="D16" s="143">
        <v>36</v>
      </c>
      <c r="E16" s="143">
        <v>35</v>
      </c>
      <c r="F16" s="143"/>
      <c r="G16" s="143"/>
      <c r="H16" s="144">
        <v>138</v>
      </c>
      <c r="I16" s="145">
        <v>1055</v>
      </c>
      <c r="J16" s="146">
        <v>403</v>
      </c>
      <c r="K16" s="147">
        <v>179</v>
      </c>
      <c r="L16" s="145"/>
      <c r="M16" s="142">
        <v>23</v>
      </c>
      <c r="N16" s="144">
        <v>164</v>
      </c>
      <c r="O16" s="146">
        <v>60408</v>
      </c>
      <c r="P16" s="143"/>
      <c r="Q16" s="147">
        <v>1842</v>
      </c>
      <c r="R16" s="142">
        <v>601615</v>
      </c>
      <c r="S16" s="143">
        <v>247978</v>
      </c>
      <c r="T16" s="143">
        <v>333894</v>
      </c>
      <c r="U16" s="147">
        <v>19743</v>
      </c>
      <c r="V16" s="148"/>
      <c r="W16" s="148"/>
      <c r="X16" s="148"/>
      <c r="Y16" s="148"/>
      <c r="Z16" s="148"/>
      <c r="AA16" s="148"/>
    </row>
    <row r="17" spans="1:27" s="62" customFormat="1" ht="9.75" customHeight="1">
      <c r="A17" s="141" t="s">
        <v>421</v>
      </c>
      <c r="B17" s="142">
        <v>974</v>
      </c>
      <c r="C17" s="143">
        <v>766</v>
      </c>
      <c r="D17" s="143">
        <v>46</v>
      </c>
      <c r="E17" s="143">
        <v>43</v>
      </c>
      <c r="F17" s="143"/>
      <c r="G17" s="143"/>
      <c r="H17" s="144">
        <v>119</v>
      </c>
      <c r="I17" s="145">
        <v>1048</v>
      </c>
      <c r="J17" s="146">
        <v>321</v>
      </c>
      <c r="K17" s="147">
        <v>250</v>
      </c>
      <c r="L17" s="145"/>
      <c r="M17" s="142">
        <v>9</v>
      </c>
      <c r="N17" s="144">
        <v>167</v>
      </c>
      <c r="O17" s="146">
        <v>50107</v>
      </c>
      <c r="P17" s="143"/>
      <c r="Q17" s="147">
        <v>5389</v>
      </c>
      <c r="R17" s="142">
        <v>534014</v>
      </c>
      <c r="S17" s="143">
        <v>199468</v>
      </c>
      <c r="T17" s="143">
        <v>308728</v>
      </c>
      <c r="U17" s="147">
        <v>25818</v>
      </c>
      <c r="V17" s="148"/>
      <c r="W17" s="148"/>
      <c r="X17" s="148"/>
      <c r="Y17" s="148"/>
      <c r="Z17" s="148"/>
      <c r="AA17" s="148"/>
    </row>
    <row r="18" spans="1:27" s="62" customFormat="1" ht="9.75" customHeight="1">
      <c r="A18" s="141" t="s">
        <v>422</v>
      </c>
      <c r="B18" s="142">
        <v>1014</v>
      </c>
      <c r="C18" s="143">
        <v>756</v>
      </c>
      <c r="D18" s="143">
        <v>81</v>
      </c>
      <c r="E18" s="143">
        <v>61</v>
      </c>
      <c r="F18" s="143"/>
      <c r="G18" s="143"/>
      <c r="H18" s="144">
        <v>116</v>
      </c>
      <c r="I18" s="145">
        <v>1172</v>
      </c>
      <c r="J18" s="146">
        <v>396</v>
      </c>
      <c r="K18" s="147">
        <v>292</v>
      </c>
      <c r="L18" s="145"/>
      <c r="M18" s="142">
        <v>22</v>
      </c>
      <c r="N18" s="144">
        <v>199</v>
      </c>
      <c r="O18" s="146">
        <v>70423</v>
      </c>
      <c r="P18" s="143"/>
      <c r="Q18" s="147">
        <v>2834</v>
      </c>
      <c r="R18" s="142">
        <v>1016780</v>
      </c>
      <c r="S18" s="143">
        <v>347266</v>
      </c>
      <c r="T18" s="143">
        <v>633546</v>
      </c>
      <c r="U18" s="147">
        <v>35968</v>
      </c>
      <c r="V18" s="148"/>
      <c r="W18" s="148"/>
      <c r="X18" s="148"/>
      <c r="Y18" s="148"/>
      <c r="Z18" s="148"/>
      <c r="AA18" s="148"/>
    </row>
    <row r="19" spans="1:27" s="62" customFormat="1" ht="9.75" customHeight="1">
      <c r="A19" s="149" t="s">
        <v>423</v>
      </c>
      <c r="B19" s="150">
        <v>1166</v>
      </c>
      <c r="C19" s="151">
        <v>845</v>
      </c>
      <c r="D19" s="151">
        <v>125</v>
      </c>
      <c r="E19" s="151">
        <v>54</v>
      </c>
      <c r="F19" s="151"/>
      <c r="G19" s="151"/>
      <c r="H19" s="152">
        <v>142</v>
      </c>
      <c r="I19" s="153">
        <v>1118</v>
      </c>
      <c r="J19" s="154">
        <v>418</v>
      </c>
      <c r="K19" s="155">
        <v>318</v>
      </c>
      <c r="L19" s="153"/>
      <c r="M19" s="150">
        <v>30</v>
      </c>
      <c r="N19" s="152">
        <v>229</v>
      </c>
      <c r="O19" s="154">
        <v>65928</v>
      </c>
      <c r="P19" s="151"/>
      <c r="Q19" s="155">
        <v>4016</v>
      </c>
      <c r="R19" s="150">
        <v>1020311</v>
      </c>
      <c r="S19" s="151">
        <v>391870</v>
      </c>
      <c r="T19" s="151">
        <v>590541</v>
      </c>
      <c r="U19" s="155">
        <v>37900</v>
      </c>
      <c r="V19" s="148"/>
      <c r="W19" s="148"/>
      <c r="X19" s="148"/>
      <c r="Y19" s="148"/>
      <c r="Z19" s="148"/>
      <c r="AA19" s="148"/>
    </row>
    <row r="20" spans="1:27" s="62" customFormat="1" ht="9.75" customHeight="1">
      <c r="A20" s="156" t="s">
        <v>424</v>
      </c>
      <c r="B20" s="157">
        <v>1072</v>
      </c>
      <c r="C20" s="158">
        <v>831</v>
      </c>
      <c r="D20" s="158">
        <v>43</v>
      </c>
      <c r="E20" s="158">
        <v>68</v>
      </c>
      <c r="F20" s="158"/>
      <c r="G20" s="158"/>
      <c r="H20" s="159">
        <v>130</v>
      </c>
      <c r="I20" s="160">
        <v>1096</v>
      </c>
      <c r="J20" s="161">
        <v>390</v>
      </c>
      <c r="K20" s="162">
        <v>364</v>
      </c>
      <c r="L20" s="160"/>
      <c r="M20" s="157">
        <v>19</v>
      </c>
      <c r="N20" s="159">
        <v>214</v>
      </c>
      <c r="O20" s="161">
        <v>72584</v>
      </c>
      <c r="P20" s="158"/>
      <c r="Q20" s="162">
        <v>41395</v>
      </c>
      <c r="R20" s="157">
        <v>1275678</v>
      </c>
      <c r="S20" s="158">
        <v>482773</v>
      </c>
      <c r="T20" s="158">
        <v>737822</v>
      </c>
      <c r="U20" s="162">
        <v>55083</v>
      </c>
      <c r="V20" s="148"/>
      <c r="W20" s="148"/>
      <c r="X20" s="148"/>
      <c r="Y20" s="148"/>
      <c r="Z20" s="148"/>
      <c r="AA20" s="148"/>
    </row>
    <row r="21" spans="1:27" s="62" customFormat="1" ht="9.75" customHeight="1">
      <c r="A21" s="141" t="s">
        <v>425</v>
      </c>
      <c r="B21" s="142">
        <v>1327</v>
      </c>
      <c r="C21" s="143">
        <v>939</v>
      </c>
      <c r="D21" s="143">
        <v>158</v>
      </c>
      <c r="E21" s="143">
        <v>81</v>
      </c>
      <c r="F21" s="143">
        <v>2</v>
      </c>
      <c r="G21" s="143"/>
      <c r="H21" s="144">
        <v>147</v>
      </c>
      <c r="I21" s="145">
        <v>1196</v>
      </c>
      <c r="J21" s="146">
        <v>418</v>
      </c>
      <c r="K21" s="147">
        <v>388</v>
      </c>
      <c r="L21" s="145"/>
      <c r="M21" s="142">
        <v>20</v>
      </c>
      <c r="N21" s="144">
        <v>249</v>
      </c>
      <c r="O21" s="146">
        <v>72691</v>
      </c>
      <c r="P21" s="143"/>
      <c r="Q21" s="147">
        <v>3793</v>
      </c>
      <c r="R21" s="142">
        <v>1422967</v>
      </c>
      <c r="S21" s="143">
        <v>511360</v>
      </c>
      <c r="T21" s="143">
        <v>884528</v>
      </c>
      <c r="U21" s="147">
        <v>27079</v>
      </c>
      <c r="V21" s="148"/>
      <c r="W21" s="148"/>
      <c r="X21" s="148"/>
      <c r="Y21" s="148"/>
      <c r="Z21" s="148"/>
      <c r="AA21" s="148"/>
    </row>
    <row r="22" spans="1:27" s="62" customFormat="1" ht="9.75" customHeight="1">
      <c r="A22" s="141" t="s">
        <v>426</v>
      </c>
      <c r="B22" s="142">
        <v>1301</v>
      </c>
      <c r="C22" s="143">
        <v>990</v>
      </c>
      <c r="D22" s="143">
        <v>109</v>
      </c>
      <c r="E22" s="143">
        <v>86</v>
      </c>
      <c r="F22" s="143">
        <v>1</v>
      </c>
      <c r="G22" s="143"/>
      <c r="H22" s="144">
        <v>115</v>
      </c>
      <c r="I22" s="145">
        <v>1345</v>
      </c>
      <c r="J22" s="146">
        <v>514</v>
      </c>
      <c r="K22" s="147">
        <v>454</v>
      </c>
      <c r="L22" s="145"/>
      <c r="M22" s="142">
        <v>28</v>
      </c>
      <c r="N22" s="144">
        <v>202</v>
      </c>
      <c r="O22" s="146">
        <v>51021</v>
      </c>
      <c r="P22" s="143"/>
      <c r="Q22" s="147">
        <v>3232</v>
      </c>
      <c r="R22" s="142">
        <v>2083335</v>
      </c>
      <c r="S22" s="143">
        <v>778217</v>
      </c>
      <c r="T22" s="143">
        <v>1226178</v>
      </c>
      <c r="U22" s="147">
        <v>78940</v>
      </c>
      <c r="V22" s="148"/>
      <c r="W22" s="148"/>
      <c r="X22" s="148"/>
      <c r="Y22" s="148"/>
      <c r="Z22" s="148"/>
      <c r="AA22" s="148"/>
    </row>
    <row r="23" spans="1:27" s="62" customFormat="1" ht="9.75" customHeight="1">
      <c r="A23" s="141" t="s">
        <v>427</v>
      </c>
      <c r="B23" s="142">
        <v>1359</v>
      </c>
      <c r="C23" s="143">
        <v>1046</v>
      </c>
      <c r="D23" s="143">
        <v>118</v>
      </c>
      <c r="E23" s="143">
        <v>89</v>
      </c>
      <c r="F23" s="143"/>
      <c r="G23" s="143"/>
      <c r="H23" s="144">
        <v>106</v>
      </c>
      <c r="I23" s="145">
        <v>1319</v>
      </c>
      <c r="J23" s="146">
        <v>489</v>
      </c>
      <c r="K23" s="147">
        <v>510</v>
      </c>
      <c r="L23" s="145"/>
      <c r="M23" s="142">
        <v>34</v>
      </c>
      <c r="N23" s="144">
        <v>203</v>
      </c>
      <c r="O23" s="146">
        <v>78046</v>
      </c>
      <c r="P23" s="143"/>
      <c r="Q23" s="147">
        <v>7257</v>
      </c>
      <c r="R23" s="142">
        <v>1942649</v>
      </c>
      <c r="S23" s="143">
        <v>670150</v>
      </c>
      <c r="T23" s="143">
        <v>1240316</v>
      </c>
      <c r="U23" s="147">
        <v>32183</v>
      </c>
      <c r="V23" s="148"/>
      <c r="W23" s="148"/>
      <c r="X23" s="148"/>
      <c r="Y23" s="148"/>
      <c r="Z23" s="148"/>
      <c r="AA23" s="148"/>
    </row>
    <row r="24" spans="1:27" s="62" customFormat="1" ht="9.75" customHeight="1">
      <c r="A24" s="149" t="s">
        <v>428</v>
      </c>
      <c r="B24" s="150">
        <v>1473</v>
      </c>
      <c r="C24" s="151">
        <v>1023</v>
      </c>
      <c r="D24" s="151">
        <v>232</v>
      </c>
      <c r="E24" s="151">
        <v>105</v>
      </c>
      <c r="F24" s="151"/>
      <c r="G24" s="151"/>
      <c r="H24" s="152">
        <v>113</v>
      </c>
      <c r="I24" s="153">
        <v>1250</v>
      </c>
      <c r="J24" s="154">
        <v>449</v>
      </c>
      <c r="K24" s="155">
        <v>455</v>
      </c>
      <c r="L24" s="153"/>
      <c r="M24" s="150">
        <v>24</v>
      </c>
      <c r="N24" s="152">
        <v>197</v>
      </c>
      <c r="O24" s="154">
        <v>70751</v>
      </c>
      <c r="P24" s="151"/>
      <c r="Q24" s="155">
        <v>4741</v>
      </c>
      <c r="R24" s="150">
        <v>2023808</v>
      </c>
      <c r="S24" s="151">
        <v>779713</v>
      </c>
      <c r="T24" s="151">
        <v>1197725</v>
      </c>
      <c r="U24" s="155">
        <v>46370</v>
      </c>
      <c r="V24" s="148"/>
      <c r="W24" s="148"/>
      <c r="X24" s="148"/>
      <c r="Y24" s="148"/>
      <c r="Z24" s="148"/>
      <c r="AA24" s="148"/>
    </row>
    <row r="25" spans="1:27" s="62" customFormat="1" ht="9.75" customHeight="1">
      <c r="A25" s="156" t="s">
        <v>429</v>
      </c>
      <c r="B25" s="157">
        <v>1719</v>
      </c>
      <c r="C25" s="158">
        <v>1220</v>
      </c>
      <c r="D25" s="158">
        <v>150</v>
      </c>
      <c r="E25" s="158">
        <v>144</v>
      </c>
      <c r="F25" s="158"/>
      <c r="G25" s="158"/>
      <c r="H25" s="159">
        <v>205</v>
      </c>
      <c r="I25" s="160">
        <v>1497</v>
      </c>
      <c r="J25" s="161">
        <v>525</v>
      </c>
      <c r="K25" s="162">
        <v>607</v>
      </c>
      <c r="L25" s="160">
        <v>4641</v>
      </c>
      <c r="M25" s="157">
        <v>38</v>
      </c>
      <c r="N25" s="159">
        <v>234</v>
      </c>
      <c r="O25" s="161">
        <v>94641</v>
      </c>
      <c r="P25" s="158"/>
      <c r="Q25" s="162">
        <v>45572</v>
      </c>
      <c r="R25" s="157">
        <v>3115626</v>
      </c>
      <c r="S25" s="158">
        <v>1144563</v>
      </c>
      <c r="T25" s="158">
        <v>1811636</v>
      </c>
      <c r="U25" s="162">
        <v>159427</v>
      </c>
      <c r="V25" s="148"/>
      <c r="W25" s="148"/>
      <c r="X25" s="148"/>
      <c r="Y25" s="148"/>
      <c r="Z25" s="148"/>
      <c r="AA25" s="148"/>
    </row>
    <row r="26" spans="1:27" s="62" customFormat="1" ht="9.75" customHeight="1">
      <c r="A26" s="141" t="s">
        <v>430</v>
      </c>
      <c r="B26" s="142">
        <v>2025</v>
      </c>
      <c r="C26" s="143">
        <v>1344</v>
      </c>
      <c r="D26" s="143">
        <v>84</v>
      </c>
      <c r="E26" s="143">
        <v>127</v>
      </c>
      <c r="F26" s="143"/>
      <c r="G26" s="143"/>
      <c r="H26" s="144">
        <v>470</v>
      </c>
      <c r="I26" s="145">
        <v>1788</v>
      </c>
      <c r="J26" s="146">
        <v>527</v>
      </c>
      <c r="K26" s="147">
        <v>694</v>
      </c>
      <c r="L26" s="145">
        <v>4764</v>
      </c>
      <c r="M26" s="142">
        <v>56</v>
      </c>
      <c r="N26" s="144">
        <v>229</v>
      </c>
      <c r="O26" s="146">
        <v>85732</v>
      </c>
      <c r="P26" s="143"/>
      <c r="Q26" s="147">
        <v>4326</v>
      </c>
      <c r="R26" s="142">
        <v>2653387</v>
      </c>
      <c r="S26" s="143">
        <v>972403</v>
      </c>
      <c r="T26" s="143">
        <v>1606057</v>
      </c>
      <c r="U26" s="147">
        <v>74927</v>
      </c>
      <c r="V26" s="148"/>
      <c r="W26" s="148"/>
      <c r="X26" s="148"/>
      <c r="Y26" s="148"/>
      <c r="Z26" s="148"/>
      <c r="AA26" s="148"/>
    </row>
    <row r="27" spans="1:27" s="62" customFormat="1" ht="9.75" customHeight="1">
      <c r="A27" s="141" t="s">
        <v>431</v>
      </c>
      <c r="B27" s="142">
        <v>2047</v>
      </c>
      <c r="C27" s="143">
        <v>1309</v>
      </c>
      <c r="D27" s="143">
        <v>103</v>
      </c>
      <c r="E27" s="143">
        <v>152</v>
      </c>
      <c r="F27" s="143"/>
      <c r="G27" s="143"/>
      <c r="H27" s="144">
        <v>483</v>
      </c>
      <c r="I27" s="145">
        <v>1767</v>
      </c>
      <c r="J27" s="146">
        <v>451</v>
      </c>
      <c r="K27" s="147">
        <v>840</v>
      </c>
      <c r="L27" s="145">
        <v>4809</v>
      </c>
      <c r="M27" s="142">
        <v>43</v>
      </c>
      <c r="N27" s="144">
        <v>263</v>
      </c>
      <c r="O27" s="146">
        <v>78719</v>
      </c>
      <c r="P27" s="143"/>
      <c r="Q27" s="147">
        <v>2462</v>
      </c>
      <c r="R27" s="142">
        <v>2912106</v>
      </c>
      <c r="S27" s="143">
        <v>1288210</v>
      </c>
      <c r="T27" s="143">
        <v>1582732</v>
      </c>
      <c r="U27" s="147">
        <v>41164</v>
      </c>
      <c r="V27" s="148"/>
      <c r="W27" s="148"/>
      <c r="X27" s="148"/>
      <c r="Y27" s="148"/>
      <c r="Z27" s="148"/>
      <c r="AA27" s="148"/>
    </row>
    <row r="28" spans="1:27" s="62" customFormat="1" ht="9.75" customHeight="1">
      <c r="A28" s="141" t="s">
        <v>432</v>
      </c>
      <c r="B28" s="142">
        <v>1948</v>
      </c>
      <c r="C28" s="143">
        <v>1400</v>
      </c>
      <c r="D28" s="143">
        <v>87</v>
      </c>
      <c r="E28" s="143">
        <v>110</v>
      </c>
      <c r="F28" s="143"/>
      <c r="G28" s="143">
        <v>1</v>
      </c>
      <c r="H28" s="144">
        <v>350</v>
      </c>
      <c r="I28" s="145">
        <v>1921</v>
      </c>
      <c r="J28" s="146">
        <v>517</v>
      </c>
      <c r="K28" s="147">
        <v>854</v>
      </c>
      <c r="L28" s="145">
        <v>5026</v>
      </c>
      <c r="M28" s="142">
        <v>56</v>
      </c>
      <c r="N28" s="144">
        <v>338</v>
      </c>
      <c r="O28" s="146">
        <v>88178</v>
      </c>
      <c r="P28" s="143"/>
      <c r="Q28" s="147">
        <v>2796</v>
      </c>
      <c r="R28" s="142">
        <v>3127303</v>
      </c>
      <c r="S28" s="143">
        <v>1282471</v>
      </c>
      <c r="T28" s="143">
        <v>1797805</v>
      </c>
      <c r="U28" s="147">
        <v>47027</v>
      </c>
      <c r="V28" s="148"/>
      <c r="W28" s="148"/>
      <c r="X28" s="148"/>
      <c r="Y28" s="148"/>
      <c r="Z28" s="148"/>
      <c r="AA28" s="148"/>
    </row>
    <row r="29" spans="1:27" s="62" customFormat="1" ht="9.75" customHeight="1">
      <c r="A29" s="149" t="s">
        <v>433</v>
      </c>
      <c r="B29" s="150">
        <v>2512</v>
      </c>
      <c r="C29" s="151">
        <v>1610</v>
      </c>
      <c r="D29" s="151">
        <v>133</v>
      </c>
      <c r="E29" s="151">
        <v>150</v>
      </c>
      <c r="F29" s="151"/>
      <c r="G29" s="151">
        <v>1</v>
      </c>
      <c r="H29" s="152">
        <v>618</v>
      </c>
      <c r="I29" s="153">
        <v>2202</v>
      </c>
      <c r="J29" s="154">
        <v>531</v>
      </c>
      <c r="K29" s="155">
        <v>1018</v>
      </c>
      <c r="L29" s="153">
        <v>5196</v>
      </c>
      <c r="M29" s="150">
        <v>59</v>
      </c>
      <c r="N29" s="152">
        <v>356</v>
      </c>
      <c r="O29" s="154">
        <v>104243</v>
      </c>
      <c r="P29" s="151"/>
      <c r="Q29" s="155">
        <v>3389</v>
      </c>
      <c r="R29" s="150">
        <v>4593423</v>
      </c>
      <c r="S29" s="151">
        <v>1677701</v>
      </c>
      <c r="T29" s="151">
        <v>2795568</v>
      </c>
      <c r="U29" s="155">
        <v>120154</v>
      </c>
      <c r="V29" s="148"/>
      <c r="W29" s="148"/>
      <c r="X29" s="148"/>
      <c r="Y29" s="148"/>
      <c r="Z29" s="148"/>
      <c r="AA29" s="148"/>
    </row>
    <row r="30" spans="1:27" s="62" customFormat="1" ht="9.75" customHeight="1">
      <c r="A30" s="156" t="s">
        <v>434</v>
      </c>
      <c r="B30" s="157">
        <v>2352</v>
      </c>
      <c r="C30" s="158">
        <v>1529</v>
      </c>
      <c r="D30" s="158">
        <v>169</v>
      </c>
      <c r="E30" s="158">
        <v>116</v>
      </c>
      <c r="F30" s="158"/>
      <c r="G30" s="158"/>
      <c r="H30" s="159">
        <v>538</v>
      </c>
      <c r="I30" s="160">
        <v>2040</v>
      </c>
      <c r="J30" s="161">
        <v>504</v>
      </c>
      <c r="K30" s="162">
        <v>1014</v>
      </c>
      <c r="L30" s="160">
        <v>5182</v>
      </c>
      <c r="M30" s="157">
        <v>64</v>
      </c>
      <c r="N30" s="159">
        <v>346</v>
      </c>
      <c r="O30" s="161">
        <v>82675</v>
      </c>
      <c r="P30" s="158"/>
      <c r="Q30" s="162">
        <v>6943</v>
      </c>
      <c r="R30" s="157">
        <v>7071058</v>
      </c>
      <c r="S30" s="158">
        <v>2107055</v>
      </c>
      <c r="T30" s="158">
        <v>4920648</v>
      </c>
      <c r="U30" s="162">
        <v>43355</v>
      </c>
      <c r="V30" s="148"/>
      <c r="W30" s="148"/>
      <c r="X30" s="148"/>
      <c r="Y30" s="148"/>
      <c r="Z30" s="148"/>
      <c r="AA30" s="148"/>
    </row>
    <row r="31" spans="1:27" s="62" customFormat="1" ht="9.75" customHeight="1">
      <c r="A31" s="141" t="s">
        <v>435</v>
      </c>
      <c r="B31" s="142">
        <v>2228</v>
      </c>
      <c r="C31" s="143">
        <v>1520</v>
      </c>
      <c r="D31" s="143">
        <v>97</v>
      </c>
      <c r="E31" s="143">
        <v>120</v>
      </c>
      <c r="F31" s="143"/>
      <c r="G31" s="143"/>
      <c r="H31" s="144">
        <v>491</v>
      </c>
      <c r="I31" s="145">
        <v>1957</v>
      </c>
      <c r="J31" s="146">
        <v>496</v>
      </c>
      <c r="K31" s="147">
        <v>1015</v>
      </c>
      <c r="L31" s="145">
        <v>5299</v>
      </c>
      <c r="M31" s="142">
        <v>76</v>
      </c>
      <c r="N31" s="144">
        <v>298</v>
      </c>
      <c r="O31" s="146">
        <v>72526</v>
      </c>
      <c r="P31" s="143"/>
      <c r="Q31" s="147">
        <v>1163</v>
      </c>
      <c r="R31" s="142">
        <v>3948341</v>
      </c>
      <c r="S31" s="143">
        <v>1917974</v>
      </c>
      <c r="T31" s="143">
        <v>1932335</v>
      </c>
      <c r="U31" s="147">
        <v>98032</v>
      </c>
      <c r="V31" s="148"/>
      <c r="W31" s="148"/>
      <c r="X31" s="148"/>
      <c r="Y31" s="148"/>
      <c r="Z31" s="148"/>
      <c r="AA31" s="148"/>
    </row>
    <row r="32" spans="1:27" s="62" customFormat="1" ht="9.75" customHeight="1">
      <c r="A32" s="141" t="s">
        <v>436</v>
      </c>
      <c r="B32" s="142">
        <v>2350</v>
      </c>
      <c r="C32" s="143">
        <v>1566</v>
      </c>
      <c r="D32" s="143">
        <v>80</v>
      </c>
      <c r="E32" s="143">
        <v>116</v>
      </c>
      <c r="F32" s="143"/>
      <c r="G32" s="143"/>
      <c r="H32" s="144">
        <v>588</v>
      </c>
      <c r="I32" s="145">
        <v>2038</v>
      </c>
      <c r="J32" s="146">
        <v>455</v>
      </c>
      <c r="K32" s="147">
        <v>1084</v>
      </c>
      <c r="L32" s="145">
        <v>5328</v>
      </c>
      <c r="M32" s="142">
        <v>70</v>
      </c>
      <c r="N32" s="144">
        <v>323</v>
      </c>
      <c r="O32" s="146">
        <v>76682</v>
      </c>
      <c r="P32" s="143"/>
      <c r="Q32" s="147">
        <v>1649</v>
      </c>
      <c r="R32" s="142">
        <v>5114324</v>
      </c>
      <c r="S32" s="143">
        <v>2298729</v>
      </c>
      <c r="T32" s="143">
        <v>2746662</v>
      </c>
      <c r="U32" s="147">
        <v>68933</v>
      </c>
      <c r="V32" s="148"/>
      <c r="W32" s="148"/>
      <c r="X32" s="148"/>
      <c r="Y32" s="148"/>
      <c r="Z32" s="148"/>
      <c r="AA32" s="148"/>
    </row>
    <row r="33" spans="1:27" s="62" customFormat="1" ht="9.75" customHeight="1">
      <c r="A33" s="141" t="s">
        <v>437</v>
      </c>
      <c r="B33" s="142">
        <v>2363</v>
      </c>
      <c r="C33" s="143">
        <v>1628</v>
      </c>
      <c r="D33" s="143">
        <v>62</v>
      </c>
      <c r="E33" s="143">
        <v>138</v>
      </c>
      <c r="F33" s="143"/>
      <c r="G33" s="143"/>
      <c r="H33" s="144">
        <v>535</v>
      </c>
      <c r="I33" s="145">
        <v>2130</v>
      </c>
      <c r="J33" s="146">
        <v>438</v>
      </c>
      <c r="K33" s="147">
        <v>1114</v>
      </c>
      <c r="L33" s="145">
        <v>5374</v>
      </c>
      <c r="M33" s="142">
        <v>101</v>
      </c>
      <c r="N33" s="144">
        <v>312</v>
      </c>
      <c r="O33" s="146">
        <v>80514</v>
      </c>
      <c r="P33" s="143"/>
      <c r="Q33" s="147">
        <v>1517</v>
      </c>
      <c r="R33" s="142">
        <v>5813891</v>
      </c>
      <c r="S33" s="143">
        <v>2939112</v>
      </c>
      <c r="T33" s="143">
        <v>2791257</v>
      </c>
      <c r="U33" s="147">
        <v>83522</v>
      </c>
      <c r="V33" s="148"/>
      <c r="W33" s="148"/>
      <c r="X33" s="148"/>
      <c r="Y33" s="148"/>
      <c r="Z33" s="148"/>
      <c r="AA33" s="148"/>
    </row>
    <row r="34" spans="1:27" s="62" customFormat="1" ht="9.75" customHeight="1">
      <c r="A34" s="149" t="s">
        <v>438</v>
      </c>
      <c r="B34" s="150">
        <v>2510</v>
      </c>
      <c r="C34" s="151">
        <v>1700</v>
      </c>
      <c r="D34" s="151">
        <v>64</v>
      </c>
      <c r="E34" s="151">
        <v>152</v>
      </c>
      <c r="F34" s="151">
        <v>1</v>
      </c>
      <c r="G34" s="151">
        <v>1</v>
      </c>
      <c r="H34" s="152">
        <v>592</v>
      </c>
      <c r="I34" s="153">
        <v>2403</v>
      </c>
      <c r="J34" s="154">
        <v>469</v>
      </c>
      <c r="K34" s="155">
        <v>1145</v>
      </c>
      <c r="L34" s="153">
        <v>5932</v>
      </c>
      <c r="M34" s="150">
        <v>86</v>
      </c>
      <c r="N34" s="152">
        <v>328</v>
      </c>
      <c r="O34" s="154">
        <v>93866</v>
      </c>
      <c r="P34" s="151"/>
      <c r="Q34" s="155">
        <v>1892</v>
      </c>
      <c r="R34" s="150">
        <v>7034591</v>
      </c>
      <c r="S34" s="151">
        <v>3200722</v>
      </c>
      <c r="T34" s="151">
        <v>3727919</v>
      </c>
      <c r="U34" s="155">
        <v>105950</v>
      </c>
      <c r="V34" s="148"/>
      <c r="W34" s="148"/>
      <c r="X34" s="148"/>
      <c r="Y34" s="148"/>
      <c r="Z34" s="148"/>
      <c r="AA34" s="148"/>
    </row>
    <row r="35" spans="1:27" s="62" customFormat="1" ht="9.75" customHeight="1">
      <c r="A35" s="156" t="s">
        <v>439</v>
      </c>
      <c r="B35" s="157">
        <v>2378</v>
      </c>
      <c r="C35" s="158">
        <v>1624</v>
      </c>
      <c r="D35" s="158">
        <v>73</v>
      </c>
      <c r="E35" s="158">
        <v>165</v>
      </c>
      <c r="F35" s="158"/>
      <c r="G35" s="158"/>
      <c r="H35" s="159">
        <v>516</v>
      </c>
      <c r="I35" s="160">
        <v>2122</v>
      </c>
      <c r="J35" s="161">
        <v>397</v>
      </c>
      <c r="K35" s="162">
        <v>1022</v>
      </c>
      <c r="L35" s="160">
        <v>4860</v>
      </c>
      <c r="M35" s="157">
        <v>101</v>
      </c>
      <c r="N35" s="159">
        <v>336</v>
      </c>
      <c r="O35" s="161">
        <v>66812</v>
      </c>
      <c r="P35" s="158"/>
      <c r="Q35" s="162">
        <v>2476</v>
      </c>
      <c r="R35" s="157">
        <v>5842511</v>
      </c>
      <c r="S35" s="158">
        <v>2735251</v>
      </c>
      <c r="T35" s="158">
        <v>2983271</v>
      </c>
      <c r="U35" s="162">
        <v>123989</v>
      </c>
      <c r="V35" s="148"/>
      <c r="W35" s="148"/>
      <c r="X35" s="148"/>
      <c r="Y35" s="148"/>
      <c r="Z35" s="148"/>
      <c r="AA35" s="148"/>
    </row>
    <row r="36" spans="1:27" s="62" customFormat="1" ht="9.75" customHeight="1">
      <c r="A36" s="141" t="s">
        <v>440</v>
      </c>
      <c r="B36" s="142">
        <v>2170</v>
      </c>
      <c r="C36" s="143">
        <v>1592</v>
      </c>
      <c r="D36" s="143">
        <v>40</v>
      </c>
      <c r="E36" s="143">
        <v>138</v>
      </c>
      <c r="F36" s="143"/>
      <c r="G36" s="143"/>
      <c r="H36" s="144">
        <v>400</v>
      </c>
      <c r="I36" s="145">
        <v>2250</v>
      </c>
      <c r="J36" s="146">
        <v>487</v>
      </c>
      <c r="K36" s="147">
        <v>1059</v>
      </c>
      <c r="L36" s="145">
        <v>5388</v>
      </c>
      <c r="M36" s="142">
        <v>95</v>
      </c>
      <c r="N36" s="144">
        <v>324</v>
      </c>
      <c r="O36" s="146">
        <v>92419</v>
      </c>
      <c r="P36" s="143"/>
      <c r="Q36" s="147">
        <v>487</v>
      </c>
      <c r="R36" s="142">
        <v>10381386</v>
      </c>
      <c r="S36" s="143">
        <v>4425606</v>
      </c>
      <c r="T36" s="143">
        <v>5688726</v>
      </c>
      <c r="U36" s="147">
        <v>267054</v>
      </c>
      <c r="V36" s="148"/>
      <c r="W36" s="148"/>
      <c r="X36" s="148"/>
      <c r="Y36" s="148"/>
      <c r="Z36" s="148"/>
      <c r="AA36" s="148"/>
    </row>
    <row r="37" spans="1:27" s="62" customFormat="1" ht="9.75" customHeight="1">
      <c r="A37" s="141" t="s">
        <v>441</v>
      </c>
      <c r="B37" s="142">
        <v>2408</v>
      </c>
      <c r="C37" s="143">
        <v>1619</v>
      </c>
      <c r="D37" s="143">
        <v>45</v>
      </c>
      <c r="E37" s="143">
        <v>186</v>
      </c>
      <c r="F37" s="143"/>
      <c r="G37" s="143"/>
      <c r="H37" s="144">
        <v>558</v>
      </c>
      <c r="I37" s="145">
        <v>2255</v>
      </c>
      <c r="J37" s="146">
        <v>419</v>
      </c>
      <c r="K37" s="147">
        <v>1057</v>
      </c>
      <c r="L37" s="145">
        <v>5031</v>
      </c>
      <c r="M37" s="142">
        <v>100</v>
      </c>
      <c r="N37" s="144">
        <v>362</v>
      </c>
      <c r="O37" s="146">
        <v>81967</v>
      </c>
      <c r="P37" s="143"/>
      <c r="Q37" s="147">
        <v>351</v>
      </c>
      <c r="R37" s="142">
        <v>7934435</v>
      </c>
      <c r="S37" s="143">
        <v>3856937</v>
      </c>
      <c r="T37" s="143">
        <v>3894525</v>
      </c>
      <c r="U37" s="147">
        <v>182973</v>
      </c>
      <c r="V37" s="148"/>
      <c r="W37" s="148"/>
      <c r="X37" s="148"/>
      <c r="Y37" s="148"/>
      <c r="Z37" s="148"/>
      <c r="AA37" s="148"/>
    </row>
    <row r="38" spans="1:27" s="62" customFormat="1" ht="9.75" customHeight="1">
      <c r="A38" s="141" t="s">
        <v>442</v>
      </c>
      <c r="B38" s="142">
        <v>2269</v>
      </c>
      <c r="C38" s="143">
        <v>1566</v>
      </c>
      <c r="D38" s="143">
        <v>38</v>
      </c>
      <c r="E38" s="143">
        <v>193</v>
      </c>
      <c r="F38" s="143"/>
      <c r="G38" s="143"/>
      <c r="H38" s="144">
        <v>472</v>
      </c>
      <c r="I38" s="145">
        <v>2152</v>
      </c>
      <c r="J38" s="146">
        <v>408</v>
      </c>
      <c r="K38" s="147">
        <v>1101</v>
      </c>
      <c r="L38" s="145">
        <v>5038</v>
      </c>
      <c r="M38" s="142">
        <v>78</v>
      </c>
      <c r="N38" s="144">
        <v>365</v>
      </c>
      <c r="O38" s="146">
        <v>76519</v>
      </c>
      <c r="P38" s="143"/>
      <c r="Q38" s="147">
        <v>588</v>
      </c>
      <c r="R38" s="142">
        <v>7561227</v>
      </c>
      <c r="S38" s="143">
        <v>3682817</v>
      </c>
      <c r="T38" s="143">
        <v>3715002</v>
      </c>
      <c r="U38" s="147">
        <v>163408</v>
      </c>
      <c r="V38" s="148"/>
      <c r="W38" s="148"/>
      <c r="X38" s="148"/>
      <c r="Y38" s="148"/>
      <c r="Z38" s="148"/>
      <c r="AA38" s="148"/>
    </row>
    <row r="39" spans="1:27" s="62" customFormat="1" ht="9.75" customHeight="1">
      <c r="A39" s="149" t="s">
        <v>443</v>
      </c>
      <c r="B39" s="150">
        <v>2320</v>
      </c>
      <c r="C39" s="151">
        <v>1579</v>
      </c>
      <c r="D39" s="151">
        <v>43</v>
      </c>
      <c r="E39" s="151">
        <v>237</v>
      </c>
      <c r="F39" s="151"/>
      <c r="G39" s="151"/>
      <c r="H39" s="152">
        <v>461</v>
      </c>
      <c r="I39" s="153">
        <v>2056</v>
      </c>
      <c r="J39" s="154">
        <v>346</v>
      </c>
      <c r="K39" s="155">
        <v>1077</v>
      </c>
      <c r="L39" s="153">
        <v>4843</v>
      </c>
      <c r="M39" s="150">
        <v>74</v>
      </c>
      <c r="N39" s="152">
        <v>283</v>
      </c>
      <c r="O39" s="154">
        <v>57860</v>
      </c>
      <c r="P39" s="151"/>
      <c r="Q39" s="155">
        <v>956</v>
      </c>
      <c r="R39" s="150">
        <v>6382175</v>
      </c>
      <c r="S39" s="151">
        <v>2964065</v>
      </c>
      <c r="T39" s="151">
        <v>3269663</v>
      </c>
      <c r="U39" s="155">
        <v>148447</v>
      </c>
      <c r="V39" s="148"/>
      <c r="W39" s="148"/>
      <c r="X39" s="148"/>
      <c r="Y39" s="148"/>
      <c r="Z39" s="148"/>
      <c r="AA39" s="148"/>
    </row>
    <row r="40" spans="1:27" s="62" customFormat="1" ht="9.75" customHeight="1">
      <c r="A40" s="156" t="s">
        <v>444</v>
      </c>
      <c r="B40" s="157">
        <v>2551</v>
      </c>
      <c r="C40" s="158">
        <v>1618</v>
      </c>
      <c r="D40" s="158">
        <v>101</v>
      </c>
      <c r="E40" s="158">
        <v>225</v>
      </c>
      <c r="F40" s="158"/>
      <c r="G40" s="158"/>
      <c r="H40" s="159">
        <v>607</v>
      </c>
      <c r="I40" s="160">
        <v>2164</v>
      </c>
      <c r="J40" s="161">
        <v>394</v>
      </c>
      <c r="K40" s="162">
        <v>1109</v>
      </c>
      <c r="L40" s="160">
        <v>5041</v>
      </c>
      <c r="M40" s="157">
        <v>94</v>
      </c>
      <c r="N40" s="159">
        <v>307</v>
      </c>
      <c r="O40" s="161">
        <v>64808</v>
      </c>
      <c r="P40" s="158"/>
      <c r="Q40" s="162">
        <v>1109</v>
      </c>
      <c r="R40" s="157">
        <v>6858393</v>
      </c>
      <c r="S40" s="158">
        <v>3564350</v>
      </c>
      <c r="T40" s="158">
        <v>3143473</v>
      </c>
      <c r="U40" s="162">
        <v>150570</v>
      </c>
      <c r="V40" s="148"/>
      <c r="W40" s="148"/>
      <c r="X40" s="148"/>
      <c r="Y40" s="148"/>
      <c r="Z40" s="148"/>
      <c r="AA40" s="148"/>
    </row>
    <row r="41" spans="1:27" s="62" customFormat="1" ht="9.75" customHeight="1">
      <c r="A41" s="141" t="s">
        <v>445</v>
      </c>
      <c r="B41" s="142">
        <v>2629</v>
      </c>
      <c r="C41" s="143">
        <v>1637</v>
      </c>
      <c r="D41" s="143">
        <v>109</v>
      </c>
      <c r="E41" s="143">
        <v>246</v>
      </c>
      <c r="F41" s="143"/>
      <c r="G41" s="143"/>
      <c r="H41" s="144">
        <v>637</v>
      </c>
      <c r="I41" s="145">
        <v>2267</v>
      </c>
      <c r="J41" s="146">
        <v>399</v>
      </c>
      <c r="K41" s="147">
        <v>1148</v>
      </c>
      <c r="L41" s="145">
        <v>5209</v>
      </c>
      <c r="M41" s="142">
        <v>72</v>
      </c>
      <c r="N41" s="144">
        <v>345</v>
      </c>
      <c r="O41" s="146">
        <v>69836</v>
      </c>
      <c r="P41" s="143"/>
      <c r="Q41" s="147">
        <v>3246</v>
      </c>
      <c r="R41" s="142">
        <v>8259982</v>
      </c>
      <c r="S41" s="143">
        <v>4005876</v>
      </c>
      <c r="T41" s="143">
        <v>4053771</v>
      </c>
      <c r="U41" s="147">
        <v>200335</v>
      </c>
      <c r="V41" s="148"/>
      <c r="W41" s="148"/>
      <c r="X41" s="148"/>
      <c r="Y41" s="148"/>
      <c r="Z41" s="148"/>
      <c r="AA41" s="148"/>
    </row>
    <row r="42" spans="1:27" s="62" customFormat="1" ht="9.75" customHeight="1">
      <c r="A42" s="141" t="s">
        <v>446</v>
      </c>
      <c r="B42" s="142">
        <v>2675</v>
      </c>
      <c r="C42" s="143">
        <v>1701</v>
      </c>
      <c r="D42" s="143">
        <v>102</v>
      </c>
      <c r="E42" s="143">
        <v>259</v>
      </c>
      <c r="F42" s="143"/>
      <c r="G42" s="143"/>
      <c r="H42" s="144">
        <v>613</v>
      </c>
      <c r="I42" s="145">
        <v>2365</v>
      </c>
      <c r="J42" s="146">
        <v>492</v>
      </c>
      <c r="K42" s="147">
        <v>1219</v>
      </c>
      <c r="L42" s="145">
        <v>5496</v>
      </c>
      <c r="M42" s="142">
        <v>108</v>
      </c>
      <c r="N42" s="144">
        <v>341</v>
      </c>
      <c r="O42" s="146">
        <v>67298</v>
      </c>
      <c r="P42" s="143"/>
      <c r="Q42" s="147">
        <v>949</v>
      </c>
      <c r="R42" s="142">
        <v>7372938</v>
      </c>
      <c r="S42" s="143">
        <v>3828250</v>
      </c>
      <c r="T42" s="143">
        <v>3335474</v>
      </c>
      <c r="U42" s="147">
        <v>209214</v>
      </c>
      <c r="V42" s="148"/>
      <c r="W42" s="148"/>
      <c r="X42" s="148"/>
      <c r="Y42" s="148"/>
      <c r="Z42" s="148"/>
      <c r="AA42" s="148"/>
    </row>
    <row r="43" spans="1:27" s="62" customFormat="1" ht="9.75" customHeight="1">
      <c r="A43" s="141" t="s">
        <v>447</v>
      </c>
      <c r="B43" s="142">
        <v>2632</v>
      </c>
      <c r="C43" s="143">
        <v>1694</v>
      </c>
      <c r="D43" s="143">
        <v>65</v>
      </c>
      <c r="E43" s="143">
        <v>262</v>
      </c>
      <c r="F43" s="143"/>
      <c r="G43" s="143"/>
      <c r="H43" s="144">
        <v>611</v>
      </c>
      <c r="I43" s="145">
        <v>2395</v>
      </c>
      <c r="J43" s="146">
        <v>453</v>
      </c>
      <c r="K43" s="147">
        <v>1215</v>
      </c>
      <c r="L43" s="145">
        <v>5424</v>
      </c>
      <c r="M43" s="142">
        <v>83</v>
      </c>
      <c r="N43" s="144">
        <v>350</v>
      </c>
      <c r="O43" s="146">
        <v>75628</v>
      </c>
      <c r="P43" s="143"/>
      <c r="Q43" s="147">
        <v>1510</v>
      </c>
      <c r="R43" s="142">
        <v>7828999</v>
      </c>
      <c r="S43" s="143">
        <v>4049171</v>
      </c>
      <c r="T43" s="143">
        <v>3504257</v>
      </c>
      <c r="U43" s="147">
        <v>275571</v>
      </c>
      <c r="V43" s="148"/>
      <c r="W43" s="148"/>
      <c r="X43" s="148"/>
      <c r="Y43" s="148"/>
      <c r="Z43" s="148"/>
      <c r="AA43" s="148"/>
    </row>
    <row r="44" spans="1:27" s="62" customFormat="1" ht="9.75" customHeight="1">
      <c r="A44" s="149" t="s">
        <v>448</v>
      </c>
      <c r="B44" s="150">
        <v>2763</v>
      </c>
      <c r="C44" s="151">
        <v>1717</v>
      </c>
      <c r="D44" s="151">
        <v>71</v>
      </c>
      <c r="E44" s="151">
        <v>290</v>
      </c>
      <c r="F44" s="151">
        <v>1</v>
      </c>
      <c r="G44" s="151">
        <v>1</v>
      </c>
      <c r="H44" s="152">
        <v>683</v>
      </c>
      <c r="I44" s="153">
        <v>2416</v>
      </c>
      <c r="J44" s="154">
        <v>416</v>
      </c>
      <c r="K44" s="155">
        <v>1248</v>
      </c>
      <c r="L44" s="153">
        <v>5395</v>
      </c>
      <c r="M44" s="150">
        <v>94</v>
      </c>
      <c r="N44" s="152">
        <v>357</v>
      </c>
      <c r="O44" s="154">
        <v>75836</v>
      </c>
      <c r="P44" s="151"/>
      <c r="Q44" s="155">
        <v>5350</v>
      </c>
      <c r="R44" s="150">
        <v>8195247</v>
      </c>
      <c r="S44" s="151">
        <v>4115157</v>
      </c>
      <c r="T44" s="151">
        <v>3869076</v>
      </c>
      <c r="U44" s="155">
        <v>211014</v>
      </c>
      <c r="V44" s="148"/>
      <c r="W44" s="148"/>
      <c r="X44" s="148"/>
      <c r="Y44" s="148"/>
      <c r="Z44" s="148"/>
      <c r="AA44" s="148"/>
    </row>
    <row r="45" spans="1:27" s="62" customFormat="1" ht="9.75" customHeight="1">
      <c r="A45" s="156" t="s">
        <v>449</v>
      </c>
      <c r="B45" s="157">
        <v>2451</v>
      </c>
      <c r="C45" s="158">
        <v>1673</v>
      </c>
      <c r="D45" s="158">
        <v>24</v>
      </c>
      <c r="E45" s="158">
        <v>289</v>
      </c>
      <c r="F45" s="158">
        <v>1</v>
      </c>
      <c r="G45" s="158"/>
      <c r="H45" s="159">
        <v>464</v>
      </c>
      <c r="I45" s="160">
        <v>2338</v>
      </c>
      <c r="J45" s="161">
        <v>406</v>
      </c>
      <c r="K45" s="162">
        <v>1245</v>
      </c>
      <c r="L45" s="160">
        <v>5206</v>
      </c>
      <c r="M45" s="157">
        <v>66</v>
      </c>
      <c r="N45" s="159">
        <v>326</v>
      </c>
      <c r="O45" s="161">
        <v>79241</v>
      </c>
      <c r="P45" s="158"/>
      <c r="Q45" s="162">
        <v>273</v>
      </c>
      <c r="R45" s="157">
        <v>9548618</v>
      </c>
      <c r="S45" s="158">
        <v>4259043</v>
      </c>
      <c r="T45" s="158">
        <v>5067172</v>
      </c>
      <c r="U45" s="162">
        <v>222403</v>
      </c>
      <c r="V45" s="148"/>
      <c r="W45" s="148"/>
      <c r="X45" s="148"/>
      <c r="Y45" s="148"/>
      <c r="Z45" s="148"/>
      <c r="AA45" s="148"/>
    </row>
    <row r="46" spans="1:27" s="62" customFormat="1" ht="9.75" customHeight="1">
      <c r="A46" s="141" t="s">
        <v>450</v>
      </c>
      <c r="B46" s="142">
        <v>2593</v>
      </c>
      <c r="C46" s="143">
        <v>1692</v>
      </c>
      <c r="D46" s="143">
        <v>35</v>
      </c>
      <c r="E46" s="143">
        <v>319</v>
      </c>
      <c r="F46" s="143">
        <v>1</v>
      </c>
      <c r="G46" s="143"/>
      <c r="H46" s="144">
        <v>546</v>
      </c>
      <c r="I46" s="145">
        <v>2464</v>
      </c>
      <c r="J46" s="146">
        <v>402</v>
      </c>
      <c r="K46" s="147">
        <v>1220</v>
      </c>
      <c r="L46" s="145">
        <v>5178</v>
      </c>
      <c r="M46" s="142">
        <v>87</v>
      </c>
      <c r="N46" s="144">
        <v>358</v>
      </c>
      <c r="O46" s="146">
        <v>74080</v>
      </c>
      <c r="P46" s="143"/>
      <c r="Q46" s="147">
        <v>320</v>
      </c>
      <c r="R46" s="142">
        <v>8528164</v>
      </c>
      <c r="S46" s="143">
        <v>4726961</v>
      </c>
      <c r="T46" s="143">
        <v>3483468</v>
      </c>
      <c r="U46" s="147">
        <v>317735</v>
      </c>
      <c r="V46" s="148"/>
      <c r="W46" s="148"/>
      <c r="X46" s="148"/>
      <c r="Y46" s="148"/>
      <c r="Z46" s="148"/>
      <c r="AA46" s="148"/>
    </row>
    <row r="47" spans="1:27" s="62" customFormat="1" ht="9.75" customHeight="1">
      <c r="A47" s="141" t="s">
        <v>451</v>
      </c>
      <c r="B47" s="142">
        <v>2758</v>
      </c>
      <c r="C47" s="143">
        <v>1755</v>
      </c>
      <c r="D47" s="143">
        <v>45</v>
      </c>
      <c r="E47" s="143">
        <v>339</v>
      </c>
      <c r="F47" s="143"/>
      <c r="G47" s="143"/>
      <c r="H47" s="144">
        <v>619</v>
      </c>
      <c r="I47" s="145">
        <v>2453</v>
      </c>
      <c r="J47" s="146">
        <v>443</v>
      </c>
      <c r="K47" s="147">
        <v>1253</v>
      </c>
      <c r="L47" s="145">
        <v>5158</v>
      </c>
      <c r="M47" s="142">
        <v>83</v>
      </c>
      <c r="N47" s="144">
        <v>372</v>
      </c>
      <c r="O47" s="146">
        <v>74344</v>
      </c>
      <c r="P47" s="143"/>
      <c r="Q47" s="147">
        <v>592</v>
      </c>
      <c r="R47" s="142">
        <v>9166912</v>
      </c>
      <c r="S47" s="143">
        <v>5033199</v>
      </c>
      <c r="T47" s="143">
        <v>3853052</v>
      </c>
      <c r="U47" s="147">
        <v>280661</v>
      </c>
      <c r="V47" s="148"/>
      <c r="W47" s="148"/>
      <c r="X47" s="148"/>
      <c r="Y47" s="148"/>
      <c r="Z47" s="148"/>
      <c r="AA47" s="148"/>
    </row>
    <row r="48" spans="1:27" s="62" customFormat="1" ht="9.75" customHeight="1">
      <c r="A48" s="141" t="s">
        <v>452</v>
      </c>
      <c r="B48" s="142">
        <v>2567</v>
      </c>
      <c r="C48" s="143">
        <v>1646</v>
      </c>
      <c r="D48" s="143">
        <v>22</v>
      </c>
      <c r="E48" s="143">
        <v>312</v>
      </c>
      <c r="F48" s="143">
        <v>1</v>
      </c>
      <c r="G48" s="143"/>
      <c r="H48" s="144">
        <v>586</v>
      </c>
      <c r="I48" s="145">
        <v>2508</v>
      </c>
      <c r="J48" s="146">
        <v>486</v>
      </c>
      <c r="K48" s="147">
        <v>1360</v>
      </c>
      <c r="L48" s="145">
        <v>5613</v>
      </c>
      <c r="M48" s="142">
        <v>97</v>
      </c>
      <c r="N48" s="144">
        <v>392</v>
      </c>
      <c r="O48" s="146">
        <v>81213</v>
      </c>
      <c r="P48" s="143"/>
      <c r="Q48" s="147">
        <v>163</v>
      </c>
      <c r="R48" s="142">
        <v>10921567</v>
      </c>
      <c r="S48" s="143">
        <v>5892323</v>
      </c>
      <c r="T48" s="143">
        <v>4625983</v>
      </c>
      <c r="U48" s="147">
        <v>403261</v>
      </c>
      <c r="V48" s="148"/>
      <c r="W48" s="148"/>
      <c r="X48" s="148"/>
      <c r="Y48" s="148"/>
      <c r="Z48" s="148"/>
      <c r="AA48" s="148"/>
    </row>
    <row r="49" spans="1:27" s="62" customFormat="1" ht="9.75" customHeight="1">
      <c r="A49" s="149" t="s">
        <v>453</v>
      </c>
      <c r="B49" s="150">
        <v>2861</v>
      </c>
      <c r="C49" s="151">
        <v>1635</v>
      </c>
      <c r="D49" s="151">
        <v>59</v>
      </c>
      <c r="E49" s="151">
        <v>364</v>
      </c>
      <c r="F49" s="151"/>
      <c r="G49" s="151"/>
      <c r="H49" s="152">
        <v>803</v>
      </c>
      <c r="I49" s="153">
        <v>2319</v>
      </c>
      <c r="J49" s="154">
        <v>382</v>
      </c>
      <c r="K49" s="155">
        <v>1213</v>
      </c>
      <c r="L49" s="153">
        <v>4750</v>
      </c>
      <c r="M49" s="150">
        <v>69</v>
      </c>
      <c r="N49" s="152">
        <v>341</v>
      </c>
      <c r="O49" s="154">
        <v>73263</v>
      </c>
      <c r="P49" s="151"/>
      <c r="Q49" s="155">
        <v>979</v>
      </c>
      <c r="R49" s="150">
        <v>10302260</v>
      </c>
      <c r="S49" s="151">
        <v>5611512</v>
      </c>
      <c r="T49" s="151">
        <v>4372518</v>
      </c>
      <c r="U49" s="155">
        <v>318230</v>
      </c>
      <c r="V49" s="148"/>
      <c r="W49" s="148"/>
      <c r="X49" s="148"/>
      <c r="Y49" s="148"/>
      <c r="Z49" s="148"/>
      <c r="AA49" s="148"/>
    </row>
    <row r="50" spans="1:27" s="62" customFormat="1" ht="9.75" customHeight="1">
      <c r="A50" s="156" t="s">
        <v>454</v>
      </c>
      <c r="B50" s="157">
        <v>2677</v>
      </c>
      <c r="C50" s="158">
        <v>1558</v>
      </c>
      <c r="D50" s="158">
        <v>38</v>
      </c>
      <c r="E50" s="158">
        <v>400</v>
      </c>
      <c r="F50" s="158">
        <v>2</v>
      </c>
      <c r="G50" s="158"/>
      <c r="H50" s="159">
        <v>679</v>
      </c>
      <c r="I50" s="160">
        <v>2278</v>
      </c>
      <c r="J50" s="161">
        <v>394</v>
      </c>
      <c r="K50" s="162">
        <v>1150</v>
      </c>
      <c r="L50" s="160">
        <v>4529</v>
      </c>
      <c r="M50" s="157">
        <v>89</v>
      </c>
      <c r="N50" s="159">
        <v>313</v>
      </c>
      <c r="O50" s="161">
        <v>74935</v>
      </c>
      <c r="P50" s="158"/>
      <c r="Q50" s="162">
        <v>448</v>
      </c>
      <c r="R50" s="157">
        <v>12487442</v>
      </c>
      <c r="S50" s="158">
        <v>5469729</v>
      </c>
      <c r="T50" s="158">
        <v>6715512</v>
      </c>
      <c r="U50" s="162">
        <v>302201</v>
      </c>
      <c r="V50" s="148"/>
      <c r="W50" s="148"/>
      <c r="X50" s="148"/>
      <c r="Y50" s="148"/>
      <c r="Z50" s="148"/>
      <c r="AA50" s="148"/>
    </row>
    <row r="51" spans="1:27" s="62" customFormat="1" ht="9.75" customHeight="1">
      <c r="A51" s="141" t="s">
        <v>455</v>
      </c>
      <c r="B51" s="142">
        <v>3240</v>
      </c>
      <c r="C51" s="143">
        <v>1810</v>
      </c>
      <c r="D51" s="143">
        <v>82</v>
      </c>
      <c r="E51" s="143">
        <v>436</v>
      </c>
      <c r="F51" s="143"/>
      <c r="G51" s="143"/>
      <c r="H51" s="144">
        <v>912</v>
      </c>
      <c r="I51" s="145">
        <v>2629</v>
      </c>
      <c r="J51" s="146">
        <v>396</v>
      </c>
      <c r="K51" s="147">
        <v>1355</v>
      </c>
      <c r="L51" s="145">
        <v>5269</v>
      </c>
      <c r="M51" s="142">
        <v>91</v>
      </c>
      <c r="N51" s="144">
        <v>399</v>
      </c>
      <c r="O51" s="146">
        <v>105169</v>
      </c>
      <c r="P51" s="143">
        <v>8466</v>
      </c>
      <c r="Q51" s="147">
        <v>762</v>
      </c>
      <c r="R51" s="142">
        <v>14475896</v>
      </c>
      <c r="S51" s="143">
        <v>7266720</v>
      </c>
      <c r="T51" s="143">
        <v>5283803</v>
      </c>
      <c r="U51" s="147">
        <v>1925373</v>
      </c>
      <c r="V51" s="148"/>
      <c r="W51" s="148"/>
      <c r="X51" s="148"/>
      <c r="Y51" s="148"/>
      <c r="Z51" s="148"/>
      <c r="AA51" s="148"/>
    </row>
    <row r="52" spans="1:27" s="62" customFormat="1" ht="9.75" customHeight="1">
      <c r="A52" s="141" t="s">
        <v>456</v>
      </c>
      <c r="B52" s="142">
        <v>3195</v>
      </c>
      <c r="C52" s="143">
        <v>1659</v>
      </c>
      <c r="D52" s="143">
        <v>108</v>
      </c>
      <c r="E52" s="143">
        <v>370</v>
      </c>
      <c r="F52" s="143"/>
      <c r="G52" s="143"/>
      <c r="H52" s="144">
        <v>1058</v>
      </c>
      <c r="I52" s="145">
        <v>2365</v>
      </c>
      <c r="J52" s="146">
        <v>412</v>
      </c>
      <c r="K52" s="147">
        <v>1217</v>
      </c>
      <c r="L52" s="145">
        <v>4632</v>
      </c>
      <c r="M52" s="142">
        <v>105</v>
      </c>
      <c r="N52" s="144">
        <v>407</v>
      </c>
      <c r="O52" s="146">
        <v>74048</v>
      </c>
      <c r="P52" s="143">
        <v>8221</v>
      </c>
      <c r="Q52" s="147">
        <v>2212</v>
      </c>
      <c r="R52" s="142">
        <v>8894270</v>
      </c>
      <c r="S52" s="143">
        <v>5296506</v>
      </c>
      <c r="T52" s="143">
        <v>3230981</v>
      </c>
      <c r="U52" s="147">
        <v>366783</v>
      </c>
      <c r="V52" s="148"/>
      <c r="W52" s="148"/>
      <c r="X52" s="148"/>
      <c r="Y52" s="148"/>
      <c r="Z52" s="148"/>
      <c r="AA52" s="148"/>
    </row>
    <row r="53" spans="1:27" s="62" customFormat="1" ht="9.75" customHeight="1">
      <c r="A53" s="141" t="s">
        <v>457</v>
      </c>
      <c r="B53" s="142">
        <v>2905</v>
      </c>
      <c r="C53" s="143">
        <v>1649</v>
      </c>
      <c r="D53" s="143">
        <v>68</v>
      </c>
      <c r="E53" s="143">
        <v>385</v>
      </c>
      <c r="F53" s="143">
        <v>1</v>
      </c>
      <c r="G53" s="143"/>
      <c r="H53" s="144">
        <v>802</v>
      </c>
      <c r="I53" s="145">
        <v>2371</v>
      </c>
      <c r="J53" s="146">
        <v>385</v>
      </c>
      <c r="K53" s="147">
        <v>1227</v>
      </c>
      <c r="L53" s="145">
        <v>4505</v>
      </c>
      <c r="M53" s="142">
        <v>91</v>
      </c>
      <c r="N53" s="144">
        <v>391</v>
      </c>
      <c r="O53" s="146">
        <v>68788</v>
      </c>
      <c r="P53" s="143">
        <v>7096</v>
      </c>
      <c r="Q53" s="147">
        <v>1277</v>
      </c>
      <c r="R53" s="142">
        <v>8721470</v>
      </c>
      <c r="S53" s="143">
        <v>4856072</v>
      </c>
      <c r="T53" s="143">
        <v>3606797</v>
      </c>
      <c r="U53" s="147">
        <v>258601</v>
      </c>
      <c r="V53" s="148"/>
      <c r="W53" s="148"/>
      <c r="X53" s="148"/>
      <c r="Y53" s="148"/>
      <c r="Z53" s="148"/>
      <c r="AA53" s="148"/>
    </row>
    <row r="54" spans="1:27" s="62" customFormat="1" ht="9.75" customHeight="1">
      <c r="A54" s="149" t="s">
        <v>458</v>
      </c>
      <c r="B54" s="150">
        <v>2622</v>
      </c>
      <c r="C54" s="151">
        <v>1566</v>
      </c>
      <c r="D54" s="151">
        <v>22</v>
      </c>
      <c r="E54" s="151">
        <v>403</v>
      </c>
      <c r="F54" s="151"/>
      <c r="G54" s="151"/>
      <c r="H54" s="152">
        <v>631</v>
      </c>
      <c r="I54" s="153">
        <v>2186</v>
      </c>
      <c r="J54" s="154">
        <v>320</v>
      </c>
      <c r="K54" s="155">
        <v>1109</v>
      </c>
      <c r="L54" s="153">
        <v>4254</v>
      </c>
      <c r="M54" s="150">
        <v>96</v>
      </c>
      <c r="N54" s="152">
        <v>347</v>
      </c>
      <c r="O54" s="154">
        <v>64066</v>
      </c>
      <c r="P54" s="151">
        <v>6708</v>
      </c>
      <c r="Q54" s="155">
        <v>359</v>
      </c>
      <c r="R54" s="150">
        <v>9320858</v>
      </c>
      <c r="S54" s="151">
        <v>4749503</v>
      </c>
      <c r="T54" s="151">
        <v>4314118</v>
      </c>
      <c r="U54" s="155">
        <v>257237</v>
      </c>
      <c r="V54" s="148"/>
      <c r="W54" s="148"/>
      <c r="X54" s="148"/>
      <c r="Y54" s="148"/>
      <c r="Z54" s="148"/>
      <c r="AA54" s="148"/>
    </row>
    <row r="55" spans="1:27" s="62" customFormat="1" ht="9.75" customHeight="1">
      <c r="A55" s="156" t="s">
        <v>459</v>
      </c>
      <c r="B55" s="157">
        <v>2800</v>
      </c>
      <c r="C55" s="158">
        <v>1591</v>
      </c>
      <c r="D55" s="158">
        <v>34</v>
      </c>
      <c r="E55" s="158">
        <v>431</v>
      </c>
      <c r="F55" s="158"/>
      <c r="G55" s="158">
        <v>1</v>
      </c>
      <c r="H55" s="159">
        <v>743</v>
      </c>
      <c r="I55" s="160">
        <v>2277</v>
      </c>
      <c r="J55" s="161">
        <v>341</v>
      </c>
      <c r="K55" s="162">
        <v>1154</v>
      </c>
      <c r="L55" s="160">
        <v>4354</v>
      </c>
      <c r="M55" s="157">
        <v>101</v>
      </c>
      <c r="N55" s="159">
        <v>403</v>
      </c>
      <c r="O55" s="161">
        <v>71162</v>
      </c>
      <c r="P55" s="158">
        <v>5972</v>
      </c>
      <c r="Q55" s="162">
        <v>420</v>
      </c>
      <c r="R55" s="157">
        <v>9575248</v>
      </c>
      <c r="S55" s="158">
        <v>4975210</v>
      </c>
      <c r="T55" s="158">
        <v>4262102</v>
      </c>
      <c r="U55" s="162">
        <v>337936</v>
      </c>
      <c r="V55" s="148"/>
      <c r="W55" s="148"/>
      <c r="X55" s="148"/>
      <c r="Y55" s="148"/>
      <c r="Z55" s="148"/>
      <c r="AA55" s="148"/>
    </row>
    <row r="56" spans="1:27" s="62" customFormat="1" ht="9.75" customHeight="1">
      <c r="A56" s="141" t="s">
        <v>460</v>
      </c>
      <c r="B56" s="142">
        <v>3236</v>
      </c>
      <c r="C56" s="143">
        <v>1691</v>
      </c>
      <c r="D56" s="143">
        <v>65</v>
      </c>
      <c r="E56" s="143">
        <v>438</v>
      </c>
      <c r="F56" s="143"/>
      <c r="G56" s="143"/>
      <c r="H56" s="144">
        <v>1042</v>
      </c>
      <c r="I56" s="145">
        <v>2433</v>
      </c>
      <c r="J56" s="146">
        <v>347</v>
      </c>
      <c r="K56" s="147">
        <v>1147</v>
      </c>
      <c r="L56" s="145">
        <v>4153</v>
      </c>
      <c r="M56" s="142">
        <v>94</v>
      </c>
      <c r="N56" s="144">
        <v>451</v>
      </c>
      <c r="O56" s="146">
        <v>64290</v>
      </c>
      <c r="P56" s="143">
        <v>7637</v>
      </c>
      <c r="Q56" s="147">
        <v>7265</v>
      </c>
      <c r="R56" s="142">
        <v>7837672</v>
      </c>
      <c r="S56" s="143">
        <v>4315583</v>
      </c>
      <c r="T56" s="143">
        <v>2987817</v>
      </c>
      <c r="U56" s="147">
        <v>534272</v>
      </c>
      <c r="V56" s="148"/>
      <c r="W56" s="148"/>
      <c r="X56" s="148"/>
      <c r="Y56" s="148"/>
      <c r="Z56" s="148"/>
      <c r="AA56" s="148"/>
    </row>
    <row r="57" spans="1:27" s="62" customFormat="1" ht="9.75" customHeight="1">
      <c r="A57" s="141" t="s">
        <v>461</v>
      </c>
      <c r="B57" s="142">
        <v>3268</v>
      </c>
      <c r="C57" s="143">
        <v>1669</v>
      </c>
      <c r="D57" s="143">
        <v>35</v>
      </c>
      <c r="E57" s="143">
        <v>487</v>
      </c>
      <c r="F57" s="143">
        <v>1</v>
      </c>
      <c r="G57" s="143"/>
      <c r="H57" s="144">
        <v>1076</v>
      </c>
      <c r="I57" s="145">
        <v>2472</v>
      </c>
      <c r="J57" s="146">
        <v>340</v>
      </c>
      <c r="K57" s="147">
        <v>1247</v>
      </c>
      <c r="L57" s="145">
        <v>4450</v>
      </c>
      <c r="M57" s="142">
        <v>114</v>
      </c>
      <c r="N57" s="144">
        <v>408</v>
      </c>
      <c r="O57" s="146">
        <v>69708</v>
      </c>
      <c r="P57" s="143">
        <v>9947</v>
      </c>
      <c r="Q57" s="147">
        <v>852</v>
      </c>
      <c r="R57" s="142">
        <v>8433389</v>
      </c>
      <c r="S57" s="143">
        <v>4404942</v>
      </c>
      <c r="T57" s="143">
        <v>3629671</v>
      </c>
      <c r="U57" s="147">
        <v>398776</v>
      </c>
      <c r="V57" s="148"/>
      <c r="W57" s="148"/>
      <c r="X57" s="148"/>
      <c r="Y57" s="148"/>
      <c r="Z57" s="148"/>
      <c r="AA57" s="148"/>
    </row>
    <row r="58" spans="1:27" s="62" customFormat="1" ht="9.75" customHeight="1">
      <c r="A58" s="141" t="s">
        <v>462</v>
      </c>
      <c r="B58" s="142">
        <v>3123</v>
      </c>
      <c r="C58" s="143">
        <v>1675</v>
      </c>
      <c r="D58" s="143">
        <v>34</v>
      </c>
      <c r="E58" s="143">
        <v>405</v>
      </c>
      <c r="F58" s="143"/>
      <c r="G58" s="143"/>
      <c r="H58" s="144">
        <v>1009</v>
      </c>
      <c r="I58" s="145">
        <v>2469</v>
      </c>
      <c r="J58" s="146">
        <v>385</v>
      </c>
      <c r="K58" s="147">
        <v>1288</v>
      </c>
      <c r="L58" s="145">
        <v>4401</v>
      </c>
      <c r="M58" s="142">
        <v>105</v>
      </c>
      <c r="N58" s="144">
        <v>474</v>
      </c>
      <c r="O58" s="146">
        <v>71084</v>
      </c>
      <c r="P58" s="143">
        <v>10114</v>
      </c>
      <c r="Q58" s="147">
        <v>321</v>
      </c>
      <c r="R58" s="142">
        <v>8258975</v>
      </c>
      <c r="S58" s="143">
        <v>4800499</v>
      </c>
      <c r="T58" s="143">
        <v>3124714</v>
      </c>
      <c r="U58" s="147">
        <v>333762</v>
      </c>
      <c r="V58" s="148"/>
      <c r="W58" s="148"/>
      <c r="X58" s="148"/>
      <c r="Y58" s="148"/>
      <c r="Z58" s="148"/>
      <c r="AA58" s="148"/>
    </row>
    <row r="59" spans="1:27" s="62" customFormat="1" ht="9.75" customHeight="1">
      <c r="A59" s="149" t="s">
        <v>463</v>
      </c>
      <c r="B59" s="150">
        <v>2897</v>
      </c>
      <c r="C59" s="151">
        <v>1562</v>
      </c>
      <c r="D59" s="151">
        <v>15</v>
      </c>
      <c r="E59" s="151">
        <v>343</v>
      </c>
      <c r="F59" s="151">
        <v>1</v>
      </c>
      <c r="G59" s="151"/>
      <c r="H59" s="152">
        <v>976</v>
      </c>
      <c r="I59" s="153">
        <v>2362</v>
      </c>
      <c r="J59" s="154">
        <v>387</v>
      </c>
      <c r="K59" s="155">
        <v>1272</v>
      </c>
      <c r="L59" s="153">
        <v>4497</v>
      </c>
      <c r="M59" s="150">
        <v>104</v>
      </c>
      <c r="N59" s="152">
        <v>451</v>
      </c>
      <c r="O59" s="154">
        <v>73692</v>
      </c>
      <c r="P59" s="151">
        <v>8794</v>
      </c>
      <c r="Q59" s="155">
        <v>842</v>
      </c>
      <c r="R59" s="150">
        <v>8571440</v>
      </c>
      <c r="S59" s="151">
        <v>4656912</v>
      </c>
      <c r="T59" s="151">
        <v>3621547</v>
      </c>
      <c r="U59" s="155">
        <v>292981</v>
      </c>
      <c r="V59" s="148"/>
      <c r="W59" s="148"/>
      <c r="X59" s="148"/>
      <c r="Y59" s="148"/>
      <c r="Z59" s="148"/>
      <c r="AA59" s="148"/>
    </row>
    <row r="60" spans="1:27" s="62" customFormat="1" ht="9.75" customHeight="1">
      <c r="A60" s="156" t="s">
        <v>464</v>
      </c>
      <c r="B60" s="157">
        <v>3303</v>
      </c>
      <c r="C60" s="158">
        <v>1627</v>
      </c>
      <c r="D60" s="158">
        <v>65</v>
      </c>
      <c r="E60" s="158">
        <v>401</v>
      </c>
      <c r="F60" s="158"/>
      <c r="G60" s="158"/>
      <c r="H60" s="159">
        <v>1210</v>
      </c>
      <c r="I60" s="160">
        <v>2376</v>
      </c>
      <c r="J60" s="161">
        <v>369</v>
      </c>
      <c r="K60" s="162">
        <v>1231</v>
      </c>
      <c r="L60" s="160">
        <v>4187</v>
      </c>
      <c r="M60" s="157">
        <v>101</v>
      </c>
      <c r="N60" s="159">
        <v>486</v>
      </c>
      <c r="O60" s="161">
        <v>67586</v>
      </c>
      <c r="P60" s="158">
        <v>9457</v>
      </c>
      <c r="Q60" s="162">
        <v>2448</v>
      </c>
      <c r="R60" s="157">
        <v>7307350</v>
      </c>
      <c r="S60" s="158">
        <v>4363179</v>
      </c>
      <c r="T60" s="158">
        <v>2544270</v>
      </c>
      <c r="U60" s="162">
        <v>399901</v>
      </c>
      <c r="V60" s="148"/>
      <c r="W60" s="148"/>
      <c r="X60" s="148"/>
      <c r="Y60" s="148"/>
      <c r="Z60" s="148"/>
      <c r="AA60" s="148"/>
    </row>
    <row r="61" spans="1:27" s="62" customFormat="1" ht="9.75" customHeight="1">
      <c r="A61" s="141" t="s">
        <v>465</v>
      </c>
      <c r="B61" s="142">
        <v>3042</v>
      </c>
      <c r="C61" s="143">
        <v>1659</v>
      </c>
      <c r="D61" s="143">
        <v>52</v>
      </c>
      <c r="E61" s="143">
        <v>351</v>
      </c>
      <c r="F61" s="143">
        <v>1</v>
      </c>
      <c r="G61" s="143"/>
      <c r="H61" s="144">
        <v>979</v>
      </c>
      <c r="I61" s="145">
        <v>2434</v>
      </c>
      <c r="J61" s="146">
        <v>306</v>
      </c>
      <c r="K61" s="147">
        <v>1261</v>
      </c>
      <c r="L61" s="145">
        <v>4095</v>
      </c>
      <c r="M61" s="142">
        <v>110</v>
      </c>
      <c r="N61" s="144">
        <v>499</v>
      </c>
      <c r="O61" s="146">
        <v>70499</v>
      </c>
      <c r="P61" s="143">
        <v>11282</v>
      </c>
      <c r="Q61" s="147">
        <v>798</v>
      </c>
      <c r="R61" s="142">
        <v>6895703</v>
      </c>
      <c r="S61" s="143">
        <v>3877129</v>
      </c>
      <c r="T61" s="143">
        <v>2731612</v>
      </c>
      <c r="U61" s="147">
        <v>286962</v>
      </c>
      <c r="V61" s="148"/>
      <c r="W61" s="148"/>
      <c r="X61" s="148"/>
      <c r="Y61" s="148"/>
      <c r="Z61" s="148"/>
      <c r="AA61" s="148"/>
    </row>
    <row r="62" spans="1:27" s="12" customFormat="1" ht="9.75" customHeight="1">
      <c r="A62" s="163" t="s">
        <v>466</v>
      </c>
      <c r="B62" s="164">
        <v>2780</v>
      </c>
      <c r="C62" s="165">
        <v>1563</v>
      </c>
      <c r="D62" s="165">
        <v>39</v>
      </c>
      <c r="E62" s="165">
        <v>284</v>
      </c>
      <c r="F62" s="165">
        <v>1</v>
      </c>
      <c r="G62" s="165"/>
      <c r="H62" s="166">
        <v>893</v>
      </c>
      <c r="I62" s="167">
        <v>2157</v>
      </c>
      <c r="J62" s="168">
        <v>319</v>
      </c>
      <c r="K62" s="169">
        <v>1235</v>
      </c>
      <c r="L62" s="167">
        <v>4108</v>
      </c>
      <c r="M62" s="164">
        <v>72</v>
      </c>
      <c r="N62" s="166">
        <v>451</v>
      </c>
      <c r="O62" s="168">
        <v>48606</v>
      </c>
      <c r="P62" s="165">
        <v>6507</v>
      </c>
      <c r="Q62" s="169">
        <v>4466</v>
      </c>
      <c r="R62" s="164">
        <v>5321930</v>
      </c>
      <c r="S62" s="165">
        <v>3293716</v>
      </c>
      <c r="T62" s="165">
        <v>1789020</v>
      </c>
      <c r="U62" s="169">
        <v>239194</v>
      </c>
      <c r="V62" s="170"/>
      <c r="W62" s="170"/>
      <c r="X62" s="170"/>
      <c r="Y62" s="170"/>
      <c r="Z62" s="170"/>
      <c r="AA62" s="170"/>
    </row>
    <row r="63" spans="1:27" s="12" customFormat="1" ht="9.75" customHeight="1">
      <c r="A63" s="163" t="s">
        <v>467</v>
      </c>
      <c r="B63" s="164">
        <v>2735</v>
      </c>
      <c r="C63" s="165">
        <v>1530</v>
      </c>
      <c r="D63" s="165">
        <v>37</v>
      </c>
      <c r="E63" s="165">
        <v>291</v>
      </c>
      <c r="F63" s="165">
        <v>1</v>
      </c>
      <c r="G63" s="165"/>
      <c r="H63" s="166">
        <v>876</v>
      </c>
      <c r="I63" s="167">
        <v>2219</v>
      </c>
      <c r="J63" s="168">
        <v>313</v>
      </c>
      <c r="K63" s="169">
        <v>1228</v>
      </c>
      <c r="L63" s="167">
        <v>4058</v>
      </c>
      <c r="M63" s="164">
        <v>93</v>
      </c>
      <c r="N63" s="166">
        <v>474</v>
      </c>
      <c r="O63" s="168">
        <v>56654</v>
      </c>
      <c r="P63" s="165">
        <v>10094</v>
      </c>
      <c r="Q63" s="169">
        <v>587</v>
      </c>
      <c r="R63" s="164">
        <v>6304249</v>
      </c>
      <c r="S63" s="165">
        <v>3797600</v>
      </c>
      <c r="T63" s="165">
        <v>2240819</v>
      </c>
      <c r="U63" s="169">
        <v>265830</v>
      </c>
      <c r="V63" s="170"/>
      <c r="W63" s="170"/>
      <c r="X63" s="170"/>
      <c r="Y63" s="170"/>
      <c r="Z63" s="170"/>
      <c r="AA63" s="170"/>
    </row>
    <row r="64" spans="1:27" s="12" customFormat="1" ht="9.75" customHeight="1">
      <c r="A64" s="171" t="s">
        <v>468</v>
      </c>
      <c r="B64" s="172">
        <v>2632</v>
      </c>
      <c r="C64" s="173">
        <v>1490</v>
      </c>
      <c r="D64" s="174">
        <v>20</v>
      </c>
      <c r="E64" s="173">
        <v>261</v>
      </c>
      <c r="F64" s="174">
        <v>1</v>
      </c>
      <c r="G64" s="173"/>
      <c r="H64" s="175">
        <v>860</v>
      </c>
      <c r="I64" s="176">
        <v>2109</v>
      </c>
      <c r="J64" s="172">
        <v>295</v>
      </c>
      <c r="K64" s="177">
        <v>1124</v>
      </c>
      <c r="L64" s="176">
        <v>3744</v>
      </c>
      <c r="M64" s="172">
        <v>96</v>
      </c>
      <c r="N64" s="177">
        <v>385</v>
      </c>
      <c r="O64" s="172">
        <v>51102</v>
      </c>
      <c r="P64" s="173">
        <v>7061</v>
      </c>
      <c r="Q64" s="175">
        <v>750</v>
      </c>
      <c r="R64" s="178">
        <v>5544099</v>
      </c>
      <c r="S64" s="173">
        <v>3336999</v>
      </c>
      <c r="T64" s="173">
        <v>1956275</v>
      </c>
      <c r="U64" s="177">
        <v>250825</v>
      </c>
      <c r="V64" s="170"/>
      <c r="W64" s="170"/>
      <c r="X64" s="170"/>
      <c r="Y64" s="170"/>
      <c r="Z64" s="170"/>
      <c r="AA64" s="170"/>
    </row>
    <row r="65" spans="1:27" s="12" customFormat="1" ht="9.75" customHeight="1">
      <c r="A65" s="179" t="s">
        <v>469</v>
      </c>
      <c r="B65" s="180">
        <v>2661</v>
      </c>
      <c r="C65" s="181">
        <v>1454</v>
      </c>
      <c r="D65" s="182">
        <v>16</v>
      </c>
      <c r="E65" s="181">
        <v>273</v>
      </c>
      <c r="F65" s="182"/>
      <c r="G65" s="181"/>
      <c r="H65" s="183">
        <v>918</v>
      </c>
      <c r="I65" s="184">
        <v>2161</v>
      </c>
      <c r="J65" s="180">
        <v>241</v>
      </c>
      <c r="K65" s="185">
        <v>1152</v>
      </c>
      <c r="L65" s="184">
        <v>3600</v>
      </c>
      <c r="M65" s="180">
        <v>98</v>
      </c>
      <c r="N65" s="185">
        <v>391</v>
      </c>
      <c r="O65" s="180">
        <v>45198</v>
      </c>
      <c r="P65" s="181">
        <v>6110</v>
      </c>
      <c r="Q65" s="183">
        <v>134</v>
      </c>
      <c r="R65" s="186">
        <v>4195095</v>
      </c>
      <c r="S65" s="181">
        <v>2847557</v>
      </c>
      <c r="T65" s="181">
        <v>1060774</v>
      </c>
      <c r="U65" s="185">
        <v>286764</v>
      </c>
      <c r="V65" s="170"/>
      <c r="W65" s="170"/>
      <c r="X65" s="170"/>
      <c r="Y65" s="170"/>
      <c r="Z65" s="170"/>
      <c r="AA65" s="170"/>
    </row>
    <row r="66" spans="1:27" s="12" customFormat="1" ht="9.75" customHeight="1">
      <c r="A66" s="163" t="s">
        <v>470</v>
      </c>
      <c r="B66" s="187">
        <v>2552</v>
      </c>
      <c r="C66" s="165">
        <v>1397</v>
      </c>
      <c r="D66" s="188">
        <v>10</v>
      </c>
      <c r="E66" s="165">
        <v>238</v>
      </c>
      <c r="F66" s="188"/>
      <c r="G66" s="165"/>
      <c r="H66" s="188">
        <v>907</v>
      </c>
      <c r="I66" s="167">
        <v>2009</v>
      </c>
      <c r="J66" s="187">
        <v>220</v>
      </c>
      <c r="K66" s="169">
        <v>1026</v>
      </c>
      <c r="L66" s="167">
        <v>3286</v>
      </c>
      <c r="M66" s="187">
        <v>82</v>
      </c>
      <c r="N66" s="166">
        <v>357</v>
      </c>
      <c r="O66" s="187">
        <v>48674</v>
      </c>
      <c r="P66" s="165">
        <v>7446</v>
      </c>
      <c r="Q66" s="189">
        <v>98</v>
      </c>
      <c r="R66" s="168">
        <v>4840701</v>
      </c>
      <c r="S66" s="165">
        <v>3266984</v>
      </c>
      <c r="T66" s="165">
        <v>1238954</v>
      </c>
      <c r="U66" s="169">
        <v>334763</v>
      </c>
      <c r="V66" s="170"/>
      <c r="W66" s="170"/>
      <c r="X66" s="170"/>
      <c r="Y66" s="170"/>
      <c r="Z66" s="170"/>
      <c r="AA66" s="170"/>
    </row>
    <row r="67" spans="1:27" s="12" customFormat="1" ht="9.75" customHeight="1">
      <c r="A67" s="163" t="s">
        <v>471</v>
      </c>
      <c r="B67" s="187">
        <v>2775</v>
      </c>
      <c r="C67" s="165">
        <v>1325</v>
      </c>
      <c r="D67" s="165">
        <v>22</v>
      </c>
      <c r="E67" s="165">
        <v>266</v>
      </c>
      <c r="F67" s="165"/>
      <c r="G67" s="165"/>
      <c r="H67" s="166">
        <v>1162</v>
      </c>
      <c r="I67" s="167">
        <v>2052</v>
      </c>
      <c r="J67" s="187">
        <v>254</v>
      </c>
      <c r="K67" s="169">
        <v>1091</v>
      </c>
      <c r="L67" s="167">
        <v>3427</v>
      </c>
      <c r="M67" s="168">
        <v>72</v>
      </c>
      <c r="N67" s="166">
        <v>368</v>
      </c>
      <c r="O67" s="168">
        <v>79845</v>
      </c>
      <c r="P67" s="165">
        <v>7310</v>
      </c>
      <c r="Q67" s="169">
        <v>538</v>
      </c>
      <c r="R67" s="168">
        <v>12076993</v>
      </c>
      <c r="S67" s="165">
        <v>6224130</v>
      </c>
      <c r="T67" s="165">
        <v>5652425</v>
      </c>
      <c r="U67" s="169">
        <v>200438</v>
      </c>
      <c r="V67" s="170"/>
      <c r="W67" s="170"/>
      <c r="X67" s="170"/>
      <c r="Y67" s="170"/>
      <c r="Z67" s="170"/>
      <c r="AA67" s="170"/>
    </row>
    <row r="68" spans="1:27" s="12" customFormat="1" ht="9.75" customHeight="1">
      <c r="A68" s="163" t="s">
        <v>472</v>
      </c>
      <c r="B68" s="187">
        <v>2501</v>
      </c>
      <c r="C68" s="165">
        <v>1317</v>
      </c>
      <c r="D68" s="165">
        <v>13</v>
      </c>
      <c r="E68" s="165">
        <v>235</v>
      </c>
      <c r="F68" s="165">
        <v>1</v>
      </c>
      <c r="G68" s="165"/>
      <c r="H68" s="166">
        <v>935</v>
      </c>
      <c r="I68" s="167">
        <v>1883</v>
      </c>
      <c r="J68" s="187">
        <v>282</v>
      </c>
      <c r="K68" s="169">
        <v>932</v>
      </c>
      <c r="L68" s="167">
        <v>3034</v>
      </c>
      <c r="M68" s="168">
        <v>81</v>
      </c>
      <c r="N68" s="166">
        <v>312</v>
      </c>
      <c r="O68" s="168">
        <v>49056</v>
      </c>
      <c r="P68" s="165">
        <v>5320</v>
      </c>
      <c r="Q68" s="169">
        <v>320</v>
      </c>
      <c r="R68" s="168">
        <f>SUM(S68:U68)</f>
        <v>4324831</v>
      </c>
      <c r="S68" s="165">
        <v>2665550</v>
      </c>
      <c r="T68" s="165">
        <v>1402302</v>
      </c>
      <c r="U68" s="169">
        <v>256979</v>
      </c>
      <c r="V68" s="170"/>
      <c r="W68" s="170"/>
      <c r="X68" s="170"/>
      <c r="Y68" s="170"/>
      <c r="Z68" s="170"/>
      <c r="AA68" s="170"/>
    </row>
    <row r="69" spans="1:27" s="12" customFormat="1" ht="9.75" customHeight="1">
      <c r="A69" s="171" t="s">
        <v>473</v>
      </c>
      <c r="B69" s="172">
        <v>2407</v>
      </c>
      <c r="C69" s="173">
        <v>1214</v>
      </c>
      <c r="D69" s="173">
        <v>33</v>
      </c>
      <c r="E69" s="173">
        <v>210</v>
      </c>
      <c r="F69" s="173"/>
      <c r="G69" s="173"/>
      <c r="H69" s="190">
        <v>950</v>
      </c>
      <c r="I69" s="176">
        <v>1980</v>
      </c>
      <c r="J69" s="172">
        <v>260</v>
      </c>
      <c r="K69" s="177">
        <v>973</v>
      </c>
      <c r="L69" s="176">
        <v>2988</v>
      </c>
      <c r="M69" s="178">
        <v>63</v>
      </c>
      <c r="N69" s="190">
        <v>339</v>
      </c>
      <c r="O69" s="178">
        <v>57057</v>
      </c>
      <c r="P69" s="173">
        <v>5877</v>
      </c>
      <c r="Q69" s="177">
        <v>1126</v>
      </c>
      <c r="R69" s="178">
        <v>4721090</v>
      </c>
      <c r="S69" s="173">
        <v>2981068</v>
      </c>
      <c r="T69" s="173">
        <v>1433551</v>
      </c>
      <c r="U69" s="177">
        <v>306471</v>
      </c>
      <c r="V69" s="170"/>
      <c r="W69" s="170"/>
      <c r="X69" s="170"/>
      <c r="Y69" s="170"/>
      <c r="Z69" s="170"/>
      <c r="AA69" s="170"/>
    </row>
    <row r="70" spans="1:27" s="12" customFormat="1" ht="9.75" customHeight="1">
      <c r="A70" s="191" t="s">
        <v>474</v>
      </c>
      <c r="B70" s="192">
        <v>2364</v>
      </c>
      <c r="C70" s="193">
        <v>1193</v>
      </c>
      <c r="D70" s="193">
        <v>38</v>
      </c>
      <c r="E70" s="193">
        <v>235</v>
      </c>
      <c r="F70" s="193"/>
      <c r="G70" s="193"/>
      <c r="H70" s="194">
        <v>898</v>
      </c>
      <c r="I70" s="195">
        <v>1788</v>
      </c>
      <c r="J70" s="192">
        <v>248</v>
      </c>
      <c r="K70" s="196">
        <v>875</v>
      </c>
      <c r="L70" s="195">
        <v>2694</v>
      </c>
      <c r="M70" s="197">
        <v>92</v>
      </c>
      <c r="N70" s="194">
        <v>287</v>
      </c>
      <c r="O70" s="197">
        <v>39491</v>
      </c>
      <c r="P70" s="193">
        <v>6281</v>
      </c>
      <c r="Q70" s="196">
        <v>872</v>
      </c>
      <c r="R70" s="197">
        <v>3550566</v>
      </c>
      <c r="S70" s="193">
        <v>2380494</v>
      </c>
      <c r="T70" s="193">
        <v>995028</v>
      </c>
      <c r="U70" s="196">
        <v>175044</v>
      </c>
      <c r="V70" s="170"/>
      <c r="W70" s="170"/>
      <c r="X70" s="170"/>
      <c r="Y70" s="170"/>
      <c r="Z70" s="170"/>
      <c r="AA70" s="170"/>
    </row>
    <row r="71" spans="1:27" s="12" customFormat="1" ht="9.75" customHeight="1">
      <c r="A71" s="198" t="s">
        <v>484</v>
      </c>
      <c r="B71" s="199">
        <v>1988</v>
      </c>
      <c r="C71" s="200">
        <v>1081</v>
      </c>
      <c r="D71" s="200">
        <v>11</v>
      </c>
      <c r="E71" s="200">
        <v>213</v>
      </c>
      <c r="F71" s="200"/>
      <c r="G71" s="200"/>
      <c r="H71" s="201">
        <v>683</v>
      </c>
      <c r="I71" s="202">
        <v>1665</v>
      </c>
      <c r="J71" s="199">
        <v>221</v>
      </c>
      <c r="K71" s="203">
        <v>909</v>
      </c>
      <c r="L71" s="202">
        <v>2698</v>
      </c>
      <c r="M71" s="204">
        <v>75</v>
      </c>
      <c r="N71" s="201">
        <v>305</v>
      </c>
      <c r="O71" s="204">
        <v>44286</v>
      </c>
      <c r="P71" s="200">
        <v>8212</v>
      </c>
      <c r="Q71" s="203">
        <v>174</v>
      </c>
      <c r="R71" s="204">
        <v>5206089</v>
      </c>
      <c r="S71" s="200">
        <v>3180023</v>
      </c>
      <c r="T71" s="200">
        <v>1772007</v>
      </c>
      <c r="U71" s="203">
        <v>254059</v>
      </c>
      <c r="V71" s="170"/>
      <c r="W71" s="170"/>
      <c r="X71" s="170"/>
      <c r="Y71" s="170"/>
      <c r="Z71" s="170"/>
      <c r="AA71" s="170"/>
    </row>
    <row r="72" spans="1:27" s="12" customFormat="1" ht="9.75" customHeight="1">
      <c r="A72" s="198" t="s">
        <v>496</v>
      </c>
      <c r="B72" s="205">
        <v>1835</v>
      </c>
      <c r="C72" s="200">
        <v>1052</v>
      </c>
      <c r="D72" s="200">
        <v>15</v>
      </c>
      <c r="E72" s="200">
        <v>189</v>
      </c>
      <c r="F72" s="200"/>
      <c r="G72" s="200"/>
      <c r="H72" s="201">
        <v>579</v>
      </c>
      <c r="I72" s="202">
        <v>1567</v>
      </c>
      <c r="J72" s="205">
        <v>191</v>
      </c>
      <c r="K72" s="203">
        <v>768</v>
      </c>
      <c r="L72" s="202">
        <v>2254</v>
      </c>
      <c r="M72" s="206">
        <v>70</v>
      </c>
      <c r="N72" s="201">
        <v>276</v>
      </c>
      <c r="O72" s="204">
        <v>34694</v>
      </c>
      <c r="P72" s="200">
        <v>6315</v>
      </c>
      <c r="Q72" s="203">
        <v>178</v>
      </c>
      <c r="R72" s="206">
        <v>3833498</v>
      </c>
      <c r="S72" s="200">
        <v>2497531</v>
      </c>
      <c r="T72" s="200">
        <v>1082881</v>
      </c>
      <c r="U72" s="203">
        <v>253086</v>
      </c>
      <c r="V72" s="170"/>
      <c r="W72" s="170"/>
      <c r="X72" s="170"/>
      <c r="Y72" s="170"/>
      <c r="Z72" s="170"/>
      <c r="AA72" s="170"/>
    </row>
    <row r="73" spans="1:27" s="12" customFormat="1" ht="9.75" customHeight="1">
      <c r="A73" s="198" t="s">
        <v>501</v>
      </c>
      <c r="B73" s="205">
        <v>2016</v>
      </c>
      <c r="C73" s="200">
        <v>1043</v>
      </c>
      <c r="D73" s="200">
        <v>14</v>
      </c>
      <c r="E73" s="200">
        <v>174</v>
      </c>
      <c r="F73" s="200"/>
      <c r="G73" s="200"/>
      <c r="H73" s="201">
        <v>785</v>
      </c>
      <c r="I73" s="202">
        <v>1670</v>
      </c>
      <c r="J73" s="205">
        <v>240</v>
      </c>
      <c r="K73" s="203">
        <v>851</v>
      </c>
      <c r="L73" s="202">
        <v>2560</v>
      </c>
      <c r="M73" s="206">
        <v>65</v>
      </c>
      <c r="N73" s="201">
        <v>291</v>
      </c>
      <c r="O73" s="204">
        <v>84158</v>
      </c>
      <c r="P73" s="200">
        <v>5444</v>
      </c>
      <c r="Q73" s="203">
        <v>704</v>
      </c>
      <c r="R73" s="206">
        <v>14538215</v>
      </c>
      <c r="S73" s="200">
        <v>10399941</v>
      </c>
      <c r="T73" s="200">
        <v>3966300</v>
      </c>
      <c r="U73" s="203">
        <v>171974</v>
      </c>
      <c r="V73" s="170"/>
      <c r="W73" s="170"/>
      <c r="X73" s="170"/>
      <c r="Y73" s="170"/>
      <c r="Z73" s="170"/>
      <c r="AA73" s="170"/>
    </row>
    <row r="74" spans="1:27" s="12" customFormat="1" ht="9.75" customHeight="1">
      <c r="A74" s="171" t="s">
        <v>505</v>
      </c>
      <c r="B74" s="244">
        <v>1819</v>
      </c>
      <c r="C74" s="173">
        <v>1006</v>
      </c>
      <c r="D74" s="173">
        <v>14</v>
      </c>
      <c r="E74" s="173">
        <v>206</v>
      </c>
      <c r="F74" s="173"/>
      <c r="G74" s="173"/>
      <c r="H74" s="190">
        <v>593</v>
      </c>
      <c r="I74" s="176">
        <v>1550</v>
      </c>
      <c r="J74" s="244">
        <v>182</v>
      </c>
      <c r="K74" s="177">
        <v>797</v>
      </c>
      <c r="L74" s="176">
        <v>2288</v>
      </c>
      <c r="M74" s="244">
        <v>65</v>
      </c>
      <c r="N74" s="190">
        <v>281</v>
      </c>
      <c r="O74" s="178">
        <v>51802</v>
      </c>
      <c r="P74" s="173">
        <v>5603</v>
      </c>
      <c r="Q74" s="177">
        <v>642</v>
      </c>
      <c r="R74" s="244">
        <v>5163161</v>
      </c>
      <c r="S74" s="173">
        <v>2693691</v>
      </c>
      <c r="T74" s="173">
        <v>2310403</v>
      </c>
      <c r="U74" s="177">
        <v>159067</v>
      </c>
      <c r="V74" s="170"/>
      <c r="W74" s="170"/>
      <c r="X74" s="170"/>
      <c r="Y74" s="170"/>
      <c r="Z74" s="170"/>
      <c r="AA74" s="170"/>
    </row>
    <row r="75" spans="1:27" s="12" customFormat="1" ht="9.75" customHeight="1" thickBot="1">
      <c r="A75" s="237" t="s">
        <v>529</v>
      </c>
      <c r="B75" s="238">
        <f>SUM(C75:H75)</f>
        <v>1867</v>
      </c>
      <c r="C75" s="239">
        <v>1068</v>
      </c>
      <c r="D75" s="239">
        <v>20</v>
      </c>
      <c r="E75" s="239">
        <v>162</v>
      </c>
      <c r="F75" s="239"/>
      <c r="G75" s="239"/>
      <c r="H75" s="240">
        <v>617</v>
      </c>
      <c r="I75" s="241">
        <v>1757</v>
      </c>
      <c r="J75" s="238">
        <v>256</v>
      </c>
      <c r="K75" s="242">
        <v>933</v>
      </c>
      <c r="L75" s="241">
        <v>2662</v>
      </c>
      <c r="M75" s="238">
        <v>88</v>
      </c>
      <c r="N75" s="240">
        <v>338</v>
      </c>
      <c r="O75" s="243">
        <v>51687</v>
      </c>
      <c r="P75" s="239">
        <v>7061</v>
      </c>
      <c r="Q75" s="242">
        <v>1019</v>
      </c>
      <c r="R75" s="238">
        <v>5369618</v>
      </c>
      <c r="S75" s="239">
        <v>3499482</v>
      </c>
      <c r="T75" s="239">
        <v>1654277</v>
      </c>
      <c r="U75" s="242">
        <v>215859</v>
      </c>
      <c r="V75" s="170"/>
      <c r="W75" s="170"/>
      <c r="X75" s="170"/>
      <c r="Y75" s="170"/>
      <c r="Z75" s="170"/>
      <c r="AA75" s="170"/>
    </row>
    <row r="76" spans="1:27" s="12" customFormat="1" ht="9.75" customHeight="1" thickBot="1">
      <c r="A76" s="236" t="s">
        <v>609</v>
      </c>
      <c r="B76" s="676">
        <f>SUM(C76:H76)</f>
        <v>1586</v>
      </c>
      <c r="C76" s="677">
        <v>927</v>
      </c>
      <c r="D76" s="677">
        <v>8</v>
      </c>
      <c r="E76" s="677">
        <v>156</v>
      </c>
      <c r="F76" s="677">
        <v>0</v>
      </c>
      <c r="G76" s="677">
        <v>0</v>
      </c>
      <c r="H76" s="678">
        <v>495</v>
      </c>
      <c r="I76" s="679">
        <v>1394</v>
      </c>
      <c r="J76" s="676">
        <v>183</v>
      </c>
      <c r="K76" s="680">
        <v>777</v>
      </c>
      <c r="L76" s="679">
        <v>2095</v>
      </c>
      <c r="M76" s="676">
        <v>61</v>
      </c>
      <c r="N76" s="678">
        <v>279</v>
      </c>
      <c r="O76" s="681">
        <v>38902</v>
      </c>
      <c r="P76" s="677">
        <v>4461</v>
      </c>
      <c r="Q76" s="680">
        <v>207</v>
      </c>
      <c r="R76" s="676">
        <v>3649493</v>
      </c>
      <c r="S76" s="677">
        <v>2302451</v>
      </c>
      <c r="T76" s="677">
        <v>1115862</v>
      </c>
      <c r="U76" s="680">
        <v>231180</v>
      </c>
      <c r="V76" s="170"/>
      <c r="W76" s="170"/>
      <c r="X76" s="170"/>
      <c r="Y76" s="170"/>
      <c r="Z76" s="170"/>
      <c r="AA76" s="170"/>
    </row>
    <row r="77" spans="1:27" s="12" customFormat="1" ht="15" customHeight="1">
      <c r="A77" s="207" t="s">
        <v>408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 t="s">
        <v>325</v>
      </c>
      <c r="M77" s="208"/>
      <c r="N77" s="208"/>
      <c r="O77" s="208"/>
      <c r="P77" s="208"/>
      <c r="Q77" s="208"/>
      <c r="R77" s="208"/>
      <c r="S77" s="208"/>
      <c r="T77" s="208"/>
      <c r="U77" s="209"/>
      <c r="V77" s="170"/>
      <c r="W77" s="170"/>
      <c r="X77" s="170"/>
      <c r="Y77" s="170"/>
      <c r="Z77" s="170"/>
      <c r="AA77" s="170"/>
    </row>
    <row r="78" spans="1:27" s="62" customFormat="1" ht="12" customHeight="1">
      <c r="A78" s="20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210"/>
      <c r="M78" s="118"/>
      <c r="N78" s="118"/>
      <c r="O78" s="118"/>
      <c r="P78" s="118"/>
      <c r="Q78" s="118"/>
      <c r="R78" s="118"/>
      <c r="S78" s="118"/>
      <c r="T78" s="118"/>
      <c r="U78" s="118"/>
      <c r="V78" s="211"/>
      <c r="W78" s="211"/>
      <c r="X78" s="211"/>
      <c r="Y78" s="211"/>
      <c r="Z78" s="211"/>
      <c r="AA78" s="211"/>
    </row>
    <row r="79" spans="1:27" s="62" customFormat="1" ht="10.5" customHeight="1">
      <c r="A79" s="212"/>
      <c r="B79" s="213"/>
      <c r="C79" s="211"/>
      <c r="D79" s="211"/>
      <c r="E79" s="211"/>
      <c r="F79" s="211"/>
      <c r="G79" s="211"/>
      <c r="H79" s="211"/>
      <c r="I79" s="211"/>
      <c r="J79" s="211"/>
      <c r="K79" s="214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</row>
    <row r="80" spans="1:27" s="62" customFormat="1" ht="10.5" customHeight="1">
      <c r="A80" s="215"/>
      <c r="B80" s="213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</row>
    <row r="81" spans="1:27" s="62" customFormat="1" ht="10.5" customHeight="1">
      <c r="A81" s="216"/>
      <c r="B81" s="216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</row>
    <row r="82" spans="1:27" s="62" customFormat="1" ht="10.5" customHeight="1">
      <c r="A82" s="216"/>
      <c r="B82" s="213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</row>
    <row r="83" spans="1:27" s="62" customFormat="1" ht="10.5" customHeight="1">
      <c r="A83" s="216"/>
      <c r="B83" s="213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</row>
    <row r="84" spans="1:27" s="62" customFormat="1" ht="10.5" customHeight="1">
      <c r="A84" s="212"/>
      <c r="B84" s="213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</row>
    <row r="85" spans="1:27" s="62" customFormat="1" ht="10.5" customHeight="1">
      <c r="A85" s="212"/>
      <c r="B85" s="213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</row>
    <row r="86" spans="1:22" ht="15" customHeight="1">
      <c r="A86" s="217"/>
      <c r="B86" s="218"/>
      <c r="C86" s="65"/>
      <c r="D86" s="219"/>
      <c r="E86" s="219"/>
      <c r="F86" s="220"/>
      <c r="G86" s="220"/>
      <c r="H86" s="220"/>
      <c r="I86" s="220"/>
      <c r="J86" s="220"/>
      <c r="K86" s="65"/>
      <c r="L86" s="220"/>
      <c r="M86" s="220"/>
      <c r="N86" s="220"/>
      <c r="O86" s="220"/>
      <c r="P86" s="220"/>
      <c r="Q86" s="220"/>
      <c r="R86" s="220"/>
      <c r="S86" s="65"/>
      <c r="T86" s="220"/>
      <c r="U86" s="220"/>
      <c r="V86" s="220"/>
    </row>
    <row r="87" spans="1:22" ht="15" customHeight="1">
      <c r="A87" s="217"/>
      <c r="B87" s="218"/>
      <c r="C87" s="65"/>
      <c r="D87" s="219"/>
      <c r="E87" s="219"/>
      <c r="F87" s="220"/>
      <c r="G87" s="220"/>
      <c r="H87" s="220"/>
      <c r="I87" s="220"/>
      <c r="J87" s="220"/>
      <c r="K87" s="65"/>
      <c r="L87" s="220"/>
      <c r="M87" s="220"/>
      <c r="N87" s="220"/>
      <c r="O87" s="220"/>
      <c r="P87" s="220"/>
      <c r="Q87" s="220"/>
      <c r="R87" s="220"/>
      <c r="S87" s="65"/>
      <c r="T87" s="220"/>
      <c r="U87" s="220"/>
      <c r="V87" s="220"/>
    </row>
    <row r="88" spans="1:22" ht="15" customHeight="1">
      <c r="A88" s="217"/>
      <c r="B88" s="220"/>
      <c r="C88" s="65"/>
      <c r="D88" s="220"/>
      <c r="E88" s="220"/>
      <c r="F88" s="220"/>
      <c r="G88" s="220"/>
      <c r="H88" s="220"/>
      <c r="I88" s="220"/>
      <c r="J88" s="220"/>
      <c r="K88" s="65"/>
      <c r="L88" s="220"/>
      <c r="M88" s="220"/>
      <c r="N88" s="220"/>
      <c r="O88" s="220"/>
      <c r="P88" s="220"/>
      <c r="Q88" s="220"/>
      <c r="R88" s="220"/>
      <c r="S88" s="65"/>
      <c r="T88" s="220"/>
      <c r="U88" s="220"/>
      <c r="V88" s="220"/>
    </row>
    <row r="89" spans="1:22" ht="15" customHeight="1">
      <c r="A89" s="217"/>
      <c r="B89" s="220"/>
      <c r="C89" s="65"/>
      <c r="D89" s="220"/>
      <c r="E89" s="220"/>
      <c r="F89" s="220"/>
      <c r="G89" s="220"/>
      <c r="H89" s="220"/>
      <c r="I89" s="220"/>
      <c r="J89" s="220"/>
      <c r="K89" s="65"/>
      <c r="L89" s="220"/>
      <c r="M89" s="220"/>
      <c r="N89" s="220"/>
      <c r="O89" s="220"/>
      <c r="P89" s="220"/>
      <c r="Q89" s="220"/>
      <c r="R89" s="220"/>
      <c r="S89" s="65"/>
      <c r="T89" s="220"/>
      <c r="U89" s="220"/>
      <c r="V89" s="220"/>
    </row>
    <row r="90" spans="1:22" ht="15" customHeight="1">
      <c r="A90" s="217"/>
      <c r="B90" s="220"/>
      <c r="C90" s="65"/>
      <c r="D90" s="220"/>
      <c r="E90" s="220"/>
      <c r="F90" s="220"/>
      <c r="G90" s="220"/>
      <c r="H90" s="220"/>
      <c r="I90" s="220"/>
      <c r="J90" s="220"/>
      <c r="K90" s="65"/>
      <c r="L90" s="220"/>
      <c r="M90" s="220"/>
      <c r="N90" s="220"/>
      <c r="O90" s="220"/>
      <c r="P90" s="220"/>
      <c r="Q90" s="220"/>
      <c r="R90" s="220"/>
      <c r="S90" s="65"/>
      <c r="T90" s="220"/>
      <c r="U90" s="220"/>
      <c r="V90" s="220"/>
    </row>
    <row r="91" spans="1:22" ht="15" customHeight="1">
      <c r="A91" s="217"/>
      <c r="B91" s="220"/>
      <c r="C91" s="65"/>
      <c r="D91" s="220"/>
      <c r="E91" s="220"/>
      <c r="F91" s="220"/>
      <c r="G91" s="220"/>
      <c r="H91" s="220"/>
      <c r="I91" s="220"/>
      <c r="J91" s="220"/>
      <c r="K91" s="65"/>
      <c r="L91" s="220"/>
      <c r="M91" s="220"/>
      <c r="N91" s="220"/>
      <c r="O91" s="220"/>
      <c r="P91" s="220"/>
      <c r="Q91" s="220"/>
      <c r="R91" s="220"/>
      <c r="S91" s="65"/>
      <c r="T91" s="220"/>
      <c r="U91" s="220"/>
      <c r="V91" s="220"/>
    </row>
    <row r="92" spans="1:22" ht="15" customHeight="1">
      <c r="A92" s="217"/>
      <c r="B92" s="220"/>
      <c r="C92" s="65"/>
      <c r="D92" s="220"/>
      <c r="E92" s="220"/>
      <c r="F92" s="220"/>
      <c r="G92" s="220"/>
      <c r="H92" s="220"/>
      <c r="I92" s="220"/>
      <c r="J92" s="220"/>
      <c r="K92" s="65"/>
      <c r="L92" s="220"/>
      <c r="M92" s="220"/>
      <c r="N92" s="220"/>
      <c r="O92" s="220"/>
      <c r="P92" s="220"/>
      <c r="Q92" s="220"/>
      <c r="R92" s="220"/>
      <c r="S92" s="65"/>
      <c r="T92" s="220"/>
      <c r="U92" s="220"/>
      <c r="V92" s="220"/>
    </row>
    <row r="93" spans="1:22" ht="15" customHeight="1">
      <c r="A93" s="217"/>
      <c r="B93" s="220"/>
      <c r="C93" s="65"/>
      <c r="D93" s="220"/>
      <c r="E93" s="220"/>
      <c r="F93" s="220"/>
      <c r="G93" s="220"/>
      <c r="H93" s="220"/>
      <c r="I93" s="220"/>
      <c r="J93" s="220"/>
      <c r="K93" s="65"/>
      <c r="L93" s="220"/>
      <c r="M93" s="220"/>
      <c r="N93" s="220"/>
      <c r="O93" s="220"/>
      <c r="P93" s="220"/>
      <c r="Q93" s="220"/>
      <c r="R93" s="220"/>
      <c r="S93" s="65"/>
      <c r="T93" s="220"/>
      <c r="U93" s="220"/>
      <c r="V93" s="220"/>
    </row>
    <row r="94" spans="1:22" ht="15" customHeight="1">
      <c r="A94" s="217"/>
      <c r="B94" s="220"/>
      <c r="C94" s="65"/>
      <c r="D94" s="220"/>
      <c r="E94" s="220"/>
      <c r="F94" s="220"/>
      <c r="G94" s="220"/>
      <c r="H94" s="220"/>
      <c r="I94" s="220"/>
      <c r="J94" s="220"/>
      <c r="K94" s="65"/>
      <c r="L94" s="220"/>
      <c r="M94" s="220"/>
      <c r="N94" s="220"/>
      <c r="O94" s="220"/>
      <c r="P94" s="220"/>
      <c r="Q94" s="220"/>
      <c r="R94" s="220"/>
      <c r="S94" s="65"/>
      <c r="T94" s="220"/>
      <c r="U94" s="220"/>
      <c r="V94" s="220"/>
    </row>
    <row r="95" spans="1:22" ht="15" customHeight="1">
      <c r="A95" s="217"/>
      <c r="B95" s="220"/>
      <c r="C95" s="65"/>
      <c r="D95" s="220"/>
      <c r="E95" s="220"/>
      <c r="F95" s="220"/>
      <c r="G95" s="220"/>
      <c r="H95" s="220"/>
      <c r="I95" s="220"/>
      <c r="J95" s="220"/>
      <c r="K95" s="65"/>
      <c r="L95" s="220"/>
      <c r="M95" s="220"/>
      <c r="N95" s="220"/>
      <c r="O95" s="220"/>
      <c r="P95" s="220"/>
      <c r="Q95" s="220"/>
      <c r="R95" s="220"/>
      <c r="S95" s="65"/>
      <c r="T95" s="220"/>
      <c r="U95" s="220"/>
      <c r="V95" s="220"/>
    </row>
    <row r="96" spans="1:22" ht="15" customHeight="1">
      <c r="A96" s="217"/>
      <c r="B96" s="220"/>
      <c r="C96" s="65"/>
      <c r="D96" s="220"/>
      <c r="E96" s="220"/>
      <c r="F96" s="220"/>
      <c r="G96" s="220"/>
      <c r="H96" s="220"/>
      <c r="I96" s="220"/>
      <c r="J96" s="220"/>
      <c r="K96" s="65"/>
      <c r="L96" s="220"/>
      <c r="M96" s="220"/>
      <c r="N96" s="220"/>
      <c r="O96" s="220"/>
      <c r="P96" s="220"/>
      <c r="Q96" s="220"/>
      <c r="R96" s="220"/>
      <c r="S96" s="65"/>
      <c r="T96" s="220"/>
      <c r="U96" s="220"/>
      <c r="V96" s="220"/>
    </row>
    <row r="97" spans="1:22" ht="15" customHeight="1">
      <c r="A97" s="217"/>
      <c r="B97" s="220"/>
      <c r="C97" s="65"/>
      <c r="D97" s="220"/>
      <c r="E97" s="220"/>
      <c r="F97" s="220"/>
      <c r="G97" s="220"/>
      <c r="H97" s="220"/>
      <c r="I97" s="220"/>
      <c r="J97" s="220"/>
      <c r="K97" s="65"/>
      <c r="L97" s="220"/>
      <c r="M97" s="220"/>
      <c r="N97" s="220"/>
      <c r="O97" s="220"/>
      <c r="P97" s="220"/>
      <c r="Q97" s="220"/>
      <c r="R97" s="220"/>
      <c r="S97" s="65"/>
      <c r="T97" s="220"/>
      <c r="U97" s="220"/>
      <c r="V97" s="220"/>
    </row>
    <row r="98" spans="1:22" ht="15" customHeight="1">
      <c r="A98" s="217"/>
      <c r="B98" s="220"/>
      <c r="C98" s="65"/>
      <c r="D98" s="220"/>
      <c r="E98" s="220"/>
      <c r="F98" s="220"/>
      <c r="G98" s="220"/>
      <c r="H98" s="220"/>
      <c r="I98" s="220"/>
      <c r="J98" s="220"/>
      <c r="K98" s="65"/>
      <c r="L98" s="220"/>
      <c r="M98" s="220"/>
      <c r="N98" s="220"/>
      <c r="O98" s="220"/>
      <c r="P98" s="220"/>
      <c r="Q98" s="220"/>
      <c r="R98" s="220"/>
      <c r="S98" s="65"/>
      <c r="T98" s="220"/>
      <c r="U98" s="220"/>
      <c r="V98" s="220"/>
    </row>
    <row r="99" spans="1:22" ht="15" customHeight="1">
      <c r="A99" s="217"/>
      <c r="B99" s="220"/>
      <c r="C99" s="65"/>
      <c r="D99" s="220"/>
      <c r="E99" s="220"/>
      <c r="F99" s="220"/>
      <c r="G99" s="220"/>
      <c r="H99" s="220"/>
      <c r="I99" s="220"/>
      <c r="J99" s="220"/>
      <c r="K99" s="65"/>
      <c r="L99" s="220"/>
      <c r="M99" s="220"/>
      <c r="N99" s="220"/>
      <c r="O99" s="220"/>
      <c r="P99" s="220"/>
      <c r="Q99" s="220"/>
      <c r="R99" s="220"/>
      <c r="S99" s="65"/>
      <c r="T99" s="220"/>
      <c r="U99" s="220"/>
      <c r="V99" s="220"/>
    </row>
    <row r="100" spans="1:22" ht="15" customHeight="1">
      <c r="A100" s="217"/>
      <c r="B100" s="220"/>
      <c r="C100" s="65"/>
      <c r="D100" s="220"/>
      <c r="E100" s="220"/>
      <c r="F100" s="220"/>
      <c r="G100" s="220"/>
      <c r="H100" s="220"/>
      <c r="I100" s="220"/>
      <c r="J100" s="220"/>
      <c r="K100" s="65"/>
      <c r="L100" s="220"/>
      <c r="M100" s="220"/>
      <c r="N100" s="220"/>
      <c r="O100" s="220"/>
      <c r="P100" s="220"/>
      <c r="Q100" s="220"/>
      <c r="R100" s="220"/>
      <c r="S100" s="65"/>
      <c r="T100" s="220"/>
      <c r="U100" s="220"/>
      <c r="V100" s="220"/>
    </row>
    <row r="101" spans="1:22" ht="15" customHeight="1">
      <c r="A101" s="217"/>
      <c r="B101" s="220"/>
      <c r="C101" s="65"/>
      <c r="D101" s="220"/>
      <c r="E101" s="220"/>
      <c r="F101" s="220"/>
      <c r="G101" s="220"/>
      <c r="H101" s="220"/>
      <c r="I101" s="220"/>
      <c r="J101" s="220"/>
      <c r="K101" s="65"/>
      <c r="L101" s="220"/>
      <c r="M101" s="220"/>
      <c r="N101" s="220"/>
      <c r="O101" s="220"/>
      <c r="P101" s="220"/>
      <c r="Q101" s="220"/>
      <c r="R101" s="220"/>
      <c r="S101" s="65"/>
      <c r="T101" s="220"/>
      <c r="U101" s="220"/>
      <c r="V101" s="220"/>
    </row>
    <row r="102" spans="1:22" ht="15" customHeight="1">
      <c r="A102" s="217"/>
      <c r="B102" s="220"/>
      <c r="C102" s="65"/>
      <c r="D102" s="220"/>
      <c r="E102" s="220"/>
      <c r="F102" s="220"/>
      <c r="G102" s="220"/>
      <c r="H102" s="220"/>
      <c r="I102" s="220"/>
      <c r="J102" s="220"/>
      <c r="K102" s="65"/>
      <c r="L102" s="220"/>
      <c r="M102" s="220"/>
      <c r="N102" s="220"/>
      <c r="O102" s="220"/>
      <c r="P102" s="220"/>
      <c r="Q102" s="220"/>
      <c r="R102" s="220"/>
      <c r="S102" s="65"/>
      <c r="T102" s="220"/>
      <c r="U102" s="220"/>
      <c r="V102" s="220"/>
    </row>
    <row r="103" spans="1:22" ht="15" customHeight="1">
      <c r="A103" s="217"/>
      <c r="B103" s="220"/>
      <c r="C103" s="65"/>
      <c r="D103" s="220"/>
      <c r="E103" s="220"/>
      <c r="F103" s="220"/>
      <c r="G103" s="220"/>
      <c r="H103" s="220"/>
      <c r="I103" s="220"/>
      <c r="J103" s="220"/>
      <c r="K103" s="65"/>
      <c r="L103" s="220"/>
      <c r="M103" s="220"/>
      <c r="N103" s="220"/>
      <c r="O103" s="220"/>
      <c r="P103" s="220"/>
      <c r="Q103" s="220"/>
      <c r="R103" s="220"/>
      <c r="S103" s="65"/>
      <c r="T103" s="220"/>
      <c r="U103" s="220"/>
      <c r="V103" s="220"/>
    </row>
    <row r="104" spans="1:22" ht="15" customHeight="1">
      <c r="A104" s="217"/>
      <c r="B104" s="220"/>
      <c r="C104" s="65"/>
      <c r="D104" s="220"/>
      <c r="E104" s="220"/>
      <c r="F104" s="220"/>
      <c r="G104" s="220"/>
      <c r="H104" s="220"/>
      <c r="I104" s="220"/>
      <c r="J104" s="220"/>
      <c r="K104" s="65"/>
      <c r="L104" s="220"/>
      <c r="M104" s="220"/>
      <c r="N104" s="220"/>
      <c r="O104" s="220"/>
      <c r="P104" s="220"/>
      <c r="Q104" s="220"/>
      <c r="R104" s="220"/>
      <c r="S104" s="65"/>
      <c r="T104" s="220"/>
      <c r="U104" s="220"/>
      <c r="V104" s="220"/>
    </row>
    <row r="105" spans="1:22" ht="15" customHeight="1">
      <c r="A105" s="217"/>
      <c r="B105" s="220"/>
      <c r="C105" s="65"/>
      <c r="D105" s="220"/>
      <c r="E105" s="220"/>
      <c r="F105" s="220"/>
      <c r="G105" s="220"/>
      <c r="H105" s="220"/>
      <c r="I105" s="220"/>
      <c r="J105" s="220"/>
      <c r="K105" s="65"/>
      <c r="L105" s="220"/>
      <c r="M105" s="220"/>
      <c r="N105" s="220"/>
      <c r="O105" s="220"/>
      <c r="P105" s="220"/>
      <c r="Q105" s="220"/>
      <c r="R105" s="220"/>
      <c r="S105" s="65"/>
      <c r="T105" s="220"/>
      <c r="U105" s="220"/>
      <c r="V105" s="220"/>
    </row>
    <row r="106" spans="1:22" ht="15" customHeight="1">
      <c r="A106" s="217"/>
      <c r="B106" s="220"/>
      <c r="C106" s="65"/>
      <c r="D106" s="220"/>
      <c r="E106" s="220"/>
      <c r="F106" s="220"/>
      <c r="G106" s="220"/>
      <c r="H106" s="220"/>
      <c r="I106" s="220"/>
      <c r="J106" s="220"/>
      <c r="K106" s="65"/>
      <c r="L106" s="220"/>
      <c r="M106" s="220"/>
      <c r="N106" s="220"/>
      <c r="O106" s="220"/>
      <c r="P106" s="220"/>
      <c r="Q106" s="220"/>
      <c r="R106" s="220"/>
      <c r="S106" s="65"/>
      <c r="T106" s="220"/>
      <c r="U106" s="220"/>
      <c r="V106" s="220"/>
    </row>
    <row r="107" spans="1:22" ht="15" customHeight="1">
      <c r="A107" s="217"/>
      <c r="B107" s="220"/>
      <c r="C107" s="65"/>
      <c r="D107" s="220"/>
      <c r="E107" s="220"/>
      <c r="F107" s="220"/>
      <c r="G107" s="220"/>
      <c r="H107" s="220"/>
      <c r="I107" s="220"/>
      <c r="J107" s="220"/>
      <c r="K107" s="65"/>
      <c r="L107" s="220"/>
      <c r="M107" s="220"/>
      <c r="N107" s="220"/>
      <c r="O107" s="220"/>
      <c r="P107" s="220"/>
      <c r="Q107" s="220"/>
      <c r="R107" s="220"/>
      <c r="S107" s="65"/>
      <c r="T107" s="220"/>
      <c r="U107" s="220"/>
      <c r="V107" s="220"/>
    </row>
    <row r="108" spans="1:22" ht="15" customHeight="1">
      <c r="A108" s="217"/>
      <c r="B108" s="220"/>
      <c r="C108" s="65"/>
      <c r="D108" s="220"/>
      <c r="E108" s="220"/>
      <c r="F108" s="220"/>
      <c r="G108" s="220"/>
      <c r="H108" s="220"/>
      <c r="I108" s="220"/>
      <c r="J108" s="220"/>
      <c r="K108" s="65"/>
      <c r="L108" s="220"/>
      <c r="M108" s="220"/>
      <c r="N108" s="220"/>
      <c r="O108" s="220"/>
      <c r="P108" s="220"/>
      <c r="Q108" s="220"/>
      <c r="R108" s="220"/>
      <c r="S108" s="65"/>
      <c r="T108" s="220"/>
      <c r="U108" s="220"/>
      <c r="V108" s="220"/>
    </row>
    <row r="109" spans="1:22" ht="15" customHeight="1">
      <c r="A109" s="217"/>
      <c r="B109" s="220"/>
      <c r="C109" s="65"/>
      <c r="D109" s="220"/>
      <c r="E109" s="220"/>
      <c r="F109" s="220"/>
      <c r="G109" s="220"/>
      <c r="H109" s="220"/>
      <c r="I109" s="220"/>
      <c r="J109" s="220"/>
      <c r="K109" s="65"/>
      <c r="L109" s="220"/>
      <c r="M109" s="220"/>
      <c r="N109" s="220"/>
      <c r="O109" s="220"/>
      <c r="P109" s="220"/>
      <c r="Q109" s="220"/>
      <c r="R109" s="220"/>
      <c r="S109" s="65"/>
      <c r="T109" s="220"/>
      <c r="U109" s="220"/>
      <c r="V109" s="220"/>
    </row>
    <row r="110" spans="1:22" ht="15" customHeight="1">
      <c r="A110" s="217"/>
      <c r="B110" s="220"/>
      <c r="C110" s="65"/>
      <c r="D110" s="220"/>
      <c r="E110" s="220"/>
      <c r="F110" s="220"/>
      <c r="G110" s="220"/>
      <c r="H110" s="220"/>
      <c r="I110" s="220"/>
      <c r="J110" s="220"/>
      <c r="K110" s="65"/>
      <c r="L110" s="220"/>
      <c r="M110" s="220"/>
      <c r="N110" s="220"/>
      <c r="O110" s="220"/>
      <c r="P110" s="220"/>
      <c r="Q110" s="220"/>
      <c r="R110" s="220"/>
      <c r="S110" s="65"/>
      <c r="T110" s="220"/>
      <c r="U110" s="220"/>
      <c r="V110" s="220"/>
    </row>
    <row r="111" spans="1:22" ht="15" customHeight="1">
      <c r="A111" s="217"/>
      <c r="B111" s="220"/>
      <c r="C111" s="65"/>
      <c r="D111" s="220"/>
      <c r="E111" s="220"/>
      <c r="F111" s="220"/>
      <c r="G111" s="220"/>
      <c r="H111" s="220"/>
      <c r="I111" s="220"/>
      <c r="J111" s="220"/>
      <c r="K111" s="65"/>
      <c r="L111" s="220"/>
      <c r="M111" s="220"/>
      <c r="N111" s="220"/>
      <c r="O111" s="220"/>
      <c r="P111" s="220"/>
      <c r="Q111" s="220"/>
      <c r="R111" s="220"/>
      <c r="S111" s="65"/>
      <c r="T111" s="220"/>
      <c r="U111" s="220"/>
      <c r="V111" s="220"/>
    </row>
  </sheetData>
  <sheetProtection/>
  <mergeCells count="8">
    <mergeCell ref="B3:H3"/>
    <mergeCell ref="I3:I4"/>
    <mergeCell ref="O3:Q3"/>
    <mergeCell ref="R3:U3"/>
    <mergeCell ref="J3:K3"/>
    <mergeCell ref="L3:L4"/>
    <mergeCell ref="M3:N3"/>
    <mergeCell ref="O4:P4"/>
  </mergeCells>
  <printOptions horizontalCentered="1"/>
  <pageMargins left="0.8267716535433072" right="0.8267716535433072" top="1.141732283464567" bottom="0.7480314960629921" header="0.31496062992125984" footer="0.3937007874015748"/>
  <pageSetup horizontalDpi="600" verticalDpi="600" orientation="portrait" paperSize="9" scale="95" r:id="rId2"/>
  <headerFooter differentOddEven="1">
    <oddFooter>&amp;C-20-</oddFooter>
    <evenFooter>&amp;C&amp;"ＭＳ ゴシック,標準"&amp;12-21-</evenFooter>
    <firstFooter>&amp;C&amp;"ＭＳ ゴシック,標準"&amp;12-20-</firstFooter>
  </headerFooter>
  <rowBreaks count="1" manualBreakCount="1">
    <brk id="7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0"/>
  <sheetViews>
    <sheetView zoomScale="120" zoomScaleNormal="120" workbookViewId="0" topLeftCell="A79">
      <selection activeCell="X33" sqref="X33"/>
    </sheetView>
  </sheetViews>
  <sheetFormatPr defaultColWidth="9.00390625" defaultRowHeight="13.5"/>
  <cols>
    <col min="1" max="2" width="5.00390625" style="323" customWidth="1"/>
    <col min="3" max="11" width="8.75390625" style="323" customWidth="1"/>
    <col min="12" max="12" width="5.25390625" style="323" customWidth="1"/>
    <col min="13" max="13" width="10.00390625" style="323" customWidth="1"/>
    <col min="14" max="14" width="6.25390625" style="323" customWidth="1"/>
    <col min="15" max="15" width="10.00390625" style="323" customWidth="1"/>
    <col min="16" max="16" width="6.25390625" style="323" customWidth="1"/>
    <col min="17" max="17" width="10.00390625" style="323" customWidth="1"/>
    <col min="18" max="16384" width="9.00390625" style="323" customWidth="1"/>
  </cols>
  <sheetData>
    <row r="1" spans="2:17" ht="15.75" customHeight="1">
      <c r="B1" s="326" t="s">
        <v>219</v>
      </c>
      <c r="C1" s="326"/>
      <c r="D1" s="326"/>
      <c r="E1" s="326"/>
      <c r="F1" s="326"/>
      <c r="G1" s="326"/>
      <c r="H1" s="326"/>
      <c r="I1" s="326"/>
      <c r="J1" s="327"/>
      <c r="K1" s="328"/>
      <c r="L1" s="328"/>
      <c r="M1" s="329"/>
      <c r="N1" s="329"/>
      <c r="O1" s="329"/>
      <c r="P1" s="329"/>
      <c r="Q1" s="329"/>
    </row>
    <row r="2" spans="2:17" ht="10.5" customHeight="1" thickBot="1">
      <c r="B2" s="1"/>
      <c r="C2" s="330"/>
      <c r="D2" s="331"/>
      <c r="E2" s="331"/>
      <c r="F2" s="331"/>
      <c r="G2" s="331"/>
      <c r="H2" s="331"/>
      <c r="I2" s="331"/>
      <c r="J2" s="331"/>
      <c r="K2" s="332" t="s">
        <v>200</v>
      </c>
      <c r="L2" s="251"/>
      <c r="M2" s="333"/>
      <c r="N2" s="333"/>
      <c r="O2" s="333"/>
      <c r="P2" s="333"/>
      <c r="Q2" s="333"/>
    </row>
    <row r="3" spans="1:17" ht="11.25" customHeight="1">
      <c r="A3" s="959" t="s">
        <v>34</v>
      </c>
      <c r="B3" s="953"/>
      <c r="C3" s="961" t="s">
        <v>24</v>
      </c>
      <c r="D3" s="951" t="s">
        <v>198</v>
      </c>
      <c r="E3" s="334" t="s">
        <v>17</v>
      </c>
      <c r="F3" s="334" t="s">
        <v>18</v>
      </c>
      <c r="G3" s="951" t="s">
        <v>19</v>
      </c>
      <c r="H3" s="951" t="s">
        <v>366</v>
      </c>
      <c r="I3" s="951" t="s">
        <v>25</v>
      </c>
      <c r="J3" s="951" t="s">
        <v>20</v>
      </c>
      <c r="K3" s="953" t="s">
        <v>21</v>
      </c>
      <c r="L3" s="251"/>
      <c r="M3" s="333"/>
      <c r="N3" s="333"/>
      <c r="O3" s="333"/>
      <c r="P3" s="251"/>
      <c r="Q3" s="2"/>
    </row>
    <row r="4" spans="1:17" ht="11.25" customHeight="1" thickBot="1">
      <c r="A4" s="960"/>
      <c r="B4" s="954"/>
      <c r="C4" s="962"/>
      <c r="D4" s="952"/>
      <c r="E4" s="335" t="s">
        <v>22</v>
      </c>
      <c r="F4" s="336" t="s">
        <v>23</v>
      </c>
      <c r="G4" s="952"/>
      <c r="H4" s="952"/>
      <c r="I4" s="952"/>
      <c r="J4" s="952"/>
      <c r="K4" s="954"/>
      <c r="L4" s="3"/>
      <c r="M4" s="4"/>
      <c r="N4" s="337"/>
      <c r="O4" s="337"/>
      <c r="P4" s="4"/>
      <c r="Q4" s="4"/>
    </row>
    <row r="5" spans="1:12" ht="11.25" customHeight="1">
      <c r="A5" s="338" t="s">
        <v>225</v>
      </c>
      <c r="B5" s="339" t="s">
        <v>26</v>
      </c>
      <c r="C5" s="340">
        <v>2861</v>
      </c>
      <c r="D5" s="341">
        <v>9</v>
      </c>
      <c r="E5" s="341">
        <v>2258</v>
      </c>
      <c r="F5" s="341">
        <v>100</v>
      </c>
      <c r="G5" s="341">
        <v>70</v>
      </c>
      <c r="H5" s="341">
        <v>0</v>
      </c>
      <c r="I5" s="341">
        <v>28</v>
      </c>
      <c r="J5" s="342">
        <v>335</v>
      </c>
      <c r="K5" s="343">
        <v>61</v>
      </c>
      <c r="L5" s="3"/>
    </row>
    <row r="6" spans="1:12" ht="11.25" customHeight="1">
      <c r="A6" s="344"/>
      <c r="B6" s="345" t="s">
        <v>27</v>
      </c>
      <c r="C6" s="346">
        <v>2677</v>
      </c>
      <c r="D6" s="347">
        <v>17</v>
      </c>
      <c r="E6" s="347">
        <v>2098</v>
      </c>
      <c r="F6" s="347">
        <v>96</v>
      </c>
      <c r="G6" s="347">
        <v>54</v>
      </c>
      <c r="H6" s="347">
        <v>0</v>
      </c>
      <c r="I6" s="347">
        <v>33</v>
      </c>
      <c r="J6" s="348">
        <v>316</v>
      </c>
      <c r="K6" s="349">
        <v>63</v>
      </c>
      <c r="L6" s="3"/>
    </row>
    <row r="7" spans="1:12" ht="11.25" customHeight="1">
      <c r="A7" s="344"/>
      <c r="B7" s="345" t="s">
        <v>28</v>
      </c>
      <c r="C7" s="346">
        <v>3240</v>
      </c>
      <c r="D7" s="347">
        <v>9</v>
      </c>
      <c r="E7" s="347">
        <v>2483</v>
      </c>
      <c r="F7" s="347">
        <v>144</v>
      </c>
      <c r="G7" s="347">
        <v>79</v>
      </c>
      <c r="H7" s="347">
        <v>0</v>
      </c>
      <c r="I7" s="347">
        <v>42</v>
      </c>
      <c r="J7" s="348">
        <v>421</v>
      </c>
      <c r="K7" s="349"/>
      <c r="L7" s="3"/>
    </row>
    <row r="8" spans="1:12" ht="11.25" customHeight="1">
      <c r="A8" s="344"/>
      <c r="B8" s="345" t="s">
        <v>29</v>
      </c>
      <c r="C8" s="346">
        <v>3195</v>
      </c>
      <c r="D8" s="347">
        <v>13</v>
      </c>
      <c r="E8" s="347">
        <v>2405</v>
      </c>
      <c r="F8" s="347">
        <v>173</v>
      </c>
      <c r="G8" s="347">
        <v>111</v>
      </c>
      <c r="H8" s="347">
        <v>0</v>
      </c>
      <c r="I8" s="347">
        <v>48</v>
      </c>
      <c r="J8" s="348">
        <v>386</v>
      </c>
      <c r="K8" s="349">
        <v>59</v>
      </c>
      <c r="L8" s="3"/>
    </row>
    <row r="9" spans="1:12" ht="11.25" customHeight="1">
      <c r="A9" s="350"/>
      <c r="B9" s="351" t="s">
        <v>30</v>
      </c>
      <c r="C9" s="352">
        <v>2905</v>
      </c>
      <c r="D9" s="353">
        <v>16</v>
      </c>
      <c r="E9" s="353">
        <v>2105</v>
      </c>
      <c r="F9" s="353">
        <v>214</v>
      </c>
      <c r="G9" s="353">
        <v>68</v>
      </c>
      <c r="H9" s="353">
        <v>0</v>
      </c>
      <c r="I9" s="353">
        <v>43</v>
      </c>
      <c r="J9" s="354">
        <v>397</v>
      </c>
      <c r="K9" s="355">
        <v>62</v>
      </c>
      <c r="L9" s="3"/>
    </row>
    <row r="10" spans="1:12" ht="11.25" customHeight="1">
      <c r="A10" s="356"/>
      <c r="B10" s="357" t="s">
        <v>329</v>
      </c>
      <c r="C10" s="358">
        <v>2622</v>
      </c>
      <c r="D10" s="359">
        <v>22</v>
      </c>
      <c r="E10" s="359">
        <v>1943</v>
      </c>
      <c r="F10" s="359">
        <v>146</v>
      </c>
      <c r="G10" s="359">
        <v>68</v>
      </c>
      <c r="H10" s="359">
        <v>0</v>
      </c>
      <c r="I10" s="359">
        <v>18</v>
      </c>
      <c r="J10" s="360">
        <v>375</v>
      </c>
      <c r="K10" s="361">
        <v>50</v>
      </c>
      <c r="L10" s="3"/>
    </row>
    <row r="11" spans="1:12" ht="11.25" customHeight="1">
      <c r="A11" s="344"/>
      <c r="B11" s="345" t="s">
        <v>330</v>
      </c>
      <c r="C11" s="346">
        <v>2800</v>
      </c>
      <c r="D11" s="347">
        <v>18</v>
      </c>
      <c r="E11" s="347">
        <v>2114</v>
      </c>
      <c r="F11" s="347">
        <v>150</v>
      </c>
      <c r="G11" s="347">
        <v>58</v>
      </c>
      <c r="H11" s="347">
        <v>0</v>
      </c>
      <c r="I11" s="347">
        <v>36</v>
      </c>
      <c r="J11" s="348">
        <v>356</v>
      </c>
      <c r="K11" s="349">
        <v>68</v>
      </c>
      <c r="L11" s="3"/>
    </row>
    <row r="12" spans="1:12" ht="11.25" customHeight="1">
      <c r="A12" s="344"/>
      <c r="B12" s="345" t="s">
        <v>31</v>
      </c>
      <c r="C12" s="346">
        <v>3236</v>
      </c>
      <c r="D12" s="347">
        <v>18</v>
      </c>
      <c r="E12" s="347">
        <v>2425</v>
      </c>
      <c r="F12" s="347">
        <v>167</v>
      </c>
      <c r="G12" s="347">
        <v>75</v>
      </c>
      <c r="H12" s="347">
        <v>1</v>
      </c>
      <c r="I12" s="347">
        <v>33</v>
      </c>
      <c r="J12" s="348">
        <v>445</v>
      </c>
      <c r="K12" s="349">
        <v>72</v>
      </c>
      <c r="L12" s="3"/>
    </row>
    <row r="13" spans="1:12" ht="11.25" customHeight="1">
      <c r="A13" s="344"/>
      <c r="B13" s="345" t="s">
        <v>32</v>
      </c>
      <c r="C13" s="346">
        <v>3268</v>
      </c>
      <c r="D13" s="347">
        <v>19</v>
      </c>
      <c r="E13" s="347">
        <v>2405</v>
      </c>
      <c r="F13" s="347">
        <v>197</v>
      </c>
      <c r="G13" s="347">
        <v>109</v>
      </c>
      <c r="H13" s="347">
        <v>1</v>
      </c>
      <c r="I13" s="347">
        <v>26</v>
      </c>
      <c r="J13" s="348">
        <v>428</v>
      </c>
      <c r="K13" s="349">
        <v>83</v>
      </c>
      <c r="L13" s="3"/>
    </row>
    <row r="14" spans="1:12" ht="11.25" customHeight="1">
      <c r="A14" s="350"/>
      <c r="B14" s="351" t="s">
        <v>33</v>
      </c>
      <c r="C14" s="352">
        <v>3123</v>
      </c>
      <c r="D14" s="353">
        <v>8</v>
      </c>
      <c r="E14" s="353">
        <v>2296</v>
      </c>
      <c r="F14" s="353">
        <v>189</v>
      </c>
      <c r="G14" s="353">
        <v>109</v>
      </c>
      <c r="H14" s="353">
        <v>0</v>
      </c>
      <c r="I14" s="353">
        <v>22</v>
      </c>
      <c r="J14" s="354">
        <v>428</v>
      </c>
      <c r="K14" s="355">
        <v>71</v>
      </c>
      <c r="L14" s="3"/>
    </row>
    <row r="15" spans="1:12" ht="11.25" customHeight="1">
      <c r="A15" s="362"/>
      <c r="B15" s="363" t="s">
        <v>480</v>
      </c>
      <c r="C15" s="364">
        <v>2897</v>
      </c>
      <c r="D15" s="365">
        <v>4</v>
      </c>
      <c r="E15" s="365">
        <v>2008</v>
      </c>
      <c r="F15" s="365">
        <v>168</v>
      </c>
      <c r="G15" s="365">
        <v>129</v>
      </c>
      <c r="H15" s="365">
        <v>0</v>
      </c>
      <c r="I15" s="365">
        <v>26</v>
      </c>
      <c r="J15" s="365">
        <v>492</v>
      </c>
      <c r="K15" s="366">
        <v>70</v>
      </c>
      <c r="L15" s="3"/>
    </row>
    <row r="16" spans="1:12" ht="11.25" customHeight="1">
      <c r="A16" s="367"/>
      <c r="B16" s="963" t="s">
        <v>331</v>
      </c>
      <c r="C16" s="966">
        <v>3303</v>
      </c>
      <c r="D16" s="955">
        <v>2</v>
      </c>
      <c r="E16" s="368">
        <v>1717</v>
      </c>
      <c r="F16" s="368">
        <v>123</v>
      </c>
      <c r="G16" s="955">
        <v>157</v>
      </c>
      <c r="H16" s="944"/>
      <c r="I16" s="955">
        <v>32</v>
      </c>
      <c r="J16" s="955">
        <v>463</v>
      </c>
      <c r="K16" s="957">
        <v>72</v>
      </c>
      <c r="L16" s="3"/>
    </row>
    <row r="17" spans="1:12" ht="11.25" customHeight="1">
      <c r="A17" s="369"/>
      <c r="B17" s="964"/>
      <c r="C17" s="967"/>
      <c r="D17" s="956"/>
      <c r="E17" s="359">
        <v>670</v>
      </c>
      <c r="F17" s="359">
        <v>67</v>
      </c>
      <c r="G17" s="956"/>
      <c r="H17" s="965"/>
      <c r="I17" s="956"/>
      <c r="J17" s="956"/>
      <c r="K17" s="958"/>
      <c r="L17" s="3"/>
    </row>
    <row r="18" spans="1:12" ht="11.25" customHeight="1">
      <c r="A18" s="367"/>
      <c r="B18" s="963" t="s">
        <v>332</v>
      </c>
      <c r="C18" s="966">
        <v>3042</v>
      </c>
      <c r="D18" s="955">
        <v>4</v>
      </c>
      <c r="E18" s="368">
        <v>1408</v>
      </c>
      <c r="F18" s="368">
        <v>131</v>
      </c>
      <c r="G18" s="955">
        <v>137</v>
      </c>
      <c r="H18" s="944"/>
      <c r="I18" s="955">
        <v>24</v>
      </c>
      <c r="J18" s="955">
        <v>480</v>
      </c>
      <c r="K18" s="957">
        <v>69</v>
      </c>
      <c r="L18" s="3"/>
    </row>
    <row r="19" spans="1:12" ht="11.25" customHeight="1">
      <c r="A19" s="369"/>
      <c r="B19" s="964"/>
      <c r="C19" s="967"/>
      <c r="D19" s="956"/>
      <c r="E19" s="359">
        <v>717</v>
      </c>
      <c r="F19" s="359">
        <v>72</v>
      </c>
      <c r="G19" s="956"/>
      <c r="H19" s="965"/>
      <c r="I19" s="956"/>
      <c r="J19" s="956"/>
      <c r="K19" s="958"/>
      <c r="L19" s="3"/>
    </row>
    <row r="20" spans="1:12" ht="11.25" customHeight="1">
      <c r="A20" s="367"/>
      <c r="B20" s="963" t="s">
        <v>333</v>
      </c>
      <c r="C20" s="966">
        <v>2780</v>
      </c>
      <c r="D20" s="955">
        <v>6</v>
      </c>
      <c r="E20" s="368">
        <v>1208</v>
      </c>
      <c r="F20" s="368">
        <v>104</v>
      </c>
      <c r="G20" s="955">
        <v>157</v>
      </c>
      <c r="H20" s="944"/>
      <c r="I20" s="955">
        <v>22</v>
      </c>
      <c r="J20" s="955">
        <v>479</v>
      </c>
      <c r="K20" s="957">
        <v>50</v>
      </c>
      <c r="L20" s="5"/>
    </row>
    <row r="21" spans="1:12" ht="11.25" customHeight="1">
      <c r="A21" s="369"/>
      <c r="B21" s="964"/>
      <c r="C21" s="967"/>
      <c r="D21" s="956"/>
      <c r="E21" s="359">
        <v>713</v>
      </c>
      <c r="F21" s="359">
        <v>41</v>
      </c>
      <c r="G21" s="956"/>
      <c r="H21" s="965"/>
      <c r="I21" s="956"/>
      <c r="J21" s="956"/>
      <c r="K21" s="958"/>
      <c r="L21" s="5"/>
    </row>
    <row r="22" spans="1:11" ht="11.25" customHeight="1">
      <c r="A22" s="367"/>
      <c r="B22" s="963" t="s">
        <v>334</v>
      </c>
      <c r="C22" s="971">
        <v>2735</v>
      </c>
      <c r="D22" s="955">
        <v>114</v>
      </c>
      <c r="E22" s="368">
        <v>961</v>
      </c>
      <c r="F22" s="370">
        <v>97</v>
      </c>
      <c r="G22" s="955">
        <v>169</v>
      </c>
      <c r="H22" s="944"/>
      <c r="I22" s="955">
        <v>24</v>
      </c>
      <c r="J22" s="955">
        <v>437</v>
      </c>
      <c r="K22" s="957">
        <v>35</v>
      </c>
    </row>
    <row r="23" spans="1:11" ht="11.25" customHeight="1">
      <c r="A23" s="371"/>
      <c r="B23" s="970"/>
      <c r="C23" s="972"/>
      <c r="D23" s="973"/>
      <c r="E23" s="372">
        <v>837</v>
      </c>
      <c r="F23" s="373">
        <v>61</v>
      </c>
      <c r="G23" s="973"/>
      <c r="H23" s="974"/>
      <c r="I23" s="973"/>
      <c r="J23" s="973"/>
      <c r="K23" s="977"/>
    </row>
    <row r="24" spans="1:11" ht="11.25" customHeight="1">
      <c r="A24" s="374"/>
      <c r="B24" s="978" t="s">
        <v>204</v>
      </c>
      <c r="C24" s="979">
        <v>2632</v>
      </c>
      <c r="D24" s="981">
        <v>143</v>
      </c>
      <c r="E24" s="375">
        <v>854</v>
      </c>
      <c r="F24" s="375">
        <v>94</v>
      </c>
      <c r="G24" s="981">
        <v>171</v>
      </c>
      <c r="H24" s="982"/>
      <c r="I24" s="981">
        <v>15</v>
      </c>
      <c r="J24" s="981">
        <v>468</v>
      </c>
      <c r="K24" s="968">
        <v>33</v>
      </c>
    </row>
    <row r="25" spans="1:11" ht="11.25" customHeight="1">
      <c r="A25" s="376"/>
      <c r="B25" s="964"/>
      <c r="C25" s="980"/>
      <c r="D25" s="976"/>
      <c r="E25" s="378">
        <v>813</v>
      </c>
      <c r="F25" s="378">
        <v>41</v>
      </c>
      <c r="G25" s="976"/>
      <c r="H25" s="965"/>
      <c r="I25" s="976"/>
      <c r="J25" s="976"/>
      <c r="K25" s="969"/>
    </row>
    <row r="26" spans="1:11" ht="11.25" customHeight="1">
      <c r="A26" s="367"/>
      <c r="B26" s="963" t="s">
        <v>335</v>
      </c>
      <c r="C26" s="971">
        <v>2661</v>
      </c>
      <c r="D26" s="975">
        <v>185</v>
      </c>
      <c r="E26" s="370">
        <v>764</v>
      </c>
      <c r="F26" s="370">
        <v>80</v>
      </c>
      <c r="G26" s="975">
        <v>167</v>
      </c>
      <c r="H26" s="944"/>
      <c r="I26" s="975">
        <v>18</v>
      </c>
      <c r="J26" s="975">
        <v>496</v>
      </c>
      <c r="K26" s="983">
        <v>36</v>
      </c>
    </row>
    <row r="27" spans="1:11" ht="11.25" customHeight="1">
      <c r="A27" s="376"/>
      <c r="B27" s="964"/>
      <c r="C27" s="980"/>
      <c r="D27" s="976"/>
      <c r="E27" s="378">
        <v>874</v>
      </c>
      <c r="F27" s="378">
        <v>41</v>
      </c>
      <c r="G27" s="976"/>
      <c r="H27" s="965"/>
      <c r="I27" s="976"/>
      <c r="J27" s="976"/>
      <c r="K27" s="969"/>
    </row>
    <row r="28" spans="1:11" ht="11.25" customHeight="1">
      <c r="A28" s="367"/>
      <c r="B28" s="963" t="s">
        <v>336</v>
      </c>
      <c r="C28" s="971">
        <v>2552</v>
      </c>
      <c r="D28" s="975">
        <v>205</v>
      </c>
      <c r="E28" s="370">
        <v>619</v>
      </c>
      <c r="F28" s="370">
        <v>75</v>
      </c>
      <c r="G28" s="975">
        <v>177</v>
      </c>
      <c r="H28" s="944"/>
      <c r="I28" s="975">
        <v>15</v>
      </c>
      <c r="J28" s="975">
        <v>481</v>
      </c>
      <c r="K28" s="983">
        <v>41</v>
      </c>
    </row>
    <row r="29" spans="1:11" ht="11.25" customHeight="1">
      <c r="A29" s="376"/>
      <c r="B29" s="964"/>
      <c r="C29" s="980"/>
      <c r="D29" s="976"/>
      <c r="E29" s="378">
        <v>880</v>
      </c>
      <c r="F29" s="378">
        <v>59</v>
      </c>
      <c r="G29" s="976"/>
      <c r="H29" s="965"/>
      <c r="I29" s="976"/>
      <c r="J29" s="976"/>
      <c r="K29" s="969"/>
    </row>
    <row r="30" spans="1:11" ht="11.25" customHeight="1">
      <c r="A30" s="367"/>
      <c r="B30" s="963" t="s">
        <v>483</v>
      </c>
      <c r="C30" s="984">
        <v>2775</v>
      </c>
      <c r="D30" s="986"/>
      <c r="E30" s="370">
        <v>824</v>
      </c>
      <c r="F30" s="379">
        <v>103</v>
      </c>
      <c r="G30" s="370">
        <v>216</v>
      </c>
      <c r="H30" s="944"/>
      <c r="I30" s="975">
        <v>23</v>
      </c>
      <c r="J30" s="975">
        <v>493</v>
      </c>
      <c r="K30" s="983">
        <v>68</v>
      </c>
    </row>
    <row r="31" spans="1:11" ht="11.25" customHeight="1">
      <c r="A31" s="369"/>
      <c r="B31" s="964"/>
      <c r="C31" s="985"/>
      <c r="D31" s="987"/>
      <c r="E31" s="377">
        <v>991</v>
      </c>
      <c r="F31" s="380">
        <v>57</v>
      </c>
      <c r="G31" s="377"/>
      <c r="H31" s="965"/>
      <c r="I31" s="976"/>
      <c r="J31" s="976"/>
      <c r="K31" s="969"/>
    </row>
    <row r="32" spans="1:11" ht="11.25" customHeight="1">
      <c r="A32" s="367"/>
      <c r="B32" s="963" t="s">
        <v>337</v>
      </c>
      <c r="C32" s="938">
        <v>2501</v>
      </c>
      <c r="D32" s="989"/>
      <c r="E32" s="379">
        <v>721</v>
      </c>
      <c r="F32" s="381">
        <v>77</v>
      </c>
      <c r="G32" s="991">
        <v>186</v>
      </c>
      <c r="H32" s="944"/>
      <c r="I32" s="991">
        <v>21</v>
      </c>
      <c r="J32" s="991">
        <v>536</v>
      </c>
      <c r="K32" s="993">
        <v>33</v>
      </c>
    </row>
    <row r="33" spans="1:11" ht="11.25" customHeight="1">
      <c r="A33" s="371"/>
      <c r="B33" s="970"/>
      <c r="C33" s="988"/>
      <c r="D33" s="990"/>
      <c r="E33" s="382">
        <v>867</v>
      </c>
      <c r="F33" s="383">
        <v>60</v>
      </c>
      <c r="G33" s="992"/>
      <c r="H33" s="974"/>
      <c r="I33" s="992"/>
      <c r="J33" s="992"/>
      <c r="K33" s="994"/>
    </row>
    <row r="34" spans="1:11" ht="11.25" customHeight="1">
      <c r="A34" s="376"/>
      <c r="B34" s="937" t="s">
        <v>481</v>
      </c>
      <c r="C34" s="939">
        <v>2407</v>
      </c>
      <c r="D34" s="997"/>
      <c r="E34" s="384">
        <v>492</v>
      </c>
      <c r="F34" s="384">
        <v>74</v>
      </c>
      <c r="G34" s="943">
        <v>179</v>
      </c>
      <c r="H34" s="945"/>
      <c r="I34" s="943">
        <v>13</v>
      </c>
      <c r="J34" s="943">
        <v>388</v>
      </c>
      <c r="K34" s="935">
        <v>49</v>
      </c>
    </row>
    <row r="35" spans="1:11" ht="11.25" customHeight="1">
      <c r="A35" s="376"/>
      <c r="B35" s="995"/>
      <c r="C35" s="996"/>
      <c r="D35" s="998"/>
      <c r="E35" s="384">
        <v>931</v>
      </c>
      <c r="F35" s="384">
        <v>37</v>
      </c>
      <c r="G35" s="999"/>
      <c r="H35" s="965"/>
      <c r="I35" s="999"/>
      <c r="J35" s="999"/>
      <c r="K35" s="1000"/>
    </row>
    <row r="36" spans="1:11" ht="11.25" customHeight="1">
      <c r="A36" s="367"/>
      <c r="B36" s="936" t="s">
        <v>482</v>
      </c>
      <c r="C36" s="938">
        <v>2364</v>
      </c>
      <c r="D36" s="989"/>
      <c r="E36" s="381">
        <v>640</v>
      </c>
      <c r="F36" s="381">
        <v>75</v>
      </c>
      <c r="G36" s="942">
        <v>218</v>
      </c>
      <c r="H36" s="944"/>
      <c r="I36" s="942">
        <v>16</v>
      </c>
      <c r="J36" s="942">
        <v>446</v>
      </c>
      <c r="K36" s="934">
        <v>34</v>
      </c>
    </row>
    <row r="37" spans="1:11" ht="11.25" customHeight="1">
      <c r="A37" s="369"/>
      <c r="B37" s="995"/>
      <c r="C37" s="996"/>
      <c r="D37" s="998"/>
      <c r="E37" s="385">
        <v>872</v>
      </c>
      <c r="F37" s="385">
        <v>63</v>
      </c>
      <c r="G37" s="999"/>
      <c r="H37" s="965"/>
      <c r="I37" s="999"/>
      <c r="J37" s="999"/>
      <c r="K37" s="1000"/>
    </row>
    <row r="38" spans="1:11" ht="11.25" customHeight="1">
      <c r="A38" s="376"/>
      <c r="B38" s="936" t="s">
        <v>484</v>
      </c>
      <c r="C38" s="938">
        <v>1988</v>
      </c>
      <c r="D38" s="940"/>
      <c r="E38" s="384">
        <v>563</v>
      </c>
      <c r="F38" s="384">
        <v>80</v>
      </c>
      <c r="G38" s="942">
        <v>166</v>
      </c>
      <c r="H38" s="1012"/>
      <c r="I38" s="942">
        <v>16</v>
      </c>
      <c r="J38" s="942">
        <v>314</v>
      </c>
      <c r="K38" s="934">
        <v>35</v>
      </c>
    </row>
    <row r="39" spans="1:11" ht="11.25" customHeight="1">
      <c r="A39" s="376"/>
      <c r="B39" s="937"/>
      <c r="C39" s="939"/>
      <c r="D39" s="941"/>
      <c r="E39" s="384">
        <v>766</v>
      </c>
      <c r="F39" s="384">
        <v>48</v>
      </c>
      <c r="G39" s="943"/>
      <c r="H39" s="1013"/>
      <c r="I39" s="943"/>
      <c r="J39" s="943"/>
      <c r="K39" s="935"/>
    </row>
    <row r="40" spans="1:11" ht="11.25" customHeight="1">
      <c r="A40" s="367"/>
      <c r="B40" s="936" t="s">
        <v>489</v>
      </c>
      <c r="C40" s="938">
        <v>1835</v>
      </c>
      <c r="D40" s="940"/>
      <c r="E40" s="381">
        <v>448</v>
      </c>
      <c r="F40" s="381">
        <v>61</v>
      </c>
      <c r="G40" s="942">
        <v>141</v>
      </c>
      <c r="H40" s="944"/>
      <c r="I40" s="942">
        <v>4</v>
      </c>
      <c r="J40" s="942">
        <v>339</v>
      </c>
      <c r="K40" s="934">
        <v>30</v>
      </c>
    </row>
    <row r="41" spans="1:11" ht="11.25" customHeight="1">
      <c r="A41" s="376"/>
      <c r="B41" s="937"/>
      <c r="C41" s="939"/>
      <c r="D41" s="941"/>
      <c r="E41" s="384">
        <v>778</v>
      </c>
      <c r="F41" s="384">
        <v>34</v>
      </c>
      <c r="G41" s="943"/>
      <c r="H41" s="945"/>
      <c r="I41" s="943"/>
      <c r="J41" s="943"/>
      <c r="K41" s="935"/>
    </row>
    <row r="42" spans="1:11" ht="11.25" customHeight="1">
      <c r="A42" s="386"/>
      <c r="B42" s="936" t="s">
        <v>502</v>
      </c>
      <c r="C42" s="938">
        <v>2016</v>
      </c>
      <c r="D42" s="940"/>
      <c r="E42" s="381">
        <v>526</v>
      </c>
      <c r="F42" s="381">
        <v>64</v>
      </c>
      <c r="G42" s="942">
        <v>157</v>
      </c>
      <c r="H42" s="944"/>
      <c r="I42" s="942">
        <v>9</v>
      </c>
      <c r="J42" s="942">
        <v>361</v>
      </c>
      <c r="K42" s="934">
        <v>35</v>
      </c>
    </row>
    <row r="43" spans="1:11" ht="11.25" customHeight="1">
      <c r="A43" s="387"/>
      <c r="B43" s="937"/>
      <c r="C43" s="939"/>
      <c r="D43" s="941"/>
      <c r="E43" s="384">
        <v>825</v>
      </c>
      <c r="F43" s="384">
        <v>39</v>
      </c>
      <c r="G43" s="943"/>
      <c r="H43" s="945"/>
      <c r="I43" s="943"/>
      <c r="J43" s="943"/>
      <c r="K43" s="935"/>
    </row>
    <row r="44" spans="1:11" ht="11.25" customHeight="1">
      <c r="A44" s="388"/>
      <c r="B44" s="1001" t="s">
        <v>525</v>
      </c>
      <c r="C44" s="1003">
        <v>1819</v>
      </c>
      <c r="D44" s="1005"/>
      <c r="E44" s="389">
        <v>382</v>
      </c>
      <c r="F44" s="389">
        <v>60</v>
      </c>
      <c r="G44" s="1007">
        <v>149</v>
      </c>
      <c r="H44" s="982"/>
      <c r="I44" s="1007">
        <v>12</v>
      </c>
      <c r="J44" s="1007">
        <v>341</v>
      </c>
      <c r="K44" s="1010">
        <v>34</v>
      </c>
    </row>
    <row r="45" spans="1:13" ht="11.25" customHeight="1">
      <c r="A45" s="390"/>
      <c r="B45" s="1002"/>
      <c r="C45" s="1004"/>
      <c r="D45" s="1006"/>
      <c r="E45" s="391">
        <v>794</v>
      </c>
      <c r="F45" s="391">
        <v>47</v>
      </c>
      <c r="G45" s="1008"/>
      <c r="H45" s="1009"/>
      <c r="I45" s="1008"/>
      <c r="J45" s="1008"/>
      <c r="K45" s="1011"/>
      <c r="M45" s="392"/>
    </row>
    <row r="46" spans="1:13" ht="11.25" customHeight="1">
      <c r="A46" s="1016" t="s">
        <v>527</v>
      </c>
      <c r="B46" s="937" t="s">
        <v>526</v>
      </c>
      <c r="C46" s="939">
        <v>1867</v>
      </c>
      <c r="D46" s="941"/>
      <c r="E46" s="384">
        <v>427</v>
      </c>
      <c r="F46" s="384">
        <v>64</v>
      </c>
      <c r="G46" s="943">
        <v>132</v>
      </c>
      <c r="H46" s="945"/>
      <c r="I46" s="943">
        <v>13</v>
      </c>
      <c r="J46" s="943">
        <v>298</v>
      </c>
      <c r="K46" s="935">
        <v>26</v>
      </c>
      <c r="M46" s="392"/>
    </row>
    <row r="47" spans="1:13" ht="11.25" customHeight="1" thickBot="1">
      <c r="A47" s="1017"/>
      <c r="B47" s="1018"/>
      <c r="C47" s="1019"/>
      <c r="D47" s="1020"/>
      <c r="E47" s="393">
        <v>883</v>
      </c>
      <c r="F47" s="393">
        <v>24</v>
      </c>
      <c r="G47" s="1014"/>
      <c r="H47" s="1021"/>
      <c r="I47" s="1014"/>
      <c r="J47" s="1014"/>
      <c r="K47" s="1015"/>
      <c r="M47" s="392"/>
    </row>
    <row r="48" spans="1:13" ht="11.25" customHeight="1">
      <c r="A48" s="1022" t="s">
        <v>527</v>
      </c>
      <c r="B48" s="1023" t="s">
        <v>601</v>
      </c>
      <c r="C48" s="1003">
        <v>1586</v>
      </c>
      <c r="D48" s="1005"/>
      <c r="E48" s="389">
        <v>329</v>
      </c>
      <c r="F48" s="389">
        <v>41</v>
      </c>
      <c r="G48" s="1007">
        <v>110</v>
      </c>
      <c r="H48" s="982"/>
      <c r="I48" s="1007">
        <v>4</v>
      </c>
      <c r="J48" s="1007">
        <v>298</v>
      </c>
      <c r="K48" s="1010">
        <v>24</v>
      </c>
      <c r="M48" s="392"/>
    </row>
    <row r="49" spans="1:13" ht="11.25" customHeight="1" thickBot="1">
      <c r="A49" s="1017"/>
      <c r="B49" s="1018"/>
      <c r="C49" s="1019"/>
      <c r="D49" s="1020"/>
      <c r="E49" s="393">
        <v>763</v>
      </c>
      <c r="F49" s="393">
        <v>17</v>
      </c>
      <c r="G49" s="1014"/>
      <c r="H49" s="1021"/>
      <c r="I49" s="1014"/>
      <c r="J49" s="1014"/>
      <c r="K49" s="1015"/>
      <c r="M49" s="392"/>
    </row>
    <row r="50" spans="1:13" ht="11.25" customHeight="1">
      <c r="A50" s="394"/>
      <c r="B50" s="395"/>
      <c r="C50" s="396"/>
      <c r="D50" s="397"/>
      <c r="E50" s="398"/>
      <c r="F50" s="398"/>
      <c r="G50" s="399"/>
      <c r="H50" s="400"/>
      <c r="I50" s="399"/>
      <c r="J50" s="399"/>
      <c r="K50" s="399"/>
      <c r="M50" s="392"/>
    </row>
    <row r="51" spans="3:10" ht="9.75" customHeight="1">
      <c r="C51" s="401"/>
      <c r="D51" s="948" t="s">
        <v>226</v>
      </c>
      <c r="E51" s="948"/>
      <c r="F51" s="948"/>
      <c r="G51" s="948"/>
      <c r="H51" s="948"/>
      <c r="I51" s="948"/>
      <c r="J51" s="946" t="s">
        <v>602</v>
      </c>
    </row>
    <row r="52" spans="3:10" ht="10.5" customHeight="1" thickBot="1">
      <c r="C52" s="59"/>
      <c r="D52" s="949"/>
      <c r="E52" s="949"/>
      <c r="F52" s="949"/>
      <c r="G52" s="949"/>
      <c r="H52" s="949"/>
      <c r="I52" s="949"/>
      <c r="J52" s="947"/>
    </row>
    <row r="53" spans="3:10" ht="11.25" customHeight="1" thickBot="1">
      <c r="C53" s="402" t="s">
        <v>35</v>
      </c>
      <c r="D53" s="403" t="s">
        <v>220</v>
      </c>
      <c r="E53" s="404" t="s">
        <v>221</v>
      </c>
      <c r="F53" s="405" t="s">
        <v>314</v>
      </c>
      <c r="G53" s="402" t="s">
        <v>35</v>
      </c>
      <c r="H53" s="406" t="s">
        <v>220</v>
      </c>
      <c r="I53" s="404" t="s">
        <v>221</v>
      </c>
      <c r="J53" s="405" t="s">
        <v>314</v>
      </c>
    </row>
    <row r="54" spans="3:10" ht="11.25" customHeight="1">
      <c r="C54" s="407" t="s">
        <v>36</v>
      </c>
      <c r="D54" s="408">
        <v>264</v>
      </c>
      <c r="E54" s="409">
        <v>1314145</v>
      </c>
      <c r="F54" s="410">
        <f aca="true" t="shared" si="0" ref="F54:F88">D54/E54*10000</f>
        <v>2.008910736638651</v>
      </c>
      <c r="G54" s="411" t="s">
        <v>193</v>
      </c>
      <c r="H54" s="412">
        <v>17</v>
      </c>
      <c r="I54" s="413">
        <v>69935</v>
      </c>
      <c r="J54" s="410">
        <f aca="true" t="shared" si="1" ref="J54:J82">H54/I54*10000</f>
        <v>2.430828626581826</v>
      </c>
    </row>
    <row r="55" spans="3:10" ht="11.25" customHeight="1">
      <c r="C55" s="414" t="s">
        <v>93</v>
      </c>
      <c r="D55" s="415">
        <v>64</v>
      </c>
      <c r="E55" s="416">
        <v>353301</v>
      </c>
      <c r="F55" s="417">
        <f t="shared" si="0"/>
        <v>1.811486522823315</v>
      </c>
      <c r="G55" s="418" t="s">
        <v>86</v>
      </c>
      <c r="H55" s="419">
        <v>17</v>
      </c>
      <c r="I55" s="420">
        <v>55696</v>
      </c>
      <c r="J55" s="417">
        <f t="shared" si="1"/>
        <v>3.0522838264866414</v>
      </c>
    </row>
    <row r="56" spans="3:10" ht="11.25" customHeight="1">
      <c r="C56" s="414" t="s">
        <v>222</v>
      </c>
      <c r="D56" s="415">
        <v>44</v>
      </c>
      <c r="E56" s="416">
        <v>196829</v>
      </c>
      <c r="F56" s="417">
        <f t="shared" si="0"/>
        <v>2.235442947939582</v>
      </c>
      <c r="G56" s="418" t="s">
        <v>87</v>
      </c>
      <c r="H56" s="419">
        <v>16</v>
      </c>
      <c r="I56" s="420">
        <v>73050</v>
      </c>
      <c r="J56" s="417">
        <f t="shared" si="1"/>
        <v>2.190280629705681</v>
      </c>
    </row>
    <row r="57" spans="3:10" ht="11.25" customHeight="1">
      <c r="C57" s="414" t="s">
        <v>39</v>
      </c>
      <c r="D57" s="415">
        <v>98</v>
      </c>
      <c r="E57" s="416">
        <v>607105</v>
      </c>
      <c r="F57" s="417">
        <f t="shared" si="0"/>
        <v>1.6142182983174245</v>
      </c>
      <c r="G57" s="421" t="s">
        <v>92</v>
      </c>
      <c r="H57" s="419">
        <v>18</v>
      </c>
      <c r="I57" s="420">
        <v>114306</v>
      </c>
      <c r="J57" s="417">
        <f t="shared" si="1"/>
        <v>1.5747204871135374</v>
      </c>
    </row>
    <row r="58" spans="2:10" ht="11.25" customHeight="1">
      <c r="B58" s="422"/>
      <c r="C58" s="423" t="s">
        <v>41</v>
      </c>
      <c r="D58" s="424">
        <v>35</v>
      </c>
      <c r="E58" s="425">
        <v>80936</v>
      </c>
      <c r="F58" s="426">
        <f t="shared" si="0"/>
        <v>4.324404467727588</v>
      </c>
      <c r="G58" s="427" t="s">
        <v>296</v>
      </c>
      <c r="H58" s="428">
        <v>15</v>
      </c>
      <c r="I58" s="429">
        <v>52404</v>
      </c>
      <c r="J58" s="426">
        <f t="shared" si="1"/>
        <v>2.862376917792535</v>
      </c>
    </row>
    <row r="59" spans="2:10" ht="11.25" customHeight="1">
      <c r="B59" s="422"/>
      <c r="C59" s="430" t="s">
        <v>43</v>
      </c>
      <c r="D59" s="431">
        <v>16</v>
      </c>
      <c r="E59" s="432">
        <v>62005</v>
      </c>
      <c r="F59" s="433">
        <f t="shared" si="0"/>
        <v>2.580437061527296</v>
      </c>
      <c r="G59" s="434" t="s">
        <v>88</v>
      </c>
      <c r="H59" s="435">
        <v>12</v>
      </c>
      <c r="I59" s="436">
        <v>44830</v>
      </c>
      <c r="J59" s="433">
        <f t="shared" si="1"/>
        <v>2.676778942672318</v>
      </c>
    </row>
    <row r="60" spans="2:15" ht="11.25" customHeight="1">
      <c r="B60" s="422"/>
      <c r="C60" s="414" t="s">
        <v>45</v>
      </c>
      <c r="D60" s="415">
        <v>63</v>
      </c>
      <c r="E60" s="416">
        <v>344233</v>
      </c>
      <c r="F60" s="417">
        <f t="shared" si="0"/>
        <v>1.8301557375382371</v>
      </c>
      <c r="G60" s="418" t="s">
        <v>91</v>
      </c>
      <c r="H60" s="419">
        <v>7</v>
      </c>
      <c r="I60" s="420">
        <v>38191</v>
      </c>
      <c r="J60" s="417">
        <f t="shared" si="1"/>
        <v>1.8328925663114348</v>
      </c>
      <c r="O60" s="17"/>
    </row>
    <row r="61" spans="2:15" ht="11.25" customHeight="1">
      <c r="B61" s="422"/>
      <c r="C61" s="414" t="s">
        <v>46</v>
      </c>
      <c r="D61" s="415">
        <v>18</v>
      </c>
      <c r="E61" s="416">
        <v>79553</v>
      </c>
      <c r="F61" s="417">
        <f t="shared" si="0"/>
        <v>2.2626425150528577</v>
      </c>
      <c r="G61" s="421" t="s">
        <v>37</v>
      </c>
      <c r="H61" s="419">
        <v>12</v>
      </c>
      <c r="I61" s="420">
        <v>33551</v>
      </c>
      <c r="J61" s="417">
        <f t="shared" si="1"/>
        <v>3.5766445113409437</v>
      </c>
      <c r="O61" s="17"/>
    </row>
    <row r="62" spans="2:15" ht="11.25" customHeight="1">
      <c r="B62" s="422"/>
      <c r="C62" s="414" t="s">
        <v>47</v>
      </c>
      <c r="D62" s="415">
        <v>43</v>
      </c>
      <c r="E62" s="416">
        <v>113043</v>
      </c>
      <c r="F62" s="417">
        <f t="shared" si="0"/>
        <v>3.803862247109507</v>
      </c>
      <c r="G62" s="418" t="s">
        <v>38</v>
      </c>
      <c r="H62" s="419">
        <v>3</v>
      </c>
      <c r="I62" s="420">
        <v>11567</v>
      </c>
      <c r="J62" s="417">
        <f t="shared" si="1"/>
        <v>2.5935851992737966</v>
      </c>
      <c r="O62" s="17"/>
    </row>
    <row r="63" spans="2:15" ht="11.25" customHeight="1">
      <c r="B63" s="422"/>
      <c r="C63" s="423" t="s">
        <v>49</v>
      </c>
      <c r="D63" s="424">
        <v>25</v>
      </c>
      <c r="E63" s="425">
        <v>78243</v>
      </c>
      <c r="F63" s="437">
        <f t="shared" si="0"/>
        <v>3.1951740091765397</v>
      </c>
      <c r="G63" s="427" t="s">
        <v>40</v>
      </c>
      <c r="H63" s="428">
        <v>7</v>
      </c>
      <c r="I63" s="429">
        <v>19294</v>
      </c>
      <c r="J63" s="437">
        <f t="shared" si="1"/>
        <v>3.6280709028713587</v>
      </c>
      <c r="O63" s="17"/>
    </row>
    <row r="64" spans="2:15" ht="11.25" customHeight="1">
      <c r="B64" s="422"/>
      <c r="C64" s="438" t="s">
        <v>51</v>
      </c>
      <c r="D64" s="431">
        <v>20</v>
      </c>
      <c r="E64" s="432">
        <v>90348</v>
      </c>
      <c r="F64" s="439">
        <f t="shared" si="0"/>
        <v>2.213662726347014</v>
      </c>
      <c r="G64" s="434" t="s">
        <v>42</v>
      </c>
      <c r="H64" s="435">
        <v>5</v>
      </c>
      <c r="I64" s="436">
        <v>17890</v>
      </c>
      <c r="J64" s="439">
        <f t="shared" si="1"/>
        <v>2.7948574622694244</v>
      </c>
      <c r="O64" s="17"/>
    </row>
    <row r="65" spans="2:15" ht="11.25" customHeight="1">
      <c r="B65" s="422"/>
      <c r="C65" s="440" t="s">
        <v>54</v>
      </c>
      <c r="D65" s="415">
        <v>41</v>
      </c>
      <c r="E65" s="416">
        <v>234137</v>
      </c>
      <c r="F65" s="417">
        <f t="shared" si="0"/>
        <v>1.7511115287203647</v>
      </c>
      <c r="G65" s="418" t="s">
        <v>44</v>
      </c>
      <c r="H65" s="419">
        <v>8</v>
      </c>
      <c r="I65" s="420">
        <v>29628</v>
      </c>
      <c r="J65" s="417">
        <f t="shared" si="1"/>
        <v>2.700148508167949</v>
      </c>
      <c r="O65" s="17"/>
    </row>
    <row r="66" spans="2:15" ht="11.25" customHeight="1">
      <c r="B66" s="422"/>
      <c r="C66" s="414" t="s">
        <v>56</v>
      </c>
      <c r="D66" s="415">
        <v>34</v>
      </c>
      <c r="E66" s="416">
        <v>150719</v>
      </c>
      <c r="F66" s="417">
        <f t="shared" si="0"/>
        <v>2.255853608370544</v>
      </c>
      <c r="G66" s="418" t="s">
        <v>48</v>
      </c>
      <c r="H66" s="419">
        <v>11</v>
      </c>
      <c r="I66" s="420">
        <v>19952</v>
      </c>
      <c r="J66" s="417">
        <f t="shared" si="1"/>
        <v>5.513231756214916</v>
      </c>
      <c r="O66" s="17"/>
    </row>
    <row r="67" spans="2:15" ht="11.25" customHeight="1">
      <c r="B67" s="422"/>
      <c r="C67" s="414" t="s">
        <v>58</v>
      </c>
      <c r="D67" s="415">
        <v>20</v>
      </c>
      <c r="E67" s="416">
        <v>54642</v>
      </c>
      <c r="F67" s="417">
        <f t="shared" si="0"/>
        <v>3.660188133670071</v>
      </c>
      <c r="G67" s="418" t="s">
        <v>50</v>
      </c>
      <c r="H67" s="419">
        <v>10</v>
      </c>
      <c r="I67" s="420">
        <v>18920</v>
      </c>
      <c r="J67" s="417">
        <f t="shared" si="1"/>
        <v>5.2854122621564485</v>
      </c>
      <c r="O67" s="17"/>
    </row>
    <row r="68" spans="2:15" ht="11.25" customHeight="1">
      <c r="B68" s="422"/>
      <c r="C68" s="423" t="s">
        <v>59</v>
      </c>
      <c r="D68" s="424">
        <v>26</v>
      </c>
      <c r="E68" s="425">
        <v>118395</v>
      </c>
      <c r="F68" s="426">
        <f t="shared" si="0"/>
        <v>2.19603868406605</v>
      </c>
      <c r="G68" s="427" t="s">
        <v>52</v>
      </c>
      <c r="H68" s="428">
        <v>3</v>
      </c>
      <c r="I68" s="429">
        <v>13657</v>
      </c>
      <c r="J68" s="426">
        <f t="shared" si="1"/>
        <v>2.1966756974445336</v>
      </c>
      <c r="O68" s="17"/>
    </row>
    <row r="69" spans="2:15" ht="11.25" customHeight="1">
      <c r="B69" s="422"/>
      <c r="C69" s="430" t="s">
        <v>61</v>
      </c>
      <c r="D69" s="431">
        <v>36</v>
      </c>
      <c r="E69" s="432">
        <v>143219</v>
      </c>
      <c r="F69" s="433">
        <f t="shared" si="0"/>
        <v>2.513632967692834</v>
      </c>
      <c r="G69" s="441" t="s">
        <v>195</v>
      </c>
      <c r="H69" s="435">
        <v>2</v>
      </c>
      <c r="I69" s="436">
        <v>11069</v>
      </c>
      <c r="J69" s="433">
        <f t="shared" si="1"/>
        <v>1.8068479537446924</v>
      </c>
      <c r="O69" s="17"/>
    </row>
    <row r="70" spans="2:15" ht="11.25" customHeight="1">
      <c r="B70" s="422"/>
      <c r="C70" s="414" t="s">
        <v>62</v>
      </c>
      <c r="D70" s="415">
        <v>39</v>
      </c>
      <c r="E70" s="416">
        <v>228779</v>
      </c>
      <c r="F70" s="417">
        <f t="shared" si="0"/>
        <v>1.7047019175711058</v>
      </c>
      <c r="G70" s="418" t="s">
        <v>53</v>
      </c>
      <c r="H70" s="419">
        <v>4</v>
      </c>
      <c r="I70" s="420">
        <v>8194</v>
      </c>
      <c r="J70" s="417">
        <f t="shared" si="1"/>
        <v>4.88162069807176</v>
      </c>
      <c r="O70" s="17"/>
    </row>
    <row r="71" spans="2:15" ht="11.25" customHeight="1">
      <c r="B71" s="422"/>
      <c r="C71" s="414" t="s">
        <v>63</v>
      </c>
      <c r="D71" s="415">
        <v>35</v>
      </c>
      <c r="E71" s="416">
        <v>249645</v>
      </c>
      <c r="F71" s="417">
        <f t="shared" si="0"/>
        <v>1.4019908269743033</v>
      </c>
      <c r="G71" s="442" t="s">
        <v>55</v>
      </c>
      <c r="H71" s="419">
        <v>6</v>
      </c>
      <c r="I71" s="420">
        <v>9677</v>
      </c>
      <c r="J71" s="417">
        <f t="shared" si="1"/>
        <v>6.200268678309394</v>
      </c>
      <c r="O71" s="17"/>
    </row>
    <row r="72" spans="2:15" ht="11.25" customHeight="1">
      <c r="B72" s="422"/>
      <c r="C72" s="414" t="s">
        <v>64</v>
      </c>
      <c r="D72" s="415">
        <v>54</v>
      </c>
      <c r="E72" s="416">
        <v>344528</v>
      </c>
      <c r="F72" s="417">
        <f t="shared" si="0"/>
        <v>1.5673617238656945</v>
      </c>
      <c r="G72" s="418" t="s">
        <v>57</v>
      </c>
      <c r="H72" s="419">
        <v>2</v>
      </c>
      <c r="I72" s="420">
        <v>7022</v>
      </c>
      <c r="J72" s="417">
        <f t="shared" si="1"/>
        <v>2.8481913984619767</v>
      </c>
      <c r="O72" s="17"/>
    </row>
    <row r="73" spans="2:15" ht="11.25" customHeight="1">
      <c r="B73" s="422"/>
      <c r="C73" s="423" t="s">
        <v>223</v>
      </c>
      <c r="D73" s="424">
        <v>13</v>
      </c>
      <c r="E73" s="425">
        <v>75679</v>
      </c>
      <c r="F73" s="437">
        <f t="shared" si="0"/>
        <v>1.7177816831617754</v>
      </c>
      <c r="G73" s="443" t="s">
        <v>60</v>
      </c>
      <c r="H73" s="428">
        <v>6</v>
      </c>
      <c r="I73" s="429">
        <v>11459</v>
      </c>
      <c r="J73" s="437">
        <f t="shared" si="1"/>
        <v>5.23605899293132</v>
      </c>
      <c r="O73" s="17"/>
    </row>
    <row r="74" spans="2:15" ht="11.25" customHeight="1">
      <c r="B74" s="422"/>
      <c r="C74" s="430" t="s">
        <v>67</v>
      </c>
      <c r="D74" s="431">
        <v>30</v>
      </c>
      <c r="E74" s="432">
        <v>140642</v>
      </c>
      <c r="F74" s="439">
        <f t="shared" si="0"/>
        <v>2.133075468210065</v>
      </c>
      <c r="G74" s="441" t="s">
        <v>65</v>
      </c>
      <c r="H74" s="435"/>
      <c r="I74" s="436">
        <v>2753</v>
      </c>
      <c r="J74" s="433">
        <f t="shared" si="1"/>
        <v>0</v>
      </c>
      <c r="O74" s="17"/>
    </row>
    <row r="75" spans="2:15" ht="11.25" customHeight="1">
      <c r="B75" s="422"/>
      <c r="C75" s="414" t="s">
        <v>68</v>
      </c>
      <c r="D75" s="415">
        <v>37</v>
      </c>
      <c r="E75" s="416">
        <v>147727</v>
      </c>
      <c r="F75" s="417">
        <f t="shared" si="0"/>
        <v>2.5046200085292463</v>
      </c>
      <c r="G75" s="418" t="s">
        <v>66</v>
      </c>
      <c r="H75" s="419">
        <v>3</v>
      </c>
      <c r="I75" s="420">
        <v>11205</v>
      </c>
      <c r="J75" s="417">
        <f t="shared" si="1"/>
        <v>2.677376171352075</v>
      </c>
      <c r="O75" s="17"/>
    </row>
    <row r="76" spans="2:15" ht="11.25" customHeight="1">
      <c r="B76" s="422"/>
      <c r="C76" s="414" t="s">
        <v>70</v>
      </c>
      <c r="D76" s="415">
        <v>18</v>
      </c>
      <c r="E76" s="416">
        <v>141802</v>
      </c>
      <c r="F76" s="417">
        <f t="shared" si="0"/>
        <v>1.269375608242479</v>
      </c>
      <c r="G76" s="418" t="s">
        <v>69</v>
      </c>
      <c r="H76" s="419">
        <v>7</v>
      </c>
      <c r="I76" s="420">
        <v>13507</v>
      </c>
      <c r="J76" s="417">
        <f t="shared" si="1"/>
        <v>5.1824979640186575</v>
      </c>
      <c r="O76" s="17"/>
    </row>
    <row r="77" spans="2:15" ht="11.25" customHeight="1">
      <c r="B77" s="422"/>
      <c r="C77" s="444" t="s">
        <v>72</v>
      </c>
      <c r="D77" s="415">
        <v>7</v>
      </c>
      <c r="E77" s="416">
        <v>76474</v>
      </c>
      <c r="F77" s="417">
        <f t="shared" si="0"/>
        <v>0.9153437769699505</v>
      </c>
      <c r="G77" s="418" t="s">
        <v>71</v>
      </c>
      <c r="H77" s="419">
        <v>11</v>
      </c>
      <c r="I77" s="420">
        <v>30988</v>
      </c>
      <c r="J77" s="417">
        <f t="shared" si="1"/>
        <v>3.5497611978830514</v>
      </c>
      <c r="O77" s="17"/>
    </row>
    <row r="78" spans="2:15" ht="11.25" customHeight="1">
      <c r="B78" s="422"/>
      <c r="C78" s="445" t="s">
        <v>73</v>
      </c>
      <c r="D78" s="424">
        <v>18</v>
      </c>
      <c r="E78" s="425">
        <v>83810</v>
      </c>
      <c r="F78" s="426">
        <f t="shared" si="0"/>
        <v>2.1477150698007397</v>
      </c>
      <c r="G78" s="427" t="s">
        <v>79</v>
      </c>
      <c r="H78" s="428">
        <v>16</v>
      </c>
      <c r="I78" s="429">
        <v>33342</v>
      </c>
      <c r="J78" s="437">
        <f t="shared" si="1"/>
        <v>4.798752324395657</v>
      </c>
      <c r="O78" s="17"/>
    </row>
    <row r="79" spans="2:16" ht="11.25" customHeight="1">
      <c r="B79" s="422"/>
      <c r="C79" s="446" t="s">
        <v>74</v>
      </c>
      <c r="D79" s="431">
        <v>35</v>
      </c>
      <c r="E79" s="432">
        <v>165727</v>
      </c>
      <c r="F79" s="433">
        <f t="shared" si="0"/>
        <v>2.1119069312785483</v>
      </c>
      <c r="G79" s="447" t="s">
        <v>85</v>
      </c>
      <c r="H79" s="435">
        <v>8</v>
      </c>
      <c r="I79" s="436">
        <v>34001</v>
      </c>
      <c r="J79" s="439">
        <f t="shared" si="1"/>
        <v>2.3528719743536954</v>
      </c>
      <c r="M79" s="448"/>
      <c r="N79" s="449"/>
      <c r="O79" s="17"/>
      <c r="P79" s="450"/>
    </row>
    <row r="80" spans="2:15" ht="11.25" customHeight="1">
      <c r="B80" s="422"/>
      <c r="C80" s="414" t="s">
        <v>75</v>
      </c>
      <c r="D80" s="415">
        <v>16</v>
      </c>
      <c r="E80" s="416">
        <v>75359</v>
      </c>
      <c r="F80" s="417">
        <f t="shared" si="0"/>
        <v>2.1231704242359903</v>
      </c>
      <c r="G80" s="418" t="s">
        <v>89</v>
      </c>
      <c r="H80" s="419">
        <v>13</v>
      </c>
      <c r="I80" s="420">
        <v>44777</v>
      </c>
      <c r="J80" s="417">
        <f t="shared" si="1"/>
        <v>2.9032762355673674</v>
      </c>
      <c r="O80" s="17"/>
    </row>
    <row r="81" spans="2:15" ht="11.25" customHeight="1" thickBot="1">
      <c r="B81" s="422"/>
      <c r="C81" s="414" t="s">
        <v>76</v>
      </c>
      <c r="D81" s="415">
        <v>49</v>
      </c>
      <c r="E81" s="416">
        <v>153066</v>
      </c>
      <c r="F81" s="417">
        <f t="shared" si="0"/>
        <v>3.201233454849542</v>
      </c>
      <c r="G81" s="451" t="s">
        <v>90</v>
      </c>
      <c r="H81" s="452">
        <v>6</v>
      </c>
      <c r="I81" s="453">
        <v>29165</v>
      </c>
      <c r="J81" s="454">
        <f t="shared" si="1"/>
        <v>2.0572604148808504</v>
      </c>
      <c r="K81" s="455"/>
      <c r="O81" s="17"/>
    </row>
    <row r="82" spans="2:15" ht="11.25" customHeight="1" thickBot="1">
      <c r="B82" s="422"/>
      <c r="C82" s="414" t="s">
        <v>77</v>
      </c>
      <c r="D82" s="415">
        <v>8</v>
      </c>
      <c r="E82" s="416">
        <v>66171</v>
      </c>
      <c r="F82" s="417">
        <f t="shared" si="0"/>
        <v>1.2089888319656648</v>
      </c>
      <c r="G82" s="456" t="s">
        <v>224</v>
      </c>
      <c r="H82" s="457">
        <f>SUM(D54:D88,H54:H81)</f>
        <v>1586</v>
      </c>
      <c r="I82" s="458">
        <f>SUM(E54:E88,I54:I81)</f>
        <v>7390054</v>
      </c>
      <c r="J82" s="459">
        <f t="shared" si="1"/>
        <v>2.1461277549528055</v>
      </c>
      <c r="O82" s="17"/>
    </row>
    <row r="83" spans="2:15" ht="11.25" customHeight="1">
      <c r="B83" s="422"/>
      <c r="C83" s="423" t="s">
        <v>78</v>
      </c>
      <c r="D83" s="424">
        <v>23</v>
      </c>
      <c r="E83" s="425">
        <v>92131</v>
      </c>
      <c r="F83" s="437">
        <f t="shared" si="0"/>
        <v>2.496445279004895</v>
      </c>
      <c r="G83" s="460"/>
      <c r="H83" s="461"/>
      <c r="I83" s="462"/>
      <c r="J83" s="463"/>
      <c r="O83" s="17"/>
    </row>
    <row r="84" spans="2:15" ht="11.25" customHeight="1">
      <c r="B84" s="422"/>
      <c r="C84" s="438" t="s">
        <v>80</v>
      </c>
      <c r="D84" s="431">
        <v>15</v>
      </c>
      <c r="E84" s="432">
        <v>111620</v>
      </c>
      <c r="F84" s="439">
        <f t="shared" si="0"/>
        <v>1.3438451890342233</v>
      </c>
      <c r="G84" s="464" t="s">
        <v>603</v>
      </c>
      <c r="H84" s="465"/>
      <c r="I84" s="465"/>
      <c r="J84" s="465"/>
      <c r="K84" s="465"/>
      <c r="O84" s="17"/>
    </row>
    <row r="85" spans="2:15" ht="11.25" customHeight="1">
      <c r="B85" s="422"/>
      <c r="C85" s="414" t="s">
        <v>81</v>
      </c>
      <c r="D85" s="415">
        <v>41</v>
      </c>
      <c r="E85" s="420">
        <v>142529</v>
      </c>
      <c r="F85" s="417">
        <f t="shared" si="0"/>
        <v>2.8766075675827376</v>
      </c>
      <c r="G85" s="950" t="s">
        <v>488</v>
      </c>
      <c r="H85" s="950"/>
      <c r="I85" s="950"/>
      <c r="J85" s="950"/>
      <c r="K85" s="466"/>
      <c r="O85" s="17"/>
    </row>
    <row r="86" spans="2:15" ht="11.25" customHeight="1">
      <c r="B86" s="422"/>
      <c r="C86" s="414" t="s">
        <v>82</v>
      </c>
      <c r="D86" s="415">
        <v>10</v>
      </c>
      <c r="E86" s="420">
        <v>61570</v>
      </c>
      <c r="F86" s="417">
        <f t="shared" si="0"/>
        <v>1.6241676140977748</v>
      </c>
      <c r="G86" s="467" t="s">
        <v>227</v>
      </c>
      <c r="H86" s="449" t="s">
        <v>227</v>
      </c>
      <c r="I86" s="468" t="s">
        <v>227</v>
      </c>
      <c r="J86" s="450" t="s">
        <v>227</v>
      </c>
      <c r="O86" s="17"/>
    </row>
    <row r="87" spans="2:10" ht="11.25" customHeight="1">
      <c r="B87" s="422"/>
      <c r="C87" s="414" t="s">
        <v>83</v>
      </c>
      <c r="D87" s="415">
        <v>32</v>
      </c>
      <c r="E87" s="420">
        <v>101026</v>
      </c>
      <c r="F87" s="417">
        <f t="shared" si="0"/>
        <v>3.167501435274088</v>
      </c>
      <c r="G87" s="467" t="s">
        <v>227</v>
      </c>
      <c r="H87" s="449" t="s">
        <v>227</v>
      </c>
      <c r="I87" s="468" t="s">
        <v>227</v>
      </c>
      <c r="J87" s="450" t="s">
        <v>227</v>
      </c>
    </row>
    <row r="88" spans="2:10" ht="11.25" customHeight="1" thickBot="1">
      <c r="B88" s="422"/>
      <c r="C88" s="469" t="s">
        <v>84</v>
      </c>
      <c r="D88" s="470">
        <v>14</v>
      </c>
      <c r="E88" s="471">
        <v>50886</v>
      </c>
      <c r="F88" s="454">
        <f t="shared" si="0"/>
        <v>2.751247887434658</v>
      </c>
      <c r="G88" s="472"/>
      <c r="H88" s="473"/>
      <c r="I88" s="472"/>
      <c r="J88" s="450"/>
    </row>
    <row r="89" spans="3:10" ht="9" customHeight="1">
      <c r="C89" s="474"/>
      <c r="D89" s="475"/>
      <c r="E89" s="476"/>
      <c r="F89" s="476"/>
      <c r="G89" s="477"/>
      <c r="H89" s="478"/>
      <c r="I89" s="479"/>
      <c r="J89" s="480"/>
    </row>
    <row r="90" ht="13.5">
      <c r="L90" s="481"/>
    </row>
  </sheetData>
  <sheetProtection/>
  <mergeCells count="148">
    <mergeCell ref="I48:I49"/>
    <mergeCell ref="J48:J49"/>
    <mergeCell ref="K48:K49"/>
    <mergeCell ref="A48:A49"/>
    <mergeCell ref="B48:B49"/>
    <mergeCell ref="C48:C49"/>
    <mergeCell ref="D48:D49"/>
    <mergeCell ref="G48:G49"/>
    <mergeCell ref="H48:H49"/>
    <mergeCell ref="J46:J47"/>
    <mergeCell ref="K46:K47"/>
    <mergeCell ref="A46:A47"/>
    <mergeCell ref="B46:B47"/>
    <mergeCell ref="C46:C47"/>
    <mergeCell ref="D46:D47"/>
    <mergeCell ref="G46:G47"/>
    <mergeCell ref="H46:H47"/>
    <mergeCell ref="I46:I47"/>
    <mergeCell ref="J40:J41"/>
    <mergeCell ref="K40:K41"/>
    <mergeCell ref="B40:B41"/>
    <mergeCell ref="C40:C41"/>
    <mergeCell ref="D40:D41"/>
    <mergeCell ref="G40:G41"/>
    <mergeCell ref="H40:H41"/>
    <mergeCell ref="I40:I41"/>
    <mergeCell ref="B38:B39"/>
    <mergeCell ref="D38:D39"/>
    <mergeCell ref="H38:H39"/>
    <mergeCell ref="C38:C39"/>
    <mergeCell ref="G38:G39"/>
    <mergeCell ref="I38:I39"/>
    <mergeCell ref="H36:H37"/>
    <mergeCell ref="H44:H45"/>
    <mergeCell ref="I44:I45"/>
    <mergeCell ref="I36:I37"/>
    <mergeCell ref="J36:J37"/>
    <mergeCell ref="K36:K37"/>
    <mergeCell ref="J44:J45"/>
    <mergeCell ref="K44:K45"/>
    <mergeCell ref="J38:J39"/>
    <mergeCell ref="K38:K39"/>
    <mergeCell ref="J34:J35"/>
    <mergeCell ref="K34:K35"/>
    <mergeCell ref="B36:B37"/>
    <mergeCell ref="B44:B45"/>
    <mergeCell ref="C36:C37"/>
    <mergeCell ref="D36:D37"/>
    <mergeCell ref="C44:C45"/>
    <mergeCell ref="D44:D45"/>
    <mergeCell ref="G36:G37"/>
    <mergeCell ref="G44:G45"/>
    <mergeCell ref="B34:B35"/>
    <mergeCell ref="C34:C35"/>
    <mergeCell ref="D34:D35"/>
    <mergeCell ref="G34:G35"/>
    <mergeCell ref="H34:H35"/>
    <mergeCell ref="I34:I35"/>
    <mergeCell ref="K30:K31"/>
    <mergeCell ref="B32:B33"/>
    <mergeCell ref="C32:C33"/>
    <mergeCell ref="D32:D33"/>
    <mergeCell ref="G32:G33"/>
    <mergeCell ref="H32:H33"/>
    <mergeCell ref="I32:I33"/>
    <mergeCell ref="J32:J33"/>
    <mergeCell ref="K32:K33"/>
    <mergeCell ref="B30:B31"/>
    <mergeCell ref="C30:C31"/>
    <mergeCell ref="D30:D31"/>
    <mergeCell ref="H30:H31"/>
    <mergeCell ref="I30:I31"/>
    <mergeCell ref="J30:J31"/>
    <mergeCell ref="J26:J27"/>
    <mergeCell ref="C26:C27"/>
    <mergeCell ref="D26:D27"/>
    <mergeCell ref="G26:G27"/>
    <mergeCell ref="H26:H27"/>
    <mergeCell ref="K26:K27"/>
    <mergeCell ref="B28:B29"/>
    <mergeCell ref="C28:C29"/>
    <mergeCell ref="D28:D29"/>
    <mergeCell ref="G28:G29"/>
    <mergeCell ref="H28:H29"/>
    <mergeCell ref="I28:I29"/>
    <mergeCell ref="J28:J29"/>
    <mergeCell ref="K28:K29"/>
    <mergeCell ref="B26:B27"/>
    <mergeCell ref="I26:I27"/>
    <mergeCell ref="J22:J23"/>
    <mergeCell ref="K22:K23"/>
    <mergeCell ref="B24:B25"/>
    <mergeCell ref="C24:C25"/>
    <mergeCell ref="D24:D25"/>
    <mergeCell ref="G24:G25"/>
    <mergeCell ref="H24:H25"/>
    <mergeCell ref="I24:I25"/>
    <mergeCell ref="J24:J25"/>
    <mergeCell ref="K24:K25"/>
    <mergeCell ref="B22:B23"/>
    <mergeCell ref="C22:C23"/>
    <mergeCell ref="D22:D23"/>
    <mergeCell ref="G22:G23"/>
    <mergeCell ref="H22:H23"/>
    <mergeCell ref="I22:I23"/>
    <mergeCell ref="I18:I19"/>
    <mergeCell ref="J18:J19"/>
    <mergeCell ref="K18:K19"/>
    <mergeCell ref="B20:B21"/>
    <mergeCell ref="C20:C21"/>
    <mergeCell ref="D20:D21"/>
    <mergeCell ref="G20:G21"/>
    <mergeCell ref="I20:I21"/>
    <mergeCell ref="J20:J21"/>
    <mergeCell ref="K20:K21"/>
    <mergeCell ref="B16:B17"/>
    <mergeCell ref="H16:H17"/>
    <mergeCell ref="H18:H19"/>
    <mergeCell ref="H20:H21"/>
    <mergeCell ref="C16:C17"/>
    <mergeCell ref="D16:D17"/>
    <mergeCell ref="G16:G17"/>
    <mergeCell ref="B18:B19"/>
    <mergeCell ref="C18:C19"/>
    <mergeCell ref="D18:D19"/>
    <mergeCell ref="A3:B4"/>
    <mergeCell ref="C3:C4"/>
    <mergeCell ref="D3:D4"/>
    <mergeCell ref="G3:G4"/>
    <mergeCell ref="H3:H4"/>
    <mergeCell ref="I3:I4"/>
    <mergeCell ref="J51:J52"/>
    <mergeCell ref="D51:I52"/>
    <mergeCell ref="G85:J85"/>
    <mergeCell ref="J3:J4"/>
    <mergeCell ref="K3:K4"/>
    <mergeCell ref="I16:I17"/>
    <mergeCell ref="J16:J17"/>
    <mergeCell ref="K16:K17"/>
    <mergeCell ref="G18:G19"/>
    <mergeCell ref="J42:J43"/>
    <mergeCell ref="K42:K43"/>
    <mergeCell ref="B42:B43"/>
    <mergeCell ref="C42:C43"/>
    <mergeCell ref="D42:D43"/>
    <mergeCell ref="G42:G43"/>
    <mergeCell ref="H42:H43"/>
    <mergeCell ref="I42:I43"/>
  </mergeCells>
  <printOptions horizontalCentered="1"/>
  <pageMargins left="0.984251968503937" right="0.7874015748031497" top="0.9055118110236221" bottom="0.7480314960629921" header="0.2755905511811024" footer="0.3937007874015748"/>
  <pageSetup fitToHeight="1" fitToWidth="1" horizontalDpi="600" verticalDpi="600" orientation="portrait" paperSize="9" scale="76" r:id="rId1"/>
  <headerFooter alignWithMargins="0">
    <oddFooter>&amp;C&amp;"ＭＳ ゴシック,標準"&amp;15-3-</oddFooter>
    <evenFooter>&amp;C&amp;"ＭＳ ゴシック,標準"&amp;15-3-</evenFooter>
    <firstFooter>&amp;C&amp;"ＭＳ ゴシック,標準"&amp;15-2-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97"/>
  <sheetViews>
    <sheetView zoomScale="80" zoomScaleNormal="80" zoomScalePageLayoutView="0" workbookViewId="0" topLeftCell="A20">
      <selection activeCell="N29" sqref="N29"/>
    </sheetView>
  </sheetViews>
  <sheetFormatPr defaultColWidth="9.00390625" defaultRowHeight="13.5"/>
  <cols>
    <col min="1" max="1" width="8.125" style="323" customWidth="1"/>
    <col min="2" max="2" width="7.25390625" style="323" customWidth="1"/>
    <col min="3" max="8" width="5.875" style="323" customWidth="1"/>
    <col min="9" max="9" width="7.375" style="323" customWidth="1"/>
    <col min="10" max="10" width="6.50390625" style="323" customWidth="1"/>
    <col min="11" max="13" width="6.25390625" style="323" customWidth="1"/>
    <col min="14" max="14" width="9.375" style="323" customWidth="1"/>
    <col min="15" max="15" width="5.625" style="323" customWidth="1"/>
    <col min="16" max="16" width="6.50390625" style="323" customWidth="1"/>
    <col min="17" max="18" width="8.375" style="323" customWidth="1"/>
    <col min="19" max="19" width="6.50390625" style="323" customWidth="1"/>
    <col min="20" max="20" width="11.00390625" style="323" customWidth="1"/>
    <col min="21" max="21" width="9.50390625" style="323" customWidth="1"/>
    <col min="22" max="22" width="11.375" style="323" customWidth="1"/>
    <col min="23" max="23" width="10.125" style="323" customWidth="1"/>
    <col min="24" max="16384" width="9.00390625" style="323" customWidth="1"/>
  </cols>
  <sheetData>
    <row r="1" spans="1:16" ht="22.5" customHeight="1">
      <c r="A1" s="60"/>
      <c r="B1" s="60"/>
      <c r="C1" s="60"/>
      <c r="D1" s="60"/>
      <c r="E1" s="60"/>
      <c r="F1" s="60"/>
      <c r="G1" s="60"/>
      <c r="H1" s="60"/>
      <c r="I1" s="59"/>
      <c r="J1" s="59"/>
      <c r="K1" s="59"/>
      <c r="L1" s="328"/>
      <c r="M1" s="482" t="s">
        <v>367</v>
      </c>
      <c r="N1" s="328" t="s">
        <v>479</v>
      </c>
      <c r="O1" s="329"/>
      <c r="P1" s="329"/>
    </row>
    <row r="2" spans="1:23" ht="22.5" customHeight="1" thickBot="1">
      <c r="A2" s="483"/>
      <c r="B2" s="483"/>
      <c r="C2" s="483"/>
      <c r="D2" s="483"/>
      <c r="E2" s="483"/>
      <c r="F2" s="483"/>
      <c r="G2" s="483"/>
      <c r="H2" s="483"/>
      <c r="I2" s="484"/>
      <c r="J2" s="485"/>
      <c r="K2" s="485"/>
      <c r="L2" s="331"/>
      <c r="M2" s="486"/>
      <c r="N2" s="333"/>
      <c r="O2" s="333"/>
      <c r="P2" s="333"/>
      <c r="V2" s="1034" t="s">
        <v>604</v>
      </c>
      <c r="W2" s="1034"/>
    </row>
    <row r="3" spans="1:23" ht="37.5" customHeight="1">
      <c r="A3" s="1050" t="s">
        <v>34</v>
      </c>
      <c r="B3" s="1053" t="s">
        <v>199</v>
      </c>
      <c r="C3" s="1054"/>
      <c r="D3" s="1054"/>
      <c r="E3" s="1054"/>
      <c r="F3" s="1054"/>
      <c r="G3" s="1054"/>
      <c r="H3" s="1055"/>
      <c r="I3" s="1056" t="s">
        <v>96</v>
      </c>
      <c r="J3" s="1059" t="s">
        <v>98</v>
      </c>
      <c r="K3" s="1060"/>
      <c r="L3" s="1060"/>
      <c r="M3" s="1061"/>
      <c r="N3" s="1066" t="s">
        <v>99</v>
      </c>
      <c r="O3" s="1027" t="s">
        <v>100</v>
      </c>
      <c r="P3" s="1069"/>
      <c r="Q3" s="1024" t="s">
        <v>11</v>
      </c>
      <c r="R3" s="1025"/>
      <c r="S3" s="1026"/>
      <c r="T3" s="1027" t="s">
        <v>97</v>
      </c>
      <c r="U3" s="1028"/>
      <c r="V3" s="1028"/>
      <c r="W3" s="1029"/>
    </row>
    <row r="4" spans="1:23" ht="37.5" customHeight="1">
      <c r="A4" s="1051"/>
      <c r="B4" s="1062" t="s">
        <v>95</v>
      </c>
      <c r="C4" s="1032" t="s">
        <v>5</v>
      </c>
      <c r="D4" s="1032" t="s">
        <v>6</v>
      </c>
      <c r="E4" s="1064" t="s">
        <v>7</v>
      </c>
      <c r="F4" s="1030" t="s">
        <v>8</v>
      </c>
      <c r="G4" s="1032" t="s">
        <v>14</v>
      </c>
      <c r="H4" s="1046" t="s">
        <v>15</v>
      </c>
      <c r="I4" s="1057"/>
      <c r="J4" s="1048" t="s">
        <v>95</v>
      </c>
      <c r="K4" s="1070" t="s">
        <v>278</v>
      </c>
      <c r="L4" s="1044" t="s">
        <v>279</v>
      </c>
      <c r="M4" s="1037" t="s">
        <v>280</v>
      </c>
      <c r="N4" s="1067"/>
      <c r="O4" s="1072" t="s">
        <v>281</v>
      </c>
      <c r="P4" s="1037" t="s">
        <v>282</v>
      </c>
      <c r="Q4" s="1039" t="s">
        <v>283</v>
      </c>
      <c r="R4" s="1040"/>
      <c r="S4" s="1035" t="s">
        <v>284</v>
      </c>
      <c r="T4" s="1042" t="s">
        <v>94</v>
      </c>
      <c r="U4" s="1044" t="s">
        <v>285</v>
      </c>
      <c r="V4" s="1044" t="s">
        <v>286</v>
      </c>
      <c r="W4" s="1035" t="s">
        <v>287</v>
      </c>
    </row>
    <row r="5" spans="1:23" ht="37.5" customHeight="1" thickBot="1">
      <c r="A5" s="1052"/>
      <c r="B5" s="1063"/>
      <c r="C5" s="1033"/>
      <c r="D5" s="1033"/>
      <c r="E5" s="1065"/>
      <c r="F5" s="1031"/>
      <c r="G5" s="1033"/>
      <c r="H5" s="1047"/>
      <c r="I5" s="1058"/>
      <c r="J5" s="1049"/>
      <c r="K5" s="1071"/>
      <c r="L5" s="1045"/>
      <c r="M5" s="1038"/>
      <c r="N5" s="1068"/>
      <c r="O5" s="1073"/>
      <c r="P5" s="1038"/>
      <c r="Q5" s="487" t="s">
        <v>12</v>
      </c>
      <c r="R5" s="488" t="s">
        <v>13</v>
      </c>
      <c r="S5" s="1041"/>
      <c r="T5" s="1043"/>
      <c r="U5" s="1045"/>
      <c r="V5" s="1045"/>
      <c r="W5" s="1036"/>
    </row>
    <row r="6" spans="1:23" ht="37.5" customHeight="1" hidden="1">
      <c r="A6" s="489" t="s">
        <v>288</v>
      </c>
      <c r="B6" s="490">
        <v>2905</v>
      </c>
      <c r="C6" s="491">
        <v>1649</v>
      </c>
      <c r="D6" s="491">
        <v>68</v>
      </c>
      <c r="E6" s="491">
        <v>385</v>
      </c>
      <c r="F6" s="491">
        <v>1</v>
      </c>
      <c r="G6" s="491">
        <v>0</v>
      </c>
      <c r="H6" s="492">
        <v>802</v>
      </c>
      <c r="I6" s="493">
        <v>2371</v>
      </c>
      <c r="J6" s="494">
        <v>1612</v>
      </c>
      <c r="K6" s="491">
        <v>385</v>
      </c>
      <c r="L6" s="491">
        <v>120</v>
      </c>
      <c r="M6" s="492">
        <v>1107</v>
      </c>
      <c r="N6" s="493">
        <v>4505</v>
      </c>
      <c r="O6" s="494">
        <v>91</v>
      </c>
      <c r="P6" s="492">
        <v>391</v>
      </c>
      <c r="Q6" s="495">
        <v>68788</v>
      </c>
      <c r="R6" s="496">
        <v>7096</v>
      </c>
      <c r="S6" s="492">
        <v>1277</v>
      </c>
      <c r="T6" s="490">
        <v>8721470</v>
      </c>
      <c r="U6" s="491">
        <v>4856072</v>
      </c>
      <c r="V6" s="491">
        <v>3606797</v>
      </c>
      <c r="W6" s="492">
        <v>258601</v>
      </c>
    </row>
    <row r="7" spans="1:23" ht="37.5" customHeight="1" hidden="1">
      <c r="A7" s="497" t="s">
        <v>289</v>
      </c>
      <c r="B7" s="498">
        <v>2622</v>
      </c>
      <c r="C7" s="499">
        <v>1566</v>
      </c>
      <c r="D7" s="499">
        <v>22</v>
      </c>
      <c r="E7" s="499">
        <v>403</v>
      </c>
      <c r="F7" s="499">
        <v>0</v>
      </c>
      <c r="G7" s="499">
        <v>0</v>
      </c>
      <c r="H7" s="500">
        <v>631</v>
      </c>
      <c r="I7" s="501">
        <v>2186</v>
      </c>
      <c r="J7" s="502">
        <v>1429</v>
      </c>
      <c r="K7" s="499"/>
      <c r="L7" s="499">
        <v>105</v>
      </c>
      <c r="M7" s="500">
        <v>1004</v>
      </c>
      <c r="N7" s="501">
        <v>4254</v>
      </c>
      <c r="O7" s="502">
        <v>96</v>
      </c>
      <c r="P7" s="500">
        <v>347</v>
      </c>
      <c r="Q7" s="503">
        <v>64066</v>
      </c>
      <c r="R7" s="504">
        <v>6708</v>
      </c>
      <c r="S7" s="500">
        <v>359</v>
      </c>
      <c r="T7" s="498">
        <v>9320858</v>
      </c>
      <c r="U7" s="499">
        <v>4749503</v>
      </c>
      <c r="V7" s="499">
        <v>4314118</v>
      </c>
      <c r="W7" s="500">
        <v>257237</v>
      </c>
    </row>
    <row r="8" spans="1:23" ht="37.5" customHeight="1" hidden="1">
      <c r="A8" s="497" t="s">
        <v>290</v>
      </c>
      <c r="B8" s="498">
        <v>2800</v>
      </c>
      <c r="C8" s="499">
        <v>1591</v>
      </c>
      <c r="D8" s="499">
        <v>34</v>
      </c>
      <c r="E8" s="499">
        <v>431</v>
      </c>
      <c r="F8" s="499">
        <v>0</v>
      </c>
      <c r="G8" s="499">
        <v>1</v>
      </c>
      <c r="H8" s="500">
        <v>743</v>
      </c>
      <c r="I8" s="501">
        <v>2277</v>
      </c>
      <c r="J8" s="502">
        <v>1495</v>
      </c>
      <c r="K8" s="499">
        <v>341</v>
      </c>
      <c r="L8" s="499">
        <v>134</v>
      </c>
      <c r="M8" s="500">
        <v>1020</v>
      </c>
      <c r="N8" s="501">
        <v>4354</v>
      </c>
      <c r="O8" s="502">
        <v>101</v>
      </c>
      <c r="P8" s="500">
        <v>403</v>
      </c>
      <c r="Q8" s="503">
        <v>71162</v>
      </c>
      <c r="R8" s="504">
        <v>5972</v>
      </c>
      <c r="S8" s="500">
        <v>420</v>
      </c>
      <c r="T8" s="498">
        <v>9575248</v>
      </c>
      <c r="U8" s="499">
        <v>4975210</v>
      </c>
      <c r="V8" s="499">
        <v>4262102</v>
      </c>
      <c r="W8" s="500">
        <v>337936</v>
      </c>
    </row>
    <row r="9" spans="1:23" ht="37.5" customHeight="1" hidden="1">
      <c r="A9" s="497" t="s">
        <v>291</v>
      </c>
      <c r="B9" s="498">
        <v>3236</v>
      </c>
      <c r="C9" s="499">
        <v>1691</v>
      </c>
      <c r="D9" s="499">
        <v>65</v>
      </c>
      <c r="E9" s="499">
        <v>438</v>
      </c>
      <c r="F9" s="499">
        <v>0</v>
      </c>
      <c r="G9" s="499">
        <v>0</v>
      </c>
      <c r="H9" s="500">
        <v>1042</v>
      </c>
      <c r="I9" s="501">
        <v>2433</v>
      </c>
      <c r="J9" s="502">
        <v>1494</v>
      </c>
      <c r="K9" s="499">
        <v>347</v>
      </c>
      <c r="L9" s="499">
        <v>102</v>
      </c>
      <c r="M9" s="500">
        <v>1045</v>
      </c>
      <c r="N9" s="501">
        <v>4153</v>
      </c>
      <c r="O9" s="502">
        <v>94</v>
      </c>
      <c r="P9" s="500">
        <v>451</v>
      </c>
      <c r="Q9" s="503">
        <v>64290</v>
      </c>
      <c r="R9" s="504">
        <v>7637</v>
      </c>
      <c r="S9" s="500">
        <v>7265</v>
      </c>
      <c r="T9" s="498">
        <v>7837672</v>
      </c>
      <c r="U9" s="499">
        <v>4315583</v>
      </c>
      <c r="V9" s="499">
        <v>2987817</v>
      </c>
      <c r="W9" s="500">
        <v>534272</v>
      </c>
    </row>
    <row r="10" spans="1:23" ht="37.5" customHeight="1" hidden="1">
      <c r="A10" s="497" t="s">
        <v>292</v>
      </c>
      <c r="B10" s="498">
        <v>3268</v>
      </c>
      <c r="C10" s="499">
        <v>1669</v>
      </c>
      <c r="D10" s="499">
        <v>35</v>
      </c>
      <c r="E10" s="499">
        <v>487</v>
      </c>
      <c r="F10" s="499">
        <v>1</v>
      </c>
      <c r="G10" s="499">
        <v>0</v>
      </c>
      <c r="H10" s="500">
        <v>1076</v>
      </c>
      <c r="I10" s="501">
        <v>2472</v>
      </c>
      <c r="J10" s="502">
        <v>1587</v>
      </c>
      <c r="K10" s="499">
        <v>340</v>
      </c>
      <c r="L10" s="499">
        <v>115</v>
      </c>
      <c r="M10" s="500">
        <v>1132</v>
      </c>
      <c r="N10" s="501">
        <v>4450</v>
      </c>
      <c r="O10" s="502">
        <v>114</v>
      </c>
      <c r="P10" s="500">
        <v>408</v>
      </c>
      <c r="Q10" s="503">
        <v>69708</v>
      </c>
      <c r="R10" s="504">
        <v>9947</v>
      </c>
      <c r="S10" s="500">
        <v>852</v>
      </c>
      <c r="T10" s="498">
        <v>8433389</v>
      </c>
      <c r="U10" s="499">
        <v>4404942</v>
      </c>
      <c r="V10" s="499">
        <v>3629671</v>
      </c>
      <c r="W10" s="500">
        <v>398776</v>
      </c>
    </row>
    <row r="11" spans="1:23" ht="37.5" customHeight="1" hidden="1">
      <c r="A11" s="497" t="s">
        <v>293</v>
      </c>
      <c r="B11" s="498">
        <v>3123</v>
      </c>
      <c r="C11" s="499">
        <v>1675</v>
      </c>
      <c r="D11" s="499">
        <v>34</v>
      </c>
      <c r="E11" s="499">
        <v>405</v>
      </c>
      <c r="F11" s="499">
        <v>0</v>
      </c>
      <c r="G11" s="499">
        <v>0</v>
      </c>
      <c r="H11" s="500">
        <v>1009</v>
      </c>
      <c r="I11" s="501">
        <v>2469</v>
      </c>
      <c r="J11" s="502">
        <v>1673</v>
      </c>
      <c r="K11" s="499">
        <v>385</v>
      </c>
      <c r="L11" s="499">
        <v>124</v>
      </c>
      <c r="M11" s="500">
        <v>1164</v>
      </c>
      <c r="N11" s="501">
        <v>4401</v>
      </c>
      <c r="O11" s="502">
        <v>105</v>
      </c>
      <c r="P11" s="500">
        <v>474</v>
      </c>
      <c r="Q11" s="503">
        <v>71084</v>
      </c>
      <c r="R11" s="504">
        <v>10114</v>
      </c>
      <c r="S11" s="500">
        <v>321</v>
      </c>
      <c r="T11" s="498">
        <v>8258975</v>
      </c>
      <c r="U11" s="499">
        <v>4800499</v>
      </c>
      <c r="V11" s="499">
        <v>3124714</v>
      </c>
      <c r="W11" s="500">
        <v>333762</v>
      </c>
    </row>
    <row r="12" spans="1:23" ht="37.5" customHeight="1" hidden="1">
      <c r="A12" s="497" t="s">
        <v>294</v>
      </c>
      <c r="B12" s="498">
        <v>2897</v>
      </c>
      <c r="C12" s="499">
        <v>1562</v>
      </c>
      <c r="D12" s="499">
        <v>15</v>
      </c>
      <c r="E12" s="499">
        <v>343</v>
      </c>
      <c r="F12" s="499">
        <v>1</v>
      </c>
      <c r="G12" s="499">
        <v>0</v>
      </c>
      <c r="H12" s="500">
        <v>976</v>
      </c>
      <c r="I12" s="501">
        <v>2362</v>
      </c>
      <c r="J12" s="502">
        <v>1659</v>
      </c>
      <c r="K12" s="499">
        <v>387</v>
      </c>
      <c r="L12" s="499">
        <v>122</v>
      </c>
      <c r="M12" s="500">
        <v>1150</v>
      </c>
      <c r="N12" s="501">
        <v>4497</v>
      </c>
      <c r="O12" s="502">
        <v>104</v>
      </c>
      <c r="P12" s="500">
        <v>451</v>
      </c>
      <c r="Q12" s="503">
        <v>73692</v>
      </c>
      <c r="R12" s="504">
        <v>8794</v>
      </c>
      <c r="S12" s="500">
        <v>842</v>
      </c>
      <c r="T12" s="498">
        <v>8571440</v>
      </c>
      <c r="U12" s="499">
        <v>4656912</v>
      </c>
      <c r="V12" s="499">
        <v>3621547</v>
      </c>
      <c r="W12" s="500">
        <v>292981</v>
      </c>
    </row>
    <row r="13" spans="1:23" ht="37.5" customHeight="1" hidden="1" thickBot="1">
      <c r="A13" s="505" t="s">
        <v>295</v>
      </c>
      <c r="B13" s="506">
        <v>3303</v>
      </c>
      <c r="C13" s="507">
        <v>1627</v>
      </c>
      <c r="D13" s="507">
        <v>65</v>
      </c>
      <c r="E13" s="507">
        <v>401</v>
      </c>
      <c r="F13" s="507">
        <v>0</v>
      </c>
      <c r="G13" s="507">
        <v>0</v>
      </c>
      <c r="H13" s="508">
        <v>1210</v>
      </c>
      <c r="I13" s="509">
        <v>2376</v>
      </c>
      <c r="J13" s="510">
        <v>1600</v>
      </c>
      <c r="K13" s="507">
        <v>369</v>
      </c>
      <c r="L13" s="507">
        <v>120</v>
      </c>
      <c r="M13" s="508">
        <v>1111</v>
      </c>
      <c r="N13" s="509">
        <v>4187</v>
      </c>
      <c r="O13" s="510">
        <v>101</v>
      </c>
      <c r="P13" s="508">
        <v>486</v>
      </c>
      <c r="Q13" s="511">
        <v>67586</v>
      </c>
      <c r="R13" s="512">
        <v>9457</v>
      </c>
      <c r="S13" s="508">
        <v>2448</v>
      </c>
      <c r="T13" s="506">
        <v>7307350</v>
      </c>
      <c r="U13" s="507">
        <v>4363179</v>
      </c>
      <c r="V13" s="507">
        <v>2544270</v>
      </c>
      <c r="W13" s="508">
        <v>399901</v>
      </c>
    </row>
    <row r="14" spans="1:23" ht="37.5" customHeight="1" thickBot="1">
      <c r="A14" s="513" t="s">
        <v>1</v>
      </c>
      <c r="B14" s="514">
        <f aca="true" t="shared" si="0" ref="B14:I14">SUM(B15:B26)</f>
        <v>1586</v>
      </c>
      <c r="C14" s="515">
        <f t="shared" si="0"/>
        <v>927</v>
      </c>
      <c r="D14" s="516">
        <f t="shared" si="0"/>
        <v>8</v>
      </c>
      <c r="E14" s="516">
        <f t="shared" si="0"/>
        <v>156</v>
      </c>
      <c r="F14" s="516">
        <f t="shared" si="0"/>
        <v>0</v>
      </c>
      <c r="G14" s="516">
        <f t="shared" si="0"/>
        <v>0</v>
      </c>
      <c r="H14" s="517">
        <f t="shared" si="0"/>
        <v>495</v>
      </c>
      <c r="I14" s="518">
        <f t="shared" si="0"/>
        <v>1394</v>
      </c>
      <c r="J14" s="519">
        <f>SUM(K14:M14)</f>
        <v>960</v>
      </c>
      <c r="K14" s="516">
        <f>SUM(K15:K26)</f>
        <v>183</v>
      </c>
      <c r="L14" s="516">
        <f>SUM(L15:L26)</f>
        <v>49</v>
      </c>
      <c r="M14" s="517">
        <f>SUM(M15:M26)</f>
        <v>728</v>
      </c>
      <c r="N14" s="518">
        <f aca="true" t="shared" si="1" ref="N14:W14">SUM(N15:N26)</f>
        <v>2095</v>
      </c>
      <c r="O14" s="519">
        <f t="shared" si="1"/>
        <v>61</v>
      </c>
      <c r="P14" s="517">
        <f t="shared" si="1"/>
        <v>279</v>
      </c>
      <c r="Q14" s="520">
        <f t="shared" si="1"/>
        <v>38902</v>
      </c>
      <c r="R14" s="521">
        <f t="shared" si="1"/>
        <v>4461</v>
      </c>
      <c r="S14" s="517">
        <f t="shared" si="1"/>
        <v>207</v>
      </c>
      <c r="T14" s="522">
        <f>SUM(T15:T26)</f>
        <v>3649493</v>
      </c>
      <c r="U14" s="515">
        <f t="shared" si="1"/>
        <v>2302451</v>
      </c>
      <c r="V14" s="516">
        <f t="shared" si="1"/>
        <v>1115862</v>
      </c>
      <c r="W14" s="517">
        <f t="shared" si="1"/>
        <v>231180</v>
      </c>
    </row>
    <row r="15" spans="1:24" ht="37.5" customHeight="1">
      <c r="A15" s="523" t="s">
        <v>368</v>
      </c>
      <c r="B15" s="524">
        <v>130</v>
      </c>
      <c r="C15" s="525">
        <v>78</v>
      </c>
      <c r="D15" s="525">
        <v>1</v>
      </c>
      <c r="E15" s="525">
        <v>3</v>
      </c>
      <c r="F15" s="525"/>
      <c r="G15" s="525"/>
      <c r="H15" s="526">
        <v>48</v>
      </c>
      <c r="I15" s="527">
        <v>118</v>
      </c>
      <c r="J15" s="524">
        <v>97</v>
      </c>
      <c r="K15" s="525">
        <v>22</v>
      </c>
      <c r="L15" s="525">
        <v>2</v>
      </c>
      <c r="M15" s="526">
        <v>73</v>
      </c>
      <c r="N15" s="527">
        <v>214</v>
      </c>
      <c r="O15" s="528">
        <v>10</v>
      </c>
      <c r="P15" s="526">
        <v>24</v>
      </c>
      <c r="Q15" s="529">
        <v>2457</v>
      </c>
      <c r="R15" s="530">
        <v>417</v>
      </c>
      <c r="S15" s="526"/>
      <c r="T15" s="524">
        <v>279749</v>
      </c>
      <c r="U15" s="525">
        <v>214600</v>
      </c>
      <c r="V15" s="525">
        <v>63115</v>
      </c>
      <c r="W15" s="526">
        <v>2034</v>
      </c>
      <c r="X15" s="531"/>
    </row>
    <row r="16" spans="1:23" ht="37.5" customHeight="1">
      <c r="A16" s="532" t="s">
        <v>369</v>
      </c>
      <c r="B16" s="533">
        <v>188</v>
      </c>
      <c r="C16" s="534">
        <v>97</v>
      </c>
      <c r="D16" s="534"/>
      <c r="E16" s="534">
        <v>21</v>
      </c>
      <c r="F16" s="534"/>
      <c r="G16" s="534"/>
      <c r="H16" s="535">
        <v>70</v>
      </c>
      <c r="I16" s="536">
        <v>147</v>
      </c>
      <c r="J16" s="533">
        <v>93</v>
      </c>
      <c r="K16" s="534">
        <v>21</v>
      </c>
      <c r="L16" s="534">
        <v>4</v>
      </c>
      <c r="M16" s="535">
        <v>68</v>
      </c>
      <c r="N16" s="536">
        <v>190</v>
      </c>
      <c r="O16" s="537">
        <v>6</v>
      </c>
      <c r="P16" s="535">
        <v>27</v>
      </c>
      <c r="Q16" s="538">
        <v>3258</v>
      </c>
      <c r="R16" s="539">
        <v>317</v>
      </c>
      <c r="S16" s="535"/>
      <c r="T16" s="533">
        <v>156517</v>
      </c>
      <c r="U16" s="540">
        <v>98627</v>
      </c>
      <c r="V16" s="534">
        <v>44915</v>
      </c>
      <c r="W16" s="535">
        <v>12975</v>
      </c>
    </row>
    <row r="17" spans="1:23" ht="37.5" customHeight="1">
      <c r="A17" s="532" t="s">
        <v>370</v>
      </c>
      <c r="B17" s="533">
        <v>195</v>
      </c>
      <c r="C17" s="534">
        <v>106</v>
      </c>
      <c r="D17" s="534">
        <v>3</v>
      </c>
      <c r="E17" s="534">
        <v>14</v>
      </c>
      <c r="F17" s="534"/>
      <c r="G17" s="534"/>
      <c r="H17" s="535">
        <v>72</v>
      </c>
      <c r="I17" s="536">
        <v>177</v>
      </c>
      <c r="J17" s="533">
        <v>116</v>
      </c>
      <c r="K17" s="534">
        <v>35</v>
      </c>
      <c r="L17" s="534">
        <v>7</v>
      </c>
      <c r="M17" s="535">
        <v>74</v>
      </c>
      <c r="N17" s="536">
        <v>267</v>
      </c>
      <c r="O17" s="537">
        <v>9</v>
      </c>
      <c r="P17" s="535">
        <v>40</v>
      </c>
      <c r="Q17" s="538">
        <v>5758</v>
      </c>
      <c r="R17" s="539">
        <v>654</v>
      </c>
      <c r="S17" s="535"/>
      <c r="T17" s="533">
        <v>452455</v>
      </c>
      <c r="U17" s="534">
        <v>350218</v>
      </c>
      <c r="V17" s="534">
        <v>82078</v>
      </c>
      <c r="W17" s="535">
        <v>20159</v>
      </c>
    </row>
    <row r="18" spans="1:23" ht="37.5" customHeight="1">
      <c r="A18" s="532" t="s">
        <v>371</v>
      </c>
      <c r="B18" s="533">
        <v>130</v>
      </c>
      <c r="C18" s="534">
        <v>82</v>
      </c>
      <c r="D18" s="534"/>
      <c r="E18" s="534">
        <v>10</v>
      </c>
      <c r="F18" s="534"/>
      <c r="G18" s="534"/>
      <c r="H18" s="535">
        <v>38</v>
      </c>
      <c r="I18" s="536">
        <v>125</v>
      </c>
      <c r="J18" s="533">
        <v>100</v>
      </c>
      <c r="K18" s="534">
        <v>13</v>
      </c>
      <c r="L18" s="534">
        <v>4</v>
      </c>
      <c r="M18" s="535">
        <v>83</v>
      </c>
      <c r="N18" s="536">
        <v>231</v>
      </c>
      <c r="O18" s="537">
        <v>4</v>
      </c>
      <c r="P18" s="535">
        <v>17</v>
      </c>
      <c r="Q18" s="538">
        <v>2167</v>
      </c>
      <c r="R18" s="539">
        <v>338</v>
      </c>
      <c r="S18" s="535"/>
      <c r="T18" s="533">
        <v>237954</v>
      </c>
      <c r="U18" s="534">
        <v>117875</v>
      </c>
      <c r="V18" s="534">
        <v>115047</v>
      </c>
      <c r="W18" s="535">
        <v>5032</v>
      </c>
    </row>
    <row r="19" spans="1:23" ht="37.5" customHeight="1">
      <c r="A19" s="532" t="s">
        <v>372</v>
      </c>
      <c r="B19" s="533">
        <v>132</v>
      </c>
      <c r="C19" s="534">
        <v>93</v>
      </c>
      <c r="D19" s="534"/>
      <c r="E19" s="534">
        <v>9</v>
      </c>
      <c r="F19" s="534"/>
      <c r="G19" s="534"/>
      <c r="H19" s="535">
        <v>30</v>
      </c>
      <c r="I19" s="536">
        <v>117</v>
      </c>
      <c r="J19" s="533">
        <v>75</v>
      </c>
      <c r="K19" s="534">
        <v>10</v>
      </c>
      <c r="L19" s="534">
        <v>2</v>
      </c>
      <c r="M19" s="535">
        <v>63</v>
      </c>
      <c r="N19" s="536">
        <v>177</v>
      </c>
      <c r="O19" s="537">
        <v>2</v>
      </c>
      <c r="P19" s="535">
        <v>16</v>
      </c>
      <c r="Q19" s="538">
        <v>8641</v>
      </c>
      <c r="R19" s="539">
        <v>302</v>
      </c>
      <c r="S19" s="535"/>
      <c r="T19" s="533">
        <v>974985</v>
      </c>
      <c r="U19" s="534">
        <v>581793</v>
      </c>
      <c r="V19" s="534">
        <v>370761</v>
      </c>
      <c r="W19" s="535">
        <v>22431</v>
      </c>
    </row>
    <row r="20" spans="1:23" ht="37.5" customHeight="1">
      <c r="A20" s="532" t="s">
        <v>373</v>
      </c>
      <c r="B20" s="533">
        <v>107</v>
      </c>
      <c r="C20" s="534">
        <v>72</v>
      </c>
      <c r="D20" s="534"/>
      <c r="E20" s="534">
        <v>9</v>
      </c>
      <c r="F20" s="534"/>
      <c r="G20" s="534"/>
      <c r="H20" s="535">
        <v>26</v>
      </c>
      <c r="I20" s="536">
        <v>100</v>
      </c>
      <c r="J20" s="533">
        <v>65</v>
      </c>
      <c r="K20" s="534">
        <v>15</v>
      </c>
      <c r="L20" s="534">
        <v>6</v>
      </c>
      <c r="M20" s="535">
        <v>44</v>
      </c>
      <c r="N20" s="536">
        <v>147</v>
      </c>
      <c r="O20" s="537">
        <v>2</v>
      </c>
      <c r="P20" s="535">
        <v>34</v>
      </c>
      <c r="Q20" s="538">
        <v>3087</v>
      </c>
      <c r="R20" s="539">
        <v>258</v>
      </c>
      <c r="S20" s="535"/>
      <c r="T20" s="533">
        <v>296746</v>
      </c>
      <c r="U20" s="534">
        <v>133705</v>
      </c>
      <c r="V20" s="534">
        <v>157270</v>
      </c>
      <c r="W20" s="535">
        <v>5771</v>
      </c>
    </row>
    <row r="21" spans="1:23" ht="37.5" customHeight="1">
      <c r="A21" s="532" t="s">
        <v>374</v>
      </c>
      <c r="B21" s="533">
        <v>82</v>
      </c>
      <c r="C21" s="534">
        <v>51</v>
      </c>
      <c r="D21" s="534"/>
      <c r="E21" s="534">
        <v>9</v>
      </c>
      <c r="F21" s="534"/>
      <c r="G21" s="534"/>
      <c r="H21" s="535">
        <v>22</v>
      </c>
      <c r="I21" s="536">
        <v>65</v>
      </c>
      <c r="J21" s="533">
        <v>40</v>
      </c>
      <c r="K21" s="534">
        <v>7</v>
      </c>
      <c r="L21" s="534">
        <v>3</v>
      </c>
      <c r="M21" s="535">
        <v>30</v>
      </c>
      <c r="N21" s="536">
        <v>83</v>
      </c>
      <c r="O21" s="537">
        <v>5</v>
      </c>
      <c r="P21" s="535">
        <v>23</v>
      </c>
      <c r="Q21" s="538">
        <v>1115</v>
      </c>
      <c r="R21" s="539">
        <v>112</v>
      </c>
      <c r="S21" s="535"/>
      <c r="T21" s="533">
        <v>165252</v>
      </c>
      <c r="U21" s="534">
        <v>85040</v>
      </c>
      <c r="V21" s="534">
        <v>14055</v>
      </c>
      <c r="W21" s="535">
        <v>66157</v>
      </c>
    </row>
    <row r="22" spans="1:23" ht="37.5" customHeight="1">
      <c r="A22" s="532" t="s">
        <v>375</v>
      </c>
      <c r="B22" s="533">
        <v>128</v>
      </c>
      <c r="C22" s="534">
        <v>73</v>
      </c>
      <c r="D22" s="534">
        <v>1</v>
      </c>
      <c r="E22" s="534">
        <v>12</v>
      </c>
      <c r="F22" s="534"/>
      <c r="G22" s="534"/>
      <c r="H22" s="535">
        <v>42</v>
      </c>
      <c r="I22" s="536">
        <v>118</v>
      </c>
      <c r="J22" s="533">
        <v>65</v>
      </c>
      <c r="K22" s="534">
        <v>4</v>
      </c>
      <c r="L22" s="534">
        <v>7</v>
      </c>
      <c r="M22" s="535">
        <v>54</v>
      </c>
      <c r="N22" s="536">
        <v>132</v>
      </c>
      <c r="O22" s="537">
        <v>1</v>
      </c>
      <c r="P22" s="535">
        <v>20</v>
      </c>
      <c r="Q22" s="538">
        <v>2148</v>
      </c>
      <c r="R22" s="539">
        <v>297</v>
      </c>
      <c r="S22" s="535"/>
      <c r="T22" s="533">
        <v>181713</v>
      </c>
      <c r="U22" s="534">
        <v>125490</v>
      </c>
      <c r="V22" s="534">
        <v>39360</v>
      </c>
      <c r="W22" s="535">
        <v>16863</v>
      </c>
    </row>
    <row r="23" spans="1:23" ht="37.5" customHeight="1">
      <c r="A23" s="532" t="s">
        <v>376</v>
      </c>
      <c r="B23" s="533">
        <v>98</v>
      </c>
      <c r="C23" s="534">
        <v>58</v>
      </c>
      <c r="D23" s="534"/>
      <c r="E23" s="534">
        <v>13</v>
      </c>
      <c r="F23" s="534"/>
      <c r="G23" s="534"/>
      <c r="H23" s="535">
        <v>27</v>
      </c>
      <c r="I23" s="536">
        <v>83</v>
      </c>
      <c r="J23" s="533">
        <v>64</v>
      </c>
      <c r="K23" s="534">
        <v>9</v>
      </c>
      <c r="L23" s="534">
        <v>0</v>
      </c>
      <c r="M23" s="535">
        <v>55</v>
      </c>
      <c r="N23" s="536">
        <v>126</v>
      </c>
      <c r="O23" s="537">
        <v>2</v>
      </c>
      <c r="P23" s="535">
        <v>19</v>
      </c>
      <c r="Q23" s="538">
        <v>2145</v>
      </c>
      <c r="R23" s="539">
        <v>295</v>
      </c>
      <c r="S23" s="535"/>
      <c r="T23" s="533">
        <v>183883</v>
      </c>
      <c r="U23" s="534">
        <v>96719</v>
      </c>
      <c r="V23" s="534">
        <v>76957</v>
      </c>
      <c r="W23" s="535">
        <v>10207</v>
      </c>
    </row>
    <row r="24" spans="1:23" ht="37.5" customHeight="1">
      <c r="A24" s="532" t="s">
        <v>246</v>
      </c>
      <c r="B24" s="533">
        <v>103</v>
      </c>
      <c r="C24" s="534">
        <v>57</v>
      </c>
      <c r="D24" s="534"/>
      <c r="E24" s="534">
        <v>19</v>
      </c>
      <c r="F24" s="534"/>
      <c r="G24" s="534"/>
      <c r="H24" s="535">
        <v>27</v>
      </c>
      <c r="I24" s="536">
        <v>87</v>
      </c>
      <c r="J24" s="533">
        <v>65</v>
      </c>
      <c r="K24" s="534">
        <v>16</v>
      </c>
      <c r="L24" s="534">
        <v>2</v>
      </c>
      <c r="M24" s="535">
        <v>47</v>
      </c>
      <c r="N24" s="536">
        <v>134</v>
      </c>
      <c r="O24" s="537">
        <v>7</v>
      </c>
      <c r="P24" s="535">
        <v>16</v>
      </c>
      <c r="Q24" s="538">
        <v>1886</v>
      </c>
      <c r="R24" s="539">
        <v>312</v>
      </c>
      <c r="S24" s="535"/>
      <c r="T24" s="533">
        <v>222573</v>
      </c>
      <c r="U24" s="534">
        <v>160978</v>
      </c>
      <c r="V24" s="534">
        <v>55682</v>
      </c>
      <c r="W24" s="535">
        <v>5913</v>
      </c>
    </row>
    <row r="25" spans="1:23" ht="37.5" customHeight="1">
      <c r="A25" s="532" t="s">
        <v>247</v>
      </c>
      <c r="B25" s="533">
        <v>135</v>
      </c>
      <c r="C25" s="534">
        <v>76</v>
      </c>
      <c r="D25" s="534"/>
      <c r="E25" s="534">
        <v>17</v>
      </c>
      <c r="F25" s="534"/>
      <c r="G25" s="534"/>
      <c r="H25" s="535">
        <v>42</v>
      </c>
      <c r="I25" s="536">
        <v>123</v>
      </c>
      <c r="J25" s="533">
        <v>98</v>
      </c>
      <c r="K25" s="534">
        <v>19</v>
      </c>
      <c r="L25" s="534">
        <v>6</v>
      </c>
      <c r="M25" s="535">
        <v>73</v>
      </c>
      <c r="N25" s="536">
        <v>215</v>
      </c>
      <c r="O25" s="537">
        <v>5</v>
      </c>
      <c r="P25" s="535">
        <v>26</v>
      </c>
      <c r="Q25" s="538">
        <v>3195</v>
      </c>
      <c r="R25" s="539">
        <v>303</v>
      </c>
      <c r="S25" s="535"/>
      <c r="T25" s="533">
        <v>252832</v>
      </c>
      <c r="U25" s="534">
        <v>184058</v>
      </c>
      <c r="V25" s="534">
        <v>40082</v>
      </c>
      <c r="W25" s="535">
        <v>28692</v>
      </c>
    </row>
    <row r="26" spans="1:23" ht="37.5" customHeight="1" thickBot="1">
      <c r="A26" s="541" t="s">
        <v>248</v>
      </c>
      <c r="B26" s="542">
        <v>158</v>
      </c>
      <c r="C26" s="543">
        <v>84</v>
      </c>
      <c r="D26" s="543">
        <v>3</v>
      </c>
      <c r="E26" s="543">
        <v>20</v>
      </c>
      <c r="F26" s="543"/>
      <c r="G26" s="543"/>
      <c r="H26" s="544">
        <v>51</v>
      </c>
      <c r="I26" s="545">
        <v>134</v>
      </c>
      <c r="J26" s="542">
        <v>82</v>
      </c>
      <c r="K26" s="543">
        <v>12</v>
      </c>
      <c r="L26" s="543">
        <v>6</v>
      </c>
      <c r="M26" s="544">
        <v>64</v>
      </c>
      <c r="N26" s="545">
        <v>179</v>
      </c>
      <c r="O26" s="546">
        <v>8</v>
      </c>
      <c r="P26" s="544">
        <v>17</v>
      </c>
      <c r="Q26" s="547">
        <v>3045</v>
      </c>
      <c r="R26" s="548">
        <v>856</v>
      </c>
      <c r="S26" s="544">
        <v>207</v>
      </c>
      <c r="T26" s="542">
        <v>244834</v>
      </c>
      <c r="U26" s="543">
        <v>153348</v>
      </c>
      <c r="V26" s="543">
        <v>56540</v>
      </c>
      <c r="W26" s="544">
        <v>34946</v>
      </c>
    </row>
    <row r="27" spans="1:23" ht="15" customHeight="1">
      <c r="A27" s="8"/>
      <c r="B27" s="479"/>
      <c r="C27" s="479"/>
      <c r="D27" s="479"/>
      <c r="E27" s="549"/>
      <c r="F27" s="479"/>
      <c r="G27" s="479"/>
      <c r="H27" s="479"/>
      <c r="I27" s="11"/>
      <c r="J27" s="550"/>
      <c r="K27" s="550"/>
      <c r="L27" s="551"/>
      <c r="M27" s="551"/>
      <c r="N27" s="531"/>
      <c r="O27" s="531"/>
      <c r="P27" s="531"/>
      <c r="Q27" s="531"/>
      <c r="R27" s="531"/>
      <c r="S27" s="531"/>
      <c r="T27" s="531"/>
      <c r="U27" s="531"/>
      <c r="V27" s="531"/>
      <c r="W27" s="531"/>
    </row>
    <row r="28" spans="1:13" ht="15" customHeight="1">
      <c r="A28" s="8"/>
      <c r="B28" s="235"/>
      <c r="C28" s="480"/>
      <c r="D28" s="480"/>
      <c r="E28" s="8"/>
      <c r="F28" s="235"/>
      <c r="G28" s="480"/>
      <c r="H28" s="480"/>
      <c r="I28" s="484"/>
      <c r="J28" s="485"/>
      <c r="K28" s="550"/>
      <c r="L28" s="1"/>
      <c r="M28" s="1"/>
    </row>
    <row r="29" spans="1:13" ht="15" customHeight="1">
      <c r="A29" s="8"/>
      <c r="B29" s="235"/>
      <c r="C29" s="480"/>
      <c r="D29" s="480"/>
      <c r="E29" s="8"/>
      <c r="F29" s="235"/>
      <c r="G29" s="480"/>
      <c r="H29" s="480"/>
      <c r="I29" s="484"/>
      <c r="J29" s="485"/>
      <c r="K29" s="550"/>
      <c r="L29" s="1"/>
      <c r="M29" s="1"/>
    </row>
    <row r="30" spans="1:13" ht="15" customHeight="1">
      <c r="A30" s="8"/>
      <c r="B30" s="235"/>
      <c r="C30" s="480"/>
      <c r="D30" s="480"/>
      <c r="E30" s="8"/>
      <c r="F30" s="235"/>
      <c r="G30" s="480"/>
      <c r="H30" s="480"/>
      <c r="I30" s="484"/>
      <c r="J30" s="485"/>
      <c r="K30" s="550"/>
      <c r="L30" s="1"/>
      <c r="M30" s="1"/>
    </row>
    <row r="31" spans="1:13" ht="15" customHeight="1">
      <c r="A31" s="8"/>
      <c r="B31" s="235"/>
      <c r="C31" s="480"/>
      <c r="D31" s="480"/>
      <c r="E31" s="8"/>
      <c r="F31" s="235"/>
      <c r="G31" s="480"/>
      <c r="H31" s="480"/>
      <c r="I31" s="484"/>
      <c r="J31" s="485"/>
      <c r="K31" s="550"/>
      <c r="L31" s="1"/>
      <c r="M31" s="1"/>
    </row>
    <row r="32" spans="1:13" ht="15" customHeight="1">
      <c r="A32" s="8"/>
      <c r="B32" s="235"/>
      <c r="C32" s="480"/>
      <c r="D32" s="480"/>
      <c r="E32" s="8"/>
      <c r="F32" s="235"/>
      <c r="G32" s="480"/>
      <c r="H32" s="480"/>
      <c r="I32" s="484"/>
      <c r="J32" s="485"/>
      <c r="K32" s="550"/>
      <c r="L32" s="1"/>
      <c r="M32" s="1"/>
    </row>
    <row r="33" spans="1:13" ht="15" customHeight="1">
      <c r="A33" s="8"/>
      <c r="B33" s="235"/>
      <c r="C33" s="480"/>
      <c r="D33" s="480"/>
      <c r="E33" s="8"/>
      <c r="F33" s="235"/>
      <c r="G33" s="480"/>
      <c r="H33" s="480"/>
      <c r="I33" s="484"/>
      <c r="J33" s="485"/>
      <c r="K33" s="550"/>
      <c r="L33" s="1"/>
      <c r="M33" s="1"/>
    </row>
    <row r="34" spans="1:13" ht="15" customHeight="1">
      <c r="A34" s="8"/>
      <c r="B34" s="235"/>
      <c r="C34" s="480"/>
      <c r="D34" s="480"/>
      <c r="E34" s="8"/>
      <c r="F34" s="235"/>
      <c r="G34" s="480"/>
      <c r="H34" s="480"/>
      <c r="I34" s="484"/>
      <c r="J34" s="485"/>
      <c r="K34" s="550"/>
      <c r="L34" s="1"/>
      <c r="M34" s="1"/>
    </row>
    <row r="35" spans="1:13" ht="15" customHeight="1">
      <c r="A35" s="8"/>
      <c r="B35" s="235"/>
      <c r="C35" s="480"/>
      <c r="D35" s="480"/>
      <c r="E35" s="8"/>
      <c r="F35" s="235"/>
      <c r="G35" s="480"/>
      <c r="H35" s="480"/>
      <c r="I35" s="484"/>
      <c r="J35" s="485"/>
      <c r="K35" s="550"/>
      <c r="L35" s="1"/>
      <c r="M35" s="1"/>
    </row>
    <row r="36" spans="1:13" ht="15" customHeight="1">
      <c r="A36" s="8"/>
      <c r="B36" s="235"/>
      <c r="C36" s="480"/>
      <c r="D36" s="480"/>
      <c r="E36" s="8"/>
      <c r="F36" s="235"/>
      <c r="G36" s="480"/>
      <c r="H36" s="480"/>
      <c r="I36" s="484"/>
      <c r="J36" s="485"/>
      <c r="K36" s="550"/>
      <c r="L36" s="1"/>
      <c r="M36" s="1"/>
    </row>
    <row r="37" spans="1:13" ht="15" customHeight="1">
      <c r="A37" s="8"/>
      <c r="B37" s="235"/>
      <c r="C37" s="480"/>
      <c r="D37" s="480"/>
      <c r="E37" s="8"/>
      <c r="F37" s="235"/>
      <c r="G37" s="480"/>
      <c r="H37" s="480"/>
      <c r="I37" s="484"/>
      <c r="J37" s="485"/>
      <c r="K37" s="550"/>
      <c r="L37" s="1"/>
      <c r="M37" s="1"/>
    </row>
    <row r="38" spans="1:13" ht="15" customHeight="1">
      <c r="A38" s="8"/>
      <c r="B38" s="235"/>
      <c r="C38" s="480"/>
      <c r="D38" s="480"/>
      <c r="E38" s="8"/>
      <c r="F38" s="235"/>
      <c r="G38" s="480"/>
      <c r="H38" s="480"/>
      <c r="I38" s="484"/>
      <c r="J38" s="485"/>
      <c r="K38" s="550"/>
      <c r="L38" s="1"/>
      <c r="M38" s="1"/>
    </row>
    <row r="39" spans="1:13" ht="15" customHeight="1">
      <c r="A39" s="8"/>
      <c r="B39" s="235"/>
      <c r="C39" s="480"/>
      <c r="D39" s="480"/>
      <c r="E39" s="8"/>
      <c r="F39" s="235"/>
      <c r="G39" s="480"/>
      <c r="H39" s="480"/>
      <c r="I39" s="484"/>
      <c r="J39" s="485"/>
      <c r="K39" s="550"/>
      <c r="L39" s="1"/>
      <c r="M39" s="1"/>
    </row>
    <row r="40" spans="1:13" ht="15" customHeight="1">
      <c r="A40" s="8"/>
      <c r="B40" s="235"/>
      <c r="C40" s="480"/>
      <c r="D40" s="480"/>
      <c r="E40" s="8"/>
      <c r="F40" s="235"/>
      <c r="G40" s="480"/>
      <c r="H40" s="480"/>
      <c r="I40" s="484"/>
      <c r="J40" s="485"/>
      <c r="K40" s="550"/>
      <c r="L40" s="1"/>
      <c r="M40" s="1"/>
    </row>
    <row r="41" spans="1:13" ht="15" customHeight="1">
      <c r="A41" s="8"/>
      <c r="B41" s="235"/>
      <c r="C41" s="480"/>
      <c r="D41" s="480"/>
      <c r="E41" s="8"/>
      <c r="F41" s="235"/>
      <c r="G41" s="480"/>
      <c r="H41" s="480"/>
      <c r="I41" s="484"/>
      <c r="J41" s="485"/>
      <c r="K41" s="550"/>
      <c r="L41" s="1"/>
      <c r="M41" s="1"/>
    </row>
    <row r="42" spans="1:13" ht="15" customHeight="1">
      <c r="A42" s="552"/>
      <c r="B42" s="330"/>
      <c r="C42" s="330"/>
      <c r="D42" s="330"/>
      <c r="E42" s="8"/>
      <c r="F42" s="235"/>
      <c r="G42" s="480"/>
      <c r="H42" s="480"/>
      <c r="I42" s="484"/>
      <c r="J42" s="485"/>
      <c r="K42" s="550"/>
      <c r="L42" s="1"/>
      <c r="M42" s="1"/>
    </row>
    <row r="43" spans="1:13" ht="15" customHeight="1">
      <c r="A43" s="1"/>
      <c r="B43" s="1"/>
      <c r="C43" s="1"/>
      <c r="D43" s="1"/>
      <c r="E43" s="1"/>
      <c r="F43" s="1"/>
      <c r="G43" s="1"/>
      <c r="H43" s="1"/>
      <c r="I43" s="484"/>
      <c r="J43" s="485"/>
      <c r="K43" s="550"/>
      <c r="L43" s="1"/>
      <c r="M43" s="1"/>
    </row>
    <row r="44" spans="1:13" ht="15" customHeight="1">
      <c r="A44" s="1"/>
      <c r="B44" s="1"/>
      <c r="C44" s="1"/>
      <c r="D44" s="1"/>
      <c r="E44" s="1"/>
      <c r="F44" s="1"/>
      <c r="G44" s="1"/>
      <c r="H44" s="1"/>
      <c r="I44" s="484"/>
      <c r="J44" s="485"/>
      <c r="K44" s="553"/>
      <c r="L44" s="1"/>
      <c r="M44" s="1"/>
    </row>
    <row r="45" spans="1:13" ht="15" customHeight="1">
      <c r="A45" s="1"/>
      <c r="B45" s="1"/>
      <c r="C45" s="1"/>
      <c r="D45" s="1"/>
      <c r="E45" s="554"/>
      <c r="F45" s="555"/>
      <c r="G45" s="556"/>
      <c r="H45" s="557"/>
      <c r="I45" s="485"/>
      <c r="J45" s="554"/>
      <c r="K45" s="9"/>
      <c r="L45" s="1"/>
      <c r="M45" s="1"/>
    </row>
    <row r="46" spans="1:13" ht="15" customHeight="1">
      <c r="A46" s="1"/>
      <c r="B46" s="1"/>
      <c r="C46" s="1"/>
      <c r="D46" s="1"/>
      <c r="E46" s="1"/>
      <c r="F46" s="1"/>
      <c r="G46" s="1"/>
      <c r="H46" s="1"/>
      <c r="I46" s="1"/>
      <c r="J46" s="554"/>
      <c r="K46" s="551"/>
      <c r="L46" s="1"/>
      <c r="M46" s="1"/>
    </row>
    <row r="47" spans="1:13" ht="15" customHeight="1">
      <c r="A47" s="1"/>
      <c r="B47" s="1"/>
      <c r="C47" s="1"/>
      <c r="D47" s="1"/>
      <c r="E47" s="1"/>
      <c r="F47" s="1"/>
      <c r="G47" s="1"/>
      <c r="H47" s="1"/>
      <c r="I47" s="1"/>
      <c r="J47" s="554"/>
      <c r="K47" s="551"/>
      <c r="L47" s="1"/>
      <c r="M47" s="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554"/>
      <c r="K48" s="551"/>
      <c r="L48" s="1"/>
      <c r="M48" s="1"/>
    </row>
    <row r="49" spans="1:13" ht="15" customHeight="1">
      <c r="A49" s="1"/>
      <c r="B49" s="1"/>
      <c r="C49" s="1"/>
      <c r="D49" s="1"/>
      <c r="E49" s="1"/>
      <c r="F49" s="1"/>
      <c r="G49" s="1"/>
      <c r="H49" s="1"/>
      <c r="I49" s="1"/>
      <c r="J49" s="554"/>
      <c r="K49" s="551"/>
      <c r="L49" s="1"/>
      <c r="M49" s="1"/>
    </row>
    <row r="50" spans="1:13" ht="15" customHeight="1">
      <c r="A50" s="1"/>
      <c r="B50" s="1"/>
      <c r="C50" s="1"/>
      <c r="D50" s="1"/>
      <c r="E50" s="1"/>
      <c r="F50" s="1"/>
      <c r="G50" s="1"/>
      <c r="H50" s="1"/>
      <c r="I50" s="1"/>
      <c r="J50" s="554"/>
      <c r="K50" s="551"/>
      <c r="L50" s="1"/>
      <c r="M50" s="1"/>
    </row>
    <row r="51" spans="1:13" ht="15" customHeight="1">
      <c r="A51" s="1"/>
      <c r="B51" s="1"/>
      <c r="C51" s="1"/>
      <c r="D51" s="1"/>
      <c r="E51" s="1"/>
      <c r="F51" s="1"/>
      <c r="G51" s="1"/>
      <c r="H51" s="1"/>
      <c r="I51" s="1"/>
      <c r="J51" s="554"/>
      <c r="K51" s="551"/>
      <c r="L51" s="1"/>
      <c r="M51" s="1"/>
    </row>
    <row r="52" spans="1:13" ht="15" customHeight="1">
      <c r="A52" s="1"/>
      <c r="B52" s="1"/>
      <c r="C52" s="1"/>
      <c r="D52" s="1"/>
      <c r="E52" s="1"/>
      <c r="F52" s="1"/>
      <c r="G52" s="1"/>
      <c r="H52" s="1"/>
      <c r="I52" s="1"/>
      <c r="J52" s="554"/>
      <c r="K52" s="551"/>
      <c r="L52" s="1"/>
      <c r="M52" s="1"/>
    </row>
    <row r="53" spans="1:13" ht="15" customHeight="1">
      <c r="A53" s="1"/>
      <c r="B53" s="1"/>
      <c r="C53" s="1"/>
      <c r="D53" s="1"/>
      <c r="E53" s="1"/>
      <c r="F53" s="1"/>
      <c r="G53" s="1"/>
      <c r="H53" s="1"/>
      <c r="I53" s="1"/>
      <c r="J53" s="554"/>
      <c r="K53" s="551"/>
      <c r="L53" s="1"/>
      <c r="M53" s="1"/>
    </row>
    <row r="54" spans="1:13" ht="15" customHeight="1">
      <c r="A54" s="1"/>
      <c r="B54" s="1"/>
      <c r="C54" s="1"/>
      <c r="D54" s="1"/>
      <c r="E54" s="1"/>
      <c r="F54" s="1"/>
      <c r="G54" s="1"/>
      <c r="H54" s="1"/>
      <c r="I54" s="1"/>
      <c r="J54" s="554"/>
      <c r="K54" s="551"/>
      <c r="L54" s="1"/>
      <c r="M54" s="1"/>
    </row>
    <row r="55" spans="1:13" ht="15" customHeight="1">
      <c r="A55" s="1"/>
      <c r="B55" s="1"/>
      <c r="C55" s="1"/>
      <c r="D55" s="1"/>
      <c r="E55" s="1"/>
      <c r="F55" s="1"/>
      <c r="G55" s="1"/>
      <c r="H55" s="1"/>
      <c r="I55" s="1"/>
      <c r="J55" s="554"/>
      <c r="K55" s="551"/>
      <c r="L55" s="1"/>
      <c r="M55" s="1"/>
    </row>
    <row r="56" spans="1:13" ht="15" customHeight="1">
      <c r="A56" s="1"/>
      <c r="B56" s="1"/>
      <c r="C56" s="1"/>
      <c r="D56" s="1"/>
      <c r="E56" s="1"/>
      <c r="F56" s="1"/>
      <c r="G56" s="1"/>
      <c r="H56" s="1"/>
      <c r="I56" s="1"/>
      <c r="J56" s="554"/>
      <c r="K56" s="551"/>
      <c r="L56" s="1"/>
      <c r="M56" s="1"/>
    </row>
    <row r="57" spans="1:13" ht="15" customHeight="1">
      <c r="A57" s="1"/>
      <c r="B57" s="1"/>
      <c r="C57" s="1"/>
      <c r="D57" s="1"/>
      <c r="E57" s="1"/>
      <c r="F57" s="1"/>
      <c r="G57" s="1"/>
      <c r="H57" s="1"/>
      <c r="I57" s="1"/>
      <c r="J57" s="554"/>
      <c r="K57" s="551"/>
      <c r="L57" s="1"/>
      <c r="M57" s="1"/>
    </row>
    <row r="58" spans="1:13" ht="15" customHeight="1">
      <c r="A58" s="1"/>
      <c r="B58" s="1"/>
      <c r="C58" s="1"/>
      <c r="D58" s="1"/>
      <c r="E58" s="1"/>
      <c r="F58" s="1"/>
      <c r="G58" s="1"/>
      <c r="H58" s="1"/>
      <c r="I58" s="1"/>
      <c r="J58" s="554"/>
      <c r="K58" s="551"/>
      <c r="L58" s="1"/>
      <c r="M58" s="1"/>
    </row>
    <row r="59" spans="1:13" ht="15" customHeight="1">
      <c r="A59" s="1"/>
      <c r="B59" s="1"/>
      <c r="C59" s="1"/>
      <c r="D59" s="1"/>
      <c r="E59" s="1"/>
      <c r="F59" s="1"/>
      <c r="G59" s="1"/>
      <c r="H59" s="1"/>
      <c r="I59" s="1"/>
      <c r="J59" s="554"/>
      <c r="K59" s="551"/>
      <c r="L59" s="1"/>
      <c r="M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  <c r="J60" s="554"/>
      <c r="K60" s="551"/>
      <c r="L60" s="1"/>
      <c r="M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  <c r="J61" s="554"/>
      <c r="K61" s="551"/>
      <c r="L61" s="1"/>
      <c r="M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  <c r="J62" s="554"/>
      <c r="K62" s="551"/>
      <c r="L62" s="1"/>
      <c r="M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  <c r="J63" s="554"/>
      <c r="K63" s="551"/>
      <c r="L63" s="1"/>
      <c r="M63" s="1"/>
    </row>
    <row r="64" spans="1:13" ht="15" customHeight="1">
      <c r="A64" s="1"/>
      <c r="B64" s="1"/>
      <c r="C64" s="1"/>
      <c r="D64" s="1"/>
      <c r="E64" s="1"/>
      <c r="F64" s="1"/>
      <c r="G64" s="1"/>
      <c r="H64" s="1"/>
      <c r="I64" s="1"/>
      <c r="J64" s="554"/>
      <c r="K64" s="551"/>
      <c r="L64" s="1"/>
      <c r="M64" s="1"/>
    </row>
    <row r="65" spans="1:13" ht="15" customHeight="1">
      <c r="A65" s="1"/>
      <c r="B65" s="1"/>
      <c r="C65" s="1"/>
      <c r="D65" s="1"/>
      <c r="E65" s="1"/>
      <c r="F65" s="1"/>
      <c r="G65" s="1"/>
      <c r="H65" s="1"/>
      <c r="I65" s="1"/>
      <c r="J65" s="554"/>
      <c r="K65" s="551"/>
      <c r="L65" s="1"/>
      <c r="M65" s="1"/>
    </row>
    <row r="66" spans="1:13" ht="15" customHeight="1">
      <c r="A66" s="1"/>
      <c r="B66" s="1"/>
      <c r="C66" s="1"/>
      <c r="D66" s="1"/>
      <c r="E66" s="1"/>
      <c r="F66" s="1"/>
      <c r="G66" s="1"/>
      <c r="H66" s="1"/>
      <c r="I66" s="1"/>
      <c r="J66" s="554"/>
      <c r="K66" s="551"/>
      <c r="L66" s="1"/>
      <c r="M66" s="1"/>
    </row>
    <row r="67" spans="1:13" ht="15" customHeight="1">
      <c r="A67" s="1"/>
      <c r="B67" s="1"/>
      <c r="C67" s="1"/>
      <c r="D67" s="1"/>
      <c r="E67" s="1"/>
      <c r="F67" s="1"/>
      <c r="G67" s="1"/>
      <c r="H67" s="1"/>
      <c r="I67" s="1"/>
      <c r="J67" s="554"/>
      <c r="K67" s="551"/>
      <c r="L67" s="1"/>
      <c r="M67" s="1"/>
    </row>
    <row r="68" spans="1:13" ht="15" customHeight="1">
      <c r="A68" s="1"/>
      <c r="B68" s="1"/>
      <c r="C68" s="1"/>
      <c r="D68" s="1"/>
      <c r="E68" s="1"/>
      <c r="F68" s="1"/>
      <c r="G68" s="1"/>
      <c r="H68" s="1"/>
      <c r="I68" s="1"/>
      <c r="J68" s="554"/>
      <c r="K68" s="551"/>
      <c r="L68" s="1"/>
      <c r="M68" s="1"/>
    </row>
    <row r="69" spans="1:13" ht="15" customHeight="1">
      <c r="A69" s="1"/>
      <c r="B69" s="1"/>
      <c r="C69" s="1"/>
      <c r="D69" s="1"/>
      <c r="E69" s="1"/>
      <c r="F69" s="1"/>
      <c r="G69" s="1"/>
      <c r="H69" s="1"/>
      <c r="I69" s="1"/>
      <c r="J69" s="554"/>
      <c r="K69" s="551"/>
      <c r="L69" s="1"/>
      <c r="M69" s="1"/>
    </row>
    <row r="70" spans="1:13" ht="15" customHeight="1">
      <c r="A70" s="1"/>
      <c r="B70" s="1"/>
      <c r="C70" s="1"/>
      <c r="D70" s="1"/>
      <c r="E70" s="1"/>
      <c r="F70" s="1"/>
      <c r="G70" s="1"/>
      <c r="H70" s="1"/>
      <c r="I70" s="1"/>
      <c r="J70" s="554"/>
      <c r="K70" s="551"/>
      <c r="L70" s="1"/>
      <c r="M70" s="1"/>
    </row>
    <row r="71" spans="1:13" ht="15" customHeight="1">
      <c r="A71" s="1"/>
      <c r="B71" s="1"/>
      <c r="C71" s="1"/>
      <c r="D71" s="1"/>
      <c r="E71" s="1"/>
      <c r="F71" s="1"/>
      <c r="G71" s="1"/>
      <c r="H71" s="1"/>
      <c r="I71" s="1"/>
      <c r="J71" s="554"/>
      <c r="K71" s="551"/>
      <c r="L71" s="1"/>
      <c r="M71" s="1"/>
    </row>
    <row r="72" spans="1:13" ht="15" customHeight="1">
      <c r="A72" s="1"/>
      <c r="B72" s="1"/>
      <c r="C72" s="1"/>
      <c r="D72" s="1"/>
      <c r="E72" s="1"/>
      <c r="F72" s="1"/>
      <c r="G72" s="1"/>
      <c r="H72" s="1"/>
      <c r="I72" s="1"/>
      <c r="J72" s="554"/>
      <c r="K72" s="551"/>
      <c r="L72" s="1"/>
      <c r="M72" s="1"/>
    </row>
    <row r="73" spans="1:13" ht="15" customHeight="1">
      <c r="A73" s="1"/>
      <c r="B73" s="1"/>
      <c r="C73" s="1"/>
      <c r="D73" s="1"/>
      <c r="E73" s="1"/>
      <c r="F73" s="1"/>
      <c r="G73" s="1"/>
      <c r="H73" s="1"/>
      <c r="I73" s="1"/>
      <c r="J73" s="554"/>
      <c r="K73" s="551"/>
      <c r="L73" s="1"/>
      <c r="M73" s="1"/>
    </row>
    <row r="74" spans="1:13" ht="15" customHeight="1">
      <c r="A74" s="1"/>
      <c r="B74" s="1"/>
      <c r="C74" s="1"/>
      <c r="D74" s="1"/>
      <c r="E74" s="1"/>
      <c r="F74" s="1"/>
      <c r="G74" s="1"/>
      <c r="H74" s="1"/>
      <c r="I74" s="1"/>
      <c r="J74" s="554"/>
      <c r="K74" s="551"/>
      <c r="L74" s="1"/>
      <c r="M74" s="1"/>
    </row>
    <row r="75" spans="1:13" ht="15" customHeight="1">
      <c r="A75" s="1"/>
      <c r="B75" s="1"/>
      <c r="C75" s="1"/>
      <c r="D75" s="1"/>
      <c r="E75" s="1"/>
      <c r="F75" s="1"/>
      <c r="G75" s="1"/>
      <c r="H75" s="1"/>
      <c r="I75" s="1"/>
      <c r="J75" s="554"/>
      <c r="K75" s="551"/>
      <c r="L75" s="1"/>
      <c r="M75" s="1"/>
    </row>
    <row r="76" spans="1:13" ht="15" customHeight="1">
      <c r="A76" s="1"/>
      <c r="B76" s="1"/>
      <c r="C76" s="1"/>
      <c r="D76" s="1"/>
      <c r="E76" s="1"/>
      <c r="F76" s="1"/>
      <c r="G76" s="1"/>
      <c r="H76" s="1"/>
      <c r="I76" s="1"/>
      <c r="J76" s="554"/>
      <c r="K76" s="551"/>
      <c r="L76" s="1"/>
      <c r="M76" s="1"/>
    </row>
    <row r="77" spans="1:13" ht="15" customHeight="1">
      <c r="A77" s="1"/>
      <c r="B77" s="1"/>
      <c r="C77" s="1"/>
      <c r="D77" s="1"/>
      <c r="E77" s="1"/>
      <c r="F77" s="1"/>
      <c r="G77" s="1"/>
      <c r="H77" s="1"/>
      <c r="I77" s="1"/>
      <c r="J77" s="554"/>
      <c r="K77" s="551"/>
      <c r="L77" s="1"/>
      <c r="M77" s="1"/>
    </row>
    <row r="78" spans="1:13" ht="15" customHeight="1">
      <c r="A78" s="1"/>
      <c r="B78" s="1"/>
      <c r="C78" s="1"/>
      <c r="D78" s="1"/>
      <c r="E78" s="1"/>
      <c r="F78" s="1"/>
      <c r="G78" s="1"/>
      <c r="H78" s="1"/>
      <c r="I78" s="1"/>
      <c r="J78" s="554"/>
      <c r="K78" s="551"/>
      <c r="L78" s="1"/>
      <c r="M78" s="1"/>
    </row>
    <row r="79" spans="1:13" ht="15" customHeight="1">
      <c r="A79" s="1"/>
      <c r="B79" s="1"/>
      <c r="C79" s="1"/>
      <c r="D79" s="1"/>
      <c r="E79" s="1"/>
      <c r="F79" s="1"/>
      <c r="G79" s="1"/>
      <c r="H79" s="1"/>
      <c r="I79" s="1"/>
      <c r="J79" s="554"/>
      <c r="K79" s="551"/>
      <c r="L79" s="1"/>
      <c r="M79" s="1"/>
    </row>
    <row r="80" spans="1:13" ht="15" customHeight="1">
      <c r="A80" s="1"/>
      <c r="B80" s="1"/>
      <c r="C80" s="1"/>
      <c r="D80" s="1"/>
      <c r="E80" s="1"/>
      <c r="F80" s="1"/>
      <c r="G80" s="1"/>
      <c r="H80" s="1"/>
      <c r="I80" s="1"/>
      <c r="J80" s="554"/>
      <c r="K80" s="551"/>
      <c r="L80" s="1"/>
      <c r="M80" s="1"/>
    </row>
    <row r="81" spans="1:1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551"/>
      <c r="L81" s="1"/>
      <c r="M81" s="1"/>
    </row>
    <row r="82" spans="1:13" ht="13.5">
      <c r="A82" s="554"/>
      <c r="B82" s="485"/>
      <c r="C82" s="558"/>
      <c r="D82" s="559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554"/>
      <c r="B83" s="485"/>
      <c r="C83" s="558"/>
      <c r="D83" s="559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/>
  <mergeCells count="28">
    <mergeCell ref="D4:D5"/>
    <mergeCell ref="E4:E5"/>
    <mergeCell ref="N3:N5"/>
    <mergeCell ref="O3:P3"/>
    <mergeCell ref="K4:K5"/>
    <mergeCell ref="L4:L5"/>
    <mergeCell ref="M4:M5"/>
    <mergeCell ref="O4:O5"/>
    <mergeCell ref="U4:U5"/>
    <mergeCell ref="V4:V5"/>
    <mergeCell ref="H4:H5"/>
    <mergeCell ref="J4:J5"/>
    <mergeCell ref="A3:A5"/>
    <mergeCell ref="B3:H3"/>
    <mergeCell ref="I3:I5"/>
    <mergeCell ref="J3:M3"/>
    <mergeCell ref="B4:B5"/>
    <mergeCell ref="C4:C5"/>
    <mergeCell ref="Q3:S3"/>
    <mergeCell ref="T3:W3"/>
    <mergeCell ref="F4:F5"/>
    <mergeCell ref="G4:G5"/>
    <mergeCell ref="V2:W2"/>
    <mergeCell ref="W4:W5"/>
    <mergeCell ref="P4:P5"/>
    <mergeCell ref="Q4:R4"/>
    <mergeCell ref="S4:S5"/>
    <mergeCell ref="T4:T5"/>
  </mergeCells>
  <printOptions horizontalCentered="1"/>
  <pageMargins left="0.984251968503937" right="0.984251968503937" top="1.3779527559055118" bottom="0.984251968503937" header="0.5118110236220472" footer="0.3937007874015748"/>
  <pageSetup horizontalDpi="600" verticalDpi="600" orientation="portrait" paperSize="9" scale="88" r:id="rId1"/>
  <headerFooter differentOddEven="1" differentFirst="1" alignWithMargins="0">
    <oddFooter>&amp;C&amp;"ＭＳ ゴシック,標準"&amp;12-4-</oddFooter>
    <evenFooter>&amp;C&amp;"ＭＳ ゴシック,標準"&amp;12-5-</evenFooter>
    <firstFooter>&amp;C&amp;"ＭＳ ゴシック,標準"&amp;12-4-</firstFooter>
  </headerFooter>
  <colBreaks count="1" manualBreakCount="1">
    <brk id="13" max="25" man="1"/>
  </colBreaks>
  <ignoredErrors>
    <ignoredError sqref="J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F93"/>
  <sheetViews>
    <sheetView view="pageBreakPreview" zoomScale="80" zoomScaleSheetLayoutView="80" zoomScalePageLayoutView="0" workbookViewId="0" topLeftCell="A10">
      <selection activeCell="I10" sqref="I10"/>
    </sheetView>
  </sheetViews>
  <sheetFormatPr defaultColWidth="9.00390625" defaultRowHeight="13.5"/>
  <cols>
    <col min="1" max="1" width="3.25390625" style="323" customWidth="1"/>
    <col min="2" max="3" width="3.75390625" style="323" customWidth="1"/>
    <col min="4" max="4" width="8.625" style="323" bestFit="1" customWidth="1"/>
    <col min="5" max="6" width="6.75390625" style="323" bestFit="1" customWidth="1"/>
    <col min="7" max="30" width="5.75390625" style="323" customWidth="1"/>
    <col min="31" max="31" width="6.75390625" style="323" bestFit="1" customWidth="1"/>
    <col min="32" max="32" width="5.75390625" style="323" customWidth="1"/>
    <col min="33" max="16384" width="9.00390625" style="323" customWidth="1"/>
  </cols>
  <sheetData>
    <row r="1" spans="3:22" ht="22.5" customHeight="1">
      <c r="C1" s="60"/>
      <c r="D1" s="60"/>
      <c r="E1" s="60"/>
      <c r="F1" s="60"/>
      <c r="G1" s="60"/>
      <c r="H1" s="60"/>
      <c r="I1" s="328"/>
      <c r="J1" s="328"/>
      <c r="K1" s="328" t="s">
        <v>486</v>
      </c>
      <c r="L1" s="328"/>
      <c r="M1" s="328"/>
      <c r="N1" s="328"/>
      <c r="P1" s="328"/>
      <c r="Q1" s="933" t="s">
        <v>362</v>
      </c>
      <c r="R1" s="933"/>
      <c r="S1" s="933"/>
      <c r="T1" s="933"/>
      <c r="V1" s="328"/>
    </row>
    <row r="2" spans="3:32" ht="26.25" customHeight="1" thickBot="1">
      <c r="C2" s="874"/>
      <c r="D2" s="875"/>
      <c r="E2" s="876"/>
      <c r="F2" s="876"/>
      <c r="G2" s="874"/>
      <c r="H2" s="876"/>
      <c r="I2" s="877"/>
      <c r="J2" s="875"/>
      <c r="K2" s="876"/>
      <c r="L2" s="867"/>
      <c r="M2" s="878"/>
      <c r="N2" s="867"/>
      <c r="O2" s="62"/>
      <c r="P2" s="874"/>
      <c r="Q2" s="62"/>
      <c r="R2" s="62"/>
      <c r="S2" s="879"/>
      <c r="T2" s="62"/>
      <c r="U2" s="62"/>
      <c r="V2" s="62"/>
      <c r="Y2" s="62"/>
      <c r="AC2" s="62"/>
      <c r="AF2" s="810" t="s">
        <v>611</v>
      </c>
    </row>
    <row r="3" spans="2:32" ht="26.25" customHeight="1" thickBot="1">
      <c r="B3" s="1078" t="s">
        <v>244</v>
      </c>
      <c r="C3" s="1079"/>
      <c r="D3" s="880"/>
      <c r="E3" s="249">
        <v>1</v>
      </c>
      <c r="F3" s="249">
        <v>2</v>
      </c>
      <c r="G3" s="249">
        <v>3</v>
      </c>
      <c r="H3" s="249">
        <v>4</v>
      </c>
      <c r="I3" s="249">
        <v>5</v>
      </c>
      <c r="J3" s="249">
        <v>6</v>
      </c>
      <c r="K3" s="249">
        <v>7</v>
      </c>
      <c r="L3" s="249">
        <v>8</v>
      </c>
      <c r="M3" s="249">
        <v>9</v>
      </c>
      <c r="N3" s="249">
        <v>10</v>
      </c>
      <c r="O3" s="249">
        <v>11</v>
      </c>
      <c r="P3" s="249">
        <v>12</v>
      </c>
      <c r="Q3" s="249">
        <v>12</v>
      </c>
      <c r="R3" s="249">
        <v>14</v>
      </c>
      <c r="S3" s="249">
        <v>15</v>
      </c>
      <c r="T3" s="249">
        <v>15</v>
      </c>
      <c r="U3" s="249">
        <v>17</v>
      </c>
      <c r="V3" s="249">
        <v>18</v>
      </c>
      <c r="W3" s="881">
        <v>19</v>
      </c>
      <c r="X3" s="249">
        <v>20</v>
      </c>
      <c r="Y3" s="249">
        <v>20</v>
      </c>
      <c r="Z3" s="249">
        <v>20</v>
      </c>
      <c r="AA3" s="881">
        <v>23</v>
      </c>
      <c r="AB3" s="249">
        <v>24</v>
      </c>
      <c r="AC3" s="249">
        <v>25</v>
      </c>
      <c r="AD3" s="249">
        <v>25</v>
      </c>
      <c r="AE3" s="881" t="s">
        <v>101</v>
      </c>
      <c r="AF3" s="882" t="s">
        <v>101</v>
      </c>
    </row>
    <row r="4" spans="2:32" ht="150" customHeight="1" thickBot="1">
      <c r="B4" s="883" t="s">
        <v>103</v>
      </c>
      <c r="C4" s="884" t="s">
        <v>102</v>
      </c>
      <c r="D4" s="885" t="s">
        <v>245</v>
      </c>
      <c r="E4" s="886" t="s">
        <v>197</v>
      </c>
      <c r="F4" s="887" t="s">
        <v>497</v>
      </c>
      <c r="G4" s="887" t="s">
        <v>498</v>
      </c>
      <c r="H4" s="887" t="s">
        <v>500</v>
      </c>
      <c r="I4" s="887" t="s">
        <v>506</v>
      </c>
      <c r="J4" s="887" t="s">
        <v>508</v>
      </c>
      <c r="K4" s="887" t="s">
        <v>507</v>
      </c>
      <c r="L4" s="887" t="s">
        <v>490</v>
      </c>
      <c r="M4" s="887" t="s">
        <v>509</v>
      </c>
      <c r="N4" s="887" t="s">
        <v>510</v>
      </c>
      <c r="O4" s="887" t="s">
        <v>512</v>
      </c>
      <c r="P4" s="887" t="s">
        <v>537</v>
      </c>
      <c r="Q4" s="887" t="s">
        <v>511</v>
      </c>
      <c r="R4" s="887" t="s">
        <v>516</v>
      </c>
      <c r="S4" s="887" t="s">
        <v>515</v>
      </c>
      <c r="T4" s="887" t="s">
        <v>513</v>
      </c>
      <c r="U4" s="887" t="s">
        <v>514</v>
      </c>
      <c r="V4" s="888" t="s">
        <v>492</v>
      </c>
      <c r="W4" s="887" t="s">
        <v>538</v>
      </c>
      <c r="X4" s="888" t="s">
        <v>493</v>
      </c>
      <c r="Y4" s="887" t="s">
        <v>519</v>
      </c>
      <c r="Z4" s="887" t="s">
        <v>518</v>
      </c>
      <c r="AA4" s="888" t="s">
        <v>539</v>
      </c>
      <c r="AB4" s="887" t="s">
        <v>491</v>
      </c>
      <c r="AC4" s="888" t="s">
        <v>517</v>
      </c>
      <c r="AD4" s="888" t="s">
        <v>520</v>
      </c>
      <c r="AE4" s="888" t="s">
        <v>15</v>
      </c>
      <c r="AF4" s="889" t="s">
        <v>196</v>
      </c>
    </row>
    <row r="5" spans="2:32" ht="33.75" customHeight="1">
      <c r="B5" s="1080" t="s">
        <v>243</v>
      </c>
      <c r="C5" s="1081"/>
      <c r="D5" s="890">
        <v>1</v>
      </c>
      <c r="E5" s="891">
        <f>E6/D6</f>
        <v>0.18978562421185372</v>
      </c>
      <c r="F5" s="892">
        <f>F6/D6</f>
        <v>0.10466582597730138</v>
      </c>
      <c r="G5" s="892">
        <f>G6/D6</f>
        <v>0.0926860025220681</v>
      </c>
      <c r="H5" s="892">
        <f>H6/D6</f>
        <v>0.048549810844892814</v>
      </c>
      <c r="I5" s="892">
        <f>I6/D6</f>
        <v>0.04665825977301387</v>
      </c>
      <c r="J5" s="892">
        <f>J6/D6</f>
        <v>0.04539722572509458</v>
      </c>
      <c r="K5" s="892">
        <f>K6/D6</f>
        <v>0.03720050441361917</v>
      </c>
      <c r="L5" s="892">
        <f>L6/D6</f>
        <v>0.02711223203026482</v>
      </c>
      <c r="M5" s="892">
        <f>M6/D6</f>
        <v>0.019546027742749054</v>
      </c>
      <c r="N5" s="892">
        <f>N6/D6</f>
        <v>0.017654476670870115</v>
      </c>
      <c r="O5" s="892">
        <f>O6/D6</f>
        <v>0.014501891551071878</v>
      </c>
      <c r="P5" s="892">
        <f>P6/D6</f>
        <v>0.01197982345523329</v>
      </c>
      <c r="Q5" s="892">
        <f>Q6/D6</f>
        <v>0.01197982345523329</v>
      </c>
      <c r="R5" s="892">
        <f>R6/D6</f>
        <v>0.011349306431273645</v>
      </c>
      <c r="S5" s="892">
        <f>S6/D6</f>
        <v>0.010718789407313998</v>
      </c>
      <c r="T5" s="892">
        <f>T6/D6</f>
        <v>0.010718789407313998</v>
      </c>
      <c r="U5" s="892">
        <f>U6/D6</f>
        <v>0.009457755359394703</v>
      </c>
      <c r="V5" s="892">
        <f>V6/D6</f>
        <v>0.006305170239596469</v>
      </c>
      <c r="W5" s="892">
        <f>W6/D6</f>
        <v>0.0031525851197982345</v>
      </c>
      <c r="X5" s="892">
        <f>X6/D6</f>
        <v>0.0025220680958385876</v>
      </c>
      <c r="Y5" s="892">
        <f>Y6/D6</f>
        <v>0.0025220680958385876</v>
      </c>
      <c r="Z5" s="892">
        <f>Z6/D6</f>
        <v>0.0025220680958385876</v>
      </c>
      <c r="AA5" s="892">
        <f>AA6/D6</f>
        <v>0.0018915510718789407</v>
      </c>
      <c r="AB5" s="892">
        <f>AB6/D6</f>
        <v>0.0012610340479192938</v>
      </c>
      <c r="AC5" s="892">
        <f>AC6/D6</f>
        <v>0.0006305170239596469</v>
      </c>
      <c r="AD5" s="892">
        <f>AD6/D6</f>
        <v>0.0006305170239596469</v>
      </c>
      <c r="AE5" s="892">
        <f>AE6/D6</f>
        <v>0.18789407313997478</v>
      </c>
      <c r="AF5" s="893">
        <f>AF6/D6</f>
        <v>0.0807061790668348</v>
      </c>
    </row>
    <row r="6" spans="2:32" ht="33.75" customHeight="1" thickBot="1">
      <c r="B6" s="1082" t="s">
        <v>94</v>
      </c>
      <c r="C6" s="1083"/>
      <c r="D6" s="246">
        <f>SUM(E6:AF6)</f>
        <v>1586</v>
      </c>
      <c r="E6" s="250">
        <f aca="true" t="shared" si="0" ref="E6:P6">SUM(E7:E18)</f>
        <v>301</v>
      </c>
      <c r="F6" s="248">
        <f>SUM(F7:F18)</f>
        <v>166</v>
      </c>
      <c r="G6" s="248">
        <f t="shared" si="0"/>
        <v>147</v>
      </c>
      <c r="H6" s="248">
        <f t="shared" si="0"/>
        <v>77</v>
      </c>
      <c r="I6" s="248">
        <f>SUM(I7:I18)</f>
        <v>74</v>
      </c>
      <c r="J6" s="248">
        <f>SUM(J7:J18)</f>
        <v>72</v>
      </c>
      <c r="K6" s="248">
        <f t="shared" si="0"/>
        <v>59</v>
      </c>
      <c r="L6" s="248">
        <f>SUM(L7:L18)</f>
        <v>43</v>
      </c>
      <c r="M6" s="248">
        <f t="shared" si="0"/>
        <v>31</v>
      </c>
      <c r="N6" s="248">
        <f>SUM(N7:N18)</f>
        <v>28</v>
      </c>
      <c r="O6" s="248">
        <f>SUM(O7:O18)</f>
        <v>23</v>
      </c>
      <c r="P6" s="248">
        <f t="shared" si="0"/>
        <v>19</v>
      </c>
      <c r="Q6" s="248">
        <f>SUM(Q7:Q18)</f>
        <v>19</v>
      </c>
      <c r="R6" s="248">
        <f>SUM(R7:R18)</f>
        <v>18</v>
      </c>
      <c r="S6" s="248">
        <f>SUM(S7:S18)</f>
        <v>17</v>
      </c>
      <c r="T6" s="248">
        <f aca="true" t="shared" si="1" ref="T6:AF6">SUM(T7:T18)</f>
        <v>17</v>
      </c>
      <c r="U6" s="248">
        <f>SUM(U7:U18)</f>
        <v>15</v>
      </c>
      <c r="V6" s="248">
        <f t="shared" si="1"/>
        <v>10</v>
      </c>
      <c r="W6" s="248">
        <f>SUM(W7:W18)</f>
        <v>5</v>
      </c>
      <c r="X6" s="248">
        <f t="shared" si="1"/>
        <v>4</v>
      </c>
      <c r="Y6" s="248">
        <f>SUM(Y7:Y18)</f>
        <v>4</v>
      </c>
      <c r="Z6" s="248">
        <f>SUM(Z7:Z18)</f>
        <v>4</v>
      </c>
      <c r="AA6" s="248">
        <f>SUM(AA7:AA18)</f>
        <v>3</v>
      </c>
      <c r="AB6" s="248">
        <f t="shared" si="1"/>
        <v>2</v>
      </c>
      <c r="AC6" s="248">
        <f t="shared" si="1"/>
        <v>1</v>
      </c>
      <c r="AD6" s="248">
        <f t="shared" si="1"/>
        <v>1</v>
      </c>
      <c r="AE6" s="248">
        <f t="shared" si="1"/>
        <v>298</v>
      </c>
      <c r="AF6" s="894">
        <f t="shared" si="1"/>
        <v>128</v>
      </c>
    </row>
    <row r="7" spans="2:32" ht="33.75" customHeight="1">
      <c r="B7" s="1084" t="s">
        <v>377</v>
      </c>
      <c r="C7" s="1085"/>
      <c r="D7" s="895">
        <f>SUM(E7:AF7)</f>
        <v>130</v>
      </c>
      <c r="E7" s="896">
        <v>27</v>
      </c>
      <c r="F7" s="897">
        <v>12</v>
      </c>
      <c r="G7" s="897">
        <v>10</v>
      </c>
      <c r="H7" s="897">
        <v>5</v>
      </c>
      <c r="I7" s="897">
        <v>2</v>
      </c>
      <c r="J7" s="897">
        <v>11</v>
      </c>
      <c r="K7" s="897">
        <v>3</v>
      </c>
      <c r="L7" s="897">
        <v>10</v>
      </c>
      <c r="M7" s="897">
        <v>4</v>
      </c>
      <c r="N7" s="897">
        <v>1</v>
      </c>
      <c r="O7" s="897">
        <v>2</v>
      </c>
      <c r="P7" s="897">
        <v>2</v>
      </c>
      <c r="Q7" s="897"/>
      <c r="R7" s="897">
        <v>1</v>
      </c>
      <c r="S7" s="897">
        <v>1</v>
      </c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>
        <v>24</v>
      </c>
      <c r="AF7" s="898">
        <v>15</v>
      </c>
    </row>
    <row r="8" spans="2:32" ht="33.75" customHeight="1">
      <c r="B8" s="1074" t="s">
        <v>369</v>
      </c>
      <c r="C8" s="1075"/>
      <c r="D8" s="899">
        <f aca="true" t="shared" si="2" ref="D8:D18">SUM(E8:AF8)</f>
        <v>188</v>
      </c>
      <c r="E8" s="900">
        <v>29</v>
      </c>
      <c r="F8" s="901">
        <v>17</v>
      </c>
      <c r="G8" s="901">
        <v>12</v>
      </c>
      <c r="H8" s="901">
        <v>7</v>
      </c>
      <c r="I8" s="901">
        <v>6</v>
      </c>
      <c r="J8" s="901">
        <v>6</v>
      </c>
      <c r="K8" s="901">
        <v>18</v>
      </c>
      <c r="L8" s="901">
        <v>8</v>
      </c>
      <c r="M8" s="901">
        <v>9</v>
      </c>
      <c r="N8" s="901">
        <v>1</v>
      </c>
      <c r="O8" s="901">
        <v>2</v>
      </c>
      <c r="P8" s="901">
        <v>4</v>
      </c>
      <c r="Q8" s="901">
        <v>3</v>
      </c>
      <c r="R8" s="901">
        <v>2</v>
      </c>
      <c r="S8" s="901">
        <v>5</v>
      </c>
      <c r="T8" s="901">
        <v>3</v>
      </c>
      <c r="U8" s="901">
        <v>2</v>
      </c>
      <c r="V8" s="901">
        <v>3</v>
      </c>
      <c r="W8" s="901">
        <v>1</v>
      </c>
      <c r="X8" s="901">
        <v>1</v>
      </c>
      <c r="Y8" s="901">
        <v>1</v>
      </c>
      <c r="Z8" s="901">
        <v>0</v>
      </c>
      <c r="AA8" s="901">
        <v>0</v>
      </c>
      <c r="AB8" s="901">
        <v>1</v>
      </c>
      <c r="AC8" s="901"/>
      <c r="AD8" s="901"/>
      <c r="AE8" s="901">
        <v>36</v>
      </c>
      <c r="AF8" s="902">
        <v>11</v>
      </c>
    </row>
    <row r="9" spans="2:32" ht="33.75" customHeight="1">
      <c r="B9" s="1074" t="s">
        <v>378</v>
      </c>
      <c r="C9" s="1075"/>
      <c r="D9" s="899">
        <f t="shared" si="2"/>
        <v>194</v>
      </c>
      <c r="E9" s="900">
        <v>40</v>
      </c>
      <c r="F9" s="901">
        <v>18</v>
      </c>
      <c r="G9" s="901">
        <v>15</v>
      </c>
      <c r="H9" s="901">
        <v>7</v>
      </c>
      <c r="I9" s="901">
        <v>5</v>
      </c>
      <c r="J9" s="901">
        <v>9</v>
      </c>
      <c r="K9" s="901">
        <v>12</v>
      </c>
      <c r="L9" s="901">
        <v>7</v>
      </c>
      <c r="M9" s="901">
        <v>3</v>
      </c>
      <c r="N9" s="901">
        <v>2</v>
      </c>
      <c r="O9" s="901">
        <v>2</v>
      </c>
      <c r="P9" s="901"/>
      <c r="Q9" s="901">
        <v>3</v>
      </c>
      <c r="R9" s="901">
        <v>2</v>
      </c>
      <c r="S9" s="901">
        <v>2</v>
      </c>
      <c r="T9" s="901">
        <v>3</v>
      </c>
      <c r="U9" s="901">
        <v>2</v>
      </c>
      <c r="V9" s="901">
        <v>2</v>
      </c>
      <c r="W9" s="901">
        <v>1</v>
      </c>
      <c r="X9" s="901"/>
      <c r="Y9" s="901"/>
      <c r="Z9" s="901">
        <v>1</v>
      </c>
      <c r="AA9" s="901"/>
      <c r="AB9" s="901">
        <v>1</v>
      </c>
      <c r="AC9" s="901"/>
      <c r="AD9" s="901"/>
      <c r="AE9" s="901">
        <v>38</v>
      </c>
      <c r="AF9" s="902">
        <v>19</v>
      </c>
    </row>
    <row r="10" spans="2:32" ht="33.75" customHeight="1">
      <c r="B10" s="1074" t="s">
        <v>379</v>
      </c>
      <c r="C10" s="1075"/>
      <c r="D10" s="899">
        <f t="shared" si="2"/>
        <v>131</v>
      </c>
      <c r="E10" s="900">
        <v>32</v>
      </c>
      <c r="F10" s="901">
        <v>10</v>
      </c>
      <c r="G10" s="901">
        <v>22</v>
      </c>
      <c r="H10" s="901">
        <v>4</v>
      </c>
      <c r="I10" s="901">
        <v>6</v>
      </c>
      <c r="J10" s="901">
        <v>3</v>
      </c>
      <c r="K10" s="901">
        <v>1</v>
      </c>
      <c r="L10" s="901">
        <v>1</v>
      </c>
      <c r="M10" s="901">
        <v>2</v>
      </c>
      <c r="N10" s="901">
        <v>2</v>
      </c>
      <c r="O10" s="901">
        <v>1</v>
      </c>
      <c r="P10" s="901">
        <v>1</v>
      </c>
      <c r="Q10" s="901">
        <v>3</v>
      </c>
      <c r="R10" s="901">
        <v>1</v>
      </c>
      <c r="S10" s="901">
        <v>2</v>
      </c>
      <c r="T10" s="901"/>
      <c r="U10" s="901">
        <v>1</v>
      </c>
      <c r="V10" s="901">
        <v>1</v>
      </c>
      <c r="W10" s="901">
        <v>1</v>
      </c>
      <c r="X10" s="901">
        <v>1</v>
      </c>
      <c r="Y10" s="901"/>
      <c r="Z10" s="901"/>
      <c r="AA10" s="901">
        <v>1</v>
      </c>
      <c r="AB10" s="901"/>
      <c r="AC10" s="901">
        <v>1</v>
      </c>
      <c r="AD10" s="901"/>
      <c r="AE10" s="901">
        <v>25</v>
      </c>
      <c r="AF10" s="902">
        <v>9</v>
      </c>
    </row>
    <row r="11" spans="2:32" ht="33.75" customHeight="1">
      <c r="B11" s="1074" t="s">
        <v>380</v>
      </c>
      <c r="C11" s="1075"/>
      <c r="D11" s="899">
        <f t="shared" si="2"/>
        <v>132</v>
      </c>
      <c r="E11" s="900">
        <v>22</v>
      </c>
      <c r="F11" s="901">
        <v>14</v>
      </c>
      <c r="G11" s="901">
        <v>17</v>
      </c>
      <c r="H11" s="901">
        <v>6</v>
      </c>
      <c r="I11" s="901">
        <v>14</v>
      </c>
      <c r="J11" s="901">
        <v>5</v>
      </c>
      <c r="K11" s="901">
        <v>7</v>
      </c>
      <c r="L11" s="901">
        <v>2</v>
      </c>
      <c r="M11" s="901">
        <v>1</v>
      </c>
      <c r="N11" s="901">
        <v>3</v>
      </c>
      <c r="O11" s="901">
        <v>2</v>
      </c>
      <c r="P11" s="901">
        <v>1</v>
      </c>
      <c r="Q11" s="901"/>
      <c r="R11" s="901">
        <v>1</v>
      </c>
      <c r="S11" s="901">
        <v>1</v>
      </c>
      <c r="T11" s="901"/>
      <c r="U11" s="901">
        <v>1</v>
      </c>
      <c r="V11" s="901">
        <v>3</v>
      </c>
      <c r="W11" s="901"/>
      <c r="X11" s="901"/>
      <c r="Y11" s="901"/>
      <c r="Z11" s="901"/>
      <c r="AA11" s="901"/>
      <c r="AB11" s="901"/>
      <c r="AC11" s="901"/>
      <c r="AD11" s="901"/>
      <c r="AE11" s="901">
        <v>24</v>
      </c>
      <c r="AF11" s="902">
        <v>8</v>
      </c>
    </row>
    <row r="12" spans="2:32" ht="33.75" customHeight="1">
      <c r="B12" s="1074" t="s">
        <v>381</v>
      </c>
      <c r="C12" s="1075"/>
      <c r="D12" s="899">
        <f t="shared" si="2"/>
        <v>107</v>
      </c>
      <c r="E12" s="900">
        <v>20</v>
      </c>
      <c r="F12" s="901">
        <v>12</v>
      </c>
      <c r="G12" s="901">
        <v>9</v>
      </c>
      <c r="H12" s="901">
        <v>6</v>
      </c>
      <c r="I12" s="901">
        <v>10</v>
      </c>
      <c r="J12" s="901">
        <v>5</v>
      </c>
      <c r="K12" s="901">
        <v>5</v>
      </c>
      <c r="L12" s="901">
        <v>1</v>
      </c>
      <c r="M12" s="901">
        <v>1</v>
      </c>
      <c r="N12" s="901">
        <v>2</v>
      </c>
      <c r="O12" s="901">
        <v>1</v>
      </c>
      <c r="P12" s="901">
        <v>2</v>
      </c>
      <c r="Q12" s="901">
        <v>2</v>
      </c>
      <c r="R12" s="901">
        <v>3</v>
      </c>
      <c r="S12" s="901">
        <v>2</v>
      </c>
      <c r="T12" s="901">
        <v>1</v>
      </c>
      <c r="U12" s="901"/>
      <c r="V12" s="901"/>
      <c r="W12" s="901"/>
      <c r="X12" s="901"/>
      <c r="Y12" s="901"/>
      <c r="Z12" s="901"/>
      <c r="AA12" s="901"/>
      <c r="AB12" s="901"/>
      <c r="AC12" s="901"/>
      <c r="AD12" s="901"/>
      <c r="AE12" s="901">
        <v>17</v>
      </c>
      <c r="AF12" s="902">
        <v>8</v>
      </c>
    </row>
    <row r="13" spans="2:32" ht="33.75" customHeight="1">
      <c r="B13" s="1074" t="s">
        <v>382</v>
      </c>
      <c r="C13" s="1075"/>
      <c r="D13" s="899">
        <f t="shared" si="2"/>
        <v>82</v>
      </c>
      <c r="E13" s="900">
        <v>14</v>
      </c>
      <c r="F13" s="901">
        <v>8</v>
      </c>
      <c r="G13" s="901">
        <v>15</v>
      </c>
      <c r="H13" s="901">
        <v>10</v>
      </c>
      <c r="I13" s="901">
        <v>4</v>
      </c>
      <c r="J13" s="901">
        <v>6</v>
      </c>
      <c r="K13" s="901"/>
      <c r="L13" s="901">
        <v>1</v>
      </c>
      <c r="M13" s="901"/>
      <c r="N13" s="901">
        <v>1</v>
      </c>
      <c r="O13" s="901">
        <v>1</v>
      </c>
      <c r="P13" s="901">
        <v>1</v>
      </c>
      <c r="Q13" s="901">
        <v>1</v>
      </c>
      <c r="R13" s="901"/>
      <c r="S13" s="901">
        <v>1</v>
      </c>
      <c r="T13" s="901"/>
      <c r="U13" s="901">
        <v>1</v>
      </c>
      <c r="V13" s="901"/>
      <c r="W13" s="901"/>
      <c r="X13" s="901"/>
      <c r="Y13" s="901"/>
      <c r="Z13" s="901"/>
      <c r="AA13" s="901"/>
      <c r="AB13" s="901"/>
      <c r="AC13" s="901"/>
      <c r="AD13" s="901"/>
      <c r="AE13" s="901">
        <v>13</v>
      </c>
      <c r="AF13" s="902">
        <v>5</v>
      </c>
    </row>
    <row r="14" spans="2:32" ht="33.75" customHeight="1">
      <c r="B14" s="1074" t="s">
        <v>383</v>
      </c>
      <c r="C14" s="1075"/>
      <c r="D14" s="899">
        <f t="shared" si="2"/>
        <v>128</v>
      </c>
      <c r="E14" s="900">
        <v>16</v>
      </c>
      <c r="F14" s="901">
        <v>14</v>
      </c>
      <c r="G14" s="901">
        <v>9</v>
      </c>
      <c r="H14" s="901">
        <v>6</v>
      </c>
      <c r="I14" s="901">
        <v>8</v>
      </c>
      <c r="J14" s="901">
        <v>7</v>
      </c>
      <c r="K14" s="901">
        <v>5</v>
      </c>
      <c r="L14" s="901"/>
      <c r="M14" s="901">
        <v>1</v>
      </c>
      <c r="N14" s="901">
        <v>5</v>
      </c>
      <c r="O14" s="901">
        <v>2</v>
      </c>
      <c r="P14" s="901">
        <v>3</v>
      </c>
      <c r="Q14" s="901"/>
      <c r="R14" s="901">
        <v>2</v>
      </c>
      <c r="S14" s="901"/>
      <c r="T14" s="901">
        <v>2</v>
      </c>
      <c r="U14" s="901">
        <v>2</v>
      </c>
      <c r="V14" s="901"/>
      <c r="W14" s="901"/>
      <c r="X14" s="901">
        <v>2</v>
      </c>
      <c r="Y14" s="901"/>
      <c r="Z14" s="901">
        <v>1</v>
      </c>
      <c r="AA14" s="901"/>
      <c r="AB14" s="901"/>
      <c r="AC14" s="901"/>
      <c r="AD14" s="901"/>
      <c r="AE14" s="901">
        <v>31</v>
      </c>
      <c r="AF14" s="902">
        <v>12</v>
      </c>
    </row>
    <row r="15" spans="2:32" ht="33.75" customHeight="1">
      <c r="B15" s="1074" t="s">
        <v>384</v>
      </c>
      <c r="C15" s="1075"/>
      <c r="D15" s="899">
        <f t="shared" si="2"/>
        <v>97</v>
      </c>
      <c r="E15" s="900">
        <v>26</v>
      </c>
      <c r="F15" s="901">
        <v>8</v>
      </c>
      <c r="G15" s="901">
        <v>7</v>
      </c>
      <c r="H15" s="901">
        <v>10</v>
      </c>
      <c r="I15" s="901">
        <v>6</v>
      </c>
      <c r="J15" s="901">
        <v>2</v>
      </c>
      <c r="K15" s="901"/>
      <c r="L15" s="901"/>
      <c r="M15" s="901"/>
      <c r="N15" s="901">
        <v>4</v>
      </c>
      <c r="O15" s="901">
        <v>3</v>
      </c>
      <c r="P15" s="901">
        <v>1</v>
      </c>
      <c r="Q15" s="901">
        <v>1</v>
      </c>
      <c r="R15" s="901">
        <v>1</v>
      </c>
      <c r="S15" s="901"/>
      <c r="T15" s="901">
        <v>2</v>
      </c>
      <c r="U15" s="901">
        <v>2</v>
      </c>
      <c r="V15" s="901"/>
      <c r="W15" s="901">
        <v>2</v>
      </c>
      <c r="X15" s="901"/>
      <c r="Y15" s="901"/>
      <c r="Z15" s="901"/>
      <c r="AA15" s="901"/>
      <c r="AB15" s="901"/>
      <c r="AC15" s="901"/>
      <c r="AD15" s="901"/>
      <c r="AE15" s="901">
        <v>16</v>
      </c>
      <c r="AF15" s="902">
        <v>6</v>
      </c>
    </row>
    <row r="16" spans="2:32" ht="33.75" customHeight="1">
      <c r="B16" s="1074" t="s">
        <v>385</v>
      </c>
      <c r="C16" s="1075"/>
      <c r="D16" s="899">
        <f t="shared" si="2"/>
        <v>104</v>
      </c>
      <c r="E16" s="900">
        <v>26</v>
      </c>
      <c r="F16" s="901">
        <v>9</v>
      </c>
      <c r="G16" s="901">
        <v>8</v>
      </c>
      <c r="H16" s="901">
        <v>6</v>
      </c>
      <c r="I16" s="901">
        <v>3</v>
      </c>
      <c r="J16" s="901">
        <v>7</v>
      </c>
      <c r="K16" s="901">
        <v>2</v>
      </c>
      <c r="L16" s="901">
        <v>1</v>
      </c>
      <c r="M16" s="901"/>
      <c r="N16" s="901">
        <v>2</v>
      </c>
      <c r="O16" s="901">
        <v>1</v>
      </c>
      <c r="P16" s="901">
        <v>1</v>
      </c>
      <c r="Q16" s="901">
        <v>1</v>
      </c>
      <c r="R16" s="901">
        <v>1</v>
      </c>
      <c r="S16" s="901"/>
      <c r="T16" s="901">
        <v>4</v>
      </c>
      <c r="U16" s="901"/>
      <c r="V16" s="901"/>
      <c r="W16" s="901"/>
      <c r="X16" s="901"/>
      <c r="Y16" s="901">
        <v>1</v>
      </c>
      <c r="Z16" s="901">
        <v>1</v>
      </c>
      <c r="AA16" s="901"/>
      <c r="AB16" s="901"/>
      <c r="AC16" s="901"/>
      <c r="AD16" s="901">
        <v>1</v>
      </c>
      <c r="AE16" s="901">
        <v>19</v>
      </c>
      <c r="AF16" s="902">
        <v>10</v>
      </c>
    </row>
    <row r="17" spans="2:32" ht="33.75" customHeight="1">
      <c r="B17" s="1074" t="s">
        <v>247</v>
      </c>
      <c r="C17" s="1075"/>
      <c r="D17" s="899">
        <f t="shared" si="2"/>
        <v>135</v>
      </c>
      <c r="E17" s="900">
        <v>23</v>
      </c>
      <c r="F17" s="901">
        <v>24</v>
      </c>
      <c r="G17" s="901">
        <v>13</v>
      </c>
      <c r="H17" s="901">
        <v>7</v>
      </c>
      <c r="I17" s="901">
        <v>6</v>
      </c>
      <c r="J17" s="901">
        <v>3</v>
      </c>
      <c r="K17" s="901">
        <v>2</v>
      </c>
      <c r="L17" s="901">
        <v>6</v>
      </c>
      <c r="M17" s="901">
        <v>2</v>
      </c>
      <c r="N17" s="901">
        <v>3</v>
      </c>
      <c r="O17" s="901">
        <v>2</v>
      </c>
      <c r="P17" s="901">
        <v>2</v>
      </c>
      <c r="Q17" s="901">
        <v>3</v>
      </c>
      <c r="R17" s="901">
        <v>2</v>
      </c>
      <c r="S17" s="901"/>
      <c r="T17" s="901"/>
      <c r="U17" s="901">
        <v>1</v>
      </c>
      <c r="V17" s="901"/>
      <c r="W17" s="901"/>
      <c r="X17" s="901"/>
      <c r="Y17" s="901">
        <v>1</v>
      </c>
      <c r="Z17" s="901"/>
      <c r="AA17" s="901">
        <v>1</v>
      </c>
      <c r="AB17" s="901"/>
      <c r="AC17" s="901"/>
      <c r="AD17" s="901"/>
      <c r="AE17" s="901">
        <v>22</v>
      </c>
      <c r="AF17" s="902">
        <v>12</v>
      </c>
    </row>
    <row r="18" spans="2:32" ht="33.75" customHeight="1" thickBot="1">
      <c r="B18" s="1076" t="s">
        <v>248</v>
      </c>
      <c r="C18" s="1077"/>
      <c r="D18" s="247">
        <f t="shared" si="2"/>
        <v>158</v>
      </c>
      <c r="E18" s="903">
        <v>26</v>
      </c>
      <c r="F18" s="904">
        <v>20</v>
      </c>
      <c r="G18" s="904">
        <v>10</v>
      </c>
      <c r="H18" s="904">
        <v>3</v>
      </c>
      <c r="I18" s="904">
        <v>4</v>
      </c>
      <c r="J18" s="904">
        <v>8</v>
      </c>
      <c r="K18" s="904">
        <v>4</v>
      </c>
      <c r="L18" s="904">
        <v>6</v>
      </c>
      <c r="M18" s="904">
        <v>8</v>
      </c>
      <c r="N18" s="904">
        <v>2</v>
      </c>
      <c r="O18" s="904">
        <v>4</v>
      </c>
      <c r="P18" s="904">
        <v>1</v>
      </c>
      <c r="Q18" s="904">
        <v>2</v>
      </c>
      <c r="R18" s="904">
        <v>2</v>
      </c>
      <c r="S18" s="904">
        <v>3</v>
      </c>
      <c r="T18" s="904">
        <v>2</v>
      </c>
      <c r="U18" s="904">
        <v>3</v>
      </c>
      <c r="V18" s="904">
        <v>1</v>
      </c>
      <c r="W18" s="904"/>
      <c r="X18" s="904"/>
      <c r="Y18" s="904">
        <v>1</v>
      </c>
      <c r="Z18" s="904">
        <v>1</v>
      </c>
      <c r="AA18" s="904">
        <v>1</v>
      </c>
      <c r="AB18" s="904"/>
      <c r="AC18" s="905"/>
      <c r="AD18" s="904"/>
      <c r="AE18" s="904">
        <v>33</v>
      </c>
      <c r="AF18" s="906">
        <v>13</v>
      </c>
    </row>
    <row r="19" spans="3:29" ht="26.25" customHeight="1">
      <c r="C19" s="907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Y19" s="878"/>
      <c r="AC19" s="878"/>
    </row>
    <row r="20" spans="3:29" ht="26.25" customHeight="1">
      <c r="C20" s="907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Y20" s="878"/>
      <c r="AC20" s="878"/>
    </row>
    <row r="21" spans="3:29" ht="26.25" customHeight="1">
      <c r="C21" s="907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Y21" s="878"/>
      <c r="AC21" s="878"/>
    </row>
    <row r="22" spans="3:29" ht="26.25" customHeight="1">
      <c r="C22" s="907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Y22" s="878"/>
      <c r="AC22" s="878"/>
    </row>
    <row r="23" spans="3:29" ht="15" customHeight="1">
      <c r="C23" s="8"/>
      <c r="D23" s="479"/>
      <c r="E23" s="479"/>
      <c r="F23" s="479"/>
      <c r="G23" s="549"/>
      <c r="H23" s="479"/>
      <c r="I23" s="11"/>
      <c r="J23" s="479"/>
      <c r="K23" s="479"/>
      <c r="L23" s="531"/>
      <c r="M23" s="550"/>
      <c r="N23" s="551"/>
      <c r="O23" s="531"/>
      <c r="P23" s="9"/>
      <c r="Q23" s="531"/>
      <c r="R23" s="531"/>
      <c r="S23" s="531"/>
      <c r="T23" s="551"/>
      <c r="U23" s="531"/>
      <c r="V23" s="531"/>
      <c r="Y23" s="531"/>
      <c r="AC23" s="531"/>
    </row>
    <row r="24" spans="3:20" ht="15" customHeight="1">
      <c r="C24" s="8"/>
      <c r="D24" s="235"/>
      <c r="E24" s="480"/>
      <c r="F24" s="480"/>
      <c r="G24" s="8"/>
      <c r="H24" s="480"/>
      <c r="I24" s="484"/>
      <c r="J24" s="235"/>
      <c r="K24" s="480"/>
      <c r="M24" s="550"/>
      <c r="N24" s="1"/>
      <c r="P24" s="485"/>
      <c r="T24" s="1"/>
    </row>
    <row r="25" spans="3:20" ht="15" customHeight="1">
      <c r="C25" s="8"/>
      <c r="D25" s="235"/>
      <c r="E25" s="480"/>
      <c r="F25" s="480"/>
      <c r="G25" s="8"/>
      <c r="H25" s="480"/>
      <c r="I25" s="484"/>
      <c r="J25" s="235"/>
      <c r="K25" s="480"/>
      <c r="M25" s="550"/>
      <c r="N25" s="1"/>
      <c r="P25" s="485"/>
      <c r="T25" s="1"/>
    </row>
    <row r="26" spans="3:20" ht="15" customHeight="1">
      <c r="C26" s="8"/>
      <c r="D26" s="235"/>
      <c r="E26" s="480"/>
      <c r="F26" s="480"/>
      <c r="G26" s="8"/>
      <c r="H26" s="480"/>
      <c r="I26" s="484"/>
      <c r="J26" s="235"/>
      <c r="K26" s="480"/>
      <c r="M26" s="550"/>
      <c r="N26" s="1"/>
      <c r="P26" s="485"/>
      <c r="T26" s="1"/>
    </row>
    <row r="27" spans="3:20" ht="15" customHeight="1">
      <c r="C27" s="8"/>
      <c r="D27" s="235"/>
      <c r="E27" s="480"/>
      <c r="F27" s="480"/>
      <c r="G27" s="8"/>
      <c r="H27" s="480"/>
      <c r="I27" s="484"/>
      <c r="J27" s="235"/>
      <c r="K27" s="480"/>
      <c r="M27" s="550"/>
      <c r="N27" s="1"/>
      <c r="P27" s="485"/>
      <c r="T27" s="1"/>
    </row>
    <row r="28" spans="3:20" ht="15" customHeight="1">
      <c r="C28" s="8"/>
      <c r="D28" s="235"/>
      <c r="E28" s="480"/>
      <c r="F28" s="480"/>
      <c r="G28" s="8"/>
      <c r="H28" s="480"/>
      <c r="I28" s="484"/>
      <c r="J28" s="235"/>
      <c r="K28" s="480"/>
      <c r="M28" s="550"/>
      <c r="N28" s="1"/>
      <c r="P28" s="485"/>
      <c r="T28" s="1"/>
    </row>
    <row r="29" spans="3:20" ht="15" customHeight="1">
      <c r="C29" s="8"/>
      <c r="D29" s="235"/>
      <c r="E29" s="480"/>
      <c r="F29" s="480"/>
      <c r="G29" s="8"/>
      <c r="H29" s="480"/>
      <c r="I29" s="484"/>
      <c r="J29" s="235"/>
      <c r="K29" s="480"/>
      <c r="M29" s="550"/>
      <c r="N29" s="1"/>
      <c r="P29" s="485"/>
      <c r="T29" s="1"/>
    </row>
    <row r="30" spans="3:20" ht="15" customHeight="1">
      <c r="C30" s="8"/>
      <c r="D30" s="235"/>
      <c r="E30" s="480"/>
      <c r="F30" s="480"/>
      <c r="G30" s="8"/>
      <c r="H30" s="480"/>
      <c r="I30" s="484"/>
      <c r="J30" s="235"/>
      <c r="K30" s="480"/>
      <c r="M30" s="550"/>
      <c r="N30" s="1"/>
      <c r="P30" s="485"/>
      <c r="T30" s="1"/>
    </row>
    <row r="31" spans="3:20" ht="15" customHeight="1">
      <c r="C31" s="8"/>
      <c r="D31" s="235"/>
      <c r="E31" s="480"/>
      <c r="F31" s="480"/>
      <c r="G31" s="8"/>
      <c r="H31" s="480"/>
      <c r="I31" s="484"/>
      <c r="J31" s="235"/>
      <c r="K31" s="480"/>
      <c r="M31" s="550"/>
      <c r="N31" s="1"/>
      <c r="P31" s="485"/>
      <c r="T31" s="1"/>
    </row>
    <row r="32" spans="3:20" ht="15" customHeight="1">
      <c r="C32" s="8"/>
      <c r="D32" s="235"/>
      <c r="E32" s="480"/>
      <c r="F32" s="480"/>
      <c r="G32" s="8"/>
      <c r="H32" s="480"/>
      <c r="I32" s="484"/>
      <c r="J32" s="235"/>
      <c r="K32" s="480"/>
      <c r="M32" s="550"/>
      <c r="N32" s="1"/>
      <c r="P32" s="485"/>
      <c r="T32" s="1"/>
    </row>
    <row r="33" spans="3:20" ht="15" customHeight="1">
      <c r="C33" s="8"/>
      <c r="D33" s="235"/>
      <c r="E33" s="480"/>
      <c r="F33" s="480"/>
      <c r="G33" s="8"/>
      <c r="H33" s="480"/>
      <c r="I33" s="484"/>
      <c r="J33" s="235"/>
      <c r="K33" s="480"/>
      <c r="M33" s="550"/>
      <c r="N33" s="1"/>
      <c r="P33" s="485"/>
      <c r="T33" s="1"/>
    </row>
    <row r="34" spans="3:20" ht="15" customHeight="1">
      <c r="C34" s="8"/>
      <c r="D34" s="235"/>
      <c r="E34" s="480"/>
      <c r="F34" s="480"/>
      <c r="G34" s="8"/>
      <c r="H34" s="480"/>
      <c r="I34" s="484"/>
      <c r="J34" s="235"/>
      <c r="K34" s="480"/>
      <c r="M34" s="550"/>
      <c r="N34" s="1"/>
      <c r="P34" s="485"/>
      <c r="T34" s="1"/>
    </row>
    <row r="35" spans="3:20" ht="15" customHeight="1">
      <c r="C35" s="8"/>
      <c r="D35" s="235"/>
      <c r="E35" s="480"/>
      <c r="F35" s="480"/>
      <c r="G35" s="8"/>
      <c r="H35" s="480"/>
      <c r="I35" s="484"/>
      <c r="J35" s="235"/>
      <c r="K35" s="480"/>
      <c r="M35" s="550"/>
      <c r="N35" s="1"/>
      <c r="P35" s="485"/>
      <c r="T35" s="1"/>
    </row>
    <row r="36" spans="3:20" ht="15" customHeight="1">
      <c r="C36" s="8"/>
      <c r="D36" s="235"/>
      <c r="E36" s="480"/>
      <c r="F36" s="480"/>
      <c r="G36" s="8"/>
      <c r="H36" s="480"/>
      <c r="I36" s="484"/>
      <c r="J36" s="235"/>
      <c r="K36" s="480"/>
      <c r="M36" s="550"/>
      <c r="N36" s="1"/>
      <c r="P36" s="485"/>
      <c r="T36" s="1"/>
    </row>
    <row r="37" spans="3:20" ht="15" customHeight="1">
      <c r="C37" s="8"/>
      <c r="D37" s="235"/>
      <c r="E37" s="480"/>
      <c r="F37" s="480"/>
      <c r="G37" s="8"/>
      <c r="H37" s="480"/>
      <c r="I37" s="484"/>
      <c r="J37" s="235"/>
      <c r="K37" s="480"/>
      <c r="M37" s="550"/>
      <c r="N37" s="1"/>
      <c r="P37" s="485"/>
      <c r="T37" s="1"/>
    </row>
    <row r="38" spans="3:20" ht="15" customHeight="1">
      <c r="C38" s="552"/>
      <c r="D38" s="330"/>
      <c r="E38" s="330"/>
      <c r="F38" s="330"/>
      <c r="G38" s="8"/>
      <c r="H38" s="480"/>
      <c r="I38" s="484"/>
      <c r="J38" s="235"/>
      <c r="K38" s="480"/>
      <c r="M38" s="550"/>
      <c r="N38" s="1"/>
      <c r="P38" s="485"/>
      <c r="T38" s="1"/>
    </row>
    <row r="39" spans="3:20" ht="15" customHeight="1">
      <c r="C39" s="1"/>
      <c r="D39" s="1"/>
      <c r="E39" s="1"/>
      <c r="F39" s="1"/>
      <c r="G39" s="1"/>
      <c r="H39" s="1"/>
      <c r="I39" s="484"/>
      <c r="J39" s="1"/>
      <c r="K39" s="1"/>
      <c r="M39" s="550"/>
      <c r="N39" s="1"/>
      <c r="P39" s="485"/>
      <c r="T39" s="1"/>
    </row>
    <row r="40" spans="3:20" ht="15" customHeight="1">
      <c r="C40" s="1"/>
      <c r="D40" s="1"/>
      <c r="E40" s="1"/>
      <c r="F40" s="1"/>
      <c r="G40" s="1"/>
      <c r="H40" s="1"/>
      <c r="I40" s="484"/>
      <c r="J40" s="1"/>
      <c r="K40" s="1"/>
      <c r="M40" s="873"/>
      <c r="N40" s="1"/>
      <c r="P40" s="485"/>
      <c r="T40" s="1"/>
    </row>
    <row r="41" spans="3:20" ht="15" customHeight="1">
      <c r="C41" s="1"/>
      <c r="D41" s="1"/>
      <c r="E41" s="1"/>
      <c r="F41" s="1"/>
      <c r="G41" s="554"/>
      <c r="H41" s="557"/>
      <c r="I41" s="485"/>
      <c r="J41" s="555"/>
      <c r="K41" s="556"/>
      <c r="M41" s="9"/>
      <c r="N41" s="1"/>
      <c r="P41" s="554"/>
      <c r="T41" s="1"/>
    </row>
    <row r="42" spans="3:20" ht="15" customHeight="1">
      <c r="C42" s="1"/>
      <c r="D42" s="1"/>
      <c r="E42" s="1"/>
      <c r="F42" s="1"/>
      <c r="G42" s="1"/>
      <c r="H42" s="1"/>
      <c r="I42" s="1"/>
      <c r="J42" s="1"/>
      <c r="K42" s="1"/>
      <c r="M42" s="551"/>
      <c r="N42" s="1"/>
      <c r="P42" s="554"/>
      <c r="T42" s="1"/>
    </row>
    <row r="43" spans="3:20" ht="15" customHeight="1">
      <c r="C43" s="1"/>
      <c r="D43" s="1"/>
      <c r="E43" s="1"/>
      <c r="F43" s="1"/>
      <c r="G43" s="1"/>
      <c r="H43" s="1"/>
      <c r="I43" s="1"/>
      <c r="J43" s="1"/>
      <c r="K43" s="1"/>
      <c r="M43" s="551"/>
      <c r="N43" s="1"/>
      <c r="P43" s="554"/>
      <c r="T43" s="1"/>
    </row>
    <row r="44" spans="3:20" ht="15" customHeight="1">
      <c r="C44" s="1"/>
      <c r="D44" s="1"/>
      <c r="E44" s="1"/>
      <c r="F44" s="1"/>
      <c r="G44" s="1"/>
      <c r="H44" s="1"/>
      <c r="I44" s="1"/>
      <c r="J44" s="1"/>
      <c r="K44" s="1"/>
      <c r="M44" s="551"/>
      <c r="N44" s="1"/>
      <c r="P44" s="554"/>
      <c r="T44" s="1"/>
    </row>
    <row r="45" spans="3:20" ht="15" customHeight="1">
      <c r="C45" s="1"/>
      <c r="D45" s="1"/>
      <c r="E45" s="1"/>
      <c r="F45" s="1"/>
      <c r="G45" s="1"/>
      <c r="H45" s="1"/>
      <c r="I45" s="1"/>
      <c r="J45" s="1"/>
      <c r="K45" s="1"/>
      <c r="M45" s="551"/>
      <c r="N45" s="1"/>
      <c r="P45" s="554"/>
      <c r="T45" s="1"/>
    </row>
    <row r="46" spans="3:20" ht="15" customHeight="1">
      <c r="C46" s="1"/>
      <c r="D46" s="1"/>
      <c r="E46" s="1"/>
      <c r="F46" s="1"/>
      <c r="G46" s="1"/>
      <c r="H46" s="1"/>
      <c r="I46" s="1"/>
      <c r="J46" s="1"/>
      <c r="K46" s="1"/>
      <c r="M46" s="551"/>
      <c r="N46" s="1"/>
      <c r="P46" s="554"/>
      <c r="T46" s="1"/>
    </row>
    <row r="47" spans="3:20" ht="15" customHeight="1">
      <c r="C47" s="1"/>
      <c r="D47" s="1"/>
      <c r="E47" s="1"/>
      <c r="F47" s="1"/>
      <c r="G47" s="1"/>
      <c r="H47" s="1"/>
      <c r="I47" s="1"/>
      <c r="J47" s="1"/>
      <c r="K47" s="1"/>
      <c r="M47" s="551"/>
      <c r="N47" s="1"/>
      <c r="P47" s="554"/>
      <c r="T47" s="1"/>
    </row>
    <row r="48" spans="3:20" ht="15" customHeight="1">
      <c r="C48" s="1"/>
      <c r="D48" s="1"/>
      <c r="E48" s="1"/>
      <c r="F48" s="1"/>
      <c r="G48" s="1"/>
      <c r="H48" s="1"/>
      <c r="I48" s="1"/>
      <c r="J48" s="1"/>
      <c r="K48" s="1"/>
      <c r="M48" s="551"/>
      <c r="N48" s="1"/>
      <c r="P48" s="554"/>
      <c r="T48" s="1"/>
    </row>
    <row r="49" spans="3:20" ht="15" customHeight="1">
      <c r="C49" s="1"/>
      <c r="D49" s="1"/>
      <c r="E49" s="1"/>
      <c r="F49" s="1"/>
      <c r="G49" s="1"/>
      <c r="H49" s="1"/>
      <c r="I49" s="1"/>
      <c r="J49" s="1"/>
      <c r="K49" s="1"/>
      <c r="M49" s="551"/>
      <c r="N49" s="1"/>
      <c r="P49" s="554"/>
      <c r="T49" s="1"/>
    </row>
    <row r="50" spans="3:20" ht="15" customHeight="1">
      <c r="C50" s="1"/>
      <c r="D50" s="1"/>
      <c r="E50" s="1"/>
      <c r="F50" s="1"/>
      <c r="G50" s="1"/>
      <c r="H50" s="1"/>
      <c r="I50" s="1"/>
      <c r="J50" s="1"/>
      <c r="K50" s="1"/>
      <c r="M50" s="551"/>
      <c r="N50" s="1"/>
      <c r="P50" s="554"/>
      <c r="T50" s="1"/>
    </row>
    <row r="51" spans="3:20" ht="15" customHeight="1">
      <c r="C51" s="1"/>
      <c r="D51" s="1"/>
      <c r="E51" s="1"/>
      <c r="F51" s="1"/>
      <c r="G51" s="1"/>
      <c r="H51" s="1"/>
      <c r="I51" s="1"/>
      <c r="J51" s="1"/>
      <c r="K51" s="1"/>
      <c r="M51" s="551"/>
      <c r="N51" s="1"/>
      <c r="P51" s="554"/>
      <c r="T51" s="1"/>
    </row>
    <row r="52" spans="3:20" ht="15" customHeight="1">
      <c r="C52" s="1"/>
      <c r="D52" s="1"/>
      <c r="E52" s="1"/>
      <c r="F52" s="1"/>
      <c r="G52" s="1"/>
      <c r="H52" s="1"/>
      <c r="I52" s="1"/>
      <c r="J52" s="1"/>
      <c r="K52" s="1"/>
      <c r="M52" s="551"/>
      <c r="N52" s="1"/>
      <c r="P52" s="554"/>
      <c r="T52" s="1"/>
    </row>
    <row r="53" spans="3:20" ht="15" customHeight="1">
      <c r="C53" s="1"/>
      <c r="D53" s="1"/>
      <c r="E53" s="1"/>
      <c r="F53" s="1"/>
      <c r="G53" s="1"/>
      <c r="H53" s="1"/>
      <c r="I53" s="1"/>
      <c r="J53" s="1"/>
      <c r="K53" s="1"/>
      <c r="M53" s="551"/>
      <c r="N53" s="1"/>
      <c r="P53" s="554"/>
      <c r="T53" s="1"/>
    </row>
    <row r="54" spans="3:20" ht="15" customHeight="1">
      <c r="C54" s="1"/>
      <c r="D54" s="1"/>
      <c r="E54" s="1"/>
      <c r="F54" s="1"/>
      <c r="G54" s="1"/>
      <c r="H54" s="1"/>
      <c r="I54" s="1"/>
      <c r="J54" s="1"/>
      <c r="K54" s="1"/>
      <c r="M54" s="551"/>
      <c r="N54" s="1"/>
      <c r="P54" s="554"/>
      <c r="T54" s="1"/>
    </row>
    <row r="55" spans="3:20" ht="15" customHeight="1">
      <c r="C55" s="1"/>
      <c r="D55" s="1"/>
      <c r="E55" s="1"/>
      <c r="F55" s="1"/>
      <c r="G55" s="1"/>
      <c r="H55" s="1"/>
      <c r="I55" s="1"/>
      <c r="J55" s="1"/>
      <c r="K55" s="1"/>
      <c r="M55" s="551"/>
      <c r="N55" s="1"/>
      <c r="P55" s="554"/>
      <c r="T55" s="1"/>
    </row>
    <row r="56" spans="3:20" ht="15" customHeight="1">
      <c r="C56" s="1"/>
      <c r="D56" s="1"/>
      <c r="E56" s="1"/>
      <c r="F56" s="1"/>
      <c r="G56" s="1"/>
      <c r="H56" s="1"/>
      <c r="I56" s="1"/>
      <c r="J56" s="1"/>
      <c r="K56" s="1"/>
      <c r="M56" s="551"/>
      <c r="N56" s="1"/>
      <c r="P56" s="554"/>
      <c r="T56" s="1"/>
    </row>
    <row r="57" spans="3:20" ht="15" customHeight="1">
      <c r="C57" s="1"/>
      <c r="D57" s="1"/>
      <c r="E57" s="1"/>
      <c r="F57" s="1"/>
      <c r="G57" s="1"/>
      <c r="H57" s="1"/>
      <c r="I57" s="1"/>
      <c r="J57" s="1"/>
      <c r="K57" s="1"/>
      <c r="M57" s="551"/>
      <c r="N57" s="1"/>
      <c r="P57" s="554"/>
      <c r="T57" s="1"/>
    </row>
    <row r="58" spans="3:20" ht="15" customHeight="1">
      <c r="C58" s="1"/>
      <c r="D58" s="1"/>
      <c r="E58" s="1"/>
      <c r="F58" s="1"/>
      <c r="G58" s="1"/>
      <c r="H58" s="1"/>
      <c r="I58" s="1"/>
      <c r="J58" s="1"/>
      <c r="K58" s="1"/>
      <c r="M58" s="551"/>
      <c r="N58" s="1"/>
      <c r="P58" s="554"/>
      <c r="T58" s="1"/>
    </row>
    <row r="59" spans="3:20" ht="15" customHeight="1">
      <c r="C59" s="1"/>
      <c r="D59" s="1"/>
      <c r="E59" s="1"/>
      <c r="F59" s="1"/>
      <c r="G59" s="1"/>
      <c r="H59" s="1"/>
      <c r="I59" s="1"/>
      <c r="J59" s="1"/>
      <c r="K59" s="1"/>
      <c r="M59" s="551"/>
      <c r="N59" s="1"/>
      <c r="P59" s="554"/>
      <c r="T59" s="1"/>
    </row>
    <row r="60" spans="3:20" ht="15" customHeight="1">
      <c r="C60" s="1"/>
      <c r="D60" s="1"/>
      <c r="E60" s="1"/>
      <c r="F60" s="1"/>
      <c r="G60" s="1"/>
      <c r="H60" s="1"/>
      <c r="I60" s="1"/>
      <c r="J60" s="1"/>
      <c r="K60" s="1"/>
      <c r="M60" s="551"/>
      <c r="N60" s="1"/>
      <c r="P60" s="554"/>
      <c r="T60" s="1"/>
    </row>
    <row r="61" spans="3:20" ht="15" customHeight="1">
      <c r="C61" s="1"/>
      <c r="D61" s="1"/>
      <c r="E61" s="1"/>
      <c r="F61" s="1"/>
      <c r="G61" s="1"/>
      <c r="H61" s="1"/>
      <c r="I61" s="1"/>
      <c r="J61" s="1"/>
      <c r="K61" s="1"/>
      <c r="M61" s="551"/>
      <c r="N61" s="1"/>
      <c r="P61" s="554"/>
      <c r="T61" s="1"/>
    </row>
    <row r="62" spans="3:20" ht="15" customHeight="1">
      <c r="C62" s="1"/>
      <c r="D62" s="1"/>
      <c r="E62" s="1"/>
      <c r="F62" s="1"/>
      <c r="G62" s="1"/>
      <c r="H62" s="1"/>
      <c r="I62" s="1"/>
      <c r="J62" s="1"/>
      <c r="K62" s="1"/>
      <c r="M62" s="551"/>
      <c r="N62" s="1"/>
      <c r="P62" s="554"/>
      <c r="T62" s="1"/>
    </row>
    <row r="63" spans="3:20" ht="15" customHeight="1">
      <c r="C63" s="1"/>
      <c r="D63" s="1"/>
      <c r="E63" s="1"/>
      <c r="F63" s="1"/>
      <c r="G63" s="1"/>
      <c r="H63" s="1"/>
      <c r="I63" s="1"/>
      <c r="J63" s="1"/>
      <c r="K63" s="1"/>
      <c r="M63" s="551"/>
      <c r="N63" s="1"/>
      <c r="P63" s="554"/>
      <c r="T63" s="1"/>
    </row>
    <row r="64" spans="3:20" ht="15" customHeight="1">
      <c r="C64" s="1"/>
      <c r="D64" s="1"/>
      <c r="E64" s="1"/>
      <c r="F64" s="1"/>
      <c r="G64" s="1"/>
      <c r="H64" s="1"/>
      <c r="I64" s="1"/>
      <c r="J64" s="1"/>
      <c r="K64" s="1"/>
      <c r="M64" s="551"/>
      <c r="N64" s="1"/>
      <c r="P64" s="554"/>
      <c r="T64" s="1"/>
    </row>
    <row r="65" spans="3:20" ht="15" customHeight="1">
      <c r="C65" s="1"/>
      <c r="D65" s="1"/>
      <c r="E65" s="1"/>
      <c r="F65" s="1"/>
      <c r="G65" s="1"/>
      <c r="H65" s="1"/>
      <c r="I65" s="1"/>
      <c r="J65" s="1"/>
      <c r="K65" s="1"/>
      <c r="M65" s="551"/>
      <c r="N65" s="1"/>
      <c r="P65" s="554"/>
      <c r="T65" s="1"/>
    </row>
    <row r="66" spans="3:20" ht="15" customHeight="1">
      <c r="C66" s="1"/>
      <c r="D66" s="1"/>
      <c r="E66" s="1"/>
      <c r="F66" s="1"/>
      <c r="G66" s="1"/>
      <c r="H66" s="1"/>
      <c r="I66" s="1"/>
      <c r="J66" s="1"/>
      <c r="K66" s="1"/>
      <c r="M66" s="551"/>
      <c r="N66" s="1"/>
      <c r="P66" s="554"/>
      <c r="T66" s="1"/>
    </row>
    <row r="67" spans="3:20" ht="15" customHeight="1">
      <c r="C67" s="1"/>
      <c r="D67" s="1"/>
      <c r="E67" s="1"/>
      <c r="F67" s="1"/>
      <c r="G67" s="1"/>
      <c r="H67" s="1"/>
      <c r="I67" s="1"/>
      <c r="J67" s="1"/>
      <c r="K67" s="1"/>
      <c r="M67" s="551"/>
      <c r="N67" s="1"/>
      <c r="P67" s="554"/>
      <c r="T67" s="1"/>
    </row>
    <row r="68" spans="3:20" ht="15" customHeight="1">
      <c r="C68" s="1"/>
      <c r="D68" s="1"/>
      <c r="E68" s="1"/>
      <c r="F68" s="1"/>
      <c r="G68" s="1"/>
      <c r="H68" s="1"/>
      <c r="I68" s="1"/>
      <c r="J68" s="1"/>
      <c r="K68" s="1"/>
      <c r="M68" s="551"/>
      <c r="N68" s="1"/>
      <c r="P68" s="554"/>
      <c r="T68" s="1"/>
    </row>
    <row r="69" spans="3:20" ht="15" customHeight="1">
      <c r="C69" s="1"/>
      <c r="D69" s="1"/>
      <c r="E69" s="1"/>
      <c r="F69" s="1"/>
      <c r="G69" s="1"/>
      <c r="H69" s="1"/>
      <c r="I69" s="1"/>
      <c r="J69" s="1"/>
      <c r="K69" s="1"/>
      <c r="M69" s="551"/>
      <c r="N69" s="1"/>
      <c r="P69" s="554"/>
      <c r="T69" s="1"/>
    </row>
    <row r="70" spans="3:20" ht="15" customHeight="1">
      <c r="C70" s="1"/>
      <c r="D70" s="1"/>
      <c r="E70" s="1"/>
      <c r="F70" s="1"/>
      <c r="G70" s="1"/>
      <c r="H70" s="1"/>
      <c r="I70" s="1"/>
      <c r="J70" s="1"/>
      <c r="K70" s="1"/>
      <c r="M70" s="551"/>
      <c r="N70" s="1"/>
      <c r="P70" s="554"/>
      <c r="T70" s="1"/>
    </row>
    <row r="71" spans="3:20" ht="15" customHeight="1">
      <c r="C71" s="1"/>
      <c r="D71" s="1"/>
      <c r="E71" s="1"/>
      <c r="F71" s="1"/>
      <c r="G71" s="1"/>
      <c r="H71" s="1"/>
      <c r="I71" s="1"/>
      <c r="J71" s="1"/>
      <c r="K71" s="1"/>
      <c r="M71" s="551"/>
      <c r="N71" s="1"/>
      <c r="P71" s="554"/>
      <c r="T71" s="1"/>
    </row>
    <row r="72" spans="3:20" ht="15" customHeight="1">
      <c r="C72" s="1"/>
      <c r="D72" s="1"/>
      <c r="E72" s="1"/>
      <c r="F72" s="1"/>
      <c r="G72" s="1"/>
      <c r="H72" s="1"/>
      <c r="I72" s="1"/>
      <c r="J72" s="1"/>
      <c r="K72" s="1"/>
      <c r="M72" s="551"/>
      <c r="N72" s="1"/>
      <c r="P72" s="554"/>
      <c r="T72" s="1"/>
    </row>
    <row r="73" spans="3:20" ht="15" customHeight="1">
      <c r="C73" s="1"/>
      <c r="D73" s="1"/>
      <c r="E73" s="1"/>
      <c r="F73" s="1"/>
      <c r="G73" s="1"/>
      <c r="H73" s="1"/>
      <c r="I73" s="1"/>
      <c r="J73" s="1"/>
      <c r="K73" s="1"/>
      <c r="M73" s="551"/>
      <c r="N73" s="1"/>
      <c r="P73" s="554"/>
      <c r="T73" s="1"/>
    </row>
    <row r="74" spans="3:20" ht="15" customHeight="1">
      <c r="C74" s="1"/>
      <c r="D74" s="1"/>
      <c r="E74" s="1"/>
      <c r="F74" s="1"/>
      <c r="G74" s="1"/>
      <c r="H74" s="1"/>
      <c r="I74" s="1"/>
      <c r="J74" s="1"/>
      <c r="K74" s="1"/>
      <c r="M74" s="551"/>
      <c r="N74" s="1"/>
      <c r="P74" s="554"/>
      <c r="T74" s="1"/>
    </row>
    <row r="75" spans="3:20" ht="15" customHeight="1">
      <c r="C75" s="1"/>
      <c r="D75" s="1"/>
      <c r="E75" s="1"/>
      <c r="F75" s="1"/>
      <c r="G75" s="1"/>
      <c r="H75" s="1"/>
      <c r="I75" s="1"/>
      <c r="J75" s="1"/>
      <c r="K75" s="1"/>
      <c r="M75" s="551"/>
      <c r="N75" s="1"/>
      <c r="P75" s="554"/>
      <c r="T75" s="1"/>
    </row>
    <row r="76" spans="3:20" ht="15" customHeight="1">
      <c r="C76" s="1"/>
      <c r="D76" s="1"/>
      <c r="E76" s="1"/>
      <c r="F76" s="1"/>
      <c r="G76" s="1"/>
      <c r="H76" s="1"/>
      <c r="I76" s="1"/>
      <c r="J76" s="1"/>
      <c r="K76" s="1"/>
      <c r="M76" s="551"/>
      <c r="N76" s="1"/>
      <c r="P76" s="554"/>
      <c r="T76" s="1"/>
    </row>
    <row r="77" spans="3:20" ht="15" customHeight="1">
      <c r="C77" s="1"/>
      <c r="D77" s="1"/>
      <c r="E77" s="1"/>
      <c r="F77" s="1"/>
      <c r="G77" s="1"/>
      <c r="H77" s="1"/>
      <c r="I77" s="1"/>
      <c r="J77" s="1"/>
      <c r="K77" s="1"/>
      <c r="M77" s="551"/>
      <c r="N77" s="1"/>
      <c r="P77" s="1"/>
      <c r="T77" s="1"/>
    </row>
    <row r="78" spans="3:20" ht="13.5">
      <c r="C78" s="554"/>
      <c r="D78" s="485"/>
      <c r="E78" s="558"/>
      <c r="F78" s="559"/>
      <c r="G78" s="1"/>
      <c r="H78" s="1"/>
      <c r="I78" s="1"/>
      <c r="J78" s="1"/>
      <c r="K78" s="1"/>
      <c r="M78" s="1"/>
      <c r="N78" s="1"/>
      <c r="P78" s="1"/>
      <c r="T78" s="1"/>
    </row>
    <row r="79" spans="3:20" ht="13.5">
      <c r="C79" s="554"/>
      <c r="D79" s="485"/>
      <c r="E79" s="558"/>
      <c r="F79" s="559"/>
      <c r="G79" s="1"/>
      <c r="H79" s="1"/>
      <c r="I79" s="1"/>
      <c r="J79" s="1"/>
      <c r="K79" s="1"/>
      <c r="M79" s="1"/>
      <c r="N79" s="1"/>
      <c r="P79" s="1"/>
      <c r="T79" s="1"/>
    </row>
    <row r="80" spans="3:20" ht="13.5"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P80" s="1"/>
      <c r="T80" s="1"/>
    </row>
    <row r="81" spans="3:20" ht="13.5"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P81" s="1"/>
      <c r="T81" s="1"/>
    </row>
    <row r="82" spans="3:20" ht="13.5"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P82" s="1"/>
      <c r="T82" s="1"/>
    </row>
    <row r="83" spans="3:20" ht="13.5"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P83" s="1"/>
      <c r="T83" s="1"/>
    </row>
    <row r="84" spans="3:20" ht="13.5"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P84" s="1"/>
      <c r="T84" s="1"/>
    </row>
    <row r="85" spans="3:20" ht="13.5"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P85" s="1"/>
      <c r="T85" s="1"/>
    </row>
    <row r="86" spans="3:20" ht="13.5"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P86" s="1"/>
      <c r="T86" s="1"/>
    </row>
    <row r="87" spans="3:20" ht="13.5"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P87" s="1"/>
      <c r="T87" s="1"/>
    </row>
    <row r="88" spans="3:20" ht="13.5"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P88" s="1"/>
      <c r="T88" s="1"/>
    </row>
    <row r="89" spans="3:20" ht="13.5"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P89" s="1"/>
      <c r="T89" s="1"/>
    </row>
    <row r="90" spans="3:20" ht="13.5"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P90" s="1"/>
      <c r="T90" s="1"/>
    </row>
    <row r="91" spans="3:20" ht="13.5">
      <c r="C91" s="1"/>
      <c r="D91" s="1"/>
      <c r="E91" s="1"/>
      <c r="F91" s="1"/>
      <c r="G91" s="1"/>
      <c r="H91" s="1"/>
      <c r="I91" s="1"/>
      <c r="J91" s="1"/>
      <c r="K91" s="1"/>
      <c r="M91" s="1"/>
      <c r="N91" s="1"/>
      <c r="P91" s="1"/>
      <c r="T91" s="1"/>
    </row>
    <row r="92" spans="3:20" ht="13.5"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P92" s="1"/>
      <c r="T92" s="1"/>
    </row>
    <row r="93" spans="3:20" ht="13.5"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P93" s="1"/>
      <c r="T93" s="1"/>
    </row>
  </sheetData>
  <sheetProtection/>
  <mergeCells count="16">
    <mergeCell ref="B13:C13"/>
    <mergeCell ref="B3:C3"/>
    <mergeCell ref="B5:C5"/>
    <mergeCell ref="B6:C6"/>
    <mergeCell ref="B7:C7"/>
    <mergeCell ref="Q1:T1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</mergeCells>
  <printOptions horizontalCentered="1"/>
  <pageMargins left="0.9055118110236221" right="1.1811023622047245" top="1.3779527559055118" bottom="0.984251968503937" header="0.5118110236220472" footer="0.3937007874015748"/>
  <pageSetup horizontalDpi="600" verticalDpi="600" orientation="portrait" paperSize="9" scale="86" r:id="rId2"/>
  <headerFooter differentOddEven="1" differentFirst="1" alignWithMargins="0">
    <oddFooter>&amp;C&amp;"ＭＳ ゴシック,標準"&amp;14-6-</oddFooter>
    <evenFooter>&amp;C&amp;"ＭＳ ゴシック,標準"&amp;14-7-</evenFooter>
    <firstFooter>&amp;C&amp;"ＭＳ ゴシック,標準"&amp;14-6-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E102"/>
  <sheetViews>
    <sheetView view="pageBreakPreview" zoomScale="83" zoomScaleNormal="75" zoomScaleSheetLayoutView="83" zoomScalePageLayoutView="0" workbookViewId="0" topLeftCell="A1">
      <selection activeCell="G21" sqref="G21"/>
    </sheetView>
  </sheetViews>
  <sheetFormatPr defaultColWidth="9.00390625" defaultRowHeight="13.5"/>
  <cols>
    <col min="1" max="1" width="5.50390625" style="323" customWidth="1"/>
    <col min="2" max="2" width="9.50390625" style="323" bestFit="1" customWidth="1"/>
    <col min="3" max="3" width="8.625" style="323" bestFit="1" customWidth="1"/>
    <col min="4" max="14" width="6.00390625" style="323" customWidth="1"/>
    <col min="15" max="15" width="1.875" style="323" customWidth="1"/>
    <col min="16" max="29" width="6.00390625" style="323" customWidth="1"/>
    <col min="30" max="30" width="6.625" style="323" customWidth="1"/>
    <col min="31" max="31" width="5.75390625" style="323" customWidth="1"/>
    <col min="32" max="16384" width="9.00390625" style="323" customWidth="1"/>
  </cols>
  <sheetData>
    <row r="1" spans="2:31" ht="22.5" customHeight="1">
      <c r="B1" s="1"/>
      <c r="C1" s="38"/>
      <c r="D1" s="38"/>
      <c r="E1" s="38"/>
      <c r="F1" s="38"/>
      <c r="G1" s="38"/>
      <c r="H1" s="808"/>
      <c r="I1" s="38"/>
      <c r="J1" s="38"/>
      <c r="K1" s="485"/>
      <c r="L1" s="485"/>
      <c r="M1" s="485"/>
      <c r="N1" s="562" t="s">
        <v>361</v>
      </c>
      <c r="O1" s="562"/>
      <c r="P1" s="563" t="s">
        <v>362</v>
      </c>
      <c r="Q1" s="3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5" customHeight="1" thickBot="1">
      <c r="B2" s="1"/>
      <c r="C2" s="245"/>
      <c r="D2" s="245"/>
      <c r="E2" s="245"/>
      <c r="F2" s="245"/>
      <c r="G2" s="245"/>
      <c r="H2" s="245"/>
      <c r="I2" s="245"/>
      <c r="J2" s="245"/>
      <c r="K2" s="485"/>
      <c r="L2" s="485"/>
      <c r="M2" s="485"/>
      <c r="N2" s="327"/>
      <c r="O2" s="327"/>
      <c r="P2" s="809"/>
      <c r="Q2" s="80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810" t="s">
        <v>611</v>
      </c>
      <c r="AD2" s="1"/>
      <c r="AE2" s="1"/>
    </row>
    <row r="3" spans="2:31" ht="37.5" customHeight="1">
      <c r="B3" s="811" t="s">
        <v>116</v>
      </c>
      <c r="C3" s="1050" t="s">
        <v>386</v>
      </c>
      <c r="D3" s="1089" t="s">
        <v>142</v>
      </c>
      <c r="E3" s="1086" t="s">
        <v>143</v>
      </c>
      <c r="F3" s="1086" t="s">
        <v>144</v>
      </c>
      <c r="G3" s="1086" t="s">
        <v>145</v>
      </c>
      <c r="H3" s="1086" t="s">
        <v>146</v>
      </c>
      <c r="I3" s="1086" t="s">
        <v>147</v>
      </c>
      <c r="J3" s="1086" t="s">
        <v>148</v>
      </c>
      <c r="K3" s="1086" t="s">
        <v>149</v>
      </c>
      <c r="L3" s="1086" t="s">
        <v>150</v>
      </c>
      <c r="M3" s="1086" t="s">
        <v>151</v>
      </c>
      <c r="N3" s="1086" t="s">
        <v>152</v>
      </c>
      <c r="O3" s="40"/>
      <c r="P3" s="1086" t="s">
        <v>387</v>
      </c>
      <c r="Q3" s="1086" t="s">
        <v>153</v>
      </c>
      <c r="R3" s="1086" t="s">
        <v>154</v>
      </c>
      <c r="S3" s="1086" t="s">
        <v>155</v>
      </c>
      <c r="T3" s="1086" t="s">
        <v>156</v>
      </c>
      <c r="U3" s="1086" t="s">
        <v>157</v>
      </c>
      <c r="V3" s="1086" t="s">
        <v>158</v>
      </c>
      <c r="W3" s="1086" t="s">
        <v>159</v>
      </c>
      <c r="X3" s="1086" t="s">
        <v>160</v>
      </c>
      <c r="Y3" s="1086" t="s">
        <v>161</v>
      </c>
      <c r="Z3" s="1086" t="s">
        <v>162</v>
      </c>
      <c r="AA3" s="1086" t="s">
        <v>163</v>
      </c>
      <c r="AB3" s="1086" t="s">
        <v>164</v>
      </c>
      <c r="AC3" s="1088" t="s">
        <v>117</v>
      </c>
      <c r="AD3" s="3"/>
      <c r="AE3" s="3"/>
    </row>
    <row r="4" spans="2:31" ht="37.5" customHeight="1" thickBot="1">
      <c r="B4" s="812"/>
      <c r="C4" s="1052"/>
      <c r="D4" s="1090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40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77"/>
      <c r="AD4" s="813"/>
      <c r="AE4" s="813"/>
    </row>
    <row r="5" spans="2:31" ht="21.75" customHeight="1">
      <c r="B5" s="814" t="s">
        <v>612</v>
      </c>
      <c r="C5" s="815">
        <v>2897</v>
      </c>
      <c r="D5" s="816">
        <v>113</v>
      </c>
      <c r="E5" s="817">
        <v>118</v>
      </c>
      <c r="F5" s="817">
        <v>117</v>
      </c>
      <c r="G5" s="817">
        <v>98</v>
      </c>
      <c r="H5" s="817">
        <v>94</v>
      </c>
      <c r="I5" s="817">
        <v>86</v>
      </c>
      <c r="J5" s="817">
        <v>73</v>
      </c>
      <c r="K5" s="817">
        <v>77</v>
      </c>
      <c r="L5" s="817">
        <v>82</v>
      </c>
      <c r="M5" s="817">
        <v>101</v>
      </c>
      <c r="N5" s="817">
        <v>127</v>
      </c>
      <c r="O5" s="818"/>
      <c r="P5" s="817">
        <v>161</v>
      </c>
      <c r="Q5" s="817">
        <v>129</v>
      </c>
      <c r="R5" s="817">
        <v>134</v>
      </c>
      <c r="S5" s="817">
        <v>159</v>
      </c>
      <c r="T5" s="817">
        <v>139</v>
      </c>
      <c r="U5" s="817">
        <v>135</v>
      </c>
      <c r="V5" s="817">
        <v>163</v>
      </c>
      <c r="W5" s="817">
        <v>150</v>
      </c>
      <c r="X5" s="817">
        <v>112</v>
      </c>
      <c r="Y5" s="817">
        <v>138</v>
      </c>
      <c r="Z5" s="817">
        <v>100</v>
      </c>
      <c r="AA5" s="817">
        <v>100</v>
      </c>
      <c r="AB5" s="817">
        <v>96</v>
      </c>
      <c r="AC5" s="819">
        <v>95</v>
      </c>
      <c r="AD5" s="6"/>
      <c r="AE5" s="6"/>
    </row>
    <row r="6" spans="2:31" ht="21.75" customHeight="1">
      <c r="B6" s="820" t="s">
        <v>201</v>
      </c>
      <c r="C6" s="815">
        <v>3303</v>
      </c>
      <c r="D6" s="816">
        <v>179</v>
      </c>
      <c r="E6" s="817">
        <v>116</v>
      </c>
      <c r="F6" s="817">
        <v>113</v>
      </c>
      <c r="G6" s="817">
        <v>107</v>
      </c>
      <c r="H6" s="817">
        <v>83</v>
      </c>
      <c r="I6" s="817">
        <v>63</v>
      </c>
      <c r="J6" s="817">
        <v>66</v>
      </c>
      <c r="K6" s="817"/>
      <c r="L6" s="817">
        <v>99</v>
      </c>
      <c r="M6" s="817">
        <v>122</v>
      </c>
      <c r="N6" s="817">
        <v>161</v>
      </c>
      <c r="O6" s="818"/>
      <c r="P6" s="817">
        <v>159</v>
      </c>
      <c r="Q6" s="817">
        <v>145</v>
      </c>
      <c r="R6" s="817">
        <v>165</v>
      </c>
      <c r="S6" s="817">
        <v>187</v>
      </c>
      <c r="T6" s="817">
        <v>200</v>
      </c>
      <c r="U6" s="817">
        <v>188</v>
      </c>
      <c r="V6" s="817">
        <v>193</v>
      </c>
      <c r="W6" s="817">
        <v>182</v>
      </c>
      <c r="X6" s="817">
        <v>156</v>
      </c>
      <c r="Y6" s="817">
        <v>142</v>
      </c>
      <c r="Z6" s="817">
        <v>154</v>
      </c>
      <c r="AA6" s="817">
        <v>118</v>
      </c>
      <c r="AB6" s="817">
        <v>129</v>
      </c>
      <c r="AC6" s="819" t="s">
        <v>534</v>
      </c>
      <c r="AD6" s="7"/>
      <c r="AE6" s="7"/>
    </row>
    <row r="7" spans="2:31" ht="21.75" customHeight="1">
      <c r="B7" s="820" t="s">
        <v>202</v>
      </c>
      <c r="C7" s="815">
        <v>3042</v>
      </c>
      <c r="D7" s="816">
        <v>87</v>
      </c>
      <c r="E7" s="817">
        <v>101</v>
      </c>
      <c r="F7" s="817">
        <v>87</v>
      </c>
      <c r="G7" s="817">
        <v>92</v>
      </c>
      <c r="H7" s="817">
        <v>79</v>
      </c>
      <c r="I7" s="817">
        <v>80</v>
      </c>
      <c r="J7" s="817">
        <v>67</v>
      </c>
      <c r="K7" s="817">
        <v>63</v>
      </c>
      <c r="L7" s="817">
        <v>99</v>
      </c>
      <c r="M7" s="817">
        <v>128</v>
      </c>
      <c r="N7" s="817">
        <v>121</v>
      </c>
      <c r="O7" s="818"/>
      <c r="P7" s="817">
        <v>127</v>
      </c>
      <c r="Q7" s="817">
        <v>139</v>
      </c>
      <c r="R7" s="817">
        <v>166</v>
      </c>
      <c r="S7" s="817">
        <v>191</v>
      </c>
      <c r="T7" s="817">
        <v>170</v>
      </c>
      <c r="U7" s="817">
        <v>174</v>
      </c>
      <c r="V7" s="817">
        <v>190</v>
      </c>
      <c r="W7" s="817">
        <v>155</v>
      </c>
      <c r="X7" s="817">
        <v>160</v>
      </c>
      <c r="Y7" s="817">
        <v>133</v>
      </c>
      <c r="Z7" s="817">
        <v>131</v>
      </c>
      <c r="AA7" s="817">
        <v>111</v>
      </c>
      <c r="AB7" s="817">
        <v>115</v>
      </c>
      <c r="AC7" s="819">
        <v>76</v>
      </c>
      <c r="AD7" s="7"/>
      <c r="AE7" s="7"/>
    </row>
    <row r="8" spans="2:31" ht="21.75" customHeight="1">
      <c r="B8" s="821" t="s">
        <v>203</v>
      </c>
      <c r="C8" s="822">
        <v>2780</v>
      </c>
      <c r="D8" s="823">
        <v>93</v>
      </c>
      <c r="E8" s="824">
        <v>108</v>
      </c>
      <c r="F8" s="824">
        <v>100</v>
      </c>
      <c r="G8" s="824">
        <v>94</v>
      </c>
      <c r="H8" s="824">
        <v>90</v>
      </c>
      <c r="I8" s="824">
        <v>64</v>
      </c>
      <c r="J8" s="824">
        <v>53</v>
      </c>
      <c r="K8" s="824">
        <v>76</v>
      </c>
      <c r="L8" s="824">
        <v>85</v>
      </c>
      <c r="M8" s="824">
        <v>116</v>
      </c>
      <c r="N8" s="824">
        <v>102</v>
      </c>
      <c r="O8" s="818"/>
      <c r="P8" s="824">
        <v>116</v>
      </c>
      <c r="Q8" s="824">
        <v>151</v>
      </c>
      <c r="R8" s="824">
        <v>146</v>
      </c>
      <c r="S8" s="824">
        <v>137</v>
      </c>
      <c r="T8" s="824">
        <v>118</v>
      </c>
      <c r="U8" s="824">
        <v>173</v>
      </c>
      <c r="V8" s="824">
        <v>148</v>
      </c>
      <c r="W8" s="824">
        <v>158</v>
      </c>
      <c r="X8" s="824">
        <v>136</v>
      </c>
      <c r="Y8" s="824">
        <v>138</v>
      </c>
      <c r="Z8" s="824">
        <v>97</v>
      </c>
      <c r="AA8" s="824">
        <v>101</v>
      </c>
      <c r="AB8" s="824">
        <v>88</v>
      </c>
      <c r="AC8" s="825">
        <v>92</v>
      </c>
      <c r="AD8" s="7"/>
      <c r="AE8" s="7"/>
    </row>
    <row r="9" spans="2:31" ht="21.75" customHeight="1">
      <c r="B9" s="826" t="s">
        <v>297</v>
      </c>
      <c r="C9" s="827">
        <v>2735</v>
      </c>
      <c r="D9" s="828">
        <v>73</v>
      </c>
      <c r="E9" s="829">
        <v>88</v>
      </c>
      <c r="F9" s="829">
        <v>85</v>
      </c>
      <c r="G9" s="829">
        <v>75</v>
      </c>
      <c r="H9" s="829">
        <v>72</v>
      </c>
      <c r="I9" s="829">
        <v>51</v>
      </c>
      <c r="J9" s="829">
        <v>63</v>
      </c>
      <c r="K9" s="829">
        <v>71</v>
      </c>
      <c r="L9" s="829">
        <v>79</v>
      </c>
      <c r="M9" s="829">
        <v>120</v>
      </c>
      <c r="N9" s="829">
        <v>123</v>
      </c>
      <c r="O9" s="818"/>
      <c r="P9" s="829">
        <v>121</v>
      </c>
      <c r="Q9" s="829">
        <v>128</v>
      </c>
      <c r="R9" s="829">
        <v>147</v>
      </c>
      <c r="S9" s="829">
        <v>152</v>
      </c>
      <c r="T9" s="829">
        <v>145</v>
      </c>
      <c r="U9" s="829">
        <v>160</v>
      </c>
      <c r="V9" s="829">
        <v>162</v>
      </c>
      <c r="W9" s="829">
        <v>168</v>
      </c>
      <c r="X9" s="829">
        <v>155</v>
      </c>
      <c r="Y9" s="829">
        <v>122</v>
      </c>
      <c r="Z9" s="829">
        <v>97</v>
      </c>
      <c r="AA9" s="829">
        <v>109</v>
      </c>
      <c r="AB9" s="829">
        <v>100</v>
      </c>
      <c r="AC9" s="830">
        <v>69</v>
      </c>
      <c r="AD9" s="7"/>
      <c r="AE9" s="7"/>
    </row>
    <row r="10" spans="2:31" ht="21.75" customHeight="1">
      <c r="B10" s="820" t="s">
        <v>205</v>
      </c>
      <c r="C10" s="815">
        <v>2632</v>
      </c>
      <c r="D10" s="816">
        <v>96</v>
      </c>
      <c r="E10" s="817">
        <v>102</v>
      </c>
      <c r="F10" s="817">
        <v>69</v>
      </c>
      <c r="G10" s="817">
        <v>96</v>
      </c>
      <c r="H10" s="817">
        <v>68</v>
      </c>
      <c r="I10" s="817">
        <v>62</v>
      </c>
      <c r="J10" s="817">
        <v>69</v>
      </c>
      <c r="K10" s="817">
        <v>57</v>
      </c>
      <c r="L10" s="817">
        <v>71</v>
      </c>
      <c r="M10" s="817">
        <v>104</v>
      </c>
      <c r="N10" s="817">
        <v>115</v>
      </c>
      <c r="O10" s="818"/>
      <c r="P10" s="817">
        <v>131</v>
      </c>
      <c r="Q10" s="817">
        <v>119</v>
      </c>
      <c r="R10" s="817">
        <v>127</v>
      </c>
      <c r="S10" s="817">
        <v>119</v>
      </c>
      <c r="T10" s="817">
        <v>166</v>
      </c>
      <c r="U10" s="817">
        <v>154</v>
      </c>
      <c r="V10" s="817">
        <v>160</v>
      </c>
      <c r="W10" s="817">
        <v>145</v>
      </c>
      <c r="X10" s="817">
        <v>113</v>
      </c>
      <c r="Y10" s="817">
        <v>128</v>
      </c>
      <c r="Z10" s="817">
        <v>95</v>
      </c>
      <c r="AA10" s="817">
        <v>91</v>
      </c>
      <c r="AB10" s="817">
        <v>70</v>
      </c>
      <c r="AC10" s="819">
        <v>105</v>
      </c>
      <c r="AD10" s="7"/>
      <c r="AE10" s="7"/>
    </row>
    <row r="11" spans="2:31" ht="21.75" customHeight="1">
      <c r="B11" s="820" t="s">
        <v>208</v>
      </c>
      <c r="C11" s="815">
        <v>2661</v>
      </c>
      <c r="D11" s="816">
        <v>90</v>
      </c>
      <c r="E11" s="817">
        <v>107</v>
      </c>
      <c r="F11" s="817">
        <v>73</v>
      </c>
      <c r="G11" s="817">
        <v>79</v>
      </c>
      <c r="H11" s="817">
        <v>74</v>
      </c>
      <c r="I11" s="817">
        <v>61</v>
      </c>
      <c r="J11" s="817">
        <v>58</v>
      </c>
      <c r="K11" s="817">
        <v>61</v>
      </c>
      <c r="L11" s="817">
        <v>73</v>
      </c>
      <c r="M11" s="817">
        <v>103</v>
      </c>
      <c r="N11" s="817">
        <v>115</v>
      </c>
      <c r="O11" s="818"/>
      <c r="P11" s="817">
        <v>117</v>
      </c>
      <c r="Q11" s="817">
        <v>133</v>
      </c>
      <c r="R11" s="817">
        <v>112</v>
      </c>
      <c r="S11" s="817">
        <v>142</v>
      </c>
      <c r="T11" s="817">
        <v>135</v>
      </c>
      <c r="U11" s="817">
        <v>169</v>
      </c>
      <c r="V11" s="817">
        <v>151</v>
      </c>
      <c r="W11" s="817">
        <v>156</v>
      </c>
      <c r="X11" s="817">
        <v>135</v>
      </c>
      <c r="Y11" s="817">
        <v>125</v>
      </c>
      <c r="Z11" s="817">
        <v>93</v>
      </c>
      <c r="AA11" s="817">
        <v>97</v>
      </c>
      <c r="AB11" s="817">
        <v>102</v>
      </c>
      <c r="AC11" s="819">
        <v>100</v>
      </c>
      <c r="AD11" s="7"/>
      <c r="AE11" s="7"/>
    </row>
    <row r="12" spans="2:31" ht="21.75" customHeight="1">
      <c r="B12" s="820" t="s">
        <v>218</v>
      </c>
      <c r="C12" s="815">
        <v>2552</v>
      </c>
      <c r="D12" s="816">
        <v>99</v>
      </c>
      <c r="E12" s="817">
        <v>80</v>
      </c>
      <c r="F12" s="817">
        <v>66</v>
      </c>
      <c r="G12" s="817">
        <v>84</v>
      </c>
      <c r="H12" s="817">
        <v>47</v>
      </c>
      <c r="I12" s="817">
        <v>55</v>
      </c>
      <c r="J12" s="817">
        <v>59</v>
      </c>
      <c r="K12" s="817">
        <v>59</v>
      </c>
      <c r="L12" s="817">
        <v>78</v>
      </c>
      <c r="M12" s="817">
        <v>71</v>
      </c>
      <c r="N12" s="817">
        <v>105</v>
      </c>
      <c r="O12" s="818"/>
      <c r="P12" s="817">
        <v>108</v>
      </c>
      <c r="Q12" s="817">
        <v>112</v>
      </c>
      <c r="R12" s="817">
        <v>131</v>
      </c>
      <c r="S12" s="817">
        <v>149</v>
      </c>
      <c r="T12" s="817">
        <v>146</v>
      </c>
      <c r="U12" s="817">
        <v>141</v>
      </c>
      <c r="V12" s="817">
        <v>147</v>
      </c>
      <c r="W12" s="817">
        <v>169</v>
      </c>
      <c r="X12" s="817">
        <v>146</v>
      </c>
      <c r="Y12" s="817">
        <v>128</v>
      </c>
      <c r="Z12" s="817">
        <v>96</v>
      </c>
      <c r="AA12" s="817">
        <v>97</v>
      </c>
      <c r="AB12" s="817">
        <v>71</v>
      </c>
      <c r="AC12" s="819">
        <v>108</v>
      </c>
      <c r="AD12" s="7"/>
      <c r="AE12" s="7"/>
    </row>
    <row r="13" spans="2:31" ht="21.75" customHeight="1">
      <c r="B13" s="821" t="s">
        <v>338</v>
      </c>
      <c r="C13" s="822">
        <v>2775</v>
      </c>
      <c r="D13" s="823">
        <v>86</v>
      </c>
      <c r="E13" s="824">
        <v>78</v>
      </c>
      <c r="F13" s="824">
        <v>67</v>
      </c>
      <c r="G13" s="824">
        <v>85</v>
      </c>
      <c r="H13" s="824">
        <v>75</v>
      </c>
      <c r="I13" s="824">
        <v>69</v>
      </c>
      <c r="J13" s="824">
        <v>43</v>
      </c>
      <c r="K13" s="824">
        <v>56</v>
      </c>
      <c r="L13" s="824">
        <v>82</v>
      </c>
      <c r="M13" s="824">
        <v>106</v>
      </c>
      <c r="N13" s="824">
        <v>123</v>
      </c>
      <c r="O13" s="818"/>
      <c r="P13" s="824">
        <v>139</v>
      </c>
      <c r="Q13" s="824">
        <v>167</v>
      </c>
      <c r="R13" s="824">
        <v>135</v>
      </c>
      <c r="S13" s="824">
        <v>191</v>
      </c>
      <c r="T13" s="824">
        <v>160</v>
      </c>
      <c r="U13" s="824">
        <v>156</v>
      </c>
      <c r="V13" s="824">
        <v>163</v>
      </c>
      <c r="W13" s="824">
        <v>150</v>
      </c>
      <c r="X13" s="824">
        <v>137</v>
      </c>
      <c r="Y13" s="824">
        <v>121</v>
      </c>
      <c r="Z13" s="824">
        <v>99</v>
      </c>
      <c r="AA13" s="824">
        <v>78</v>
      </c>
      <c r="AB13" s="824">
        <v>96</v>
      </c>
      <c r="AC13" s="825">
        <v>113</v>
      </c>
      <c r="AD13" s="7"/>
      <c r="AE13" s="7"/>
    </row>
    <row r="14" spans="2:31" ht="21.75" customHeight="1">
      <c r="B14" s="826" t="s">
        <v>339</v>
      </c>
      <c r="C14" s="827">
        <v>2501</v>
      </c>
      <c r="D14" s="828">
        <v>78</v>
      </c>
      <c r="E14" s="829">
        <v>77</v>
      </c>
      <c r="F14" s="829">
        <v>73</v>
      </c>
      <c r="G14" s="829">
        <v>81</v>
      </c>
      <c r="H14" s="829">
        <v>67</v>
      </c>
      <c r="I14" s="829">
        <v>57</v>
      </c>
      <c r="J14" s="829">
        <v>77</v>
      </c>
      <c r="K14" s="829">
        <v>67</v>
      </c>
      <c r="L14" s="829">
        <v>69</v>
      </c>
      <c r="M14" s="829">
        <v>99</v>
      </c>
      <c r="N14" s="829">
        <v>112</v>
      </c>
      <c r="O14" s="818"/>
      <c r="P14" s="829">
        <v>117</v>
      </c>
      <c r="Q14" s="829">
        <v>127</v>
      </c>
      <c r="R14" s="829">
        <v>147</v>
      </c>
      <c r="S14" s="829">
        <v>152</v>
      </c>
      <c r="T14" s="829">
        <v>133</v>
      </c>
      <c r="U14" s="829">
        <v>132</v>
      </c>
      <c r="V14" s="829">
        <v>131</v>
      </c>
      <c r="W14" s="829">
        <v>130</v>
      </c>
      <c r="X14" s="829">
        <v>109</v>
      </c>
      <c r="Y14" s="829">
        <v>94</v>
      </c>
      <c r="Z14" s="829">
        <v>104</v>
      </c>
      <c r="AA14" s="829">
        <v>96</v>
      </c>
      <c r="AB14" s="829">
        <v>75</v>
      </c>
      <c r="AC14" s="830">
        <v>97</v>
      </c>
      <c r="AD14" s="7"/>
      <c r="AE14" s="7"/>
    </row>
    <row r="15" spans="2:31" ht="21.75" customHeight="1">
      <c r="B15" s="820" t="s">
        <v>340</v>
      </c>
      <c r="C15" s="815">
        <v>2407</v>
      </c>
      <c r="D15" s="63">
        <v>63</v>
      </c>
      <c r="E15" s="64">
        <v>67</v>
      </c>
      <c r="F15" s="64">
        <v>57</v>
      </c>
      <c r="G15" s="64">
        <v>56</v>
      </c>
      <c r="H15" s="64">
        <v>55</v>
      </c>
      <c r="I15" s="64">
        <v>48</v>
      </c>
      <c r="J15" s="64">
        <v>57</v>
      </c>
      <c r="K15" s="64">
        <v>67</v>
      </c>
      <c r="L15" s="64">
        <v>56</v>
      </c>
      <c r="M15" s="64">
        <v>90</v>
      </c>
      <c r="N15" s="64">
        <v>138</v>
      </c>
      <c r="O15" s="831"/>
      <c r="P15" s="64">
        <v>144</v>
      </c>
      <c r="Q15" s="64">
        <v>137</v>
      </c>
      <c r="R15" s="64">
        <v>158</v>
      </c>
      <c r="S15" s="64">
        <v>147</v>
      </c>
      <c r="T15" s="64">
        <v>164</v>
      </c>
      <c r="U15" s="64">
        <v>141</v>
      </c>
      <c r="V15" s="64">
        <v>122</v>
      </c>
      <c r="W15" s="64">
        <v>119</v>
      </c>
      <c r="X15" s="64">
        <v>96</v>
      </c>
      <c r="Y15" s="64">
        <v>120</v>
      </c>
      <c r="Z15" s="64">
        <v>103</v>
      </c>
      <c r="AA15" s="64">
        <v>80</v>
      </c>
      <c r="AB15" s="64">
        <v>66</v>
      </c>
      <c r="AC15" s="832">
        <v>56</v>
      </c>
      <c r="AD15" s="7"/>
      <c r="AE15" s="7"/>
    </row>
    <row r="16" spans="2:31" ht="21.75" customHeight="1">
      <c r="B16" s="833" t="s">
        <v>495</v>
      </c>
      <c r="C16" s="815">
        <v>2364</v>
      </c>
      <c r="D16" s="63">
        <v>87</v>
      </c>
      <c r="E16" s="64">
        <v>61</v>
      </c>
      <c r="F16" s="64">
        <v>89</v>
      </c>
      <c r="G16" s="64">
        <v>72</v>
      </c>
      <c r="H16" s="64">
        <v>49</v>
      </c>
      <c r="I16" s="64">
        <v>45</v>
      </c>
      <c r="J16" s="64">
        <v>55</v>
      </c>
      <c r="K16" s="64">
        <v>55</v>
      </c>
      <c r="L16" s="64">
        <v>68</v>
      </c>
      <c r="M16" s="64">
        <v>109</v>
      </c>
      <c r="N16" s="64">
        <v>122</v>
      </c>
      <c r="O16" s="831"/>
      <c r="P16" s="64">
        <v>135</v>
      </c>
      <c r="Q16" s="64">
        <v>123</v>
      </c>
      <c r="R16" s="64">
        <v>127</v>
      </c>
      <c r="S16" s="64">
        <v>134</v>
      </c>
      <c r="T16" s="64">
        <v>106</v>
      </c>
      <c r="U16" s="64">
        <v>126</v>
      </c>
      <c r="V16" s="64">
        <v>111</v>
      </c>
      <c r="W16" s="64">
        <v>111</v>
      </c>
      <c r="X16" s="64">
        <v>108</v>
      </c>
      <c r="Y16" s="64">
        <v>90</v>
      </c>
      <c r="Z16" s="64">
        <v>109</v>
      </c>
      <c r="AA16" s="64">
        <v>109</v>
      </c>
      <c r="AB16" s="64">
        <v>77</v>
      </c>
      <c r="AC16" s="832">
        <v>86</v>
      </c>
      <c r="AD16" s="7"/>
      <c r="AE16" s="7"/>
    </row>
    <row r="17" spans="2:31" ht="21.75" customHeight="1">
      <c r="B17" s="833" t="s">
        <v>494</v>
      </c>
      <c r="C17" s="834">
        <v>1988</v>
      </c>
      <c r="D17" s="835">
        <v>77</v>
      </c>
      <c r="E17" s="836">
        <v>50</v>
      </c>
      <c r="F17" s="836">
        <v>49</v>
      </c>
      <c r="G17" s="836">
        <v>44</v>
      </c>
      <c r="H17" s="836">
        <v>51</v>
      </c>
      <c r="I17" s="836">
        <v>37</v>
      </c>
      <c r="J17" s="836">
        <v>47</v>
      </c>
      <c r="K17" s="836">
        <v>67</v>
      </c>
      <c r="L17" s="836">
        <v>48</v>
      </c>
      <c r="M17" s="836">
        <v>64</v>
      </c>
      <c r="N17" s="836">
        <v>94</v>
      </c>
      <c r="O17" s="831"/>
      <c r="P17" s="836">
        <v>118</v>
      </c>
      <c r="Q17" s="836">
        <v>122</v>
      </c>
      <c r="R17" s="836">
        <v>114</v>
      </c>
      <c r="S17" s="836">
        <v>113</v>
      </c>
      <c r="T17" s="836">
        <v>123</v>
      </c>
      <c r="U17" s="836">
        <v>109</v>
      </c>
      <c r="V17" s="836">
        <v>116</v>
      </c>
      <c r="W17" s="836">
        <v>111</v>
      </c>
      <c r="X17" s="836">
        <v>90</v>
      </c>
      <c r="Y17" s="836">
        <v>74</v>
      </c>
      <c r="Z17" s="836">
        <v>68</v>
      </c>
      <c r="AA17" s="836">
        <v>71</v>
      </c>
      <c r="AB17" s="836">
        <v>67</v>
      </c>
      <c r="AC17" s="837">
        <v>64</v>
      </c>
      <c r="AD17" s="7"/>
      <c r="AE17" s="7"/>
    </row>
    <row r="18" spans="2:31" ht="21.75" customHeight="1">
      <c r="B18" s="833" t="s">
        <v>499</v>
      </c>
      <c r="C18" s="838">
        <v>1835</v>
      </c>
      <c r="D18" s="839">
        <v>51</v>
      </c>
      <c r="E18" s="840">
        <v>53</v>
      </c>
      <c r="F18" s="840">
        <v>48</v>
      </c>
      <c r="G18" s="840">
        <v>64</v>
      </c>
      <c r="H18" s="840">
        <v>46</v>
      </c>
      <c r="I18" s="840">
        <v>34</v>
      </c>
      <c r="J18" s="840">
        <v>49</v>
      </c>
      <c r="K18" s="840">
        <v>44</v>
      </c>
      <c r="L18" s="840">
        <v>61</v>
      </c>
      <c r="M18" s="840">
        <v>61</v>
      </c>
      <c r="N18" s="840">
        <v>92</v>
      </c>
      <c r="O18" s="831"/>
      <c r="P18" s="840">
        <v>95</v>
      </c>
      <c r="Q18" s="840">
        <v>89</v>
      </c>
      <c r="R18" s="840">
        <v>95</v>
      </c>
      <c r="S18" s="840">
        <v>126</v>
      </c>
      <c r="T18" s="840">
        <v>136</v>
      </c>
      <c r="U18" s="840">
        <v>107</v>
      </c>
      <c r="V18" s="840">
        <v>94</v>
      </c>
      <c r="W18" s="840">
        <v>87</v>
      </c>
      <c r="X18" s="840">
        <v>77</v>
      </c>
      <c r="Y18" s="840">
        <v>82</v>
      </c>
      <c r="Z18" s="840">
        <v>59</v>
      </c>
      <c r="AA18" s="840">
        <v>60</v>
      </c>
      <c r="AB18" s="840">
        <v>50</v>
      </c>
      <c r="AC18" s="841">
        <v>75</v>
      </c>
      <c r="AD18" s="7"/>
      <c r="AE18" s="7"/>
    </row>
    <row r="19" spans="2:31" ht="21.75" customHeight="1">
      <c r="B19" s="842" t="s">
        <v>503</v>
      </c>
      <c r="C19" s="843">
        <v>2016</v>
      </c>
      <c r="D19" s="844">
        <v>56</v>
      </c>
      <c r="E19" s="102">
        <v>57</v>
      </c>
      <c r="F19" s="102">
        <v>58</v>
      </c>
      <c r="G19" s="102">
        <v>33</v>
      </c>
      <c r="H19" s="102">
        <v>39</v>
      </c>
      <c r="I19" s="102">
        <v>44</v>
      </c>
      <c r="J19" s="102">
        <v>51</v>
      </c>
      <c r="K19" s="102">
        <v>46</v>
      </c>
      <c r="L19" s="102">
        <v>74</v>
      </c>
      <c r="M19" s="102">
        <v>92</v>
      </c>
      <c r="N19" s="102">
        <v>106</v>
      </c>
      <c r="O19" s="836"/>
      <c r="P19" s="102">
        <v>132</v>
      </c>
      <c r="Q19" s="102">
        <v>100</v>
      </c>
      <c r="R19" s="102">
        <v>128</v>
      </c>
      <c r="S19" s="102">
        <v>125</v>
      </c>
      <c r="T19" s="102">
        <v>107</v>
      </c>
      <c r="U19" s="102">
        <v>137</v>
      </c>
      <c r="V19" s="102">
        <v>103</v>
      </c>
      <c r="W19" s="102">
        <v>83</v>
      </c>
      <c r="X19" s="102">
        <v>78</v>
      </c>
      <c r="Y19" s="102">
        <v>77</v>
      </c>
      <c r="Z19" s="102">
        <v>66</v>
      </c>
      <c r="AA19" s="102">
        <v>69</v>
      </c>
      <c r="AB19" s="102">
        <v>50</v>
      </c>
      <c r="AC19" s="845">
        <v>105</v>
      </c>
      <c r="AD19" s="7"/>
      <c r="AE19" s="7"/>
    </row>
    <row r="20" spans="2:31" ht="21.75" customHeight="1">
      <c r="B20" s="846" t="s">
        <v>504</v>
      </c>
      <c r="C20" s="847">
        <v>1819</v>
      </c>
      <c r="D20" s="848">
        <v>55</v>
      </c>
      <c r="E20" s="849">
        <v>52</v>
      </c>
      <c r="F20" s="849">
        <v>46</v>
      </c>
      <c r="G20" s="849">
        <v>31</v>
      </c>
      <c r="H20" s="849">
        <v>33</v>
      </c>
      <c r="I20" s="849">
        <v>42</v>
      </c>
      <c r="J20" s="849">
        <v>40</v>
      </c>
      <c r="K20" s="849">
        <v>58</v>
      </c>
      <c r="L20" s="849">
        <v>68</v>
      </c>
      <c r="M20" s="849">
        <v>57</v>
      </c>
      <c r="N20" s="849">
        <v>90</v>
      </c>
      <c r="O20" s="836"/>
      <c r="P20" s="850">
        <v>112</v>
      </c>
      <c r="Q20" s="850">
        <v>123</v>
      </c>
      <c r="R20" s="850">
        <v>94</v>
      </c>
      <c r="S20" s="850">
        <v>102</v>
      </c>
      <c r="T20" s="850">
        <v>102</v>
      </c>
      <c r="U20" s="850">
        <v>87</v>
      </c>
      <c r="V20" s="850">
        <v>99</v>
      </c>
      <c r="W20" s="850">
        <v>97</v>
      </c>
      <c r="X20" s="850">
        <v>92</v>
      </c>
      <c r="Y20" s="850">
        <v>80</v>
      </c>
      <c r="Z20" s="850">
        <v>59</v>
      </c>
      <c r="AA20" s="850">
        <v>78</v>
      </c>
      <c r="AB20" s="850">
        <v>57</v>
      </c>
      <c r="AC20" s="851">
        <v>65</v>
      </c>
      <c r="AD20" s="7"/>
      <c r="AE20" s="7"/>
    </row>
    <row r="21" spans="2:31" ht="21.75" customHeight="1" thickBot="1">
      <c r="B21" s="852" t="s">
        <v>528</v>
      </c>
      <c r="C21" s="853">
        <f>SUM(D21:AC21)</f>
        <v>1867</v>
      </c>
      <c r="D21" s="854">
        <v>51</v>
      </c>
      <c r="E21" s="855">
        <v>43</v>
      </c>
      <c r="F21" s="855">
        <v>44</v>
      </c>
      <c r="G21" s="855">
        <v>27</v>
      </c>
      <c r="H21" s="855">
        <v>38</v>
      </c>
      <c r="I21" s="855">
        <v>36</v>
      </c>
      <c r="J21" s="855">
        <v>34</v>
      </c>
      <c r="K21" s="855">
        <v>48</v>
      </c>
      <c r="L21" s="855">
        <v>68</v>
      </c>
      <c r="M21" s="855">
        <v>86</v>
      </c>
      <c r="N21" s="855">
        <v>121</v>
      </c>
      <c r="O21" s="831"/>
      <c r="P21" s="856">
        <v>145</v>
      </c>
      <c r="Q21" s="856">
        <v>121</v>
      </c>
      <c r="R21" s="856">
        <v>145</v>
      </c>
      <c r="S21" s="856">
        <v>108</v>
      </c>
      <c r="T21" s="856">
        <v>105</v>
      </c>
      <c r="U21" s="856">
        <v>101</v>
      </c>
      <c r="V21" s="856">
        <v>94</v>
      </c>
      <c r="W21" s="856">
        <v>97</v>
      </c>
      <c r="X21" s="856">
        <v>76</v>
      </c>
      <c r="Y21" s="856">
        <v>71</v>
      </c>
      <c r="Z21" s="856">
        <v>65</v>
      </c>
      <c r="AA21" s="856">
        <v>63</v>
      </c>
      <c r="AB21" s="856">
        <v>41</v>
      </c>
      <c r="AC21" s="857">
        <v>39</v>
      </c>
      <c r="AD21" s="7"/>
      <c r="AE21" s="7"/>
    </row>
    <row r="22" spans="2:31" ht="21.75" customHeight="1" thickBot="1">
      <c r="B22" s="858" t="s">
        <v>608</v>
      </c>
      <c r="C22" s="859">
        <f>SUM(D22:AC22)</f>
        <v>1586</v>
      </c>
      <c r="D22" s="860">
        <v>38</v>
      </c>
      <c r="E22" s="861">
        <v>41</v>
      </c>
      <c r="F22" s="861">
        <v>33</v>
      </c>
      <c r="G22" s="861">
        <v>28</v>
      </c>
      <c r="H22" s="861">
        <v>29</v>
      </c>
      <c r="I22" s="861">
        <v>44</v>
      </c>
      <c r="J22" s="861">
        <v>36</v>
      </c>
      <c r="K22" s="861">
        <v>45</v>
      </c>
      <c r="L22" s="861">
        <v>58</v>
      </c>
      <c r="M22" s="861">
        <v>58</v>
      </c>
      <c r="N22" s="861">
        <v>82</v>
      </c>
      <c r="O22" s="831"/>
      <c r="P22" s="862">
        <v>89</v>
      </c>
      <c r="Q22" s="862">
        <v>90</v>
      </c>
      <c r="R22" s="862">
        <v>86</v>
      </c>
      <c r="S22" s="862">
        <v>112</v>
      </c>
      <c r="T22" s="862">
        <v>95</v>
      </c>
      <c r="U22" s="862">
        <v>104</v>
      </c>
      <c r="V22" s="862">
        <v>102</v>
      </c>
      <c r="W22" s="862">
        <v>72</v>
      </c>
      <c r="X22" s="862">
        <v>65</v>
      </c>
      <c r="Y22" s="862">
        <v>76</v>
      </c>
      <c r="Z22" s="862">
        <v>55</v>
      </c>
      <c r="AA22" s="862">
        <v>49</v>
      </c>
      <c r="AB22" s="862">
        <v>40</v>
      </c>
      <c r="AC22" s="863">
        <v>59</v>
      </c>
      <c r="AD22" s="7"/>
      <c r="AE22" s="7"/>
    </row>
    <row r="23" spans="2:31" ht="25.5" customHeight="1">
      <c r="B23" s="864" t="s">
        <v>104</v>
      </c>
      <c r="C23" s="827">
        <f>SUM(D23:AC23)</f>
        <v>130</v>
      </c>
      <c r="D23" s="865">
        <v>3</v>
      </c>
      <c r="E23" s="866">
        <v>3</v>
      </c>
      <c r="F23" s="866">
        <v>2</v>
      </c>
      <c r="G23" s="866">
        <v>1</v>
      </c>
      <c r="H23" s="866">
        <v>1</v>
      </c>
      <c r="I23" s="866">
        <v>5</v>
      </c>
      <c r="J23" s="866">
        <v>4</v>
      </c>
      <c r="K23" s="866">
        <v>4</v>
      </c>
      <c r="L23" s="866">
        <v>9</v>
      </c>
      <c r="M23" s="866">
        <v>3</v>
      </c>
      <c r="N23" s="866">
        <v>5</v>
      </c>
      <c r="O23" s="867"/>
      <c r="P23" s="866">
        <v>2</v>
      </c>
      <c r="Q23" s="866">
        <v>5</v>
      </c>
      <c r="R23" s="866">
        <v>5</v>
      </c>
      <c r="S23" s="866">
        <v>7</v>
      </c>
      <c r="T23" s="866">
        <v>16</v>
      </c>
      <c r="U23" s="866">
        <v>12</v>
      </c>
      <c r="V23" s="866">
        <v>9</v>
      </c>
      <c r="W23" s="866">
        <v>2</v>
      </c>
      <c r="X23" s="866">
        <v>3</v>
      </c>
      <c r="Y23" s="866">
        <v>9</v>
      </c>
      <c r="Z23" s="866">
        <v>2</v>
      </c>
      <c r="AA23" s="866">
        <v>5</v>
      </c>
      <c r="AB23" s="866">
        <v>5</v>
      </c>
      <c r="AC23" s="868">
        <v>8</v>
      </c>
      <c r="AD23" s="7"/>
      <c r="AE23" s="7"/>
    </row>
    <row r="24" spans="2:31" ht="25.5" customHeight="1">
      <c r="B24" s="814" t="s">
        <v>105</v>
      </c>
      <c r="C24" s="815">
        <f>SUM(D24:AC24)</f>
        <v>188</v>
      </c>
      <c r="D24" s="869">
        <v>5</v>
      </c>
      <c r="E24" s="534">
        <v>5</v>
      </c>
      <c r="F24" s="534">
        <v>3</v>
      </c>
      <c r="G24" s="534">
        <v>5</v>
      </c>
      <c r="H24" s="534">
        <v>1</v>
      </c>
      <c r="I24" s="534">
        <v>2</v>
      </c>
      <c r="J24" s="534">
        <v>0</v>
      </c>
      <c r="K24" s="534">
        <v>5</v>
      </c>
      <c r="L24" s="534">
        <v>5</v>
      </c>
      <c r="M24" s="534">
        <v>7</v>
      </c>
      <c r="N24" s="534">
        <v>16</v>
      </c>
      <c r="O24" s="867"/>
      <c r="P24" s="534">
        <v>13</v>
      </c>
      <c r="Q24" s="534">
        <v>9</v>
      </c>
      <c r="R24" s="534">
        <v>16</v>
      </c>
      <c r="S24" s="534">
        <v>16</v>
      </c>
      <c r="T24" s="534">
        <v>19</v>
      </c>
      <c r="U24" s="534">
        <v>12</v>
      </c>
      <c r="V24" s="534">
        <v>14</v>
      </c>
      <c r="W24" s="534">
        <v>3</v>
      </c>
      <c r="X24" s="534">
        <v>7</v>
      </c>
      <c r="Y24" s="534">
        <v>7</v>
      </c>
      <c r="Z24" s="534">
        <v>4</v>
      </c>
      <c r="AA24" s="534">
        <v>4</v>
      </c>
      <c r="AB24" s="534">
        <v>3</v>
      </c>
      <c r="AC24" s="535">
        <v>7</v>
      </c>
      <c r="AD24" s="7"/>
      <c r="AE24" s="7"/>
    </row>
    <row r="25" spans="2:31" ht="25.5" customHeight="1">
      <c r="B25" s="814" t="s">
        <v>106</v>
      </c>
      <c r="C25" s="815">
        <f aca="true" t="shared" si="0" ref="C25:C33">SUM(D25:AC25)</f>
        <v>195</v>
      </c>
      <c r="D25" s="869">
        <v>4</v>
      </c>
      <c r="E25" s="534">
        <v>6</v>
      </c>
      <c r="F25" s="534">
        <v>4</v>
      </c>
      <c r="G25" s="534">
        <v>5</v>
      </c>
      <c r="H25" s="534">
        <v>4</v>
      </c>
      <c r="I25" s="534">
        <v>8</v>
      </c>
      <c r="J25" s="534">
        <v>2</v>
      </c>
      <c r="K25" s="534">
        <v>6</v>
      </c>
      <c r="L25" s="534">
        <v>6</v>
      </c>
      <c r="M25" s="534">
        <v>11</v>
      </c>
      <c r="N25" s="534">
        <v>7</v>
      </c>
      <c r="O25" s="867"/>
      <c r="P25" s="534">
        <v>14</v>
      </c>
      <c r="Q25" s="534">
        <v>14</v>
      </c>
      <c r="R25" s="534">
        <v>12</v>
      </c>
      <c r="S25" s="534">
        <v>24</v>
      </c>
      <c r="T25" s="534">
        <v>5</v>
      </c>
      <c r="U25" s="534">
        <v>7</v>
      </c>
      <c r="V25" s="534">
        <v>8</v>
      </c>
      <c r="W25" s="534">
        <v>7</v>
      </c>
      <c r="X25" s="534">
        <v>7</v>
      </c>
      <c r="Y25" s="534">
        <v>2</v>
      </c>
      <c r="Z25" s="534">
        <v>12</v>
      </c>
      <c r="AA25" s="534">
        <v>7</v>
      </c>
      <c r="AB25" s="534">
        <v>5</v>
      </c>
      <c r="AC25" s="535">
        <v>8</v>
      </c>
      <c r="AD25" s="7"/>
      <c r="AE25" s="7"/>
    </row>
    <row r="26" spans="2:31" ht="25.5" customHeight="1">
      <c r="B26" s="814" t="s">
        <v>107</v>
      </c>
      <c r="C26" s="815">
        <f t="shared" si="0"/>
        <v>130</v>
      </c>
      <c r="D26" s="869">
        <v>3</v>
      </c>
      <c r="E26" s="534">
        <v>6</v>
      </c>
      <c r="F26" s="534">
        <v>4</v>
      </c>
      <c r="G26" s="534">
        <v>2</v>
      </c>
      <c r="H26" s="534">
        <v>4</v>
      </c>
      <c r="I26" s="534">
        <v>1</v>
      </c>
      <c r="J26" s="534">
        <v>4</v>
      </c>
      <c r="K26" s="534">
        <v>4</v>
      </c>
      <c r="L26" s="534">
        <v>7</v>
      </c>
      <c r="M26" s="534">
        <v>5</v>
      </c>
      <c r="N26" s="534">
        <v>4</v>
      </c>
      <c r="O26" s="867"/>
      <c r="P26" s="534">
        <v>4</v>
      </c>
      <c r="Q26" s="534">
        <v>9</v>
      </c>
      <c r="R26" s="534">
        <v>6</v>
      </c>
      <c r="S26" s="534">
        <v>7</v>
      </c>
      <c r="T26" s="534">
        <v>9</v>
      </c>
      <c r="U26" s="534">
        <v>7</v>
      </c>
      <c r="V26" s="534">
        <v>7</v>
      </c>
      <c r="W26" s="534">
        <v>14</v>
      </c>
      <c r="X26" s="534">
        <v>6</v>
      </c>
      <c r="Y26" s="534">
        <v>7</v>
      </c>
      <c r="Z26" s="534">
        <v>0</v>
      </c>
      <c r="AA26" s="534">
        <v>3</v>
      </c>
      <c r="AB26" s="534">
        <v>2</v>
      </c>
      <c r="AC26" s="535">
        <v>5</v>
      </c>
      <c r="AD26" s="7"/>
      <c r="AE26" s="7"/>
    </row>
    <row r="27" spans="2:31" ht="25.5" customHeight="1">
      <c r="B27" s="814" t="s">
        <v>108</v>
      </c>
      <c r="C27" s="815">
        <f t="shared" si="0"/>
        <v>132</v>
      </c>
      <c r="D27" s="869">
        <v>4</v>
      </c>
      <c r="E27" s="534">
        <v>3</v>
      </c>
      <c r="F27" s="534">
        <v>4</v>
      </c>
      <c r="G27" s="534">
        <v>1</v>
      </c>
      <c r="H27" s="534">
        <v>2</v>
      </c>
      <c r="I27" s="534">
        <v>3</v>
      </c>
      <c r="J27" s="534">
        <v>2</v>
      </c>
      <c r="K27" s="534">
        <v>5</v>
      </c>
      <c r="L27" s="534">
        <v>2</v>
      </c>
      <c r="M27" s="534">
        <v>4</v>
      </c>
      <c r="N27" s="534">
        <v>6</v>
      </c>
      <c r="O27" s="867"/>
      <c r="P27" s="534">
        <v>8</v>
      </c>
      <c r="Q27" s="534">
        <v>7</v>
      </c>
      <c r="R27" s="534">
        <v>9</v>
      </c>
      <c r="S27" s="534">
        <v>7</v>
      </c>
      <c r="T27" s="534">
        <v>8</v>
      </c>
      <c r="U27" s="534">
        <v>8</v>
      </c>
      <c r="V27" s="534">
        <v>6</v>
      </c>
      <c r="W27" s="534">
        <v>9</v>
      </c>
      <c r="X27" s="534"/>
      <c r="Y27" s="534">
        <v>13</v>
      </c>
      <c r="Z27" s="534">
        <v>7</v>
      </c>
      <c r="AA27" s="534">
        <v>5</v>
      </c>
      <c r="AB27" s="534">
        <v>3</v>
      </c>
      <c r="AC27" s="535">
        <v>6</v>
      </c>
      <c r="AD27" s="7"/>
      <c r="AE27" s="7"/>
    </row>
    <row r="28" spans="2:29" ht="25.5" customHeight="1">
      <c r="B28" s="814" t="s">
        <v>109</v>
      </c>
      <c r="C28" s="815">
        <f t="shared" si="0"/>
        <v>107</v>
      </c>
      <c r="D28" s="869">
        <v>1</v>
      </c>
      <c r="E28" s="534">
        <v>4</v>
      </c>
      <c r="F28" s="534">
        <v>2</v>
      </c>
      <c r="G28" s="534">
        <v>2</v>
      </c>
      <c r="H28" s="534">
        <v>3</v>
      </c>
      <c r="I28" s="534">
        <v>1</v>
      </c>
      <c r="J28" s="534">
        <v>3</v>
      </c>
      <c r="K28" s="534">
        <v>1</v>
      </c>
      <c r="L28" s="534">
        <v>4</v>
      </c>
      <c r="M28" s="534">
        <v>3</v>
      </c>
      <c r="N28" s="534">
        <v>2</v>
      </c>
      <c r="O28" s="867"/>
      <c r="P28" s="534">
        <v>7</v>
      </c>
      <c r="Q28" s="534">
        <v>6</v>
      </c>
      <c r="R28" s="534">
        <v>5</v>
      </c>
      <c r="S28" s="534">
        <v>13</v>
      </c>
      <c r="T28" s="534">
        <v>4</v>
      </c>
      <c r="U28" s="534">
        <v>7</v>
      </c>
      <c r="V28" s="534">
        <v>9</v>
      </c>
      <c r="W28" s="534">
        <v>7</v>
      </c>
      <c r="X28" s="534">
        <v>9</v>
      </c>
      <c r="Y28" s="534">
        <v>3</v>
      </c>
      <c r="Z28" s="534">
        <v>3</v>
      </c>
      <c r="AA28" s="534">
        <v>4</v>
      </c>
      <c r="AB28" s="534">
        <v>3</v>
      </c>
      <c r="AC28" s="535">
        <v>1</v>
      </c>
    </row>
    <row r="29" spans="2:29" ht="25.5" customHeight="1">
      <c r="B29" s="814" t="s">
        <v>110</v>
      </c>
      <c r="C29" s="815">
        <f t="shared" si="0"/>
        <v>82</v>
      </c>
      <c r="D29" s="869">
        <v>1</v>
      </c>
      <c r="E29" s="534">
        <v>4</v>
      </c>
      <c r="F29" s="534">
        <v>5</v>
      </c>
      <c r="G29" s="534">
        <v>1</v>
      </c>
      <c r="H29" s="534">
        <v>1</v>
      </c>
      <c r="I29" s="534">
        <v>5</v>
      </c>
      <c r="J29" s="534">
        <v>3</v>
      </c>
      <c r="K29" s="534">
        <v>2</v>
      </c>
      <c r="L29" s="534">
        <v>1</v>
      </c>
      <c r="M29" s="534">
        <v>3</v>
      </c>
      <c r="N29" s="534">
        <v>3</v>
      </c>
      <c r="O29" s="867"/>
      <c r="P29" s="534">
        <v>3</v>
      </c>
      <c r="Q29" s="534">
        <v>3</v>
      </c>
      <c r="R29" s="534">
        <v>4</v>
      </c>
      <c r="S29" s="534">
        <v>7</v>
      </c>
      <c r="T29" s="534">
        <v>4</v>
      </c>
      <c r="U29" s="534">
        <v>3</v>
      </c>
      <c r="V29" s="534">
        <v>8</v>
      </c>
      <c r="W29" s="534">
        <v>2</v>
      </c>
      <c r="X29" s="534">
        <v>1</v>
      </c>
      <c r="Y29" s="534">
        <v>6</v>
      </c>
      <c r="Z29" s="534">
        <v>4</v>
      </c>
      <c r="AA29" s="534">
        <v>2</v>
      </c>
      <c r="AB29" s="534">
        <v>3</v>
      </c>
      <c r="AC29" s="535">
        <v>3</v>
      </c>
    </row>
    <row r="30" spans="2:29" ht="25.5" customHeight="1">
      <c r="B30" s="814" t="s">
        <v>111</v>
      </c>
      <c r="C30" s="815">
        <f t="shared" si="0"/>
        <v>128</v>
      </c>
      <c r="D30" s="869">
        <v>5</v>
      </c>
      <c r="E30" s="534">
        <v>3</v>
      </c>
      <c r="F30" s="534">
        <v>3</v>
      </c>
      <c r="G30" s="534">
        <v>1</v>
      </c>
      <c r="H30" s="534">
        <v>5</v>
      </c>
      <c r="I30" s="534">
        <v>2</v>
      </c>
      <c r="J30" s="534">
        <v>5</v>
      </c>
      <c r="K30" s="534">
        <v>3</v>
      </c>
      <c r="L30" s="534">
        <v>6</v>
      </c>
      <c r="M30" s="534">
        <v>3</v>
      </c>
      <c r="N30" s="534">
        <v>11</v>
      </c>
      <c r="O30" s="867"/>
      <c r="P30" s="534">
        <v>10</v>
      </c>
      <c r="Q30" s="534">
        <v>6</v>
      </c>
      <c r="R30" s="534">
        <v>2</v>
      </c>
      <c r="S30" s="534">
        <v>8</v>
      </c>
      <c r="T30" s="534">
        <v>7</v>
      </c>
      <c r="U30" s="534">
        <v>14</v>
      </c>
      <c r="V30" s="534">
        <v>10</v>
      </c>
      <c r="W30" s="534">
        <v>6</v>
      </c>
      <c r="X30" s="534">
        <v>4</v>
      </c>
      <c r="Y30" s="534">
        <v>3</v>
      </c>
      <c r="Z30" s="534">
        <v>3</v>
      </c>
      <c r="AA30" s="534">
        <v>4</v>
      </c>
      <c r="AB30" s="534">
        <v>3</v>
      </c>
      <c r="AC30" s="535">
        <v>1</v>
      </c>
    </row>
    <row r="31" spans="2:29" ht="25.5" customHeight="1">
      <c r="B31" s="814" t="s">
        <v>112</v>
      </c>
      <c r="C31" s="815">
        <f t="shared" si="0"/>
        <v>98</v>
      </c>
      <c r="D31" s="869">
        <v>3</v>
      </c>
      <c r="E31" s="534"/>
      <c r="F31" s="534">
        <v>1</v>
      </c>
      <c r="G31" s="534">
        <v>2</v>
      </c>
      <c r="H31" s="534">
        <v>3</v>
      </c>
      <c r="I31" s="534">
        <v>4</v>
      </c>
      <c r="J31" s="534">
        <v>4</v>
      </c>
      <c r="K31" s="534">
        <v>5</v>
      </c>
      <c r="L31" s="534">
        <v>2</v>
      </c>
      <c r="M31" s="534">
        <v>5</v>
      </c>
      <c r="N31" s="534">
        <v>4</v>
      </c>
      <c r="O31" s="867"/>
      <c r="P31" s="534">
        <v>2</v>
      </c>
      <c r="Q31" s="534">
        <v>3</v>
      </c>
      <c r="R31" s="534">
        <v>3</v>
      </c>
      <c r="S31" s="534">
        <v>5</v>
      </c>
      <c r="T31" s="534">
        <v>5</v>
      </c>
      <c r="U31" s="534">
        <v>8</v>
      </c>
      <c r="V31" s="534">
        <v>7</v>
      </c>
      <c r="W31" s="534">
        <v>7</v>
      </c>
      <c r="X31" s="534">
        <v>2</v>
      </c>
      <c r="Y31" s="534">
        <v>3</v>
      </c>
      <c r="Z31" s="534">
        <v>6</v>
      </c>
      <c r="AA31" s="534">
        <v>4</v>
      </c>
      <c r="AB31" s="534">
        <v>4</v>
      </c>
      <c r="AC31" s="535">
        <v>6</v>
      </c>
    </row>
    <row r="32" spans="2:29" ht="25.5" customHeight="1">
      <c r="B32" s="814" t="s">
        <v>113</v>
      </c>
      <c r="C32" s="815">
        <f t="shared" si="0"/>
        <v>103</v>
      </c>
      <c r="D32" s="869">
        <v>3</v>
      </c>
      <c r="E32" s="534">
        <v>3</v>
      </c>
      <c r="F32" s="534">
        <v>1</v>
      </c>
      <c r="G32" s="534">
        <v>3</v>
      </c>
      <c r="H32" s="534">
        <v>3</v>
      </c>
      <c r="I32" s="534">
        <v>5</v>
      </c>
      <c r="J32" s="534">
        <v>2</v>
      </c>
      <c r="K32" s="534">
        <v>3</v>
      </c>
      <c r="L32" s="534">
        <v>3</v>
      </c>
      <c r="M32" s="534">
        <v>3</v>
      </c>
      <c r="N32" s="534">
        <v>9</v>
      </c>
      <c r="O32" s="867"/>
      <c r="P32" s="534">
        <v>6</v>
      </c>
      <c r="Q32" s="534">
        <v>7</v>
      </c>
      <c r="R32" s="534">
        <v>8</v>
      </c>
      <c r="S32" s="534">
        <v>6</v>
      </c>
      <c r="T32" s="534">
        <v>4</v>
      </c>
      <c r="U32" s="534">
        <v>5</v>
      </c>
      <c r="V32" s="534">
        <v>6</v>
      </c>
      <c r="W32" s="534">
        <v>4</v>
      </c>
      <c r="X32" s="534">
        <v>6</v>
      </c>
      <c r="Y32" s="534">
        <v>4</v>
      </c>
      <c r="Z32" s="534">
        <v>3</v>
      </c>
      <c r="AA32" s="534">
        <v>2</v>
      </c>
      <c r="AB32" s="534">
        <v>3</v>
      </c>
      <c r="AC32" s="535">
        <v>1</v>
      </c>
    </row>
    <row r="33" spans="2:29" ht="25.5" customHeight="1">
      <c r="B33" s="814" t="s">
        <v>114</v>
      </c>
      <c r="C33" s="815">
        <f t="shared" si="0"/>
        <v>135</v>
      </c>
      <c r="D33" s="869">
        <v>3</v>
      </c>
      <c r="E33" s="534">
        <v>2</v>
      </c>
      <c r="F33" s="534">
        <v>1</v>
      </c>
      <c r="G33" s="534">
        <v>2</v>
      </c>
      <c r="H33" s="534">
        <v>2</v>
      </c>
      <c r="I33" s="534">
        <v>4</v>
      </c>
      <c r="J33" s="534">
        <v>3</v>
      </c>
      <c r="K33" s="534">
        <v>4</v>
      </c>
      <c r="L33" s="534">
        <v>7</v>
      </c>
      <c r="M33" s="534">
        <v>5</v>
      </c>
      <c r="N33" s="534">
        <v>6</v>
      </c>
      <c r="O33" s="867"/>
      <c r="P33" s="534">
        <v>10</v>
      </c>
      <c r="Q33" s="534">
        <v>11</v>
      </c>
      <c r="R33" s="534">
        <v>6</v>
      </c>
      <c r="S33" s="534">
        <v>3</v>
      </c>
      <c r="T33" s="534">
        <v>7</v>
      </c>
      <c r="U33" s="534">
        <v>11</v>
      </c>
      <c r="V33" s="534">
        <v>10</v>
      </c>
      <c r="W33" s="534">
        <v>4</v>
      </c>
      <c r="X33" s="534">
        <v>9</v>
      </c>
      <c r="Y33" s="534">
        <v>8</v>
      </c>
      <c r="Z33" s="534">
        <v>2</v>
      </c>
      <c r="AA33" s="534">
        <v>6</v>
      </c>
      <c r="AB33" s="534">
        <v>2</v>
      </c>
      <c r="AC33" s="535">
        <v>7</v>
      </c>
    </row>
    <row r="34" spans="2:29" ht="25.5" customHeight="1" thickBot="1">
      <c r="B34" s="870" t="s">
        <v>115</v>
      </c>
      <c r="C34" s="871">
        <f>SUM(D34:AC34)</f>
        <v>158</v>
      </c>
      <c r="D34" s="872">
        <v>3</v>
      </c>
      <c r="E34" s="543">
        <v>2</v>
      </c>
      <c r="F34" s="543">
        <v>3</v>
      </c>
      <c r="G34" s="543">
        <v>3</v>
      </c>
      <c r="H34" s="543"/>
      <c r="I34" s="543">
        <v>4</v>
      </c>
      <c r="J34" s="543">
        <v>4</v>
      </c>
      <c r="K34" s="543">
        <v>3</v>
      </c>
      <c r="L34" s="543">
        <v>6</v>
      </c>
      <c r="M34" s="543">
        <v>6</v>
      </c>
      <c r="N34" s="543">
        <v>9</v>
      </c>
      <c r="O34" s="867"/>
      <c r="P34" s="543">
        <v>10</v>
      </c>
      <c r="Q34" s="543">
        <v>10</v>
      </c>
      <c r="R34" s="543">
        <v>10</v>
      </c>
      <c r="S34" s="543">
        <v>9</v>
      </c>
      <c r="T34" s="543">
        <v>7</v>
      </c>
      <c r="U34" s="543">
        <v>10</v>
      </c>
      <c r="V34" s="543">
        <v>8</v>
      </c>
      <c r="W34" s="543">
        <v>7</v>
      </c>
      <c r="X34" s="543">
        <v>11</v>
      </c>
      <c r="Y34" s="543">
        <v>11</v>
      </c>
      <c r="Z34" s="543">
        <v>9</v>
      </c>
      <c r="AA34" s="543">
        <v>3</v>
      </c>
      <c r="AB34" s="543">
        <v>4</v>
      </c>
      <c r="AC34" s="544">
        <v>6</v>
      </c>
    </row>
    <row r="35" spans="3:15" ht="15" customHeight="1">
      <c r="C35" s="8"/>
      <c r="D35" s="235"/>
      <c r="E35" s="480"/>
      <c r="F35" s="480"/>
      <c r="G35" s="8"/>
      <c r="H35" s="235"/>
      <c r="I35" s="480"/>
      <c r="J35" s="480"/>
      <c r="K35" s="484"/>
      <c r="L35" s="485"/>
      <c r="M35" s="550"/>
      <c r="N35" s="1"/>
      <c r="O35" s="1"/>
    </row>
    <row r="36" spans="3:15" ht="15" customHeight="1">
      <c r="C36" s="8"/>
      <c r="D36" s="235"/>
      <c r="E36" s="480"/>
      <c r="F36" s="480"/>
      <c r="G36" s="8"/>
      <c r="H36" s="235"/>
      <c r="I36" s="480"/>
      <c r="J36" s="480"/>
      <c r="K36" s="484"/>
      <c r="L36" s="485"/>
      <c r="M36" s="550"/>
      <c r="N36" s="1"/>
      <c r="O36" s="1"/>
    </row>
    <row r="37" spans="3:15" ht="15" customHeight="1">
      <c r="C37" s="8"/>
      <c r="D37" s="235"/>
      <c r="E37" s="480"/>
      <c r="F37" s="480"/>
      <c r="G37" s="8"/>
      <c r="H37" s="235"/>
      <c r="I37" s="480"/>
      <c r="J37" s="480"/>
      <c r="K37" s="484"/>
      <c r="L37" s="485"/>
      <c r="M37" s="550"/>
      <c r="N37" s="1"/>
      <c r="O37" s="1"/>
    </row>
    <row r="38" spans="3:15" ht="15" customHeight="1">
      <c r="C38" s="8"/>
      <c r="D38" s="235"/>
      <c r="E38" s="480"/>
      <c r="F38" s="480"/>
      <c r="G38" s="8"/>
      <c r="H38" s="235"/>
      <c r="I38" s="480"/>
      <c r="J38" s="480"/>
      <c r="K38" s="484"/>
      <c r="L38" s="485"/>
      <c r="M38" s="550"/>
      <c r="N38" s="1"/>
      <c r="O38" s="1"/>
    </row>
    <row r="39" spans="3:15" ht="15" customHeight="1">
      <c r="C39" s="8"/>
      <c r="D39" s="235"/>
      <c r="E39" s="480"/>
      <c r="F39" s="480"/>
      <c r="G39" s="8"/>
      <c r="H39" s="235"/>
      <c r="I39" s="480"/>
      <c r="J39" s="480"/>
      <c r="K39" s="484"/>
      <c r="L39" s="485"/>
      <c r="M39" s="550"/>
      <c r="N39" s="1"/>
      <c r="O39" s="1"/>
    </row>
    <row r="40" spans="3:15" ht="15" customHeight="1">
      <c r="C40" s="8"/>
      <c r="D40" s="235"/>
      <c r="E40" s="480"/>
      <c r="F40" s="480"/>
      <c r="G40" s="8"/>
      <c r="H40" s="235"/>
      <c r="I40" s="480"/>
      <c r="J40" s="480"/>
      <c r="K40" s="484"/>
      <c r="L40" s="485"/>
      <c r="M40" s="550"/>
      <c r="N40" s="1"/>
      <c r="O40" s="1"/>
    </row>
    <row r="41" spans="3:15" ht="15" customHeight="1">
      <c r="C41" s="8"/>
      <c r="D41" s="235"/>
      <c r="E41" s="480"/>
      <c r="F41" s="480"/>
      <c r="G41" s="8"/>
      <c r="H41" s="235"/>
      <c r="I41" s="480"/>
      <c r="J41" s="480"/>
      <c r="K41" s="484"/>
      <c r="L41" s="485"/>
      <c r="M41" s="550"/>
      <c r="N41" s="1"/>
      <c r="O41" s="1"/>
    </row>
    <row r="42" spans="3:15" ht="15" customHeight="1">
      <c r="C42" s="8"/>
      <c r="D42" s="235"/>
      <c r="E42" s="480"/>
      <c r="F42" s="480"/>
      <c r="G42" s="8"/>
      <c r="H42" s="235"/>
      <c r="I42" s="480"/>
      <c r="J42" s="480"/>
      <c r="K42" s="484"/>
      <c r="L42" s="485"/>
      <c r="M42" s="550"/>
      <c r="N42" s="1"/>
      <c r="O42" s="1"/>
    </row>
    <row r="43" spans="3:15" ht="15" customHeight="1">
      <c r="C43" s="8"/>
      <c r="D43" s="235"/>
      <c r="E43" s="480"/>
      <c r="F43" s="480"/>
      <c r="G43" s="8"/>
      <c r="H43" s="235"/>
      <c r="I43" s="480"/>
      <c r="J43" s="480"/>
      <c r="K43" s="484"/>
      <c r="L43" s="485"/>
      <c r="M43" s="550"/>
      <c r="N43" s="1"/>
      <c r="O43" s="1"/>
    </row>
    <row r="44" spans="3:15" ht="15" customHeight="1">
      <c r="C44" s="8"/>
      <c r="D44" s="235"/>
      <c r="E44" s="480"/>
      <c r="F44" s="480"/>
      <c r="G44" s="8"/>
      <c r="H44" s="235"/>
      <c r="I44" s="480"/>
      <c r="J44" s="480"/>
      <c r="K44" s="484"/>
      <c r="L44" s="485"/>
      <c r="M44" s="550"/>
      <c r="N44" s="1"/>
      <c r="O44" s="1"/>
    </row>
    <row r="45" spans="3:15" ht="15" customHeight="1">
      <c r="C45" s="8"/>
      <c r="D45" s="235"/>
      <c r="E45" s="480"/>
      <c r="F45" s="480"/>
      <c r="G45" s="8"/>
      <c r="H45" s="235"/>
      <c r="I45" s="480"/>
      <c r="J45" s="480"/>
      <c r="K45" s="484"/>
      <c r="L45" s="485"/>
      <c r="M45" s="550"/>
      <c r="N45" s="1"/>
      <c r="O45" s="1"/>
    </row>
    <row r="46" spans="3:15" ht="15" customHeight="1">
      <c r="C46" s="8"/>
      <c r="D46" s="235"/>
      <c r="E46" s="480"/>
      <c r="F46" s="480"/>
      <c r="G46" s="8"/>
      <c r="H46" s="235"/>
      <c r="I46" s="480"/>
      <c r="J46" s="480"/>
      <c r="K46" s="484"/>
      <c r="L46" s="485"/>
      <c r="M46" s="550"/>
      <c r="N46" s="1"/>
      <c r="O46" s="1"/>
    </row>
    <row r="47" spans="3:15" ht="15" customHeight="1">
      <c r="C47" s="552"/>
      <c r="D47" s="330"/>
      <c r="E47" s="330"/>
      <c r="F47" s="330"/>
      <c r="G47" s="8"/>
      <c r="H47" s="235"/>
      <c r="I47" s="480"/>
      <c r="J47" s="480"/>
      <c r="K47" s="484"/>
      <c r="L47" s="485"/>
      <c r="M47" s="550"/>
      <c r="N47" s="1"/>
      <c r="O47" s="1"/>
    </row>
    <row r="48" spans="3:15" ht="15" customHeight="1">
      <c r="C48" s="1"/>
      <c r="D48" s="1"/>
      <c r="E48" s="1"/>
      <c r="F48" s="1"/>
      <c r="G48" s="1"/>
      <c r="H48" s="1"/>
      <c r="I48" s="1"/>
      <c r="J48" s="1"/>
      <c r="K48" s="484"/>
      <c r="L48" s="485"/>
      <c r="M48" s="550"/>
      <c r="N48" s="1"/>
      <c r="O48" s="1"/>
    </row>
    <row r="49" spans="3:15" ht="15" customHeight="1">
      <c r="C49" s="1"/>
      <c r="D49" s="1"/>
      <c r="E49" s="1"/>
      <c r="F49" s="1"/>
      <c r="G49" s="1"/>
      <c r="H49" s="1"/>
      <c r="I49" s="1"/>
      <c r="J49" s="1"/>
      <c r="K49" s="484"/>
      <c r="L49" s="485"/>
      <c r="M49" s="873"/>
      <c r="N49" s="1"/>
      <c r="O49" s="1"/>
    </row>
    <row r="50" spans="3:15" ht="15" customHeight="1">
      <c r="C50" s="1"/>
      <c r="D50" s="1"/>
      <c r="E50" s="1"/>
      <c r="F50" s="1"/>
      <c r="G50" s="554"/>
      <c r="H50" s="555"/>
      <c r="I50" s="556"/>
      <c r="J50" s="557"/>
      <c r="K50" s="485"/>
      <c r="L50" s="554"/>
      <c r="M50" s="9"/>
      <c r="N50" s="1"/>
      <c r="O50" s="1"/>
    </row>
    <row r="51" spans="3:15" ht="15" customHeight="1">
      <c r="C51" s="1"/>
      <c r="D51" s="1"/>
      <c r="E51" s="1"/>
      <c r="F51" s="1"/>
      <c r="G51" s="1"/>
      <c r="H51" s="1"/>
      <c r="I51" s="1"/>
      <c r="J51" s="1"/>
      <c r="K51" s="1"/>
      <c r="L51" s="554"/>
      <c r="M51" s="551"/>
      <c r="N51" s="1"/>
      <c r="O51" s="1"/>
    </row>
    <row r="52" spans="3:15" ht="15" customHeight="1">
      <c r="C52" s="1"/>
      <c r="D52" s="1"/>
      <c r="E52" s="1"/>
      <c r="F52" s="1"/>
      <c r="G52" s="1"/>
      <c r="H52" s="1"/>
      <c r="I52" s="1"/>
      <c r="J52" s="1"/>
      <c r="K52" s="1"/>
      <c r="L52" s="554"/>
      <c r="M52" s="551"/>
      <c r="N52" s="1"/>
      <c r="O52" s="1"/>
    </row>
    <row r="53" spans="3:15" ht="15" customHeight="1">
      <c r="C53" s="1"/>
      <c r="D53" s="1"/>
      <c r="E53" s="1"/>
      <c r="F53" s="1"/>
      <c r="G53" s="1"/>
      <c r="H53" s="1"/>
      <c r="I53" s="1"/>
      <c r="J53" s="1"/>
      <c r="K53" s="1"/>
      <c r="L53" s="554"/>
      <c r="M53" s="551"/>
      <c r="N53" s="1"/>
      <c r="O53" s="1"/>
    </row>
    <row r="54" spans="3:15" ht="15" customHeight="1">
      <c r="C54" s="1"/>
      <c r="D54" s="1"/>
      <c r="E54" s="1"/>
      <c r="F54" s="1"/>
      <c r="G54" s="1"/>
      <c r="H54" s="1"/>
      <c r="I54" s="1"/>
      <c r="J54" s="1"/>
      <c r="K54" s="1"/>
      <c r="L54" s="554"/>
      <c r="M54" s="551"/>
      <c r="N54" s="1"/>
      <c r="O54" s="1"/>
    </row>
    <row r="55" spans="3:15" ht="15" customHeight="1">
      <c r="C55" s="1"/>
      <c r="D55" s="1"/>
      <c r="E55" s="1"/>
      <c r="F55" s="1"/>
      <c r="G55" s="1"/>
      <c r="H55" s="1"/>
      <c r="I55" s="1"/>
      <c r="J55" s="1"/>
      <c r="K55" s="1"/>
      <c r="L55" s="554"/>
      <c r="M55" s="551"/>
      <c r="N55" s="1"/>
      <c r="O55" s="1"/>
    </row>
    <row r="56" spans="3:15" ht="15" customHeight="1">
      <c r="C56" s="1"/>
      <c r="D56" s="1"/>
      <c r="E56" s="1"/>
      <c r="F56" s="1"/>
      <c r="G56" s="1"/>
      <c r="H56" s="1"/>
      <c r="I56" s="1"/>
      <c r="J56" s="1"/>
      <c r="K56" s="1"/>
      <c r="L56" s="554"/>
      <c r="M56" s="551"/>
      <c r="N56" s="1"/>
      <c r="O56" s="1"/>
    </row>
    <row r="57" spans="3:15" ht="15" customHeight="1">
      <c r="C57" s="1"/>
      <c r="D57" s="1"/>
      <c r="E57" s="1"/>
      <c r="F57" s="1"/>
      <c r="G57" s="1"/>
      <c r="H57" s="1"/>
      <c r="I57" s="1"/>
      <c r="J57" s="1"/>
      <c r="K57" s="1"/>
      <c r="L57" s="554"/>
      <c r="M57" s="551"/>
      <c r="N57" s="1"/>
      <c r="O57" s="1"/>
    </row>
    <row r="58" spans="3:15" ht="15" customHeight="1">
      <c r="C58" s="1"/>
      <c r="D58" s="1"/>
      <c r="E58" s="1"/>
      <c r="F58" s="1"/>
      <c r="G58" s="1"/>
      <c r="H58" s="1"/>
      <c r="I58" s="1"/>
      <c r="J58" s="1"/>
      <c r="K58" s="1"/>
      <c r="L58" s="554"/>
      <c r="M58" s="551"/>
      <c r="N58" s="1"/>
      <c r="O58" s="1"/>
    </row>
    <row r="59" spans="3:15" ht="15" customHeight="1">
      <c r="C59" s="1"/>
      <c r="D59" s="1"/>
      <c r="E59" s="1"/>
      <c r="F59" s="1"/>
      <c r="G59" s="1"/>
      <c r="H59" s="1"/>
      <c r="I59" s="1"/>
      <c r="J59" s="1"/>
      <c r="K59" s="1"/>
      <c r="L59" s="554"/>
      <c r="M59" s="551"/>
      <c r="N59" s="1"/>
      <c r="O59" s="1"/>
    </row>
    <row r="60" spans="3:15" ht="15" customHeight="1">
      <c r="C60" s="1"/>
      <c r="D60" s="1"/>
      <c r="E60" s="1"/>
      <c r="F60" s="1"/>
      <c r="G60" s="1"/>
      <c r="H60" s="1"/>
      <c r="I60" s="1"/>
      <c r="J60" s="1"/>
      <c r="K60" s="1"/>
      <c r="L60" s="554"/>
      <c r="M60" s="551"/>
      <c r="N60" s="1"/>
      <c r="O60" s="1"/>
    </row>
    <row r="61" spans="3:15" ht="15" customHeight="1">
      <c r="C61" s="1"/>
      <c r="D61" s="1"/>
      <c r="E61" s="1"/>
      <c r="F61" s="1"/>
      <c r="G61" s="1"/>
      <c r="H61" s="1"/>
      <c r="I61" s="1"/>
      <c r="J61" s="1"/>
      <c r="K61" s="1"/>
      <c r="L61" s="554"/>
      <c r="M61" s="551"/>
      <c r="N61" s="1"/>
      <c r="O61" s="1"/>
    </row>
    <row r="62" spans="3:15" ht="15" customHeight="1">
      <c r="C62" s="1"/>
      <c r="D62" s="1"/>
      <c r="E62" s="1"/>
      <c r="F62" s="1"/>
      <c r="G62" s="1"/>
      <c r="H62" s="1"/>
      <c r="I62" s="1"/>
      <c r="J62" s="1"/>
      <c r="K62" s="1"/>
      <c r="L62" s="554"/>
      <c r="M62" s="551"/>
      <c r="N62" s="1"/>
      <c r="O62" s="1"/>
    </row>
    <row r="63" spans="3:15" ht="15" customHeight="1">
      <c r="C63" s="1"/>
      <c r="D63" s="1"/>
      <c r="E63" s="1"/>
      <c r="F63" s="1"/>
      <c r="G63" s="1"/>
      <c r="H63" s="1"/>
      <c r="I63" s="1"/>
      <c r="J63" s="1"/>
      <c r="K63" s="1"/>
      <c r="L63" s="554"/>
      <c r="M63" s="551"/>
      <c r="N63" s="1"/>
      <c r="O63" s="1"/>
    </row>
    <row r="64" spans="3:15" ht="15" customHeight="1">
      <c r="C64" s="1"/>
      <c r="D64" s="1"/>
      <c r="E64" s="1"/>
      <c r="F64" s="1"/>
      <c r="G64" s="1"/>
      <c r="H64" s="1"/>
      <c r="I64" s="1"/>
      <c r="J64" s="1"/>
      <c r="K64" s="1"/>
      <c r="L64" s="554"/>
      <c r="M64" s="551"/>
      <c r="N64" s="1"/>
      <c r="O64" s="1"/>
    </row>
    <row r="65" spans="3:15" ht="15" customHeight="1">
      <c r="C65" s="1"/>
      <c r="D65" s="1"/>
      <c r="E65" s="1"/>
      <c r="F65" s="1"/>
      <c r="G65" s="1"/>
      <c r="H65" s="1"/>
      <c r="I65" s="1"/>
      <c r="J65" s="1"/>
      <c r="K65" s="1"/>
      <c r="L65" s="554"/>
      <c r="M65" s="551"/>
      <c r="N65" s="1"/>
      <c r="O65" s="1"/>
    </row>
    <row r="66" spans="3:15" ht="15" customHeight="1">
      <c r="C66" s="1"/>
      <c r="D66" s="1"/>
      <c r="E66" s="1"/>
      <c r="F66" s="1"/>
      <c r="G66" s="1"/>
      <c r="H66" s="1"/>
      <c r="I66" s="1"/>
      <c r="J66" s="1"/>
      <c r="K66" s="1"/>
      <c r="L66" s="554"/>
      <c r="M66" s="551"/>
      <c r="N66" s="1"/>
      <c r="O66" s="1"/>
    </row>
    <row r="67" spans="3:15" ht="15" customHeight="1">
      <c r="C67" s="1"/>
      <c r="D67" s="1"/>
      <c r="E67" s="1"/>
      <c r="F67" s="1"/>
      <c r="G67" s="1"/>
      <c r="H67" s="1"/>
      <c r="I67" s="1"/>
      <c r="J67" s="1"/>
      <c r="K67" s="1"/>
      <c r="L67" s="554"/>
      <c r="M67" s="551"/>
      <c r="N67" s="1"/>
      <c r="O67" s="1"/>
    </row>
    <row r="68" spans="3:15" ht="15" customHeight="1">
      <c r="C68" s="1"/>
      <c r="D68" s="1"/>
      <c r="E68" s="1"/>
      <c r="F68" s="1"/>
      <c r="G68" s="1"/>
      <c r="H68" s="1"/>
      <c r="I68" s="1"/>
      <c r="J68" s="1"/>
      <c r="K68" s="1"/>
      <c r="L68" s="554"/>
      <c r="M68" s="551"/>
      <c r="N68" s="1"/>
      <c r="O68" s="1"/>
    </row>
    <row r="69" spans="3:15" ht="15" customHeight="1">
      <c r="C69" s="1"/>
      <c r="D69" s="1"/>
      <c r="E69" s="1"/>
      <c r="F69" s="1"/>
      <c r="G69" s="1"/>
      <c r="H69" s="1"/>
      <c r="I69" s="1"/>
      <c r="J69" s="1"/>
      <c r="K69" s="1"/>
      <c r="L69" s="554"/>
      <c r="M69" s="551"/>
      <c r="N69" s="1"/>
      <c r="O69" s="1"/>
    </row>
    <row r="70" spans="3:15" ht="15" customHeight="1">
      <c r="C70" s="1"/>
      <c r="D70" s="1"/>
      <c r="E70" s="1"/>
      <c r="F70" s="1"/>
      <c r="G70" s="1"/>
      <c r="H70" s="1"/>
      <c r="I70" s="1"/>
      <c r="J70" s="1"/>
      <c r="K70" s="1"/>
      <c r="L70" s="554"/>
      <c r="M70" s="551"/>
      <c r="N70" s="1"/>
      <c r="O70" s="1"/>
    </row>
    <row r="71" spans="3:15" ht="15" customHeight="1">
      <c r="C71" s="1"/>
      <c r="D71" s="1"/>
      <c r="E71" s="1"/>
      <c r="F71" s="1"/>
      <c r="G71" s="1"/>
      <c r="H71" s="1"/>
      <c r="I71" s="1"/>
      <c r="J71" s="1"/>
      <c r="K71" s="1"/>
      <c r="L71" s="554"/>
      <c r="M71" s="551"/>
      <c r="N71" s="1"/>
      <c r="O71" s="1"/>
    </row>
    <row r="72" spans="3:15" ht="15" customHeight="1">
      <c r="C72" s="1"/>
      <c r="D72" s="1"/>
      <c r="E72" s="1"/>
      <c r="F72" s="1"/>
      <c r="G72" s="1"/>
      <c r="H72" s="1"/>
      <c r="I72" s="1"/>
      <c r="J72" s="1"/>
      <c r="K72" s="1"/>
      <c r="L72" s="554"/>
      <c r="M72" s="551"/>
      <c r="N72" s="1"/>
      <c r="O72" s="1"/>
    </row>
    <row r="73" spans="3:15" ht="15" customHeight="1">
      <c r="C73" s="1"/>
      <c r="D73" s="1"/>
      <c r="E73" s="1"/>
      <c r="F73" s="1"/>
      <c r="G73" s="1"/>
      <c r="H73" s="1"/>
      <c r="I73" s="1"/>
      <c r="J73" s="1"/>
      <c r="K73" s="1"/>
      <c r="L73" s="554"/>
      <c r="M73" s="551"/>
      <c r="N73" s="1"/>
      <c r="O73" s="1"/>
    </row>
    <row r="74" spans="3:15" ht="15" customHeight="1">
      <c r="C74" s="1"/>
      <c r="D74" s="1"/>
      <c r="E74" s="1"/>
      <c r="F74" s="1"/>
      <c r="G74" s="1"/>
      <c r="H74" s="1"/>
      <c r="I74" s="1"/>
      <c r="J74" s="1"/>
      <c r="K74" s="1"/>
      <c r="L74" s="554"/>
      <c r="M74" s="551"/>
      <c r="N74" s="1"/>
      <c r="O74" s="1"/>
    </row>
    <row r="75" spans="3:15" ht="15" customHeight="1">
      <c r="C75" s="1"/>
      <c r="D75" s="1"/>
      <c r="E75" s="1"/>
      <c r="F75" s="1"/>
      <c r="G75" s="1"/>
      <c r="H75" s="1"/>
      <c r="I75" s="1"/>
      <c r="J75" s="1"/>
      <c r="K75" s="1"/>
      <c r="L75" s="554"/>
      <c r="M75" s="551"/>
      <c r="N75" s="1"/>
      <c r="O75" s="1"/>
    </row>
    <row r="76" spans="3:15" ht="15" customHeight="1">
      <c r="C76" s="1"/>
      <c r="D76" s="1"/>
      <c r="E76" s="1"/>
      <c r="F76" s="1"/>
      <c r="G76" s="1"/>
      <c r="H76" s="1"/>
      <c r="I76" s="1"/>
      <c r="J76" s="1"/>
      <c r="K76" s="1"/>
      <c r="L76" s="554"/>
      <c r="M76" s="551"/>
      <c r="N76" s="1"/>
      <c r="O76" s="1"/>
    </row>
    <row r="77" spans="3:15" ht="15" customHeight="1">
      <c r="C77" s="1"/>
      <c r="D77" s="1"/>
      <c r="E77" s="1"/>
      <c r="F77" s="1"/>
      <c r="G77" s="1"/>
      <c r="H77" s="1"/>
      <c r="I77" s="1"/>
      <c r="J77" s="1"/>
      <c r="K77" s="1"/>
      <c r="L77" s="554"/>
      <c r="M77" s="551"/>
      <c r="N77" s="1"/>
      <c r="O77" s="1"/>
    </row>
    <row r="78" spans="3:15" ht="15" customHeight="1">
      <c r="C78" s="1"/>
      <c r="D78" s="1"/>
      <c r="E78" s="1"/>
      <c r="F78" s="1"/>
      <c r="G78" s="1"/>
      <c r="H78" s="1"/>
      <c r="I78" s="1"/>
      <c r="J78" s="1"/>
      <c r="K78" s="1"/>
      <c r="L78" s="554"/>
      <c r="M78" s="551"/>
      <c r="N78" s="1"/>
      <c r="O78" s="1"/>
    </row>
    <row r="79" spans="3:15" ht="15" customHeight="1">
      <c r="C79" s="1"/>
      <c r="D79" s="1"/>
      <c r="E79" s="1"/>
      <c r="F79" s="1"/>
      <c r="G79" s="1"/>
      <c r="H79" s="1"/>
      <c r="I79" s="1"/>
      <c r="J79" s="1"/>
      <c r="K79" s="1"/>
      <c r="L79" s="554"/>
      <c r="M79" s="551"/>
      <c r="N79" s="1"/>
      <c r="O79" s="1"/>
    </row>
    <row r="80" spans="3:15" ht="15" customHeight="1">
      <c r="C80" s="1"/>
      <c r="D80" s="1"/>
      <c r="E80" s="1"/>
      <c r="F80" s="1"/>
      <c r="G80" s="1"/>
      <c r="H80" s="1"/>
      <c r="I80" s="1"/>
      <c r="J80" s="1"/>
      <c r="K80" s="1"/>
      <c r="L80" s="554"/>
      <c r="M80" s="551"/>
      <c r="N80" s="1"/>
      <c r="O80" s="1"/>
    </row>
    <row r="81" spans="3:15" ht="15" customHeight="1">
      <c r="C81" s="1"/>
      <c r="D81" s="1"/>
      <c r="E81" s="1"/>
      <c r="F81" s="1"/>
      <c r="G81" s="1"/>
      <c r="H81" s="1"/>
      <c r="I81" s="1"/>
      <c r="J81" s="1"/>
      <c r="K81" s="1"/>
      <c r="L81" s="554"/>
      <c r="M81" s="551"/>
      <c r="N81" s="1"/>
      <c r="O81" s="1"/>
    </row>
    <row r="82" spans="3:15" ht="15" customHeight="1">
      <c r="C82" s="1"/>
      <c r="D82" s="1"/>
      <c r="E82" s="1"/>
      <c r="F82" s="1"/>
      <c r="G82" s="1"/>
      <c r="H82" s="1"/>
      <c r="I82" s="1"/>
      <c r="J82" s="1"/>
      <c r="K82" s="1"/>
      <c r="L82" s="554"/>
      <c r="M82" s="551"/>
      <c r="N82" s="1"/>
      <c r="O82" s="1"/>
    </row>
    <row r="83" spans="3:15" ht="15" customHeight="1">
      <c r="C83" s="1"/>
      <c r="D83" s="1"/>
      <c r="E83" s="1"/>
      <c r="F83" s="1"/>
      <c r="G83" s="1"/>
      <c r="H83" s="1"/>
      <c r="I83" s="1"/>
      <c r="J83" s="1"/>
      <c r="K83" s="1"/>
      <c r="L83" s="554"/>
      <c r="M83" s="551"/>
      <c r="N83" s="1"/>
      <c r="O83" s="1"/>
    </row>
    <row r="84" spans="3:15" ht="15" customHeight="1">
      <c r="C84" s="1"/>
      <c r="D84" s="1"/>
      <c r="E84" s="1"/>
      <c r="F84" s="1"/>
      <c r="G84" s="1"/>
      <c r="H84" s="1"/>
      <c r="I84" s="1"/>
      <c r="J84" s="1"/>
      <c r="K84" s="1"/>
      <c r="L84" s="554"/>
      <c r="M84" s="551"/>
      <c r="N84" s="1"/>
      <c r="O84" s="1"/>
    </row>
    <row r="85" spans="3:15" ht="15" customHeight="1">
      <c r="C85" s="1"/>
      <c r="D85" s="1"/>
      <c r="E85" s="1"/>
      <c r="F85" s="1"/>
      <c r="G85" s="1"/>
      <c r="H85" s="1"/>
      <c r="I85" s="1"/>
      <c r="J85" s="1"/>
      <c r="K85" s="1"/>
      <c r="L85" s="554"/>
      <c r="M85" s="551"/>
      <c r="N85" s="1"/>
      <c r="O85" s="1"/>
    </row>
    <row r="86" spans="3:15" ht="1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551"/>
      <c r="N86" s="1"/>
      <c r="O86" s="1"/>
    </row>
    <row r="87" spans="3:15" ht="13.5">
      <c r="C87" s="554"/>
      <c r="D87" s="485"/>
      <c r="E87" s="558"/>
      <c r="F87" s="559"/>
      <c r="G87" s="1"/>
      <c r="H87" s="1"/>
      <c r="I87" s="1"/>
      <c r="J87" s="1"/>
      <c r="K87" s="1"/>
      <c r="L87" s="1"/>
      <c r="M87" s="1"/>
      <c r="N87" s="1"/>
      <c r="O87" s="1"/>
    </row>
    <row r="88" spans="3:15" ht="13.5">
      <c r="C88" s="554"/>
      <c r="D88" s="485"/>
      <c r="E88" s="558"/>
      <c r="F88" s="559"/>
      <c r="G88" s="1"/>
      <c r="H88" s="1"/>
      <c r="I88" s="1"/>
      <c r="J88" s="1"/>
      <c r="K88" s="1"/>
      <c r="L88" s="1"/>
      <c r="M88" s="1"/>
      <c r="N88" s="1"/>
      <c r="O88" s="1"/>
    </row>
    <row r="89" spans="3:15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</sheetData>
  <sheetProtection/>
  <mergeCells count="26">
    <mergeCell ref="AC3:AC4"/>
    <mergeCell ref="AB3:A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U3:U4"/>
    <mergeCell ref="M3:M4"/>
    <mergeCell ref="N3:N4"/>
    <mergeCell ref="P3:P4"/>
    <mergeCell ref="Q3:Q4"/>
    <mergeCell ref="Z3:Z4"/>
    <mergeCell ref="AA3:AA4"/>
    <mergeCell ref="C3:C4"/>
    <mergeCell ref="V3:V4"/>
    <mergeCell ref="W3:W4"/>
    <mergeCell ref="X3:X4"/>
    <mergeCell ref="Y3:Y4"/>
    <mergeCell ref="R3:R4"/>
    <mergeCell ref="S3:S4"/>
    <mergeCell ref="T3:T4"/>
  </mergeCells>
  <printOptions horizontalCentered="1"/>
  <pageMargins left="0.984251968503937" right="0.984251968503937" top="1.3385826771653544" bottom="0.5511811023622047" header="0.31496062992125984" footer="0.3937007874015748"/>
  <pageSetup horizontalDpi="600" verticalDpi="600" orientation="portrait" paperSize="9" scale="91" r:id="rId2"/>
  <headerFooter differentOddEven="1" differentFirst="1" alignWithMargins="0">
    <oddFooter>&amp;C&amp;"ＭＳ ゴシック,標準"&amp;13-8-</oddFooter>
    <evenFooter>&amp;C&amp;"ＭＳ ゴシック,標準"&amp;13-9-</evenFooter>
    <firstFooter>&amp;C&amp;"ＭＳ ゴシック,標準"&amp;13-8-</firstFooter>
  </headerFooter>
  <colBreaks count="1" manualBreakCount="1">
    <brk id="14" max="3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8"/>
  <sheetViews>
    <sheetView view="pageBreakPreview" zoomScale="60" zoomScaleNormal="89" zoomScalePageLayoutView="0" workbookViewId="0" topLeftCell="A25">
      <pane xSplit="1" topLeftCell="B1" activePane="topRight" state="frozen"/>
      <selection pane="topLeft" activeCell="L6" sqref="L6"/>
      <selection pane="topRight" activeCell="Z5" sqref="Z5"/>
    </sheetView>
  </sheetViews>
  <sheetFormatPr defaultColWidth="9.00390625" defaultRowHeight="13.5"/>
  <cols>
    <col min="1" max="1" width="3.50390625" style="7" customWidth="1"/>
    <col min="2" max="2" width="13.375" style="7" customWidth="1"/>
    <col min="3" max="3" width="7.125" style="633" bestFit="1" customWidth="1"/>
    <col min="4" max="7" width="5.375" style="7" bestFit="1" customWidth="1"/>
    <col min="8" max="9" width="7.125" style="7" bestFit="1" customWidth="1"/>
    <col min="10" max="10" width="6.25390625" style="7" customWidth="1"/>
    <col min="11" max="11" width="6.25390625" style="633" customWidth="1"/>
    <col min="12" max="14" width="5.625" style="7" customWidth="1"/>
    <col min="15" max="15" width="2.125" style="7" customWidth="1"/>
    <col min="16" max="16" width="6.25390625" style="7" customWidth="1"/>
    <col min="17" max="17" width="7.125" style="7" bestFit="1" customWidth="1"/>
    <col min="18" max="19" width="10.875" style="7" bestFit="1" customWidth="1"/>
    <col min="20" max="20" width="8.75390625" style="7" customWidth="1"/>
    <col min="21" max="22" width="10.875" style="7" bestFit="1" customWidth="1"/>
    <col min="23" max="23" width="10.875" style="7" customWidth="1"/>
    <col min="24" max="24" width="9.375" style="7" customWidth="1"/>
    <col min="25" max="25" width="14.75390625" style="7" customWidth="1"/>
    <col min="26" max="26" width="8.75390625" style="7" customWidth="1"/>
    <col min="27" max="27" width="6.625" style="1" customWidth="1"/>
    <col min="28" max="28" width="5.75390625" style="1" customWidth="1"/>
    <col min="29" max="16384" width="9.00390625" style="1" customWidth="1"/>
  </cols>
  <sheetData>
    <row r="1" spans="2:16" ht="22.5" customHeight="1">
      <c r="B1" s="15"/>
      <c r="C1" s="560"/>
      <c r="D1" s="15"/>
      <c r="E1" s="15"/>
      <c r="F1" s="15"/>
      <c r="G1" s="15"/>
      <c r="H1" s="15"/>
      <c r="I1" s="15"/>
      <c r="J1" s="485"/>
      <c r="K1" s="745"/>
      <c r="L1" s="485"/>
      <c r="M1" s="234"/>
      <c r="N1" s="562" t="s">
        <v>363</v>
      </c>
      <c r="O1" s="562"/>
      <c r="P1" s="563" t="s">
        <v>364</v>
      </c>
    </row>
    <row r="2" spans="2:15" ht="15" customHeight="1">
      <c r="B2" s="40"/>
      <c r="C2" s="564"/>
      <c r="D2" s="40"/>
      <c r="E2" s="40"/>
      <c r="F2" s="40"/>
      <c r="G2" s="40"/>
      <c r="H2" s="40"/>
      <c r="I2" s="40"/>
      <c r="J2" s="485"/>
      <c r="K2" s="745"/>
      <c r="L2" s="485"/>
      <c r="M2" s="16"/>
      <c r="N2" s="746"/>
      <c r="O2" s="746"/>
    </row>
    <row r="3" spans="2:24" ht="22.5" customHeight="1" thickBot="1">
      <c r="B3" s="40"/>
      <c r="C3" s="565"/>
      <c r="D3" s="566"/>
      <c r="E3" s="566"/>
      <c r="F3" s="566"/>
      <c r="G3" s="566"/>
      <c r="H3" s="566"/>
      <c r="I3" s="566"/>
      <c r="J3" s="485"/>
      <c r="K3" s="745"/>
      <c r="L3" s="485"/>
      <c r="M3" s="16"/>
      <c r="N3" s="746"/>
      <c r="O3" s="746"/>
      <c r="X3" s="234" t="s">
        <v>604</v>
      </c>
    </row>
    <row r="4" spans="1:26" ht="15" customHeight="1">
      <c r="A4" s="1099" t="s">
        <v>389</v>
      </c>
      <c r="B4" s="1100"/>
      <c r="C4" s="1053" t="s">
        <v>199</v>
      </c>
      <c r="D4" s="1054"/>
      <c r="E4" s="1054"/>
      <c r="F4" s="1054"/>
      <c r="G4" s="1054"/>
      <c r="H4" s="1054"/>
      <c r="I4" s="1055"/>
      <c r="J4" s="1105" t="s">
        <v>388</v>
      </c>
      <c r="K4" s="1059" t="s">
        <v>98</v>
      </c>
      <c r="L4" s="1060"/>
      <c r="M4" s="1060"/>
      <c r="N4" s="1060"/>
      <c r="O4" s="567"/>
      <c r="P4" s="1028" t="s">
        <v>100</v>
      </c>
      <c r="Q4" s="1029"/>
      <c r="R4" s="1024" t="s">
        <v>11</v>
      </c>
      <c r="S4" s="1025"/>
      <c r="T4" s="1026"/>
      <c r="U4" s="1027" t="s">
        <v>97</v>
      </c>
      <c r="V4" s="1028"/>
      <c r="W4" s="1028"/>
      <c r="X4" s="1029"/>
      <c r="Z4" s="10"/>
    </row>
    <row r="5" spans="1:28" ht="15" customHeight="1">
      <c r="A5" s="1101"/>
      <c r="B5" s="1102"/>
      <c r="C5" s="1107" t="s">
        <v>95</v>
      </c>
      <c r="D5" s="1032" t="s">
        <v>5</v>
      </c>
      <c r="E5" s="1032" t="s">
        <v>6</v>
      </c>
      <c r="F5" s="1064" t="s">
        <v>7</v>
      </c>
      <c r="G5" s="1111" t="s">
        <v>8</v>
      </c>
      <c r="H5" s="1113" t="s">
        <v>14</v>
      </c>
      <c r="I5" s="1115" t="s">
        <v>15</v>
      </c>
      <c r="J5" s="1106"/>
      <c r="K5" s="1117" t="s">
        <v>95</v>
      </c>
      <c r="L5" s="1070" t="s">
        <v>228</v>
      </c>
      <c r="M5" s="1044" t="s">
        <v>229</v>
      </c>
      <c r="N5" s="1119" t="s">
        <v>230</v>
      </c>
      <c r="O5" s="568"/>
      <c r="P5" s="1120" t="s">
        <v>231</v>
      </c>
      <c r="Q5" s="1121" t="s">
        <v>16</v>
      </c>
      <c r="R5" s="1093" t="s">
        <v>232</v>
      </c>
      <c r="S5" s="1094"/>
      <c r="T5" s="1035" t="s">
        <v>233</v>
      </c>
      <c r="U5" s="1042" t="s">
        <v>94</v>
      </c>
      <c r="V5" s="1044" t="s">
        <v>5</v>
      </c>
      <c r="W5" s="1044" t="s">
        <v>235</v>
      </c>
      <c r="X5" s="1035" t="s">
        <v>236</v>
      </c>
      <c r="Y5" s="6"/>
      <c r="Z5" s="6"/>
      <c r="AA5" s="569"/>
      <c r="AB5" s="569"/>
    </row>
    <row r="6" spans="1:28" ht="14.25" thickBot="1">
      <c r="A6" s="1103"/>
      <c r="B6" s="1104"/>
      <c r="C6" s="1108"/>
      <c r="D6" s="1109"/>
      <c r="E6" s="1109"/>
      <c r="F6" s="1110"/>
      <c r="G6" s="1112"/>
      <c r="H6" s="1114"/>
      <c r="I6" s="1116"/>
      <c r="J6" s="1106"/>
      <c r="K6" s="1118"/>
      <c r="L6" s="1098"/>
      <c r="M6" s="1097"/>
      <c r="N6" s="1120"/>
      <c r="O6" s="568"/>
      <c r="P6" s="1120"/>
      <c r="Q6" s="1121"/>
      <c r="R6" s="747" t="s">
        <v>12</v>
      </c>
      <c r="S6" s="748" t="s">
        <v>13</v>
      </c>
      <c r="T6" s="1095"/>
      <c r="U6" s="1096"/>
      <c r="V6" s="1097"/>
      <c r="W6" s="1097"/>
      <c r="X6" s="1095"/>
      <c r="Y6" s="6"/>
      <c r="Z6" s="6"/>
      <c r="AA6" s="6"/>
      <c r="AB6" s="6"/>
    </row>
    <row r="7" spans="1:28" ht="15.75" customHeight="1" thickBot="1">
      <c r="A7" s="1091" t="s">
        <v>609</v>
      </c>
      <c r="B7" s="1092"/>
      <c r="C7" s="749">
        <v>1586</v>
      </c>
      <c r="D7" s="750">
        <v>927</v>
      </c>
      <c r="E7" s="750">
        <v>8</v>
      </c>
      <c r="F7" s="750">
        <v>156</v>
      </c>
      <c r="G7" s="750"/>
      <c r="H7" s="750"/>
      <c r="I7" s="751">
        <v>495</v>
      </c>
      <c r="J7" s="752">
        <v>1394</v>
      </c>
      <c r="K7" s="753">
        <v>960</v>
      </c>
      <c r="L7" s="750">
        <v>183</v>
      </c>
      <c r="M7" s="750">
        <v>49</v>
      </c>
      <c r="N7" s="750">
        <v>728</v>
      </c>
      <c r="O7" s="65"/>
      <c r="P7" s="754">
        <v>61</v>
      </c>
      <c r="Q7" s="755">
        <v>279</v>
      </c>
      <c r="R7" s="756">
        <v>38902</v>
      </c>
      <c r="S7" s="757">
        <v>4461</v>
      </c>
      <c r="T7" s="758">
        <v>207</v>
      </c>
      <c r="U7" s="759">
        <v>3649493</v>
      </c>
      <c r="V7" s="751">
        <v>2302451</v>
      </c>
      <c r="W7" s="751">
        <v>1115862</v>
      </c>
      <c r="X7" s="320">
        <v>231180</v>
      </c>
      <c r="Y7" s="760"/>
      <c r="Z7" s="6"/>
      <c r="AA7" s="7"/>
      <c r="AB7" s="7"/>
    </row>
    <row r="8" spans="1:28" ht="15.75" customHeight="1">
      <c r="A8" s="761">
        <v>1</v>
      </c>
      <c r="B8" s="573" t="s">
        <v>36</v>
      </c>
      <c r="C8" s="574">
        <v>264</v>
      </c>
      <c r="D8" s="762">
        <v>151</v>
      </c>
      <c r="E8" s="762"/>
      <c r="F8" s="762">
        <v>28</v>
      </c>
      <c r="G8" s="762"/>
      <c r="H8" s="762"/>
      <c r="I8" s="763">
        <v>85</v>
      </c>
      <c r="J8" s="764">
        <v>208</v>
      </c>
      <c r="K8" s="574">
        <v>157</v>
      </c>
      <c r="L8" s="765">
        <v>29</v>
      </c>
      <c r="M8" s="765">
        <v>8</v>
      </c>
      <c r="N8" s="765">
        <v>120</v>
      </c>
      <c r="O8" s="65"/>
      <c r="P8" s="765">
        <v>18</v>
      </c>
      <c r="Q8" s="586">
        <v>43</v>
      </c>
      <c r="R8" s="766">
        <v>8786</v>
      </c>
      <c r="S8" s="767">
        <v>876</v>
      </c>
      <c r="T8" s="768"/>
      <c r="U8" s="585">
        <v>585507</v>
      </c>
      <c r="V8" s="765">
        <v>275095</v>
      </c>
      <c r="W8" s="765">
        <v>257907</v>
      </c>
      <c r="X8" s="586">
        <v>52505</v>
      </c>
      <c r="Y8" s="6"/>
      <c r="Z8" s="6"/>
      <c r="AA8" s="7"/>
      <c r="AB8" s="7"/>
    </row>
    <row r="9" spans="1:28" ht="15.75" customHeight="1">
      <c r="A9" s="769">
        <v>2</v>
      </c>
      <c r="B9" s="588" t="s">
        <v>540</v>
      </c>
      <c r="C9" s="589">
        <v>64</v>
      </c>
      <c r="D9" s="591">
        <v>47</v>
      </c>
      <c r="E9" s="591"/>
      <c r="F9" s="591">
        <v>6</v>
      </c>
      <c r="G9" s="770"/>
      <c r="H9" s="770"/>
      <c r="I9" s="771">
        <v>11</v>
      </c>
      <c r="J9" s="772">
        <v>72</v>
      </c>
      <c r="K9" s="589">
        <v>55</v>
      </c>
      <c r="L9" s="591">
        <v>9</v>
      </c>
      <c r="M9" s="591">
        <v>2</v>
      </c>
      <c r="N9" s="591">
        <v>44</v>
      </c>
      <c r="O9" s="773"/>
      <c r="P9" s="774">
        <v>2</v>
      </c>
      <c r="Q9" s="636">
        <v>14</v>
      </c>
      <c r="R9" s="597">
        <v>1234</v>
      </c>
      <c r="S9" s="598">
        <v>409</v>
      </c>
      <c r="T9" s="775"/>
      <c r="U9" s="599">
        <v>161641</v>
      </c>
      <c r="V9" s="776">
        <v>114691</v>
      </c>
      <c r="W9" s="591">
        <v>38827</v>
      </c>
      <c r="X9" s="288">
        <v>8123</v>
      </c>
      <c r="Y9" s="6"/>
      <c r="Z9" s="6"/>
      <c r="AA9" s="7"/>
      <c r="AB9" s="7"/>
    </row>
    <row r="10" spans="1:28" ht="15.75" customHeight="1">
      <c r="A10" s="769">
        <v>3</v>
      </c>
      <c r="B10" s="588" t="s">
        <v>541</v>
      </c>
      <c r="C10" s="589">
        <v>44</v>
      </c>
      <c r="D10" s="591">
        <v>34</v>
      </c>
      <c r="E10" s="591"/>
      <c r="F10" s="591">
        <v>4</v>
      </c>
      <c r="G10" s="770"/>
      <c r="H10" s="770"/>
      <c r="I10" s="771">
        <v>6</v>
      </c>
      <c r="J10" s="772">
        <v>42</v>
      </c>
      <c r="K10" s="589">
        <v>24</v>
      </c>
      <c r="L10" s="591">
        <v>5</v>
      </c>
      <c r="M10" s="591"/>
      <c r="N10" s="591">
        <v>19</v>
      </c>
      <c r="O10" s="773"/>
      <c r="P10" s="774">
        <v>1</v>
      </c>
      <c r="Q10" s="636">
        <v>8</v>
      </c>
      <c r="R10" s="597">
        <v>745</v>
      </c>
      <c r="S10" s="598">
        <v>5</v>
      </c>
      <c r="T10" s="775"/>
      <c r="U10" s="599">
        <v>71230</v>
      </c>
      <c r="V10" s="776">
        <v>38140</v>
      </c>
      <c r="W10" s="591">
        <v>25336</v>
      </c>
      <c r="X10" s="288">
        <v>7754</v>
      </c>
      <c r="Y10" s="6"/>
      <c r="Z10" s="6"/>
      <c r="AA10" s="7"/>
      <c r="AB10" s="7"/>
    </row>
    <row r="11" spans="1:26" ht="15.75" customHeight="1">
      <c r="A11" s="769">
        <v>4</v>
      </c>
      <c r="B11" s="588" t="s">
        <v>542</v>
      </c>
      <c r="C11" s="589">
        <v>98</v>
      </c>
      <c r="D11" s="591">
        <v>62</v>
      </c>
      <c r="E11" s="591"/>
      <c r="F11" s="591">
        <v>11</v>
      </c>
      <c r="G11" s="770"/>
      <c r="H11" s="770"/>
      <c r="I11" s="771">
        <v>25</v>
      </c>
      <c r="J11" s="772">
        <v>95</v>
      </c>
      <c r="K11" s="589">
        <v>73</v>
      </c>
      <c r="L11" s="591">
        <v>14</v>
      </c>
      <c r="M11" s="591">
        <v>2</v>
      </c>
      <c r="N11" s="591">
        <v>57</v>
      </c>
      <c r="O11" s="773"/>
      <c r="P11" s="774">
        <v>5</v>
      </c>
      <c r="Q11" s="636">
        <v>21</v>
      </c>
      <c r="R11" s="597">
        <v>1676</v>
      </c>
      <c r="S11" s="598">
        <v>196</v>
      </c>
      <c r="T11" s="775"/>
      <c r="U11" s="599">
        <v>86397</v>
      </c>
      <c r="V11" s="777">
        <v>57027</v>
      </c>
      <c r="W11" s="778">
        <v>24813</v>
      </c>
      <c r="X11" s="288">
        <v>4557</v>
      </c>
      <c r="Y11" s="6"/>
      <c r="Z11" s="6"/>
    </row>
    <row r="12" spans="1:26" ht="15.75" customHeight="1">
      <c r="A12" s="779">
        <v>5</v>
      </c>
      <c r="B12" s="601" t="s">
        <v>543</v>
      </c>
      <c r="C12" s="602">
        <v>35</v>
      </c>
      <c r="D12" s="604">
        <v>20</v>
      </c>
      <c r="E12" s="604"/>
      <c r="F12" s="604">
        <v>1</v>
      </c>
      <c r="G12" s="780"/>
      <c r="H12" s="780"/>
      <c r="I12" s="781">
        <v>14</v>
      </c>
      <c r="J12" s="782">
        <v>29</v>
      </c>
      <c r="K12" s="602">
        <v>15</v>
      </c>
      <c r="L12" s="604">
        <v>3</v>
      </c>
      <c r="M12" s="604"/>
      <c r="N12" s="604">
        <v>12</v>
      </c>
      <c r="O12" s="773"/>
      <c r="P12" s="783">
        <v>2</v>
      </c>
      <c r="Q12" s="784">
        <v>4</v>
      </c>
      <c r="R12" s="610">
        <v>865</v>
      </c>
      <c r="S12" s="611">
        <v>47</v>
      </c>
      <c r="T12" s="785"/>
      <c r="U12" s="628">
        <v>70132</v>
      </c>
      <c r="V12" s="786">
        <v>50598</v>
      </c>
      <c r="W12" s="787">
        <v>18537</v>
      </c>
      <c r="X12" s="661">
        <v>997</v>
      </c>
      <c r="Y12" s="6"/>
      <c r="Z12" s="6"/>
    </row>
    <row r="13" spans="1:26" ht="15.75" customHeight="1">
      <c r="A13" s="788">
        <v>6</v>
      </c>
      <c r="B13" s="615" t="s">
        <v>544</v>
      </c>
      <c r="C13" s="616">
        <v>16</v>
      </c>
      <c r="D13" s="618">
        <v>7</v>
      </c>
      <c r="E13" s="618">
        <v>1</v>
      </c>
      <c r="F13" s="618">
        <v>1</v>
      </c>
      <c r="G13" s="789"/>
      <c r="H13" s="789"/>
      <c r="I13" s="790">
        <v>7</v>
      </c>
      <c r="J13" s="791">
        <v>21</v>
      </c>
      <c r="K13" s="616">
        <v>12</v>
      </c>
      <c r="L13" s="618">
        <v>5</v>
      </c>
      <c r="M13" s="618"/>
      <c r="N13" s="618">
        <v>7</v>
      </c>
      <c r="O13" s="773"/>
      <c r="P13" s="792"/>
      <c r="Q13" s="631">
        <v>1</v>
      </c>
      <c r="R13" s="624">
        <v>858</v>
      </c>
      <c r="S13" s="625">
        <v>124</v>
      </c>
      <c r="T13" s="793">
        <v>180</v>
      </c>
      <c r="U13" s="630">
        <v>30892</v>
      </c>
      <c r="V13" s="794">
        <v>19117</v>
      </c>
      <c r="W13" s="795">
        <v>4757</v>
      </c>
      <c r="X13" s="306">
        <v>7018</v>
      </c>
      <c r="Y13" s="6"/>
      <c r="Z13" s="6"/>
    </row>
    <row r="14" spans="1:26" ht="15.75" customHeight="1">
      <c r="A14" s="769">
        <v>7</v>
      </c>
      <c r="B14" s="588" t="s">
        <v>545</v>
      </c>
      <c r="C14" s="589">
        <v>63</v>
      </c>
      <c r="D14" s="591">
        <v>42</v>
      </c>
      <c r="E14" s="591"/>
      <c r="F14" s="591">
        <v>7</v>
      </c>
      <c r="G14" s="770"/>
      <c r="H14" s="770"/>
      <c r="I14" s="771">
        <v>14</v>
      </c>
      <c r="J14" s="772">
        <v>71</v>
      </c>
      <c r="K14" s="589">
        <v>61</v>
      </c>
      <c r="L14" s="591">
        <v>8</v>
      </c>
      <c r="M14" s="591">
        <v>2</v>
      </c>
      <c r="N14" s="591">
        <v>51</v>
      </c>
      <c r="O14" s="773"/>
      <c r="P14" s="774">
        <v>2</v>
      </c>
      <c r="Q14" s="636">
        <v>15</v>
      </c>
      <c r="R14" s="597">
        <v>1634</v>
      </c>
      <c r="S14" s="598">
        <v>162</v>
      </c>
      <c r="T14" s="775"/>
      <c r="U14" s="599">
        <v>162338</v>
      </c>
      <c r="V14" s="777">
        <v>98304</v>
      </c>
      <c r="W14" s="778">
        <v>62406</v>
      </c>
      <c r="X14" s="288">
        <v>1628</v>
      </c>
      <c r="Y14" s="6"/>
      <c r="Z14" s="6"/>
    </row>
    <row r="15" spans="1:26" ht="15.75" customHeight="1">
      <c r="A15" s="769">
        <v>8</v>
      </c>
      <c r="B15" s="588" t="s">
        <v>546</v>
      </c>
      <c r="C15" s="589">
        <v>18</v>
      </c>
      <c r="D15" s="591">
        <v>11</v>
      </c>
      <c r="E15" s="591"/>
      <c r="F15" s="591">
        <v>3</v>
      </c>
      <c r="G15" s="770"/>
      <c r="H15" s="770"/>
      <c r="I15" s="771">
        <v>4</v>
      </c>
      <c r="J15" s="772">
        <v>14</v>
      </c>
      <c r="K15" s="589">
        <v>6</v>
      </c>
      <c r="L15" s="591"/>
      <c r="M15" s="591"/>
      <c r="N15" s="591">
        <v>6</v>
      </c>
      <c r="O15" s="773"/>
      <c r="P15" s="774"/>
      <c r="Q15" s="636">
        <v>3</v>
      </c>
      <c r="R15" s="597">
        <v>151</v>
      </c>
      <c r="S15" s="598"/>
      <c r="T15" s="775"/>
      <c r="U15" s="599">
        <v>5158</v>
      </c>
      <c r="V15" s="777">
        <v>3770</v>
      </c>
      <c r="W15" s="778">
        <v>344</v>
      </c>
      <c r="X15" s="288">
        <v>1044</v>
      </c>
      <c r="Y15" s="6"/>
      <c r="Z15" s="6"/>
    </row>
    <row r="16" spans="1:26" s="634" customFormat="1" ht="15.75" customHeight="1">
      <c r="A16" s="796">
        <v>9</v>
      </c>
      <c r="B16" s="635" t="s">
        <v>547</v>
      </c>
      <c r="C16" s="589">
        <v>43</v>
      </c>
      <c r="D16" s="591">
        <v>16</v>
      </c>
      <c r="E16" s="591"/>
      <c r="F16" s="591">
        <v>4</v>
      </c>
      <c r="G16" s="797"/>
      <c r="H16" s="797"/>
      <c r="I16" s="771">
        <v>23</v>
      </c>
      <c r="J16" s="772">
        <v>34</v>
      </c>
      <c r="K16" s="589">
        <v>14</v>
      </c>
      <c r="L16" s="591">
        <v>5</v>
      </c>
      <c r="M16" s="591"/>
      <c r="N16" s="591">
        <v>9</v>
      </c>
      <c r="O16" s="773"/>
      <c r="P16" s="774"/>
      <c r="Q16" s="636">
        <v>7</v>
      </c>
      <c r="R16" s="597">
        <v>616</v>
      </c>
      <c r="S16" s="598">
        <v>134</v>
      </c>
      <c r="T16" s="775"/>
      <c r="U16" s="599">
        <v>42065</v>
      </c>
      <c r="V16" s="777">
        <v>35138</v>
      </c>
      <c r="W16" s="778">
        <v>5424</v>
      </c>
      <c r="X16" s="288">
        <v>1503</v>
      </c>
      <c r="Y16" s="798"/>
      <c r="Z16" s="798"/>
    </row>
    <row r="17" spans="1:26" ht="15.75" customHeight="1">
      <c r="A17" s="779">
        <v>10</v>
      </c>
      <c r="B17" s="601" t="s">
        <v>548</v>
      </c>
      <c r="C17" s="602">
        <v>25</v>
      </c>
      <c r="D17" s="604">
        <v>16</v>
      </c>
      <c r="E17" s="604"/>
      <c r="F17" s="604">
        <v>4</v>
      </c>
      <c r="G17" s="780"/>
      <c r="H17" s="780"/>
      <c r="I17" s="781">
        <v>5</v>
      </c>
      <c r="J17" s="782">
        <v>31</v>
      </c>
      <c r="K17" s="602">
        <v>23</v>
      </c>
      <c r="L17" s="604">
        <v>8</v>
      </c>
      <c r="M17" s="604">
        <v>2</v>
      </c>
      <c r="N17" s="604">
        <v>13</v>
      </c>
      <c r="O17" s="773"/>
      <c r="P17" s="783"/>
      <c r="Q17" s="784">
        <v>2</v>
      </c>
      <c r="R17" s="610">
        <v>1156</v>
      </c>
      <c r="S17" s="611">
        <v>76</v>
      </c>
      <c r="T17" s="785"/>
      <c r="U17" s="612">
        <v>58395</v>
      </c>
      <c r="V17" s="786">
        <v>49570</v>
      </c>
      <c r="W17" s="787">
        <v>8113</v>
      </c>
      <c r="X17" s="613">
        <v>712</v>
      </c>
      <c r="Y17" s="6"/>
      <c r="Z17" s="6"/>
    </row>
    <row r="18" spans="1:24" ht="15.75" customHeight="1">
      <c r="A18" s="614">
        <v>11</v>
      </c>
      <c r="B18" s="799" t="s">
        <v>51</v>
      </c>
      <c r="C18" s="616">
        <v>20</v>
      </c>
      <c r="D18" s="618">
        <v>11</v>
      </c>
      <c r="E18" s="618">
        <v>1</v>
      </c>
      <c r="F18" s="618">
        <v>3</v>
      </c>
      <c r="G18" s="789"/>
      <c r="H18" s="789"/>
      <c r="I18" s="790">
        <v>5</v>
      </c>
      <c r="J18" s="791">
        <v>19</v>
      </c>
      <c r="K18" s="616">
        <v>13</v>
      </c>
      <c r="L18" s="618">
        <v>5</v>
      </c>
      <c r="M18" s="618">
        <v>2</v>
      </c>
      <c r="N18" s="618">
        <v>6</v>
      </c>
      <c r="O18" s="773"/>
      <c r="P18" s="792">
        <v>1</v>
      </c>
      <c r="Q18" s="631">
        <v>5</v>
      </c>
      <c r="R18" s="624">
        <v>622</v>
      </c>
      <c r="S18" s="625">
        <v>36</v>
      </c>
      <c r="T18" s="793"/>
      <c r="U18" s="626">
        <v>84574</v>
      </c>
      <c r="V18" s="794">
        <v>77282</v>
      </c>
      <c r="W18" s="795">
        <v>7177</v>
      </c>
      <c r="X18" s="627">
        <v>115</v>
      </c>
    </row>
    <row r="19" spans="1:24" ht="15.75" customHeight="1">
      <c r="A19" s="587">
        <v>12</v>
      </c>
      <c r="B19" s="800" t="s">
        <v>54</v>
      </c>
      <c r="C19" s="589">
        <v>41</v>
      </c>
      <c r="D19" s="591">
        <v>20</v>
      </c>
      <c r="E19" s="591"/>
      <c r="F19" s="591">
        <v>1</v>
      </c>
      <c r="G19" s="770"/>
      <c r="H19" s="770"/>
      <c r="I19" s="771">
        <v>20</v>
      </c>
      <c r="J19" s="772">
        <v>30</v>
      </c>
      <c r="K19" s="589">
        <v>14</v>
      </c>
      <c r="L19" s="591">
        <v>3</v>
      </c>
      <c r="M19" s="591"/>
      <c r="N19" s="591">
        <v>11</v>
      </c>
      <c r="O19" s="773"/>
      <c r="P19" s="774"/>
      <c r="Q19" s="636">
        <v>6</v>
      </c>
      <c r="R19" s="597">
        <v>617</v>
      </c>
      <c r="S19" s="598">
        <v>47</v>
      </c>
      <c r="T19" s="775"/>
      <c r="U19" s="599">
        <v>53278</v>
      </c>
      <c r="V19" s="777">
        <v>31258</v>
      </c>
      <c r="W19" s="778">
        <v>21565</v>
      </c>
      <c r="X19" s="288">
        <v>455</v>
      </c>
    </row>
    <row r="20" spans="1:24" ht="15.75" customHeight="1">
      <c r="A20" s="587">
        <v>13</v>
      </c>
      <c r="B20" s="800" t="s">
        <v>549</v>
      </c>
      <c r="C20" s="589">
        <v>34</v>
      </c>
      <c r="D20" s="591">
        <v>18</v>
      </c>
      <c r="E20" s="591"/>
      <c r="F20" s="591">
        <v>1</v>
      </c>
      <c r="G20" s="770"/>
      <c r="H20" s="770"/>
      <c r="I20" s="771">
        <v>15</v>
      </c>
      <c r="J20" s="772">
        <v>21</v>
      </c>
      <c r="K20" s="589">
        <v>7</v>
      </c>
      <c r="L20" s="591">
        <v>1</v>
      </c>
      <c r="M20" s="591"/>
      <c r="N20" s="591">
        <v>6</v>
      </c>
      <c r="O20" s="773"/>
      <c r="P20" s="774"/>
      <c r="Q20" s="636">
        <v>5</v>
      </c>
      <c r="R20" s="597">
        <v>1382</v>
      </c>
      <c r="S20" s="598">
        <v>15</v>
      </c>
      <c r="T20" s="775"/>
      <c r="U20" s="599">
        <v>190825</v>
      </c>
      <c r="V20" s="777">
        <v>53319</v>
      </c>
      <c r="W20" s="778">
        <v>137269</v>
      </c>
      <c r="X20" s="288">
        <v>237</v>
      </c>
    </row>
    <row r="21" spans="1:24" ht="15.75" customHeight="1">
      <c r="A21" s="587">
        <v>14</v>
      </c>
      <c r="B21" s="800" t="s">
        <v>550</v>
      </c>
      <c r="C21" s="589">
        <v>20</v>
      </c>
      <c r="D21" s="591">
        <v>11</v>
      </c>
      <c r="E21" s="591"/>
      <c r="F21" s="591">
        <v>1</v>
      </c>
      <c r="G21" s="770"/>
      <c r="H21" s="770"/>
      <c r="I21" s="771">
        <v>8</v>
      </c>
      <c r="J21" s="772">
        <v>23</v>
      </c>
      <c r="K21" s="589">
        <v>17</v>
      </c>
      <c r="L21" s="591">
        <v>6</v>
      </c>
      <c r="M21" s="591"/>
      <c r="N21" s="591">
        <v>11</v>
      </c>
      <c r="O21" s="773"/>
      <c r="P21" s="774">
        <v>3</v>
      </c>
      <c r="Q21" s="636"/>
      <c r="R21" s="597">
        <v>586</v>
      </c>
      <c r="S21" s="598">
        <v>171</v>
      </c>
      <c r="T21" s="775"/>
      <c r="U21" s="599">
        <v>62035</v>
      </c>
      <c r="V21" s="777">
        <v>45594</v>
      </c>
      <c r="W21" s="778">
        <v>16131</v>
      </c>
      <c r="X21" s="288">
        <v>310</v>
      </c>
    </row>
    <row r="22" spans="1:24" ht="15.75" customHeight="1">
      <c r="A22" s="600">
        <v>15</v>
      </c>
      <c r="B22" s="801" t="s">
        <v>551</v>
      </c>
      <c r="C22" s="602">
        <v>26</v>
      </c>
      <c r="D22" s="604">
        <v>12</v>
      </c>
      <c r="E22" s="604"/>
      <c r="F22" s="604">
        <v>5</v>
      </c>
      <c r="G22" s="780"/>
      <c r="H22" s="780"/>
      <c r="I22" s="781">
        <v>9</v>
      </c>
      <c r="J22" s="782">
        <v>13</v>
      </c>
      <c r="K22" s="602">
        <v>10</v>
      </c>
      <c r="L22" s="604">
        <v>1</v>
      </c>
      <c r="M22" s="604">
        <v>1</v>
      </c>
      <c r="N22" s="604">
        <v>8</v>
      </c>
      <c r="O22" s="773"/>
      <c r="P22" s="783"/>
      <c r="Q22" s="784">
        <v>3</v>
      </c>
      <c r="R22" s="610">
        <v>193</v>
      </c>
      <c r="S22" s="611"/>
      <c r="T22" s="785"/>
      <c r="U22" s="628">
        <v>20371</v>
      </c>
      <c r="V22" s="786">
        <v>10310</v>
      </c>
      <c r="W22" s="787">
        <v>9570</v>
      </c>
      <c r="X22" s="661">
        <v>491</v>
      </c>
    </row>
    <row r="23" spans="1:24" ht="15.75" customHeight="1">
      <c r="A23" s="614">
        <v>16</v>
      </c>
      <c r="B23" s="799" t="s">
        <v>552</v>
      </c>
      <c r="C23" s="616">
        <v>36</v>
      </c>
      <c r="D23" s="618">
        <v>15</v>
      </c>
      <c r="E23" s="618">
        <v>1</v>
      </c>
      <c r="F23" s="618">
        <v>4</v>
      </c>
      <c r="G23" s="789"/>
      <c r="H23" s="789"/>
      <c r="I23" s="790">
        <v>16</v>
      </c>
      <c r="J23" s="791">
        <v>16</v>
      </c>
      <c r="K23" s="616">
        <v>6</v>
      </c>
      <c r="L23" s="618">
        <v>1</v>
      </c>
      <c r="M23" s="618">
        <v>2</v>
      </c>
      <c r="N23" s="618">
        <v>3</v>
      </c>
      <c r="O23" s="773"/>
      <c r="P23" s="792">
        <v>1</v>
      </c>
      <c r="Q23" s="631">
        <v>5</v>
      </c>
      <c r="R23" s="624">
        <v>321</v>
      </c>
      <c r="S23" s="625">
        <v>152</v>
      </c>
      <c r="T23" s="793"/>
      <c r="U23" s="630">
        <v>44025</v>
      </c>
      <c r="V23" s="794">
        <v>32540</v>
      </c>
      <c r="W23" s="795">
        <v>5436</v>
      </c>
      <c r="X23" s="306">
        <v>6049</v>
      </c>
    </row>
    <row r="24" spans="1:24" ht="15.75" customHeight="1">
      <c r="A24" s="587">
        <v>17</v>
      </c>
      <c r="B24" s="800" t="s">
        <v>553</v>
      </c>
      <c r="C24" s="589">
        <v>39</v>
      </c>
      <c r="D24" s="591">
        <v>24</v>
      </c>
      <c r="E24" s="591">
        <v>1</v>
      </c>
      <c r="F24" s="591">
        <v>5</v>
      </c>
      <c r="G24" s="770"/>
      <c r="H24" s="770"/>
      <c r="I24" s="771">
        <v>9</v>
      </c>
      <c r="J24" s="772">
        <v>30</v>
      </c>
      <c r="K24" s="589">
        <v>23</v>
      </c>
      <c r="L24" s="591">
        <v>3</v>
      </c>
      <c r="M24" s="591">
        <v>1</v>
      </c>
      <c r="N24" s="591">
        <v>19</v>
      </c>
      <c r="O24" s="773"/>
      <c r="P24" s="774">
        <v>1</v>
      </c>
      <c r="Q24" s="636">
        <v>13</v>
      </c>
      <c r="R24" s="597">
        <v>455</v>
      </c>
      <c r="S24" s="598">
        <v>38</v>
      </c>
      <c r="T24" s="775"/>
      <c r="U24" s="599">
        <v>103234</v>
      </c>
      <c r="V24" s="777">
        <v>64037</v>
      </c>
      <c r="W24" s="778">
        <v>38446</v>
      </c>
      <c r="X24" s="288">
        <v>751</v>
      </c>
    </row>
    <row r="25" spans="1:24" ht="15.75" customHeight="1">
      <c r="A25" s="587">
        <v>18</v>
      </c>
      <c r="B25" s="800" t="s">
        <v>554</v>
      </c>
      <c r="C25" s="589">
        <v>35</v>
      </c>
      <c r="D25" s="591">
        <v>29</v>
      </c>
      <c r="E25" s="591"/>
      <c r="F25" s="591">
        <v>3</v>
      </c>
      <c r="G25" s="770"/>
      <c r="H25" s="770"/>
      <c r="I25" s="771">
        <v>3</v>
      </c>
      <c r="J25" s="772">
        <v>46</v>
      </c>
      <c r="K25" s="589">
        <v>28</v>
      </c>
      <c r="L25" s="591">
        <v>2</v>
      </c>
      <c r="M25" s="591">
        <v>5</v>
      </c>
      <c r="N25" s="591">
        <v>21</v>
      </c>
      <c r="O25" s="773"/>
      <c r="P25" s="774"/>
      <c r="Q25" s="636">
        <v>13</v>
      </c>
      <c r="R25" s="597">
        <v>1304</v>
      </c>
      <c r="S25" s="598">
        <v>356</v>
      </c>
      <c r="T25" s="775"/>
      <c r="U25" s="599">
        <v>55341</v>
      </c>
      <c r="V25" s="777">
        <v>35023</v>
      </c>
      <c r="W25" s="778">
        <v>19925</v>
      </c>
      <c r="X25" s="288">
        <v>393</v>
      </c>
    </row>
    <row r="26" spans="1:24" ht="15.75" customHeight="1">
      <c r="A26" s="587">
        <v>19</v>
      </c>
      <c r="B26" s="800" t="s">
        <v>555</v>
      </c>
      <c r="C26" s="589">
        <v>54</v>
      </c>
      <c r="D26" s="591">
        <v>35</v>
      </c>
      <c r="E26" s="591"/>
      <c r="F26" s="591">
        <v>4</v>
      </c>
      <c r="G26" s="770"/>
      <c r="H26" s="770"/>
      <c r="I26" s="771">
        <v>15</v>
      </c>
      <c r="J26" s="772">
        <v>42</v>
      </c>
      <c r="K26" s="589">
        <v>37</v>
      </c>
      <c r="L26" s="591">
        <v>8</v>
      </c>
      <c r="M26" s="591">
        <v>5</v>
      </c>
      <c r="N26" s="591">
        <v>24</v>
      </c>
      <c r="O26" s="773"/>
      <c r="P26" s="774">
        <v>1</v>
      </c>
      <c r="Q26" s="636">
        <v>8</v>
      </c>
      <c r="R26" s="597">
        <v>571</v>
      </c>
      <c r="S26" s="598">
        <v>37</v>
      </c>
      <c r="T26" s="775"/>
      <c r="U26" s="599">
        <v>75136</v>
      </c>
      <c r="V26" s="777">
        <v>53363</v>
      </c>
      <c r="W26" s="778">
        <v>17383</v>
      </c>
      <c r="X26" s="288">
        <v>4390</v>
      </c>
    </row>
    <row r="27" spans="1:24" ht="15.75" customHeight="1">
      <c r="A27" s="600">
        <v>20</v>
      </c>
      <c r="B27" s="801" t="s">
        <v>556</v>
      </c>
      <c r="C27" s="602">
        <v>13</v>
      </c>
      <c r="D27" s="604">
        <v>9</v>
      </c>
      <c r="E27" s="604"/>
      <c r="F27" s="604"/>
      <c r="G27" s="780"/>
      <c r="H27" s="780"/>
      <c r="I27" s="781">
        <v>4</v>
      </c>
      <c r="J27" s="782">
        <v>9</v>
      </c>
      <c r="K27" s="602">
        <v>15</v>
      </c>
      <c r="L27" s="604">
        <v>6</v>
      </c>
      <c r="M27" s="604"/>
      <c r="N27" s="604">
        <v>9</v>
      </c>
      <c r="O27" s="773"/>
      <c r="P27" s="783">
        <v>1</v>
      </c>
      <c r="Q27" s="784">
        <v>1</v>
      </c>
      <c r="R27" s="610">
        <v>115</v>
      </c>
      <c r="S27" s="611">
        <v>1</v>
      </c>
      <c r="T27" s="785"/>
      <c r="U27" s="612">
        <v>24491</v>
      </c>
      <c r="V27" s="786">
        <v>16494</v>
      </c>
      <c r="W27" s="787">
        <v>7962</v>
      </c>
      <c r="X27" s="613">
        <v>35</v>
      </c>
    </row>
    <row r="28" spans="1:24" ht="15.75" customHeight="1">
      <c r="A28" s="614">
        <v>21</v>
      </c>
      <c r="B28" s="799" t="s">
        <v>557</v>
      </c>
      <c r="C28" s="616">
        <v>30</v>
      </c>
      <c r="D28" s="618">
        <v>21</v>
      </c>
      <c r="E28" s="618"/>
      <c r="F28" s="618">
        <v>4</v>
      </c>
      <c r="G28" s="789"/>
      <c r="H28" s="789"/>
      <c r="I28" s="790">
        <v>5</v>
      </c>
      <c r="J28" s="791">
        <v>29</v>
      </c>
      <c r="K28" s="616">
        <v>25</v>
      </c>
      <c r="L28" s="618">
        <v>2</v>
      </c>
      <c r="M28" s="618"/>
      <c r="N28" s="618">
        <v>23</v>
      </c>
      <c r="O28" s="773"/>
      <c r="P28" s="792"/>
      <c r="Q28" s="631">
        <v>7</v>
      </c>
      <c r="R28" s="624">
        <v>195</v>
      </c>
      <c r="S28" s="625">
        <v>64</v>
      </c>
      <c r="T28" s="793"/>
      <c r="U28" s="626">
        <v>40029</v>
      </c>
      <c r="V28" s="794">
        <v>33872</v>
      </c>
      <c r="W28" s="795">
        <v>3352</v>
      </c>
      <c r="X28" s="627">
        <v>2805</v>
      </c>
    </row>
    <row r="29" spans="1:24" ht="15.75" customHeight="1">
      <c r="A29" s="587">
        <v>22</v>
      </c>
      <c r="B29" s="800" t="s">
        <v>558</v>
      </c>
      <c r="C29" s="589">
        <v>37</v>
      </c>
      <c r="D29" s="591">
        <v>23</v>
      </c>
      <c r="E29" s="591"/>
      <c r="F29" s="591">
        <v>2</v>
      </c>
      <c r="G29" s="770"/>
      <c r="H29" s="770"/>
      <c r="I29" s="771">
        <v>12</v>
      </c>
      <c r="J29" s="772">
        <v>28</v>
      </c>
      <c r="K29" s="589">
        <v>27</v>
      </c>
      <c r="L29" s="591">
        <v>4</v>
      </c>
      <c r="M29" s="591"/>
      <c r="N29" s="591">
        <v>23</v>
      </c>
      <c r="O29" s="773"/>
      <c r="P29" s="774">
        <v>2</v>
      </c>
      <c r="Q29" s="636">
        <v>6</v>
      </c>
      <c r="R29" s="597">
        <v>812</v>
      </c>
      <c r="S29" s="598">
        <v>57</v>
      </c>
      <c r="T29" s="775"/>
      <c r="U29" s="599">
        <v>76530</v>
      </c>
      <c r="V29" s="777">
        <v>45708</v>
      </c>
      <c r="W29" s="778">
        <v>8652</v>
      </c>
      <c r="X29" s="288">
        <v>22170</v>
      </c>
    </row>
    <row r="30" spans="1:24" ht="15.75" customHeight="1">
      <c r="A30" s="587">
        <v>23</v>
      </c>
      <c r="B30" s="802" t="s">
        <v>559</v>
      </c>
      <c r="C30" s="589">
        <v>18</v>
      </c>
      <c r="D30" s="591">
        <v>11</v>
      </c>
      <c r="E30" s="591"/>
      <c r="F30" s="591">
        <v>2</v>
      </c>
      <c r="G30" s="770"/>
      <c r="H30" s="770"/>
      <c r="I30" s="771">
        <v>5</v>
      </c>
      <c r="J30" s="772">
        <v>11</v>
      </c>
      <c r="K30" s="589">
        <v>4</v>
      </c>
      <c r="L30" s="591"/>
      <c r="M30" s="591"/>
      <c r="N30" s="591">
        <v>4</v>
      </c>
      <c r="O30" s="773"/>
      <c r="P30" s="774"/>
      <c r="Q30" s="636">
        <v>1</v>
      </c>
      <c r="R30" s="597">
        <v>9</v>
      </c>
      <c r="S30" s="598">
        <v>9</v>
      </c>
      <c r="T30" s="775"/>
      <c r="U30" s="599">
        <v>1337</v>
      </c>
      <c r="V30" s="777">
        <v>418</v>
      </c>
      <c r="W30" s="778">
        <v>390</v>
      </c>
      <c r="X30" s="288">
        <v>529</v>
      </c>
    </row>
    <row r="31" spans="1:24" ht="15.75" customHeight="1">
      <c r="A31" s="587">
        <v>24</v>
      </c>
      <c r="B31" s="802" t="s">
        <v>560</v>
      </c>
      <c r="C31" s="589">
        <v>7</v>
      </c>
      <c r="D31" s="591">
        <v>3</v>
      </c>
      <c r="E31" s="591"/>
      <c r="F31" s="591">
        <v>2</v>
      </c>
      <c r="G31" s="770"/>
      <c r="H31" s="770"/>
      <c r="I31" s="771">
        <v>2</v>
      </c>
      <c r="J31" s="772">
        <v>3</v>
      </c>
      <c r="K31" s="589"/>
      <c r="L31" s="591"/>
      <c r="M31" s="591"/>
      <c r="N31" s="591"/>
      <c r="O31" s="773"/>
      <c r="P31" s="774"/>
      <c r="Q31" s="636">
        <v>1</v>
      </c>
      <c r="R31" s="597">
        <v>22</v>
      </c>
      <c r="S31" s="598"/>
      <c r="T31" s="775"/>
      <c r="U31" s="599">
        <v>875</v>
      </c>
      <c r="V31" s="777">
        <v>156</v>
      </c>
      <c r="W31" s="778">
        <v>607</v>
      </c>
      <c r="X31" s="288">
        <v>112</v>
      </c>
    </row>
    <row r="32" spans="1:24" ht="15.75" customHeight="1">
      <c r="A32" s="600">
        <v>25</v>
      </c>
      <c r="B32" s="803" t="s">
        <v>561</v>
      </c>
      <c r="C32" s="602">
        <v>18</v>
      </c>
      <c r="D32" s="604">
        <v>11</v>
      </c>
      <c r="E32" s="604"/>
      <c r="F32" s="604"/>
      <c r="G32" s="780"/>
      <c r="H32" s="780"/>
      <c r="I32" s="781">
        <v>7</v>
      </c>
      <c r="J32" s="782">
        <v>25</v>
      </c>
      <c r="K32" s="602">
        <v>14</v>
      </c>
      <c r="L32" s="604">
        <v>1</v>
      </c>
      <c r="M32" s="604"/>
      <c r="N32" s="604">
        <v>13</v>
      </c>
      <c r="O32" s="773"/>
      <c r="P32" s="783"/>
      <c r="Q32" s="784">
        <v>4</v>
      </c>
      <c r="R32" s="610">
        <v>162</v>
      </c>
      <c r="S32" s="611">
        <v>21</v>
      </c>
      <c r="T32" s="785"/>
      <c r="U32" s="628">
        <v>16888</v>
      </c>
      <c r="V32" s="786">
        <v>10562</v>
      </c>
      <c r="W32" s="787">
        <v>4689</v>
      </c>
      <c r="X32" s="661">
        <v>1637</v>
      </c>
    </row>
    <row r="33" spans="1:24" ht="15.75" customHeight="1">
      <c r="A33" s="614">
        <v>26</v>
      </c>
      <c r="B33" s="804" t="s">
        <v>562</v>
      </c>
      <c r="C33" s="616">
        <v>35</v>
      </c>
      <c r="D33" s="618">
        <v>20</v>
      </c>
      <c r="E33" s="618"/>
      <c r="F33" s="618">
        <v>5</v>
      </c>
      <c r="G33" s="789"/>
      <c r="H33" s="789"/>
      <c r="I33" s="790">
        <v>10</v>
      </c>
      <c r="J33" s="791">
        <v>32</v>
      </c>
      <c r="K33" s="616">
        <v>23</v>
      </c>
      <c r="L33" s="618">
        <v>3</v>
      </c>
      <c r="M33" s="618">
        <v>4</v>
      </c>
      <c r="N33" s="618">
        <v>16</v>
      </c>
      <c r="O33" s="773"/>
      <c r="P33" s="792">
        <v>1</v>
      </c>
      <c r="Q33" s="631">
        <v>1</v>
      </c>
      <c r="R33" s="624">
        <v>1289</v>
      </c>
      <c r="S33" s="625">
        <v>253</v>
      </c>
      <c r="T33" s="793"/>
      <c r="U33" s="630">
        <v>92095</v>
      </c>
      <c r="V33" s="794">
        <v>67830</v>
      </c>
      <c r="W33" s="795">
        <v>23023</v>
      </c>
      <c r="X33" s="306">
        <v>1242</v>
      </c>
    </row>
    <row r="34" spans="1:24" ht="15.75" customHeight="1">
      <c r="A34" s="587">
        <v>27</v>
      </c>
      <c r="B34" s="802" t="s">
        <v>563</v>
      </c>
      <c r="C34" s="589">
        <v>16</v>
      </c>
      <c r="D34" s="591">
        <v>9</v>
      </c>
      <c r="E34" s="591"/>
      <c r="F34" s="591">
        <v>2</v>
      </c>
      <c r="G34" s="770"/>
      <c r="H34" s="770"/>
      <c r="I34" s="771">
        <v>5</v>
      </c>
      <c r="J34" s="772">
        <v>20</v>
      </c>
      <c r="K34" s="589">
        <v>10</v>
      </c>
      <c r="L34" s="591">
        <v>4</v>
      </c>
      <c r="M34" s="591">
        <v>1</v>
      </c>
      <c r="N34" s="591">
        <v>5</v>
      </c>
      <c r="O34" s="773"/>
      <c r="P34" s="774"/>
      <c r="Q34" s="636">
        <v>6</v>
      </c>
      <c r="R34" s="597">
        <v>553</v>
      </c>
      <c r="S34" s="598">
        <v>76</v>
      </c>
      <c r="T34" s="775"/>
      <c r="U34" s="599">
        <v>33947</v>
      </c>
      <c r="V34" s="777">
        <v>21595</v>
      </c>
      <c r="W34" s="778">
        <v>12253</v>
      </c>
      <c r="X34" s="288">
        <v>99</v>
      </c>
    </row>
    <row r="35" spans="1:24" ht="15.75" customHeight="1">
      <c r="A35" s="587">
        <v>28</v>
      </c>
      <c r="B35" s="805" t="s">
        <v>564</v>
      </c>
      <c r="C35" s="589">
        <v>49</v>
      </c>
      <c r="D35" s="591">
        <v>27</v>
      </c>
      <c r="E35" s="591"/>
      <c r="F35" s="591">
        <v>3</v>
      </c>
      <c r="G35" s="797"/>
      <c r="H35" s="797"/>
      <c r="I35" s="771">
        <v>19</v>
      </c>
      <c r="J35" s="772">
        <v>56</v>
      </c>
      <c r="K35" s="589">
        <v>38</v>
      </c>
      <c r="L35" s="591">
        <v>11</v>
      </c>
      <c r="M35" s="591">
        <v>1</v>
      </c>
      <c r="N35" s="591">
        <v>26</v>
      </c>
      <c r="O35" s="773"/>
      <c r="P35" s="774">
        <v>5</v>
      </c>
      <c r="Q35" s="636">
        <v>14</v>
      </c>
      <c r="R35" s="597">
        <v>1724</v>
      </c>
      <c r="S35" s="598">
        <v>235</v>
      </c>
      <c r="T35" s="775"/>
      <c r="U35" s="599">
        <v>195741</v>
      </c>
      <c r="V35" s="777">
        <v>134406</v>
      </c>
      <c r="W35" s="778">
        <v>57063</v>
      </c>
      <c r="X35" s="288">
        <v>4272</v>
      </c>
    </row>
    <row r="36" spans="1:26" s="634" customFormat="1" ht="15.75" customHeight="1">
      <c r="A36" s="632">
        <v>29</v>
      </c>
      <c r="B36" s="802" t="s">
        <v>565</v>
      </c>
      <c r="C36" s="589">
        <v>8</v>
      </c>
      <c r="D36" s="591">
        <v>3</v>
      </c>
      <c r="E36" s="591"/>
      <c r="F36" s="591">
        <v>3</v>
      </c>
      <c r="G36" s="770"/>
      <c r="H36" s="770"/>
      <c r="I36" s="771">
        <v>2</v>
      </c>
      <c r="J36" s="772">
        <v>4</v>
      </c>
      <c r="K36" s="589">
        <v>2</v>
      </c>
      <c r="L36" s="591"/>
      <c r="M36" s="591"/>
      <c r="N36" s="591">
        <v>2</v>
      </c>
      <c r="O36" s="773"/>
      <c r="P36" s="774"/>
      <c r="Q36" s="636">
        <v>1</v>
      </c>
      <c r="R36" s="597">
        <v>7</v>
      </c>
      <c r="S36" s="598">
        <v>1</v>
      </c>
      <c r="T36" s="775"/>
      <c r="U36" s="599">
        <v>3868</v>
      </c>
      <c r="V36" s="777">
        <v>624</v>
      </c>
      <c r="W36" s="778">
        <v>82</v>
      </c>
      <c r="X36" s="288">
        <v>3162</v>
      </c>
      <c r="Y36" s="633"/>
      <c r="Z36" s="633"/>
    </row>
    <row r="37" spans="1:24" ht="15.75" customHeight="1">
      <c r="A37" s="600">
        <v>30</v>
      </c>
      <c r="B37" s="803" t="s">
        <v>566</v>
      </c>
      <c r="C37" s="602">
        <v>23</v>
      </c>
      <c r="D37" s="604">
        <v>14</v>
      </c>
      <c r="E37" s="604"/>
      <c r="F37" s="604">
        <v>2</v>
      </c>
      <c r="G37" s="780"/>
      <c r="H37" s="780"/>
      <c r="I37" s="781">
        <v>7</v>
      </c>
      <c r="J37" s="782">
        <v>15</v>
      </c>
      <c r="K37" s="602">
        <v>9</v>
      </c>
      <c r="L37" s="604">
        <v>1</v>
      </c>
      <c r="M37" s="604">
        <v>4</v>
      </c>
      <c r="N37" s="604">
        <v>4</v>
      </c>
      <c r="O37" s="773"/>
      <c r="P37" s="783"/>
      <c r="Q37" s="784">
        <v>3</v>
      </c>
      <c r="R37" s="610">
        <v>179</v>
      </c>
      <c r="S37" s="611">
        <v>140</v>
      </c>
      <c r="T37" s="785"/>
      <c r="U37" s="612">
        <v>40913</v>
      </c>
      <c r="V37" s="786">
        <v>27990</v>
      </c>
      <c r="W37" s="787">
        <v>10044</v>
      </c>
      <c r="X37" s="613">
        <v>2879</v>
      </c>
    </row>
    <row r="38" spans="1:24" ht="15.75" customHeight="1">
      <c r="A38" s="614">
        <v>31</v>
      </c>
      <c r="B38" s="804" t="s">
        <v>80</v>
      </c>
      <c r="C38" s="616">
        <v>15</v>
      </c>
      <c r="D38" s="618">
        <v>10</v>
      </c>
      <c r="E38" s="618"/>
      <c r="F38" s="618">
        <v>1</v>
      </c>
      <c r="G38" s="789"/>
      <c r="H38" s="789"/>
      <c r="I38" s="790">
        <v>4</v>
      </c>
      <c r="J38" s="791">
        <v>19</v>
      </c>
      <c r="K38" s="616">
        <v>22</v>
      </c>
      <c r="L38" s="618">
        <v>5</v>
      </c>
      <c r="M38" s="618">
        <v>2</v>
      </c>
      <c r="N38" s="618">
        <v>15</v>
      </c>
      <c r="O38" s="773"/>
      <c r="P38" s="792">
        <v>1</v>
      </c>
      <c r="Q38" s="631">
        <v>3</v>
      </c>
      <c r="R38" s="624">
        <v>246</v>
      </c>
      <c r="S38" s="625">
        <v>38</v>
      </c>
      <c r="T38" s="793"/>
      <c r="U38" s="626">
        <v>21783</v>
      </c>
      <c r="V38" s="794">
        <v>17945</v>
      </c>
      <c r="W38" s="795">
        <v>1513</v>
      </c>
      <c r="X38" s="627">
        <v>2325</v>
      </c>
    </row>
    <row r="39" spans="1:24" ht="15.75" customHeight="1">
      <c r="A39" s="587">
        <v>32</v>
      </c>
      <c r="B39" s="802" t="s">
        <v>567</v>
      </c>
      <c r="C39" s="589">
        <v>41</v>
      </c>
      <c r="D39" s="591">
        <v>23</v>
      </c>
      <c r="E39" s="591"/>
      <c r="F39" s="591">
        <v>9</v>
      </c>
      <c r="G39" s="770"/>
      <c r="H39" s="770"/>
      <c r="I39" s="771">
        <v>9</v>
      </c>
      <c r="J39" s="772">
        <v>26</v>
      </c>
      <c r="K39" s="589">
        <v>17</v>
      </c>
      <c r="L39" s="591">
        <v>2</v>
      </c>
      <c r="M39" s="591"/>
      <c r="N39" s="591">
        <v>15</v>
      </c>
      <c r="O39" s="773"/>
      <c r="P39" s="774">
        <v>2</v>
      </c>
      <c r="Q39" s="636">
        <v>5</v>
      </c>
      <c r="R39" s="597">
        <v>672</v>
      </c>
      <c r="S39" s="598">
        <v>71</v>
      </c>
      <c r="T39" s="775"/>
      <c r="U39" s="599">
        <v>58743</v>
      </c>
      <c r="V39" s="777">
        <v>18720</v>
      </c>
      <c r="W39" s="778">
        <v>37493</v>
      </c>
      <c r="X39" s="288">
        <v>2530</v>
      </c>
    </row>
    <row r="40" spans="1:25" ht="15.75" customHeight="1">
      <c r="A40" s="587">
        <v>33</v>
      </c>
      <c r="B40" s="802" t="s">
        <v>568</v>
      </c>
      <c r="C40" s="589">
        <v>10</v>
      </c>
      <c r="D40" s="591">
        <v>4</v>
      </c>
      <c r="E40" s="591"/>
      <c r="F40" s="591">
        <v>3</v>
      </c>
      <c r="G40" s="770"/>
      <c r="H40" s="770"/>
      <c r="I40" s="771">
        <v>3</v>
      </c>
      <c r="J40" s="772">
        <v>5</v>
      </c>
      <c r="K40" s="589">
        <v>3</v>
      </c>
      <c r="L40" s="591"/>
      <c r="M40" s="591"/>
      <c r="N40" s="591">
        <v>3</v>
      </c>
      <c r="O40" s="773"/>
      <c r="P40" s="774"/>
      <c r="Q40" s="636">
        <v>4</v>
      </c>
      <c r="R40" s="597">
        <v>11</v>
      </c>
      <c r="S40" s="598">
        <v>1</v>
      </c>
      <c r="T40" s="775"/>
      <c r="U40" s="599">
        <v>2537</v>
      </c>
      <c r="V40" s="777">
        <v>958</v>
      </c>
      <c r="W40" s="778">
        <v>1</v>
      </c>
      <c r="X40" s="288">
        <v>1578</v>
      </c>
      <c r="Y40" s="11"/>
    </row>
    <row r="41" spans="1:24" ht="15.75" customHeight="1">
      <c r="A41" s="587">
        <v>34</v>
      </c>
      <c r="B41" s="802" t="s">
        <v>569</v>
      </c>
      <c r="C41" s="589">
        <v>32</v>
      </c>
      <c r="D41" s="591">
        <v>13</v>
      </c>
      <c r="E41" s="591"/>
      <c r="F41" s="591">
        <v>2</v>
      </c>
      <c r="G41" s="770"/>
      <c r="H41" s="770"/>
      <c r="I41" s="771">
        <v>17</v>
      </c>
      <c r="J41" s="772">
        <v>19</v>
      </c>
      <c r="K41" s="589">
        <v>5</v>
      </c>
      <c r="L41" s="591">
        <v>3</v>
      </c>
      <c r="M41" s="591"/>
      <c r="N41" s="591">
        <v>2</v>
      </c>
      <c r="O41" s="773"/>
      <c r="P41" s="774">
        <v>1</v>
      </c>
      <c r="Q41" s="636">
        <v>4</v>
      </c>
      <c r="R41" s="597">
        <v>311</v>
      </c>
      <c r="S41" s="598">
        <v>27</v>
      </c>
      <c r="T41" s="775"/>
      <c r="U41" s="599">
        <v>12724</v>
      </c>
      <c r="V41" s="777">
        <v>10836</v>
      </c>
      <c r="W41" s="778">
        <v>1190</v>
      </c>
      <c r="X41" s="288">
        <v>698</v>
      </c>
    </row>
    <row r="42" spans="1:24" ht="15.75" customHeight="1">
      <c r="A42" s="600">
        <v>35</v>
      </c>
      <c r="B42" s="803" t="s">
        <v>570</v>
      </c>
      <c r="C42" s="602">
        <v>14</v>
      </c>
      <c r="D42" s="604">
        <v>7</v>
      </c>
      <c r="E42" s="604"/>
      <c r="F42" s="604">
        <v>2</v>
      </c>
      <c r="G42" s="780"/>
      <c r="H42" s="780"/>
      <c r="I42" s="781">
        <v>5</v>
      </c>
      <c r="J42" s="782">
        <v>15</v>
      </c>
      <c r="K42" s="602">
        <v>22</v>
      </c>
      <c r="L42" s="604">
        <v>2</v>
      </c>
      <c r="M42" s="604"/>
      <c r="N42" s="604">
        <v>20</v>
      </c>
      <c r="O42" s="773"/>
      <c r="P42" s="783">
        <v>1</v>
      </c>
      <c r="Q42" s="784">
        <v>2</v>
      </c>
      <c r="R42" s="610">
        <v>324</v>
      </c>
      <c r="S42" s="611">
        <v>10</v>
      </c>
      <c r="T42" s="785"/>
      <c r="U42" s="628">
        <v>29934</v>
      </c>
      <c r="V42" s="786">
        <v>21926</v>
      </c>
      <c r="W42" s="787">
        <v>2030</v>
      </c>
      <c r="X42" s="661">
        <v>5978</v>
      </c>
    </row>
    <row r="43" spans="1:24" ht="15.75" customHeight="1">
      <c r="A43" s="614">
        <v>36</v>
      </c>
      <c r="B43" s="804" t="s">
        <v>571</v>
      </c>
      <c r="C43" s="616">
        <v>17</v>
      </c>
      <c r="D43" s="618">
        <v>13</v>
      </c>
      <c r="E43" s="618"/>
      <c r="F43" s="618"/>
      <c r="G43" s="789"/>
      <c r="H43" s="789"/>
      <c r="I43" s="790">
        <v>4</v>
      </c>
      <c r="J43" s="791">
        <v>14</v>
      </c>
      <c r="K43" s="616">
        <v>12</v>
      </c>
      <c r="L43" s="618">
        <v>1</v>
      </c>
      <c r="M43" s="618"/>
      <c r="N43" s="618">
        <v>11</v>
      </c>
      <c r="O43" s="773"/>
      <c r="P43" s="792">
        <v>1</v>
      </c>
      <c r="Q43" s="631">
        <v>2</v>
      </c>
      <c r="R43" s="624">
        <v>191</v>
      </c>
      <c r="S43" s="625">
        <v>6</v>
      </c>
      <c r="T43" s="793"/>
      <c r="U43" s="630">
        <v>25829</v>
      </c>
      <c r="V43" s="794">
        <v>16449</v>
      </c>
      <c r="W43" s="795">
        <v>9378</v>
      </c>
      <c r="X43" s="306">
        <v>2</v>
      </c>
    </row>
    <row r="44" spans="1:24" ht="15.75" customHeight="1">
      <c r="A44" s="587">
        <v>37</v>
      </c>
      <c r="B44" s="802" t="s">
        <v>572</v>
      </c>
      <c r="C44" s="589">
        <v>17</v>
      </c>
      <c r="D44" s="591">
        <v>10</v>
      </c>
      <c r="E44" s="591"/>
      <c r="F44" s="591"/>
      <c r="G44" s="770"/>
      <c r="H44" s="770"/>
      <c r="I44" s="771">
        <v>7</v>
      </c>
      <c r="J44" s="772">
        <v>23</v>
      </c>
      <c r="K44" s="589">
        <v>10</v>
      </c>
      <c r="L44" s="591">
        <v>2</v>
      </c>
      <c r="M44" s="591"/>
      <c r="N44" s="591">
        <v>8</v>
      </c>
      <c r="O44" s="773"/>
      <c r="P44" s="774">
        <v>1</v>
      </c>
      <c r="Q44" s="636">
        <v>12</v>
      </c>
      <c r="R44" s="597">
        <v>1033</v>
      </c>
      <c r="S44" s="598">
        <v>152</v>
      </c>
      <c r="T44" s="775"/>
      <c r="U44" s="599">
        <v>32490</v>
      </c>
      <c r="V44" s="777">
        <v>27450</v>
      </c>
      <c r="W44" s="778">
        <v>2614</v>
      </c>
      <c r="X44" s="288">
        <v>2426</v>
      </c>
    </row>
    <row r="45" spans="1:24" ht="15.75" customHeight="1">
      <c r="A45" s="587">
        <v>38</v>
      </c>
      <c r="B45" s="588" t="s">
        <v>573</v>
      </c>
      <c r="C45" s="589">
        <v>16</v>
      </c>
      <c r="D45" s="591">
        <v>8</v>
      </c>
      <c r="E45" s="591"/>
      <c r="F45" s="591">
        <v>4</v>
      </c>
      <c r="G45" s="770"/>
      <c r="H45" s="770"/>
      <c r="I45" s="771">
        <v>4</v>
      </c>
      <c r="J45" s="772">
        <v>15</v>
      </c>
      <c r="K45" s="589">
        <v>6</v>
      </c>
      <c r="L45" s="591">
        <v>1</v>
      </c>
      <c r="M45" s="591"/>
      <c r="N45" s="591">
        <v>5</v>
      </c>
      <c r="O45" s="773"/>
      <c r="P45" s="774"/>
      <c r="Q45" s="636"/>
      <c r="R45" s="597">
        <v>455</v>
      </c>
      <c r="S45" s="598">
        <v>128</v>
      </c>
      <c r="T45" s="775"/>
      <c r="U45" s="599">
        <v>30054</v>
      </c>
      <c r="V45" s="777">
        <v>23068</v>
      </c>
      <c r="W45" s="778">
        <v>6065</v>
      </c>
      <c r="X45" s="288">
        <v>921</v>
      </c>
    </row>
    <row r="46" spans="1:24" ht="15.75" customHeight="1">
      <c r="A46" s="587">
        <v>39</v>
      </c>
      <c r="B46" s="588" t="s">
        <v>574</v>
      </c>
      <c r="C46" s="589">
        <v>18</v>
      </c>
      <c r="D46" s="591">
        <v>13</v>
      </c>
      <c r="E46" s="591"/>
      <c r="F46" s="591">
        <v>1</v>
      </c>
      <c r="G46" s="770"/>
      <c r="H46" s="770"/>
      <c r="I46" s="771">
        <v>4</v>
      </c>
      <c r="J46" s="772">
        <v>15</v>
      </c>
      <c r="K46" s="589">
        <v>15</v>
      </c>
      <c r="L46" s="591">
        <v>1</v>
      </c>
      <c r="M46" s="591">
        <v>1</v>
      </c>
      <c r="N46" s="591">
        <v>13</v>
      </c>
      <c r="O46" s="773"/>
      <c r="P46" s="774"/>
      <c r="Q46" s="636">
        <v>3</v>
      </c>
      <c r="R46" s="597">
        <v>74</v>
      </c>
      <c r="S46" s="598">
        <v>16</v>
      </c>
      <c r="T46" s="775"/>
      <c r="U46" s="599">
        <v>11369</v>
      </c>
      <c r="V46" s="777">
        <v>5886</v>
      </c>
      <c r="W46" s="778">
        <v>5396</v>
      </c>
      <c r="X46" s="288">
        <v>87</v>
      </c>
    </row>
    <row r="47" spans="1:24" ht="15.75" customHeight="1">
      <c r="A47" s="600">
        <v>40</v>
      </c>
      <c r="B47" s="601" t="s">
        <v>575</v>
      </c>
      <c r="C47" s="602">
        <v>15</v>
      </c>
      <c r="D47" s="806">
        <v>9</v>
      </c>
      <c r="E47" s="806"/>
      <c r="F47" s="806"/>
      <c r="G47" s="806"/>
      <c r="H47" s="806"/>
      <c r="I47" s="807">
        <v>6</v>
      </c>
      <c r="J47" s="782">
        <v>19</v>
      </c>
      <c r="K47" s="602">
        <v>15</v>
      </c>
      <c r="L47" s="604">
        <v>3</v>
      </c>
      <c r="M47" s="604">
        <v>1</v>
      </c>
      <c r="N47" s="604">
        <v>11</v>
      </c>
      <c r="O47" s="773"/>
      <c r="P47" s="783">
        <v>3</v>
      </c>
      <c r="Q47" s="784">
        <v>3</v>
      </c>
      <c r="R47" s="610">
        <v>990</v>
      </c>
      <c r="S47" s="611">
        <v>35</v>
      </c>
      <c r="T47" s="785"/>
      <c r="U47" s="612">
        <v>75899</v>
      </c>
      <c r="V47" s="806">
        <v>56027</v>
      </c>
      <c r="W47" s="787">
        <v>15895</v>
      </c>
      <c r="X47" s="613">
        <v>3977</v>
      </c>
    </row>
    <row r="48" spans="21:25" ht="13.5">
      <c r="U48" s="11"/>
      <c r="V48" s="11"/>
      <c r="W48" s="11"/>
      <c r="X48" s="11"/>
      <c r="Y48" s="11"/>
    </row>
  </sheetData>
  <sheetProtection/>
  <mergeCells count="27">
    <mergeCell ref="K4:N4"/>
    <mergeCell ref="P4:Q4"/>
    <mergeCell ref="R4:T4"/>
    <mergeCell ref="M5:M6"/>
    <mergeCell ref="N5:N6"/>
    <mergeCell ref="P5:P6"/>
    <mergeCell ref="Q5:Q6"/>
    <mergeCell ref="X5:X6"/>
    <mergeCell ref="U4:X4"/>
    <mergeCell ref="C5:C6"/>
    <mergeCell ref="D5:D6"/>
    <mergeCell ref="E5:E6"/>
    <mergeCell ref="F5:F6"/>
    <mergeCell ref="G5:G6"/>
    <mergeCell ref="H5:H6"/>
    <mergeCell ref="I5:I6"/>
    <mergeCell ref="K5:K6"/>
    <mergeCell ref="A7:B7"/>
    <mergeCell ref="R5:S5"/>
    <mergeCell ref="T5:T6"/>
    <mergeCell ref="U5:U6"/>
    <mergeCell ref="V5:V6"/>
    <mergeCell ref="W5:W6"/>
    <mergeCell ref="L5:L6"/>
    <mergeCell ref="A4:B6"/>
    <mergeCell ref="C4:I4"/>
    <mergeCell ref="J4:J6"/>
  </mergeCells>
  <printOptions horizontalCentered="1"/>
  <pageMargins left="0.7874015748031497" right="0.7874015748031497" top="1.1811023622047245" bottom="0.7874015748031497" header="0.5118110236220472" footer="0.3937007874015748"/>
  <pageSetup horizontalDpi="600" verticalDpi="600" orientation="portrait" pageOrder="overThenDown" paperSize="9" scale="97" r:id="rId1"/>
  <headerFooter differentOddEven="1" differentFirst="1" alignWithMargins="0">
    <oddFooter>&amp;C&amp;"ＭＳ ゴシック,標準"&amp;12-10-</oddFooter>
    <evenFooter>&amp;C&amp;"ＭＳ ゴシック,標準"&amp;12-11-</evenFooter>
    <firstFooter>&amp;C&amp;"ＭＳ ゴシック,標準"&amp;12-10-</firstFooter>
  </headerFooter>
  <colBreaks count="1" manualBreakCount="1">
    <brk id="14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2"/>
  <sheetViews>
    <sheetView view="pageBreakPreview" zoomScale="60" zoomScaleNormal="89" zoomScalePageLayoutView="0" workbookViewId="0" topLeftCell="A10">
      <pane xSplit="1" topLeftCell="B1" activePane="topRight" state="frozen"/>
      <selection pane="topLeft" activeCell="L6" sqref="L6"/>
      <selection pane="topRight" activeCell="AC15" sqref="AC15"/>
    </sheetView>
  </sheetViews>
  <sheetFormatPr defaultColWidth="9.00390625" defaultRowHeight="13.5"/>
  <cols>
    <col min="1" max="1" width="3.50390625" style="7" bestFit="1" customWidth="1"/>
    <col min="2" max="2" width="10.875" style="7" bestFit="1" customWidth="1"/>
    <col min="3" max="3" width="6.25390625" style="633" customWidth="1"/>
    <col min="4" max="4" width="5.375" style="7" customWidth="1"/>
    <col min="5" max="7" width="5.375" style="7" bestFit="1" customWidth="1"/>
    <col min="8" max="8" width="7.125" style="7" customWidth="1"/>
    <col min="9" max="9" width="7.125" style="7" bestFit="1" customWidth="1"/>
    <col min="10" max="10" width="6.25390625" style="7" customWidth="1"/>
    <col min="11" max="11" width="6.25390625" style="633" customWidth="1"/>
    <col min="12" max="14" width="5.625" style="7" customWidth="1"/>
    <col min="15" max="15" width="2.125" style="7" customWidth="1"/>
    <col min="16" max="17" width="6.25390625" style="7" customWidth="1"/>
    <col min="18" max="19" width="10.875" style="7" bestFit="1" customWidth="1"/>
    <col min="20" max="20" width="8.125" style="7" bestFit="1" customWidth="1"/>
    <col min="21" max="23" width="9.00390625" style="7" bestFit="1" customWidth="1"/>
    <col min="24" max="24" width="9.375" style="7" customWidth="1"/>
    <col min="25" max="25" width="14.75390625" style="7" customWidth="1"/>
    <col min="26" max="26" width="8.75390625" style="7" customWidth="1"/>
    <col min="27" max="27" width="6.625" style="1" customWidth="1"/>
    <col min="28" max="28" width="5.75390625" style="1" customWidth="1"/>
    <col min="29" max="16384" width="9.00390625" style="1" customWidth="1"/>
  </cols>
  <sheetData>
    <row r="1" spans="1:24" ht="22.5" customHeight="1">
      <c r="A1" s="16"/>
      <c r="B1" s="15"/>
      <c r="C1" s="560"/>
      <c r="D1" s="15"/>
      <c r="E1" s="15"/>
      <c r="F1" s="15"/>
      <c r="G1" s="15"/>
      <c r="H1" s="15"/>
      <c r="I1" s="561"/>
      <c r="J1" s="15"/>
      <c r="K1" s="560"/>
      <c r="L1" s="15"/>
      <c r="M1" s="234"/>
      <c r="N1" s="562" t="s">
        <v>363</v>
      </c>
      <c r="O1" s="562"/>
      <c r="P1" s="563" t="s">
        <v>365</v>
      </c>
      <c r="Q1" s="16"/>
      <c r="R1" s="16"/>
      <c r="S1" s="16"/>
      <c r="T1" s="16"/>
      <c r="U1" s="6"/>
      <c r="V1" s="6"/>
      <c r="W1" s="6"/>
      <c r="X1" s="6"/>
    </row>
    <row r="2" spans="1:24" ht="15" customHeight="1">
      <c r="A2" s="16"/>
      <c r="B2" s="40"/>
      <c r="C2" s="564"/>
      <c r="D2" s="40"/>
      <c r="E2" s="40"/>
      <c r="F2" s="40"/>
      <c r="G2" s="40"/>
      <c r="H2" s="40"/>
      <c r="I2" s="40"/>
      <c r="J2" s="15"/>
      <c r="K2" s="560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2.5" customHeight="1" thickBot="1">
      <c r="A3" s="16"/>
      <c r="B3" s="40"/>
      <c r="C3" s="565"/>
      <c r="D3" s="566"/>
      <c r="E3" s="566"/>
      <c r="F3" s="566"/>
      <c r="G3" s="566"/>
      <c r="H3" s="566"/>
      <c r="I3" s="566"/>
      <c r="J3" s="15"/>
      <c r="K3" s="560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34" t="s">
        <v>604</v>
      </c>
    </row>
    <row r="4" spans="1:26" ht="15" customHeight="1">
      <c r="A4" s="1099" t="s">
        <v>34</v>
      </c>
      <c r="B4" s="1100"/>
      <c r="C4" s="1053" t="s">
        <v>199</v>
      </c>
      <c r="D4" s="1054"/>
      <c r="E4" s="1054"/>
      <c r="F4" s="1054"/>
      <c r="G4" s="1054"/>
      <c r="H4" s="1054"/>
      <c r="I4" s="1055"/>
      <c r="J4" s="1105" t="s">
        <v>388</v>
      </c>
      <c r="K4" s="1059" t="s">
        <v>98</v>
      </c>
      <c r="L4" s="1060"/>
      <c r="M4" s="1060"/>
      <c r="N4" s="1060"/>
      <c r="O4" s="567"/>
      <c r="P4" s="1069" t="s">
        <v>100</v>
      </c>
      <c r="Q4" s="1026"/>
      <c r="R4" s="1024" t="s">
        <v>11</v>
      </c>
      <c r="S4" s="1025"/>
      <c r="T4" s="1026"/>
      <c r="U4" s="1122" t="s">
        <v>97</v>
      </c>
      <c r="V4" s="1028"/>
      <c r="W4" s="1028"/>
      <c r="X4" s="1029"/>
      <c r="Z4" s="10"/>
    </row>
    <row r="5" spans="1:28" ht="15" customHeight="1">
      <c r="A5" s="1101"/>
      <c r="B5" s="1102"/>
      <c r="C5" s="1107" t="s">
        <v>95</v>
      </c>
      <c r="D5" s="1032" t="s">
        <v>5</v>
      </c>
      <c r="E5" s="1032" t="s">
        <v>6</v>
      </c>
      <c r="F5" s="1064" t="s">
        <v>7</v>
      </c>
      <c r="G5" s="1030" t="s">
        <v>8</v>
      </c>
      <c r="H5" s="1032" t="s">
        <v>14</v>
      </c>
      <c r="I5" s="1115" t="s">
        <v>15</v>
      </c>
      <c r="J5" s="1106"/>
      <c r="K5" s="1117" t="s">
        <v>95</v>
      </c>
      <c r="L5" s="1070" t="s">
        <v>228</v>
      </c>
      <c r="M5" s="1044" t="s">
        <v>229</v>
      </c>
      <c r="N5" s="1119" t="s">
        <v>230</v>
      </c>
      <c r="O5" s="568"/>
      <c r="P5" s="1119" t="s">
        <v>231</v>
      </c>
      <c r="Q5" s="1037" t="s">
        <v>16</v>
      </c>
      <c r="R5" s="1093" t="s">
        <v>232</v>
      </c>
      <c r="S5" s="1094"/>
      <c r="T5" s="1035" t="s">
        <v>233</v>
      </c>
      <c r="U5" s="1042" t="s">
        <v>94</v>
      </c>
      <c r="V5" s="1044" t="s">
        <v>5</v>
      </c>
      <c r="W5" s="1044" t="s">
        <v>235</v>
      </c>
      <c r="X5" s="1035" t="s">
        <v>236</v>
      </c>
      <c r="Y5" s="6"/>
      <c r="Z5" s="6"/>
      <c r="AA5" s="569"/>
      <c r="AB5" s="569"/>
    </row>
    <row r="6" spans="1:28" ht="15" customHeight="1" thickBot="1">
      <c r="A6" s="1103"/>
      <c r="B6" s="1104"/>
      <c r="C6" s="1123"/>
      <c r="D6" s="1109"/>
      <c r="E6" s="1109"/>
      <c r="F6" s="1110"/>
      <c r="G6" s="1124"/>
      <c r="H6" s="1109"/>
      <c r="I6" s="1116"/>
      <c r="J6" s="1106"/>
      <c r="K6" s="1118"/>
      <c r="L6" s="1098"/>
      <c r="M6" s="1097"/>
      <c r="N6" s="1120"/>
      <c r="O6" s="568"/>
      <c r="P6" s="1120"/>
      <c r="Q6" s="1121"/>
      <c r="R6" s="570" t="s">
        <v>12</v>
      </c>
      <c r="S6" s="571" t="s">
        <v>13</v>
      </c>
      <c r="T6" s="1036"/>
      <c r="U6" s="1096"/>
      <c r="V6" s="1097"/>
      <c r="W6" s="1097"/>
      <c r="X6" s="1095"/>
      <c r="Y6" s="6"/>
      <c r="Z6" s="6"/>
      <c r="AA6" s="6"/>
      <c r="AB6" s="6"/>
    </row>
    <row r="7" spans="1:24" ht="15.75" customHeight="1">
      <c r="A7" s="572">
        <v>41</v>
      </c>
      <c r="B7" s="573" t="s">
        <v>298</v>
      </c>
      <c r="C7" s="574">
        <v>12</v>
      </c>
      <c r="D7" s="575">
        <v>5</v>
      </c>
      <c r="E7" s="576"/>
      <c r="F7" s="576"/>
      <c r="G7" s="576"/>
      <c r="H7" s="576"/>
      <c r="I7" s="577">
        <v>7</v>
      </c>
      <c r="J7" s="578">
        <v>5</v>
      </c>
      <c r="K7" s="574">
        <v>5</v>
      </c>
      <c r="L7" s="579"/>
      <c r="M7" s="579">
        <v>1</v>
      </c>
      <c r="N7" s="579">
        <v>4</v>
      </c>
      <c r="O7" s="580"/>
      <c r="P7" s="581"/>
      <c r="Q7" s="582"/>
      <c r="R7" s="583">
        <v>58</v>
      </c>
      <c r="S7" s="584">
        <v>1</v>
      </c>
      <c r="T7" s="577"/>
      <c r="U7" s="585">
        <v>6233</v>
      </c>
      <c r="V7" s="576">
        <v>5870</v>
      </c>
      <c r="W7" s="576">
        <v>363</v>
      </c>
      <c r="X7" s="586"/>
    </row>
    <row r="8" spans="1:24" ht="15.75" customHeight="1">
      <c r="A8" s="587">
        <v>42</v>
      </c>
      <c r="B8" s="588" t="s">
        <v>313</v>
      </c>
      <c r="C8" s="589">
        <v>7</v>
      </c>
      <c r="D8" s="590">
        <v>4</v>
      </c>
      <c r="E8" s="591"/>
      <c r="F8" s="591"/>
      <c r="G8" s="591"/>
      <c r="H8" s="591"/>
      <c r="I8" s="592">
        <v>3</v>
      </c>
      <c r="J8" s="593">
        <v>7</v>
      </c>
      <c r="K8" s="589">
        <v>4</v>
      </c>
      <c r="L8" s="594">
        <v>1</v>
      </c>
      <c r="M8" s="594"/>
      <c r="N8" s="594">
        <v>3</v>
      </c>
      <c r="O8" s="580"/>
      <c r="P8" s="595">
        <v>2</v>
      </c>
      <c r="Q8" s="596">
        <v>1</v>
      </c>
      <c r="R8" s="597">
        <v>80</v>
      </c>
      <c r="S8" s="598">
        <v>6</v>
      </c>
      <c r="T8" s="592"/>
      <c r="U8" s="599">
        <v>2133</v>
      </c>
      <c r="V8" s="591">
        <v>2041</v>
      </c>
      <c r="W8" s="591">
        <v>70</v>
      </c>
      <c r="X8" s="288">
        <v>22</v>
      </c>
    </row>
    <row r="9" spans="1:24" ht="15.75" customHeight="1">
      <c r="A9" s="587">
        <v>43</v>
      </c>
      <c r="B9" s="588" t="s">
        <v>37</v>
      </c>
      <c r="C9" s="589">
        <v>12</v>
      </c>
      <c r="D9" s="590">
        <v>5</v>
      </c>
      <c r="E9" s="591">
        <v>2</v>
      </c>
      <c r="F9" s="591"/>
      <c r="G9" s="591"/>
      <c r="H9" s="591"/>
      <c r="I9" s="592">
        <v>5</v>
      </c>
      <c r="J9" s="593">
        <v>6</v>
      </c>
      <c r="K9" s="589">
        <v>3</v>
      </c>
      <c r="L9" s="594"/>
      <c r="M9" s="594"/>
      <c r="N9" s="594">
        <v>3</v>
      </c>
      <c r="O9" s="580"/>
      <c r="P9" s="595"/>
      <c r="Q9" s="596"/>
      <c r="R9" s="597">
        <v>60</v>
      </c>
      <c r="S9" s="598"/>
      <c r="T9" s="592">
        <v>4</v>
      </c>
      <c r="U9" s="599">
        <v>1409</v>
      </c>
      <c r="V9" s="591">
        <v>217</v>
      </c>
      <c r="W9" s="591">
        <v>1087</v>
      </c>
      <c r="X9" s="288">
        <v>105</v>
      </c>
    </row>
    <row r="10" spans="1:24" ht="15.75" customHeight="1">
      <c r="A10" s="587">
        <v>44</v>
      </c>
      <c r="B10" s="588" t="s">
        <v>576</v>
      </c>
      <c r="C10" s="589">
        <v>3</v>
      </c>
      <c r="D10" s="590">
        <v>1</v>
      </c>
      <c r="E10" s="591"/>
      <c r="F10" s="591"/>
      <c r="G10" s="591"/>
      <c r="H10" s="591"/>
      <c r="I10" s="592">
        <v>2</v>
      </c>
      <c r="J10" s="593">
        <v>1</v>
      </c>
      <c r="K10" s="589">
        <v>1</v>
      </c>
      <c r="L10" s="594"/>
      <c r="M10" s="594"/>
      <c r="N10" s="594">
        <v>1</v>
      </c>
      <c r="O10" s="580"/>
      <c r="P10" s="595"/>
      <c r="Q10" s="596"/>
      <c r="R10" s="597" t="s">
        <v>534</v>
      </c>
      <c r="S10" s="598">
        <v>3</v>
      </c>
      <c r="T10" s="592"/>
      <c r="U10" s="599">
        <v>73</v>
      </c>
      <c r="V10" s="591">
        <v>62</v>
      </c>
      <c r="W10" s="591"/>
      <c r="X10" s="288">
        <v>11</v>
      </c>
    </row>
    <row r="11" spans="1:24" ht="15.75" customHeight="1">
      <c r="A11" s="600">
        <v>45</v>
      </c>
      <c r="B11" s="601" t="s">
        <v>312</v>
      </c>
      <c r="C11" s="602">
        <v>7</v>
      </c>
      <c r="D11" s="603">
        <v>4</v>
      </c>
      <c r="E11" s="604"/>
      <c r="F11" s="604">
        <v>1</v>
      </c>
      <c r="G11" s="604"/>
      <c r="H11" s="604"/>
      <c r="I11" s="605">
        <v>2</v>
      </c>
      <c r="J11" s="606">
        <v>6</v>
      </c>
      <c r="K11" s="602">
        <v>3</v>
      </c>
      <c r="L11" s="607">
        <v>1</v>
      </c>
      <c r="M11" s="607"/>
      <c r="N11" s="607">
        <v>2</v>
      </c>
      <c r="O11" s="580"/>
      <c r="P11" s="608">
        <v>1</v>
      </c>
      <c r="Q11" s="609"/>
      <c r="R11" s="610">
        <v>92</v>
      </c>
      <c r="S11" s="611">
        <v>7</v>
      </c>
      <c r="T11" s="605"/>
      <c r="U11" s="612">
        <v>3705</v>
      </c>
      <c r="V11" s="604">
        <v>3053</v>
      </c>
      <c r="W11" s="604">
        <v>308</v>
      </c>
      <c r="X11" s="613">
        <v>344</v>
      </c>
    </row>
    <row r="12" spans="1:24" ht="15.75" customHeight="1">
      <c r="A12" s="614">
        <v>46</v>
      </c>
      <c r="B12" s="615" t="s">
        <v>311</v>
      </c>
      <c r="C12" s="616">
        <v>5</v>
      </c>
      <c r="D12" s="617">
        <v>1</v>
      </c>
      <c r="E12" s="618"/>
      <c r="F12" s="618">
        <v>1</v>
      </c>
      <c r="G12" s="618"/>
      <c r="H12" s="618"/>
      <c r="I12" s="619">
        <v>3</v>
      </c>
      <c r="J12" s="620">
        <v>1</v>
      </c>
      <c r="K12" s="616"/>
      <c r="L12" s="621"/>
      <c r="M12" s="621"/>
      <c r="N12" s="621"/>
      <c r="O12" s="580"/>
      <c r="P12" s="622"/>
      <c r="Q12" s="623"/>
      <c r="R12" s="624">
        <v>33</v>
      </c>
      <c r="S12" s="625"/>
      <c r="T12" s="619"/>
      <c r="U12" s="626">
        <v>921</v>
      </c>
      <c r="V12" s="618"/>
      <c r="W12" s="618">
        <v>40</v>
      </c>
      <c r="X12" s="627">
        <v>881</v>
      </c>
    </row>
    <row r="13" spans="1:24" ht="15.75" customHeight="1">
      <c r="A13" s="587">
        <v>47</v>
      </c>
      <c r="B13" s="588" t="s">
        <v>310</v>
      </c>
      <c r="C13" s="589">
        <v>8</v>
      </c>
      <c r="D13" s="590">
        <v>7</v>
      </c>
      <c r="E13" s="591">
        <v>1</v>
      </c>
      <c r="F13" s="591"/>
      <c r="G13" s="591"/>
      <c r="H13" s="591"/>
      <c r="I13" s="592"/>
      <c r="J13" s="593">
        <v>7</v>
      </c>
      <c r="K13" s="589">
        <v>5</v>
      </c>
      <c r="L13" s="594"/>
      <c r="M13" s="594">
        <v>1</v>
      </c>
      <c r="N13" s="594">
        <v>4</v>
      </c>
      <c r="O13" s="580"/>
      <c r="P13" s="595"/>
      <c r="Q13" s="596">
        <v>1</v>
      </c>
      <c r="R13" s="597">
        <v>182</v>
      </c>
      <c r="S13" s="598">
        <v>1</v>
      </c>
      <c r="T13" s="592"/>
      <c r="U13" s="599">
        <v>19383</v>
      </c>
      <c r="V13" s="591">
        <v>18347</v>
      </c>
      <c r="W13" s="591">
        <v>1036</v>
      </c>
      <c r="X13" s="288" t="s">
        <v>534</v>
      </c>
    </row>
    <row r="14" spans="1:24" ht="15.75" customHeight="1">
      <c r="A14" s="587">
        <v>48</v>
      </c>
      <c r="B14" s="588" t="s">
        <v>309</v>
      </c>
      <c r="C14" s="589">
        <v>11</v>
      </c>
      <c r="D14" s="590">
        <v>7</v>
      </c>
      <c r="E14" s="591"/>
      <c r="F14" s="591">
        <v>2</v>
      </c>
      <c r="G14" s="591"/>
      <c r="H14" s="591"/>
      <c r="I14" s="592">
        <v>2</v>
      </c>
      <c r="J14" s="593">
        <v>10</v>
      </c>
      <c r="K14" s="589">
        <v>2</v>
      </c>
      <c r="L14" s="594"/>
      <c r="M14" s="594"/>
      <c r="N14" s="594">
        <v>2</v>
      </c>
      <c r="O14" s="580"/>
      <c r="P14" s="595"/>
      <c r="Q14" s="596"/>
      <c r="R14" s="597">
        <v>93</v>
      </c>
      <c r="S14" s="598">
        <v>22</v>
      </c>
      <c r="T14" s="592"/>
      <c r="U14" s="599">
        <v>10610</v>
      </c>
      <c r="V14" s="591">
        <v>7477</v>
      </c>
      <c r="W14" s="591">
        <v>2787</v>
      </c>
      <c r="X14" s="288">
        <v>346</v>
      </c>
    </row>
    <row r="15" spans="1:24" ht="15.75" customHeight="1">
      <c r="A15" s="587">
        <v>49</v>
      </c>
      <c r="B15" s="588" t="s">
        <v>308</v>
      </c>
      <c r="C15" s="589">
        <v>10</v>
      </c>
      <c r="D15" s="590">
        <v>6</v>
      </c>
      <c r="E15" s="591"/>
      <c r="F15" s="591">
        <v>1</v>
      </c>
      <c r="G15" s="591"/>
      <c r="H15" s="591"/>
      <c r="I15" s="592">
        <v>3</v>
      </c>
      <c r="J15" s="593">
        <v>15</v>
      </c>
      <c r="K15" s="589">
        <v>3</v>
      </c>
      <c r="L15" s="594">
        <v>1</v>
      </c>
      <c r="M15" s="594"/>
      <c r="N15" s="594">
        <v>2</v>
      </c>
      <c r="O15" s="580"/>
      <c r="P15" s="595"/>
      <c r="Q15" s="596"/>
      <c r="R15" s="597">
        <v>484</v>
      </c>
      <c r="S15" s="598">
        <v>5</v>
      </c>
      <c r="T15" s="592"/>
      <c r="U15" s="599">
        <v>23548</v>
      </c>
      <c r="V15" s="591">
        <v>11962</v>
      </c>
      <c r="W15" s="591">
        <v>11096</v>
      </c>
      <c r="X15" s="288">
        <v>490</v>
      </c>
    </row>
    <row r="16" spans="1:24" ht="15.75" customHeight="1">
      <c r="A16" s="600">
        <v>50</v>
      </c>
      <c r="B16" s="601" t="s">
        <v>307</v>
      </c>
      <c r="C16" s="602">
        <v>3</v>
      </c>
      <c r="D16" s="603">
        <v>2</v>
      </c>
      <c r="E16" s="604"/>
      <c r="F16" s="604">
        <v>1</v>
      </c>
      <c r="G16" s="604"/>
      <c r="H16" s="604"/>
      <c r="I16" s="605"/>
      <c r="J16" s="606">
        <v>3</v>
      </c>
      <c r="K16" s="602">
        <v>1</v>
      </c>
      <c r="L16" s="607"/>
      <c r="M16" s="607"/>
      <c r="N16" s="607">
        <v>1</v>
      </c>
      <c r="O16" s="580"/>
      <c r="P16" s="608"/>
      <c r="Q16" s="609">
        <v>1</v>
      </c>
      <c r="R16" s="610">
        <v>193</v>
      </c>
      <c r="S16" s="611"/>
      <c r="T16" s="605"/>
      <c r="U16" s="628">
        <v>2191</v>
      </c>
      <c r="V16" s="604">
        <v>1191</v>
      </c>
      <c r="W16" s="604"/>
      <c r="X16" s="613">
        <v>1000</v>
      </c>
    </row>
    <row r="17" spans="1:24" ht="15.75" customHeight="1">
      <c r="A17" s="614">
        <v>51</v>
      </c>
      <c r="B17" s="629" t="s">
        <v>577</v>
      </c>
      <c r="C17" s="616">
        <v>2</v>
      </c>
      <c r="D17" s="617">
        <v>1</v>
      </c>
      <c r="E17" s="618"/>
      <c r="F17" s="618"/>
      <c r="G17" s="618"/>
      <c r="H17" s="618"/>
      <c r="I17" s="619">
        <v>1</v>
      </c>
      <c r="J17" s="620">
        <v>1</v>
      </c>
      <c r="K17" s="616">
        <v>1</v>
      </c>
      <c r="L17" s="621"/>
      <c r="M17" s="621">
        <v>1</v>
      </c>
      <c r="N17" s="621"/>
      <c r="O17" s="580"/>
      <c r="P17" s="622"/>
      <c r="Q17" s="623"/>
      <c r="R17" s="624">
        <v>81</v>
      </c>
      <c r="S17" s="625"/>
      <c r="T17" s="619"/>
      <c r="U17" s="630">
        <v>2827</v>
      </c>
      <c r="V17" s="618">
        <v>2340</v>
      </c>
      <c r="W17" s="618">
        <v>487</v>
      </c>
      <c r="X17" s="631"/>
    </row>
    <row r="18" spans="1:26" s="634" customFormat="1" ht="15.75" customHeight="1">
      <c r="A18" s="632">
        <v>52</v>
      </c>
      <c r="B18" s="588" t="s">
        <v>306</v>
      </c>
      <c r="C18" s="589">
        <v>4</v>
      </c>
      <c r="D18" s="590">
        <v>2</v>
      </c>
      <c r="E18" s="591"/>
      <c r="F18" s="591"/>
      <c r="G18" s="591"/>
      <c r="H18" s="591"/>
      <c r="I18" s="592">
        <v>2</v>
      </c>
      <c r="J18" s="593">
        <v>7</v>
      </c>
      <c r="K18" s="589">
        <v>3</v>
      </c>
      <c r="L18" s="594">
        <v>1</v>
      </c>
      <c r="M18" s="594"/>
      <c r="N18" s="594">
        <v>2</v>
      </c>
      <c r="O18" s="580"/>
      <c r="P18" s="595">
        <v>1</v>
      </c>
      <c r="Q18" s="596">
        <v>2</v>
      </c>
      <c r="R18" s="597">
        <v>302</v>
      </c>
      <c r="S18" s="598"/>
      <c r="T18" s="592"/>
      <c r="U18" s="599">
        <v>4825</v>
      </c>
      <c r="V18" s="591">
        <v>4504</v>
      </c>
      <c r="W18" s="591">
        <v>315</v>
      </c>
      <c r="X18" s="288">
        <v>6</v>
      </c>
      <c r="Y18" s="633"/>
      <c r="Z18" s="633"/>
    </row>
    <row r="19" spans="1:24" ht="15.75" customHeight="1">
      <c r="A19" s="587">
        <v>53</v>
      </c>
      <c r="B19" s="635" t="s">
        <v>305</v>
      </c>
      <c r="C19" s="589">
        <v>6</v>
      </c>
      <c r="D19" s="590">
        <v>4</v>
      </c>
      <c r="E19" s="591">
        <v>1</v>
      </c>
      <c r="F19" s="591">
        <v>1</v>
      </c>
      <c r="G19" s="591"/>
      <c r="H19" s="591"/>
      <c r="I19" s="592"/>
      <c r="J19" s="593">
        <v>9</v>
      </c>
      <c r="K19" s="589">
        <v>5</v>
      </c>
      <c r="L19" s="594">
        <v>1</v>
      </c>
      <c r="M19" s="594"/>
      <c r="N19" s="594">
        <v>4</v>
      </c>
      <c r="O19" s="580"/>
      <c r="P19" s="595"/>
      <c r="Q19" s="596"/>
      <c r="R19" s="597">
        <v>116</v>
      </c>
      <c r="S19" s="598">
        <v>82</v>
      </c>
      <c r="T19" s="592">
        <v>23</v>
      </c>
      <c r="U19" s="599">
        <v>1617</v>
      </c>
      <c r="V19" s="591">
        <v>1260</v>
      </c>
      <c r="W19" s="591">
        <v>349</v>
      </c>
      <c r="X19" s="636">
        <v>8</v>
      </c>
    </row>
    <row r="20" spans="1:26" s="634" customFormat="1" ht="15.75" customHeight="1">
      <c r="A20" s="632">
        <v>54</v>
      </c>
      <c r="B20" s="588" t="s">
        <v>304</v>
      </c>
      <c r="C20" s="589">
        <v>2</v>
      </c>
      <c r="D20" s="590">
        <v>1</v>
      </c>
      <c r="E20" s="591"/>
      <c r="F20" s="591"/>
      <c r="G20" s="591"/>
      <c r="H20" s="591"/>
      <c r="I20" s="592">
        <v>1</v>
      </c>
      <c r="J20" s="593">
        <v>1</v>
      </c>
      <c r="K20" s="589">
        <v>1</v>
      </c>
      <c r="L20" s="594"/>
      <c r="M20" s="594"/>
      <c r="N20" s="594">
        <v>1</v>
      </c>
      <c r="O20" s="580"/>
      <c r="P20" s="595"/>
      <c r="Q20" s="596">
        <v>1</v>
      </c>
      <c r="R20" s="597">
        <v>4</v>
      </c>
      <c r="S20" s="598">
        <v>2</v>
      </c>
      <c r="T20" s="592"/>
      <c r="U20" s="599">
        <v>426</v>
      </c>
      <c r="V20" s="591">
        <v>85</v>
      </c>
      <c r="W20" s="591">
        <v>143</v>
      </c>
      <c r="X20" s="288">
        <v>198</v>
      </c>
      <c r="Y20" s="633"/>
      <c r="Z20" s="633"/>
    </row>
    <row r="21" spans="1:24" ht="15.75" customHeight="1">
      <c r="A21" s="600">
        <v>55</v>
      </c>
      <c r="B21" s="601" t="s">
        <v>60</v>
      </c>
      <c r="C21" s="602">
        <v>6</v>
      </c>
      <c r="D21" s="603">
        <v>2</v>
      </c>
      <c r="E21" s="604"/>
      <c r="F21" s="604"/>
      <c r="G21" s="604"/>
      <c r="H21" s="604"/>
      <c r="I21" s="605">
        <v>4</v>
      </c>
      <c r="J21" s="606">
        <v>2</v>
      </c>
      <c r="K21" s="602"/>
      <c r="L21" s="607"/>
      <c r="M21" s="607"/>
      <c r="N21" s="607"/>
      <c r="O21" s="580"/>
      <c r="P21" s="608"/>
      <c r="Q21" s="609"/>
      <c r="R21" s="610"/>
      <c r="S21" s="611">
        <v>2</v>
      </c>
      <c r="T21" s="605"/>
      <c r="U21" s="612">
        <v>145</v>
      </c>
      <c r="V21" s="604">
        <v>4</v>
      </c>
      <c r="W21" s="604">
        <v>139</v>
      </c>
      <c r="X21" s="613">
        <v>2</v>
      </c>
    </row>
    <row r="22" spans="1:24" ht="15.75" customHeight="1">
      <c r="A22" s="637">
        <v>56</v>
      </c>
      <c r="B22" s="638" t="s">
        <v>605</v>
      </c>
      <c r="C22" s="639"/>
      <c r="D22" s="640"/>
      <c r="E22" s="641"/>
      <c r="F22" s="641"/>
      <c r="G22" s="641"/>
      <c r="H22" s="641"/>
      <c r="I22" s="642"/>
      <c r="J22" s="643"/>
      <c r="K22" s="639"/>
      <c r="L22" s="644"/>
      <c r="M22" s="644"/>
      <c r="N22" s="644"/>
      <c r="O22" s="580"/>
      <c r="P22" s="645"/>
      <c r="Q22" s="646"/>
      <c r="R22" s="647"/>
      <c r="S22" s="648"/>
      <c r="T22" s="642"/>
      <c r="U22" s="630"/>
      <c r="V22" s="641"/>
      <c r="W22" s="641"/>
      <c r="X22" s="306"/>
    </row>
    <row r="23" spans="1:24" ht="15.75" customHeight="1">
      <c r="A23" s="614">
        <v>57</v>
      </c>
      <c r="B23" s="615" t="s">
        <v>303</v>
      </c>
      <c r="C23" s="616">
        <v>3</v>
      </c>
      <c r="D23" s="617">
        <v>2</v>
      </c>
      <c r="E23" s="618"/>
      <c r="F23" s="618">
        <v>1</v>
      </c>
      <c r="G23" s="618"/>
      <c r="H23" s="618"/>
      <c r="I23" s="619"/>
      <c r="J23" s="620">
        <v>6</v>
      </c>
      <c r="K23" s="616">
        <v>2</v>
      </c>
      <c r="L23" s="621">
        <v>1</v>
      </c>
      <c r="M23" s="621"/>
      <c r="N23" s="621">
        <v>1</v>
      </c>
      <c r="O23" s="580"/>
      <c r="P23" s="622"/>
      <c r="Q23" s="623"/>
      <c r="R23" s="624">
        <v>143</v>
      </c>
      <c r="S23" s="625">
        <v>31</v>
      </c>
      <c r="T23" s="619"/>
      <c r="U23" s="626">
        <v>15766</v>
      </c>
      <c r="V23" s="618">
        <v>14903</v>
      </c>
      <c r="W23" s="618">
        <v>773</v>
      </c>
      <c r="X23" s="627">
        <v>90</v>
      </c>
    </row>
    <row r="24" spans="1:24" ht="15.75" customHeight="1">
      <c r="A24" s="587">
        <v>58</v>
      </c>
      <c r="B24" s="588" t="s">
        <v>302</v>
      </c>
      <c r="C24" s="589">
        <v>7</v>
      </c>
      <c r="D24" s="590">
        <v>6</v>
      </c>
      <c r="E24" s="591"/>
      <c r="F24" s="591"/>
      <c r="G24" s="591"/>
      <c r="H24" s="591"/>
      <c r="I24" s="592">
        <v>1</v>
      </c>
      <c r="J24" s="593">
        <v>10</v>
      </c>
      <c r="K24" s="589">
        <v>4</v>
      </c>
      <c r="L24" s="594"/>
      <c r="M24" s="594"/>
      <c r="N24" s="594">
        <v>4</v>
      </c>
      <c r="O24" s="580"/>
      <c r="P24" s="595"/>
      <c r="Q24" s="596">
        <v>1</v>
      </c>
      <c r="R24" s="597">
        <v>149</v>
      </c>
      <c r="S24" s="598">
        <v>18</v>
      </c>
      <c r="T24" s="592"/>
      <c r="U24" s="599">
        <v>5543</v>
      </c>
      <c r="V24" s="591">
        <v>4211</v>
      </c>
      <c r="W24" s="591">
        <v>1332</v>
      </c>
      <c r="X24" s="288"/>
    </row>
    <row r="25" spans="1:24" ht="15.75" customHeight="1">
      <c r="A25" s="587">
        <v>59</v>
      </c>
      <c r="B25" s="588" t="s">
        <v>301</v>
      </c>
      <c r="C25" s="589">
        <v>11</v>
      </c>
      <c r="D25" s="590">
        <v>6</v>
      </c>
      <c r="E25" s="591"/>
      <c r="F25" s="591"/>
      <c r="G25" s="591"/>
      <c r="H25" s="591"/>
      <c r="I25" s="592">
        <v>5</v>
      </c>
      <c r="J25" s="593">
        <v>7</v>
      </c>
      <c r="K25" s="589">
        <v>6</v>
      </c>
      <c r="L25" s="594"/>
      <c r="M25" s="594"/>
      <c r="N25" s="594">
        <v>6</v>
      </c>
      <c r="O25" s="580"/>
      <c r="P25" s="595"/>
      <c r="Q25" s="596">
        <v>5</v>
      </c>
      <c r="R25" s="597">
        <v>249</v>
      </c>
      <c r="S25" s="598">
        <v>28</v>
      </c>
      <c r="T25" s="592"/>
      <c r="U25" s="599">
        <v>36268</v>
      </c>
      <c r="V25" s="591">
        <v>32130</v>
      </c>
      <c r="W25" s="591">
        <v>842</v>
      </c>
      <c r="X25" s="288">
        <v>3296</v>
      </c>
    </row>
    <row r="26" spans="1:24" ht="15.75" customHeight="1">
      <c r="A26" s="649">
        <v>60</v>
      </c>
      <c r="B26" s="650" t="s">
        <v>300</v>
      </c>
      <c r="C26" s="651">
        <v>16</v>
      </c>
      <c r="D26" s="652">
        <v>7</v>
      </c>
      <c r="E26" s="653"/>
      <c r="F26" s="653">
        <v>2</v>
      </c>
      <c r="G26" s="653"/>
      <c r="H26" s="653"/>
      <c r="I26" s="654">
        <v>7</v>
      </c>
      <c r="J26" s="655">
        <v>8</v>
      </c>
      <c r="K26" s="651">
        <v>4</v>
      </c>
      <c r="L26" s="656">
        <v>2</v>
      </c>
      <c r="M26" s="656"/>
      <c r="N26" s="656">
        <v>2</v>
      </c>
      <c r="O26" s="580"/>
      <c r="P26" s="657"/>
      <c r="Q26" s="658">
        <v>3</v>
      </c>
      <c r="R26" s="659">
        <v>2818</v>
      </c>
      <c r="S26" s="660">
        <v>19</v>
      </c>
      <c r="T26" s="654"/>
      <c r="U26" s="628">
        <v>615464</v>
      </c>
      <c r="V26" s="653">
        <v>453018</v>
      </c>
      <c r="W26" s="653">
        <v>157561</v>
      </c>
      <c r="X26" s="661">
        <v>4885</v>
      </c>
    </row>
    <row r="27" spans="1:24" ht="15.75" customHeight="1">
      <c r="A27" s="637">
        <v>61</v>
      </c>
      <c r="B27" s="638" t="s">
        <v>299</v>
      </c>
      <c r="C27" s="639">
        <v>8</v>
      </c>
      <c r="D27" s="640">
        <v>4</v>
      </c>
      <c r="E27" s="641"/>
      <c r="F27" s="641">
        <v>1</v>
      </c>
      <c r="G27" s="641"/>
      <c r="H27" s="641"/>
      <c r="I27" s="642">
        <v>3</v>
      </c>
      <c r="J27" s="643">
        <v>4</v>
      </c>
      <c r="K27" s="639">
        <v>3</v>
      </c>
      <c r="L27" s="644">
        <v>2</v>
      </c>
      <c r="M27" s="644"/>
      <c r="N27" s="644">
        <v>1</v>
      </c>
      <c r="O27" s="580"/>
      <c r="P27" s="645"/>
      <c r="Q27" s="646">
        <v>1</v>
      </c>
      <c r="R27" s="647">
        <v>30</v>
      </c>
      <c r="S27" s="648">
        <v>7</v>
      </c>
      <c r="T27" s="642"/>
      <c r="U27" s="630">
        <v>4316</v>
      </c>
      <c r="V27" s="641">
        <v>3234</v>
      </c>
      <c r="W27" s="641">
        <v>990</v>
      </c>
      <c r="X27" s="306">
        <v>92</v>
      </c>
    </row>
    <row r="28" spans="1:24" ht="15.75" customHeight="1">
      <c r="A28" s="614">
        <v>62</v>
      </c>
      <c r="B28" s="615" t="s">
        <v>578</v>
      </c>
      <c r="C28" s="616">
        <v>13</v>
      </c>
      <c r="D28" s="617">
        <v>5</v>
      </c>
      <c r="E28" s="618"/>
      <c r="F28" s="618">
        <v>2</v>
      </c>
      <c r="G28" s="618"/>
      <c r="H28" s="618"/>
      <c r="I28" s="619">
        <v>6</v>
      </c>
      <c r="J28" s="620">
        <v>11</v>
      </c>
      <c r="K28" s="616">
        <v>6</v>
      </c>
      <c r="L28" s="621">
        <v>1</v>
      </c>
      <c r="M28" s="621"/>
      <c r="N28" s="621">
        <v>5</v>
      </c>
      <c r="O28" s="580"/>
      <c r="P28" s="622"/>
      <c r="Q28" s="623">
        <v>1</v>
      </c>
      <c r="R28" s="624">
        <v>218</v>
      </c>
      <c r="S28" s="625"/>
      <c r="T28" s="619"/>
      <c r="U28" s="626">
        <v>72307</v>
      </c>
      <c r="V28" s="618">
        <v>7120</v>
      </c>
      <c r="W28" s="618">
        <v>4411</v>
      </c>
      <c r="X28" s="627">
        <v>60776</v>
      </c>
    </row>
    <row r="29" spans="1:24" ht="15.75" customHeight="1" thickBot="1">
      <c r="A29" s="662">
        <v>63</v>
      </c>
      <c r="B29" s="663" t="s">
        <v>579</v>
      </c>
      <c r="C29" s="664">
        <v>6</v>
      </c>
      <c r="D29" s="665">
        <v>3</v>
      </c>
      <c r="E29" s="666"/>
      <c r="F29" s="666"/>
      <c r="G29" s="666"/>
      <c r="H29" s="666"/>
      <c r="I29" s="667">
        <v>3</v>
      </c>
      <c r="J29" s="668">
        <v>8</v>
      </c>
      <c r="K29" s="664">
        <v>9</v>
      </c>
      <c r="L29" s="669">
        <v>4</v>
      </c>
      <c r="M29" s="669"/>
      <c r="N29" s="669">
        <v>5</v>
      </c>
      <c r="O29" s="670"/>
      <c r="P29" s="671">
        <v>1</v>
      </c>
      <c r="Q29" s="672">
        <v>3</v>
      </c>
      <c r="R29" s="673">
        <v>371</v>
      </c>
      <c r="S29" s="674">
        <v>5</v>
      </c>
      <c r="T29" s="667"/>
      <c r="U29" s="675">
        <v>29133</v>
      </c>
      <c r="V29" s="666">
        <v>26326</v>
      </c>
      <c r="W29" s="666">
        <v>2675</v>
      </c>
      <c r="X29" s="308">
        <v>132</v>
      </c>
    </row>
    <row r="30" spans="21:24" ht="15.75" customHeight="1">
      <c r="U30" s="11"/>
      <c r="V30" s="11"/>
      <c r="W30" s="11"/>
      <c r="X30" s="11"/>
    </row>
    <row r="31" ht="13.5">
      <c r="B31" s="11"/>
    </row>
    <row r="32" spans="21:24" ht="13.5">
      <c r="U32" s="11"/>
      <c r="V32" s="11"/>
      <c r="W32" s="11"/>
      <c r="X32" s="11"/>
    </row>
  </sheetData>
  <sheetProtection/>
  <mergeCells count="26">
    <mergeCell ref="X5:X6"/>
    <mergeCell ref="Q5:Q6"/>
    <mergeCell ref="R5:S5"/>
    <mergeCell ref="T5:T6"/>
    <mergeCell ref="U5:U6"/>
    <mergeCell ref="V5:V6"/>
    <mergeCell ref="W5:W6"/>
    <mergeCell ref="R4:T4"/>
    <mergeCell ref="U4:X4"/>
    <mergeCell ref="C5:C6"/>
    <mergeCell ref="D5:D6"/>
    <mergeCell ref="E5:E6"/>
    <mergeCell ref="F5:F6"/>
    <mergeCell ref="G5:G6"/>
    <mergeCell ref="H5:H6"/>
    <mergeCell ref="I5:I6"/>
    <mergeCell ref="K5:K6"/>
    <mergeCell ref="A4:B6"/>
    <mergeCell ref="C4:I4"/>
    <mergeCell ref="J4:J6"/>
    <mergeCell ref="K4:N4"/>
    <mergeCell ref="P4:Q4"/>
    <mergeCell ref="L5:L6"/>
    <mergeCell ref="M5:M6"/>
    <mergeCell ref="N5:N6"/>
    <mergeCell ref="P5:P6"/>
  </mergeCells>
  <printOptions horizontalCentered="1"/>
  <pageMargins left="0.7874015748031497" right="0.7874015748031497" top="1.1811023622047245" bottom="0.7874015748031497" header="0.5118110236220472" footer="0.3937007874015748"/>
  <pageSetup horizontalDpi="600" verticalDpi="600" orientation="portrait" pageOrder="overThenDown" paperSize="9" r:id="rId1"/>
  <headerFooter differentOddEven="1" differentFirst="1" alignWithMargins="0">
    <oddFooter>&amp;C&amp;"ＭＳ ゴシック,標準"&amp;12-12-</oddFooter>
    <evenFooter>&amp;C&amp;"ＭＳ ゴシック,標準"&amp;12-13-</evenFooter>
    <firstFooter>&amp;C&amp;"ＭＳ ゴシック,標準"&amp;12-12-</firstFooter>
  </headerFooter>
  <colBreaks count="1" manualBreakCount="1">
    <brk id="14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5"/>
  <sheetViews>
    <sheetView view="pageBreakPreview" zoomScale="60" zoomScalePageLayoutView="0" workbookViewId="0" topLeftCell="A37">
      <selection activeCell="AG43" sqref="AG43"/>
    </sheetView>
  </sheetViews>
  <sheetFormatPr defaultColWidth="9.00390625" defaultRowHeight="13.5"/>
  <cols>
    <col min="1" max="1" width="3.125" style="633" customWidth="1"/>
    <col min="2" max="2" width="8.125" style="633" customWidth="1"/>
    <col min="3" max="3" width="6.25390625" style="633" customWidth="1"/>
    <col min="4" max="4" width="5.25390625" style="633" customWidth="1"/>
    <col min="5" max="5" width="6.25390625" style="633" customWidth="1"/>
    <col min="6" max="6" width="5.25390625" style="633" customWidth="1"/>
    <col min="7" max="7" width="6.25390625" style="633" customWidth="1"/>
    <col min="8" max="8" width="5.25390625" style="633" customWidth="1"/>
    <col min="9" max="9" width="6.25390625" style="633" customWidth="1"/>
    <col min="10" max="10" width="5.25390625" style="633" customWidth="1"/>
    <col min="11" max="11" width="6.25390625" style="633" customWidth="1"/>
    <col min="12" max="12" width="5.25390625" style="633" customWidth="1"/>
    <col min="13" max="13" width="6.25390625" style="633" customWidth="1"/>
    <col min="14" max="14" width="5.25390625" style="633" customWidth="1"/>
    <col min="15" max="15" width="6.25390625" style="633" customWidth="1"/>
    <col min="16" max="16" width="5.25390625" style="633" customWidth="1"/>
    <col min="17" max="17" width="6.25390625" style="633" customWidth="1"/>
    <col min="18" max="18" width="5.25390625" style="633" customWidth="1"/>
    <col min="19" max="19" width="6.25390625" style="633" customWidth="1"/>
    <col min="20" max="20" width="5.25390625" style="633" customWidth="1"/>
    <col min="21" max="21" width="6.25390625" style="633" customWidth="1"/>
    <col min="22" max="22" width="5.25390625" style="633" customWidth="1"/>
    <col min="23" max="23" width="6.25390625" style="633" customWidth="1"/>
    <col min="24" max="24" width="5.25390625" style="633" customWidth="1"/>
    <col min="25" max="25" width="6.25390625" style="633" customWidth="1"/>
    <col min="26" max="26" width="5.25390625" style="633" customWidth="1"/>
    <col min="27" max="27" width="6.25390625" style="634" customWidth="1"/>
    <col min="28" max="28" width="5.25390625" style="634" customWidth="1"/>
    <col min="29" max="16384" width="9.00390625" style="634" customWidth="1"/>
  </cols>
  <sheetData>
    <row r="1" spans="1:28" ht="22.5" customHeight="1">
      <c r="A1" s="1141" t="s">
        <v>216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33" t="s">
        <v>194</v>
      </c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</row>
    <row r="2" spans="1:28" s="12" customFormat="1" ht="22.5" customHeight="1" thickBot="1">
      <c r="A2" s="682"/>
      <c r="B2" s="683"/>
      <c r="C2" s="684"/>
      <c r="D2" s="684"/>
      <c r="E2" s="684"/>
      <c r="F2" s="684"/>
      <c r="G2" s="684"/>
      <c r="H2" s="684"/>
      <c r="I2" s="684"/>
      <c r="J2" s="684"/>
      <c r="K2" s="684"/>
      <c r="L2" s="684" t="s">
        <v>118</v>
      </c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5"/>
      <c r="X2" s="682"/>
      <c r="Y2" s="682"/>
      <c r="Z2" s="682"/>
      <c r="AA2" s="682"/>
      <c r="AB2" s="686" t="s">
        <v>610</v>
      </c>
    </row>
    <row r="3" spans="1:28" s="580" customFormat="1" ht="12" customHeight="1">
      <c r="A3" s="687"/>
      <c r="B3" s="688" t="s">
        <v>125</v>
      </c>
      <c r="C3" s="1131" t="s">
        <v>390</v>
      </c>
      <c r="D3" s="689"/>
      <c r="E3" s="1129" t="s">
        <v>391</v>
      </c>
      <c r="F3" s="690"/>
      <c r="G3" s="1125" t="s">
        <v>392</v>
      </c>
      <c r="H3" s="689"/>
      <c r="I3" s="1129" t="s">
        <v>393</v>
      </c>
      <c r="J3" s="690"/>
      <c r="K3" s="1125" t="s">
        <v>394</v>
      </c>
      <c r="L3" s="689"/>
      <c r="M3" s="1129" t="s">
        <v>395</v>
      </c>
      <c r="N3" s="690"/>
      <c r="O3" s="1129" t="s">
        <v>396</v>
      </c>
      <c r="P3" s="689"/>
      <c r="Q3" s="1129" t="s">
        <v>397</v>
      </c>
      <c r="R3" s="690"/>
      <c r="S3" s="1125" t="s">
        <v>398</v>
      </c>
      <c r="T3" s="689"/>
      <c r="U3" s="1129" t="s">
        <v>399</v>
      </c>
      <c r="V3" s="690"/>
      <c r="W3" s="1125" t="s">
        <v>400</v>
      </c>
      <c r="X3" s="691"/>
      <c r="Y3" s="1127" t="s">
        <v>401</v>
      </c>
      <c r="Z3" s="692"/>
      <c r="AA3" s="1131" t="s">
        <v>1</v>
      </c>
      <c r="AB3" s="693"/>
    </row>
    <row r="4" spans="1:28" s="580" customFormat="1" ht="12" customHeight="1" thickBot="1">
      <c r="A4" s="694" t="s">
        <v>119</v>
      </c>
      <c r="B4" s="695" t="s">
        <v>126</v>
      </c>
      <c r="C4" s="1132"/>
      <c r="D4" s="696" t="s">
        <v>120</v>
      </c>
      <c r="E4" s="1130"/>
      <c r="F4" s="696" t="s">
        <v>120</v>
      </c>
      <c r="G4" s="1126"/>
      <c r="H4" s="696" t="s">
        <v>120</v>
      </c>
      <c r="I4" s="1130"/>
      <c r="J4" s="696" t="s">
        <v>120</v>
      </c>
      <c r="K4" s="1126"/>
      <c r="L4" s="696" t="s">
        <v>120</v>
      </c>
      <c r="M4" s="1130"/>
      <c r="N4" s="696" t="s">
        <v>120</v>
      </c>
      <c r="O4" s="1130"/>
      <c r="P4" s="697" t="s">
        <v>120</v>
      </c>
      <c r="Q4" s="1130"/>
      <c r="R4" s="696" t="s">
        <v>120</v>
      </c>
      <c r="S4" s="1126"/>
      <c r="T4" s="697" t="s">
        <v>120</v>
      </c>
      <c r="U4" s="1130"/>
      <c r="V4" s="696" t="s">
        <v>120</v>
      </c>
      <c r="W4" s="1126"/>
      <c r="X4" s="697" t="s">
        <v>120</v>
      </c>
      <c r="Y4" s="1128"/>
      <c r="Z4" s="698" t="s">
        <v>120</v>
      </c>
      <c r="AA4" s="1132"/>
      <c r="AB4" s="698" t="s">
        <v>120</v>
      </c>
    </row>
    <row r="5" spans="1:28" s="580" customFormat="1" ht="10.5" customHeight="1">
      <c r="A5" s="1136" t="s">
        <v>94</v>
      </c>
      <c r="B5" s="699" t="s">
        <v>238</v>
      </c>
      <c r="C5" s="700"/>
      <c r="D5" s="701"/>
      <c r="E5" s="702"/>
      <c r="F5" s="701"/>
      <c r="G5" s="700"/>
      <c r="H5" s="701"/>
      <c r="I5" s="702"/>
      <c r="J5" s="701"/>
      <c r="K5" s="700"/>
      <c r="L5" s="701"/>
      <c r="M5" s="702"/>
      <c r="N5" s="701"/>
      <c r="O5" s="702"/>
      <c r="P5" s="703"/>
      <c r="Q5" s="702"/>
      <c r="R5" s="701"/>
      <c r="S5" s="700"/>
      <c r="T5" s="703"/>
      <c r="U5" s="702"/>
      <c r="V5" s="701"/>
      <c r="W5" s="700">
        <v>1</v>
      </c>
      <c r="X5" s="703">
        <v>3</v>
      </c>
      <c r="Y5" s="702"/>
      <c r="Z5" s="703"/>
      <c r="AA5" s="704">
        <f aca="true" t="shared" si="0" ref="AA5:AA11">C5+E5+G5++K5+M5+O5+Q5+S5+U5+W5+Y5+I5</f>
        <v>1</v>
      </c>
      <c r="AB5" s="705">
        <f aca="true" t="shared" si="1" ref="AB5:AB11">D5+F5++H5+J5+L5+N5+P5+R5+T5+V5+X5+Z5</f>
        <v>3</v>
      </c>
    </row>
    <row r="6" spans="1:28" s="580" customFormat="1" ht="10.5" customHeight="1">
      <c r="A6" s="1139"/>
      <c r="B6" s="706" t="s">
        <v>239</v>
      </c>
      <c r="C6" s="707"/>
      <c r="D6" s="708"/>
      <c r="E6" s="709"/>
      <c r="F6" s="708"/>
      <c r="G6" s="707"/>
      <c r="H6" s="708"/>
      <c r="I6" s="709"/>
      <c r="J6" s="708"/>
      <c r="K6" s="707"/>
      <c r="L6" s="708"/>
      <c r="M6" s="709"/>
      <c r="N6" s="708"/>
      <c r="O6" s="709"/>
      <c r="P6" s="710"/>
      <c r="Q6" s="709"/>
      <c r="R6" s="708"/>
      <c r="S6" s="707"/>
      <c r="T6" s="710"/>
      <c r="U6" s="709"/>
      <c r="V6" s="708"/>
      <c r="W6" s="707"/>
      <c r="X6" s="710"/>
      <c r="Y6" s="709"/>
      <c r="Z6" s="710"/>
      <c r="AA6" s="711">
        <f t="shared" si="0"/>
        <v>0</v>
      </c>
      <c r="AB6" s="712">
        <f t="shared" si="1"/>
        <v>0</v>
      </c>
    </row>
    <row r="7" spans="1:28" s="580" customFormat="1" ht="10.5" customHeight="1">
      <c r="A7" s="1139"/>
      <c r="B7" s="706" t="s">
        <v>240</v>
      </c>
      <c r="C7" s="707">
        <v>4</v>
      </c>
      <c r="D7" s="708">
        <v>2</v>
      </c>
      <c r="E7" s="709">
        <v>12</v>
      </c>
      <c r="F7" s="708">
        <v>4</v>
      </c>
      <c r="G7" s="707">
        <v>2</v>
      </c>
      <c r="H7" s="708">
        <v>1</v>
      </c>
      <c r="I7" s="709">
        <v>1</v>
      </c>
      <c r="J7" s="708"/>
      <c r="K7" s="707">
        <v>6</v>
      </c>
      <c r="L7" s="708">
        <v>3</v>
      </c>
      <c r="M7" s="709">
        <v>1</v>
      </c>
      <c r="N7" s="708">
        <v>1</v>
      </c>
      <c r="O7" s="709">
        <v>1</v>
      </c>
      <c r="P7" s="710">
        <v>1</v>
      </c>
      <c r="Q7" s="709">
        <v>2</v>
      </c>
      <c r="R7" s="708"/>
      <c r="S7" s="707"/>
      <c r="T7" s="710"/>
      <c r="U7" s="709">
        <v>1</v>
      </c>
      <c r="V7" s="708"/>
      <c r="W7" s="707">
        <v>2</v>
      </c>
      <c r="X7" s="710">
        <v>1</v>
      </c>
      <c r="Y7" s="709"/>
      <c r="Z7" s="710"/>
      <c r="AA7" s="713">
        <v>32</v>
      </c>
      <c r="AB7" s="714">
        <v>13</v>
      </c>
    </row>
    <row r="8" spans="1:29" s="580" customFormat="1" ht="10.5" customHeight="1">
      <c r="A8" s="1139"/>
      <c r="B8" s="715" t="s">
        <v>241</v>
      </c>
      <c r="C8" s="716">
        <v>19</v>
      </c>
      <c r="D8" s="717">
        <v>4</v>
      </c>
      <c r="E8" s="718">
        <v>30</v>
      </c>
      <c r="F8" s="717">
        <v>7</v>
      </c>
      <c r="G8" s="716">
        <v>11</v>
      </c>
      <c r="H8" s="717">
        <v>1</v>
      </c>
      <c r="I8" s="718">
        <v>9</v>
      </c>
      <c r="J8" s="717">
        <v>1</v>
      </c>
      <c r="K8" s="716">
        <v>11</v>
      </c>
      <c r="L8" s="717">
        <v>1</v>
      </c>
      <c r="M8" s="718">
        <v>5</v>
      </c>
      <c r="N8" s="717"/>
      <c r="O8" s="718">
        <v>2</v>
      </c>
      <c r="P8" s="719"/>
      <c r="Q8" s="718">
        <v>7</v>
      </c>
      <c r="R8" s="717">
        <v>3</v>
      </c>
      <c r="S8" s="716">
        <v>5</v>
      </c>
      <c r="T8" s="719">
        <v>3</v>
      </c>
      <c r="U8" s="718">
        <v>2</v>
      </c>
      <c r="V8" s="717"/>
      <c r="W8" s="716">
        <v>2</v>
      </c>
      <c r="X8" s="719">
        <v>2</v>
      </c>
      <c r="Y8" s="718">
        <v>9</v>
      </c>
      <c r="Z8" s="719">
        <v>1</v>
      </c>
      <c r="AA8" s="720">
        <v>112</v>
      </c>
      <c r="AB8" s="721">
        <v>23</v>
      </c>
      <c r="AC8" s="722"/>
    </row>
    <row r="9" spans="1:28" s="580" customFormat="1" ht="10.5" customHeight="1" thickBot="1">
      <c r="A9" s="1139"/>
      <c r="B9" s="723" t="s">
        <v>242</v>
      </c>
      <c r="C9" s="724">
        <v>23</v>
      </c>
      <c r="D9" s="725">
        <v>6</v>
      </c>
      <c r="E9" s="726">
        <v>42</v>
      </c>
      <c r="F9" s="725">
        <v>11</v>
      </c>
      <c r="G9" s="724">
        <v>13</v>
      </c>
      <c r="H9" s="725">
        <v>2</v>
      </c>
      <c r="I9" s="726">
        <v>10</v>
      </c>
      <c r="J9" s="725">
        <v>1</v>
      </c>
      <c r="K9" s="724">
        <v>17</v>
      </c>
      <c r="L9" s="725">
        <v>4</v>
      </c>
      <c r="M9" s="726">
        <v>6</v>
      </c>
      <c r="N9" s="725">
        <v>1</v>
      </c>
      <c r="O9" s="726">
        <v>3</v>
      </c>
      <c r="P9" s="727">
        <v>1</v>
      </c>
      <c r="Q9" s="726">
        <v>9</v>
      </c>
      <c r="R9" s="725">
        <v>3</v>
      </c>
      <c r="S9" s="724">
        <v>5</v>
      </c>
      <c r="T9" s="727">
        <v>3</v>
      </c>
      <c r="U9" s="726">
        <v>3</v>
      </c>
      <c r="V9" s="725"/>
      <c r="W9" s="724">
        <v>5</v>
      </c>
      <c r="X9" s="727">
        <v>6</v>
      </c>
      <c r="Y9" s="726"/>
      <c r="Z9" s="727">
        <v>1</v>
      </c>
      <c r="AA9" s="728">
        <v>145</v>
      </c>
      <c r="AB9" s="729">
        <v>39</v>
      </c>
    </row>
    <row r="10" spans="1:28" s="580" customFormat="1" ht="10.5" customHeight="1">
      <c r="A10" s="1136">
        <v>1</v>
      </c>
      <c r="B10" s="699" t="s">
        <v>238</v>
      </c>
      <c r="C10" s="700"/>
      <c r="D10" s="701">
        <v>0</v>
      </c>
      <c r="E10" s="702"/>
      <c r="F10" s="701"/>
      <c r="G10" s="700"/>
      <c r="H10" s="701"/>
      <c r="I10" s="702"/>
      <c r="J10" s="701"/>
      <c r="K10" s="700"/>
      <c r="L10" s="701"/>
      <c r="M10" s="702"/>
      <c r="N10" s="701"/>
      <c r="O10" s="702"/>
      <c r="P10" s="703"/>
      <c r="Q10" s="702"/>
      <c r="R10" s="701"/>
      <c r="S10" s="700"/>
      <c r="T10" s="703"/>
      <c r="U10" s="702"/>
      <c r="V10" s="701"/>
      <c r="W10" s="700"/>
      <c r="X10" s="703"/>
      <c r="Y10" s="702"/>
      <c r="Z10" s="703"/>
      <c r="AA10" s="730">
        <f t="shared" si="0"/>
        <v>0</v>
      </c>
      <c r="AB10" s="731">
        <f t="shared" si="1"/>
        <v>0</v>
      </c>
    </row>
    <row r="11" spans="1:28" s="580" customFormat="1" ht="10.5" customHeight="1">
      <c r="A11" s="1137"/>
      <c r="B11" s="706" t="s">
        <v>239</v>
      </c>
      <c r="C11" s="707"/>
      <c r="D11" s="708"/>
      <c r="E11" s="709"/>
      <c r="F11" s="708"/>
      <c r="G11" s="707"/>
      <c r="H11" s="708"/>
      <c r="I11" s="709"/>
      <c r="J11" s="708"/>
      <c r="K11" s="707"/>
      <c r="L11" s="708"/>
      <c r="M11" s="709"/>
      <c r="N11" s="708"/>
      <c r="O11" s="709"/>
      <c r="P11" s="710"/>
      <c r="Q11" s="709"/>
      <c r="R11" s="708"/>
      <c r="S11" s="707"/>
      <c r="T11" s="710"/>
      <c r="U11" s="709"/>
      <c r="V11" s="708"/>
      <c r="W11" s="707"/>
      <c r="X11" s="710"/>
      <c r="Y11" s="709"/>
      <c r="Z11" s="710"/>
      <c r="AA11" s="713">
        <f t="shared" si="0"/>
        <v>0</v>
      </c>
      <c r="AB11" s="714">
        <f t="shared" si="1"/>
        <v>0</v>
      </c>
    </row>
    <row r="12" spans="1:28" s="580" customFormat="1" ht="10.5" customHeight="1">
      <c r="A12" s="1137"/>
      <c r="B12" s="706" t="s">
        <v>240</v>
      </c>
      <c r="C12" s="707">
        <v>2</v>
      </c>
      <c r="D12" s="708"/>
      <c r="E12" s="709">
        <v>1</v>
      </c>
      <c r="F12" s="708"/>
      <c r="G12" s="707"/>
      <c r="H12" s="708"/>
      <c r="I12" s="709"/>
      <c r="J12" s="708"/>
      <c r="K12" s="707"/>
      <c r="L12" s="708"/>
      <c r="M12" s="709"/>
      <c r="N12" s="708"/>
      <c r="O12" s="709"/>
      <c r="P12" s="710"/>
      <c r="Q12" s="709"/>
      <c r="R12" s="708"/>
      <c r="S12" s="707"/>
      <c r="T12" s="710"/>
      <c r="U12" s="709"/>
      <c r="V12" s="708"/>
      <c r="W12" s="707"/>
      <c r="X12" s="710"/>
      <c r="Y12" s="709"/>
      <c r="Z12" s="710"/>
      <c r="AA12" s="711">
        <v>3</v>
      </c>
      <c r="AB12" s="712"/>
    </row>
    <row r="13" spans="1:28" s="580" customFormat="1" ht="10.5" customHeight="1">
      <c r="A13" s="1135" t="s">
        <v>123</v>
      </c>
      <c r="B13" s="715" t="s">
        <v>241</v>
      </c>
      <c r="C13" s="716">
        <v>2</v>
      </c>
      <c r="D13" s="717">
        <v>2</v>
      </c>
      <c r="E13" s="718">
        <v>3</v>
      </c>
      <c r="F13" s="717"/>
      <c r="G13" s="716"/>
      <c r="H13" s="717"/>
      <c r="I13" s="718">
        <v>2</v>
      </c>
      <c r="J13" s="717"/>
      <c r="K13" s="716">
        <v>1</v>
      </c>
      <c r="L13" s="717"/>
      <c r="M13" s="718">
        <v>1</v>
      </c>
      <c r="N13" s="717"/>
      <c r="O13" s="718"/>
      <c r="P13" s="719"/>
      <c r="Q13" s="718"/>
      <c r="R13" s="717"/>
      <c r="S13" s="716"/>
      <c r="T13" s="719"/>
      <c r="U13" s="718"/>
      <c r="V13" s="717"/>
      <c r="W13" s="716"/>
      <c r="X13" s="719"/>
      <c r="Y13" s="718">
        <v>1</v>
      </c>
      <c r="Z13" s="719"/>
      <c r="AA13" s="720">
        <v>10</v>
      </c>
      <c r="AB13" s="721">
        <v>2</v>
      </c>
    </row>
    <row r="14" spans="1:28" s="580" customFormat="1" ht="10.5" customHeight="1" thickBot="1">
      <c r="A14" s="1138"/>
      <c r="B14" s="732" t="s">
        <v>242</v>
      </c>
      <c r="C14" s="733">
        <v>4</v>
      </c>
      <c r="D14" s="734">
        <v>2</v>
      </c>
      <c r="E14" s="735">
        <v>4</v>
      </c>
      <c r="F14" s="734"/>
      <c r="G14" s="733"/>
      <c r="H14" s="734"/>
      <c r="I14" s="735">
        <v>2</v>
      </c>
      <c r="J14" s="734"/>
      <c r="K14" s="733">
        <v>1</v>
      </c>
      <c r="L14" s="734"/>
      <c r="M14" s="735">
        <v>1</v>
      </c>
      <c r="N14" s="734"/>
      <c r="O14" s="735"/>
      <c r="P14" s="736"/>
      <c r="Q14" s="735"/>
      <c r="R14" s="734"/>
      <c r="S14" s="733"/>
      <c r="T14" s="736"/>
      <c r="U14" s="735"/>
      <c r="V14" s="734"/>
      <c r="W14" s="733"/>
      <c r="X14" s="736"/>
      <c r="Y14" s="735">
        <v>1</v>
      </c>
      <c r="Z14" s="736"/>
      <c r="AA14" s="728">
        <v>13</v>
      </c>
      <c r="AB14" s="729">
        <v>2</v>
      </c>
    </row>
    <row r="15" spans="1:28" s="580" customFormat="1" ht="10.5" customHeight="1">
      <c r="A15" s="1136">
        <v>2</v>
      </c>
      <c r="B15" s="699" t="s">
        <v>238</v>
      </c>
      <c r="C15" s="700"/>
      <c r="D15" s="701"/>
      <c r="E15" s="702"/>
      <c r="F15" s="701"/>
      <c r="G15" s="700"/>
      <c r="H15" s="701"/>
      <c r="I15" s="702"/>
      <c r="J15" s="701"/>
      <c r="K15" s="700"/>
      <c r="L15" s="701"/>
      <c r="M15" s="702"/>
      <c r="N15" s="701"/>
      <c r="O15" s="702"/>
      <c r="P15" s="703"/>
      <c r="Q15" s="702"/>
      <c r="R15" s="701"/>
      <c r="S15" s="700"/>
      <c r="T15" s="703"/>
      <c r="U15" s="702"/>
      <c r="V15" s="701"/>
      <c r="W15" s="700"/>
      <c r="X15" s="703"/>
      <c r="Y15" s="702"/>
      <c r="Z15" s="703"/>
      <c r="AA15" s="711">
        <f>C15+E15+G15++K15+M15+O15+Q15+S15+U15+W15+Y15+I15</f>
        <v>0</v>
      </c>
      <c r="AB15" s="712">
        <f>D15+F15++H15+J15+L15+N15+P15+R15+T15+V15+X15+Z15</f>
        <v>0</v>
      </c>
    </row>
    <row r="16" spans="1:28" s="580" customFormat="1" ht="10.5" customHeight="1">
      <c r="A16" s="1139"/>
      <c r="B16" s="706" t="s">
        <v>239</v>
      </c>
      <c r="C16" s="707"/>
      <c r="D16" s="708"/>
      <c r="E16" s="709"/>
      <c r="F16" s="708"/>
      <c r="G16" s="707"/>
      <c r="H16" s="708"/>
      <c r="I16" s="709"/>
      <c r="J16" s="708"/>
      <c r="K16" s="707"/>
      <c r="L16" s="708"/>
      <c r="M16" s="709"/>
      <c r="N16" s="708"/>
      <c r="O16" s="709"/>
      <c r="P16" s="710"/>
      <c r="Q16" s="709"/>
      <c r="R16" s="708"/>
      <c r="S16" s="707"/>
      <c r="T16" s="710"/>
      <c r="U16" s="709"/>
      <c r="V16" s="708"/>
      <c r="W16" s="707"/>
      <c r="X16" s="710"/>
      <c r="Y16" s="709"/>
      <c r="Z16" s="710"/>
      <c r="AA16" s="713">
        <f>C16+E16+G16++K16+M16+O16+Q16+S16+U16+W16+Y16+I16</f>
        <v>0</v>
      </c>
      <c r="AB16" s="714">
        <f>D16+F16++H16+J16+L16+N16+P16+R16+T16+V16+X16+Z16</f>
        <v>0</v>
      </c>
    </row>
    <row r="17" spans="1:28" s="580" customFormat="1" ht="10.5" customHeight="1">
      <c r="A17" s="1139"/>
      <c r="B17" s="706" t="s">
        <v>240</v>
      </c>
      <c r="C17" s="707"/>
      <c r="D17" s="708"/>
      <c r="E17" s="709">
        <v>3</v>
      </c>
      <c r="F17" s="708">
        <v>2</v>
      </c>
      <c r="G17" s="707"/>
      <c r="H17" s="708"/>
      <c r="I17" s="709"/>
      <c r="J17" s="708"/>
      <c r="K17" s="707">
        <v>1</v>
      </c>
      <c r="L17" s="708"/>
      <c r="M17" s="709"/>
      <c r="N17" s="708"/>
      <c r="O17" s="709"/>
      <c r="P17" s="710"/>
      <c r="Q17" s="709"/>
      <c r="R17" s="708"/>
      <c r="S17" s="707"/>
      <c r="T17" s="710"/>
      <c r="U17" s="709"/>
      <c r="V17" s="708"/>
      <c r="W17" s="707"/>
      <c r="X17" s="710"/>
      <c r="Y17" s="709"/>
      <c r="Z17" s="710"/>
      <c r="AA17" s="711">
        <v>4</v>
      </c>
      <c r="AB17" s="712">
        <v>2</v>
      </c>
    </row>
    <row r="18" spans="1:28" s="580" customFormat="1" ht="10.5" customHeight="1">
      <c r="A18" s="1135" t="s">
        <v>123</v>
      </c>
      <c r="B18" s="715" t="s">
        <v>241</v>
      </c>
      <c r="C18" s="716">
        <v>3</v>
      </c>
      <c r="D18" s="717">
        <v>1</v>
      </c>
      <c r="E18" s="718">
        <v>3</v>
      </c>
      <c r="F18" s="717">
        <v>0</v>
      </c>
      <c r="G18" s="716">
        <v>2</v>
      </c>
      <c r="H18" s="717"/>
      <c r="I18" s="718"/>
      <c r="J18" s="717"/>
      <c r="K18" s="716"/>
      <c r="L18" s="717"/>
      <c r="M18" s="718">
        <v>1</v>
      </c>
      <c r="N18" s="717"/>
      <c r="O18" s="718"/>
      <c r="P18" s="719"/>
      <c r="Q18" s="718">
        <v>1</v>
      </c>
      <c r="R18" s="717"/>
      <c r="S18" s="716">
        <v>1</v>
      </c>
      <c r="T18" s="719">
        <v>1</v>
      </c>
      <c r="U18" s="718"/>
      <c r="V18" s="717"/>
      <c r="W18" s="716"/>
      <c r="X18" s="719"/>
      <c r="Y18" s="718"/>
      <c r="Z18" s="719"/>
      <c r="AA18" s="737">
        <v>11</v>
      </c>
      <c r="AB18" s="721">
        <v>2</v>
      </c>
    </row>
    <row r="19" spans="1:28" s="580" customFormat="1" ht="10.5" customHeight="1" thickBot="1">
      <c r="A19" s="1138"/>
      <c r="B19" s="732" t="s">
        <v>242</v>
      </c>
      <c r="C19" s="733">
        <v>3</v>
      </c>
      <c r="D19" s="734">
        <v>1</v>
      </c>
      <c r="E19" s="735">
        <v>6</v>
      </c>
      <c r="F19" s="734">
        <v>2</v>
      </c>
      <c r="G19" s="733">
        <v>2</v>
      </c>
      <c r="H19" s="734"/>
      <c r="I19" s="735"/>
      <c r="J19" s="734"/>
      <c r="K19" s="733">
        <v>1</v>
      </c>
      <c r="L19" s="734"/>
      <c r="M19" s="735">
        <v>1</v>
      </c>
      <c r="N19" s="734"/>
      <c r="O19" s="735"/>
      <c r="P19" s="736"/>
      <c r="Q19" s="735">
        <v>1</v>
      </c>
      <c r="R19" s="734"/>
      <c r="S19" s="733">
        <v>1</v>
      </c>
      <c r="T19" s="736">
        <v>1</v>
      </c>
      <c r="U19" s="735"/>
      <c r="V19" s="734"/>
      <c r="W19" s="733"/>
      <c r="X19" s="736"/>
      <c r="Y19" s="735"/>
      <c r="Z19" s="736"/>
      <c r="AA19" s="711">
        <v>15</v>
      </c>
      <c r="AB19" s="712">
        <v>4</v>
      </c>
    </row>
    <row r="20" spans="1:28" s="580" customFormat="1" ht="10.5" customHeight="1">
      <c r="A20" s="1139">
        <v>3</v>
      </c>
      <c r="B20" s="699" t="s">
        <v>238</v>
      </c>
      <c r="C20" s="700"/>
      <c r="D20" s="701"/>
      <c r="E20" s="702"/>
      <c r="F20" s="701"/>
      <c r="G20" s="700"/>
      <c r="H20" s="701"/>
      <c r="I20" s="702"/>
      <c r="J20" s="701"/>
      <c r="K20" s="700"/>
      <c r="L20" s="701"/>
      <c r="M20" s="702"/>
      <c r="N20" s="701"/>
      <c r="O20" s="702"/>
      <c r="P20" s="703"/>
      <c r="Q20" s="702"/>
      <c r="R20" s="701"/>
      <c r="S20" s="700"/>
      <c r="T20" s="703"/>
      <c r="U20" s="702"/>
      <c r="V20" s="701"/>
      <c r="W20" s="700"/>
      <c r="X20" s="703"/>
      <c r="Y20" s="702"/>
      <c r="Z20" s="703"/>
      <c r="AA20" s="730"/>
      <c r="AB20" s="731"/>
    </row>
    <row r="21" spans="1:28" s="580" customFormat="1" ht="10.5" customHeight="1">
      <c r="A21" s="1139"/>
      <c r="B21" s="706" t="s">
        <v>239</v>
      </c>
      <c r="C21" s="707"/>
      <c r="D21" s="708"/>
      <c r="E21" s="709"/>
      <c r="F21" s="708"/>
      <c r="G21" s="707"/>
      <c r="H21" s="708"/>
      <c r="I21" s="709"/>
      <c r="J21" s="708"/>
      <c r="K21" s="707"/>
      <c r="L21" s="708"/>
      <c r="M21" s="709"/>
      <c r="N21" s="708"/>
      <c r="O21" s="709"/>
      <c r="P21" s="710"/>
      <c r="Q21" s="709"/>
      <c r="R21" s="708"/>
      <c r="S21" s="707"/>
      <c r="T21" s="710"/>
      <c r="U21" s="709"/>
      <c r="V21" s="708"/>
      <c r="W21" s="707"/>
      <c r="X21" s="710"/>
      <c r="Y21" s="709"/>
      <c r="Z21" s="710"/>
      <c r="AA21" s="713"/>
      <c r="AB21" s="714"/>
    </row>
    <row r="22" spans="1:28" s="580" customFormat="1" ht="10.5" customHeight="1">
      <c r="A22" s="1139"/>
      <c r="B22" s="706" t="s">
        <v>240</v>
      </c>
      <c r="C22" s="707">
        <v>0</v>
      </c>
      <c r="D22" s="708">
        <v>0</v>
      </c>
      <c r="E22" s="709">
        <v>1</v>
      </c>
      <c r="F22" s="708">
        <v>0</v>
      </c>
      <c r="G22" s="707"/>
      <c r="H22" s="708"/>
      <c r="I22" s="709">
        <v>1</v>
      </c>
      <c r="J22" s="708"/>
      <c r="K22" s="707">
        <v>2</v>
      </c>
      <c r="L22" s="708">
        <v>1</v>
      </c>
      <c r="M22" s="709"/>
      <c r="N22" s="708"/>
      <c r="O22" s="709"/>
      <c r="P22" s="710"/>
      <c r="Q22" s="709"/>
      <c r="R22" s="708"/>
      <c r="S22" s="707"/>
      <c r="T22" s="710"/>
      <c r="U22" s="709">
        <v>1</v>
      </c>
      <c r="V22" s="708"/>
      <c r="W22" s="707">
        <v>1</v>
      </c>
      <c r="X22" s="710">
        <v>1</v>
      </c>
      <c r="Y22" s="709"/>
      <c r="Z22" s="710"/>
      <c r="AA22" s="711"/>
      <c r="AB22" s="712"/>
    </row>
    <row r="23" spans="1:28" s="580" customFormat="1" ht="10.5" customHeight="1">
      <c r="A23" s="1135" t="s">
        <v>123</v>
      </c>
      <c r="B23" s="715" t="s">
        <v>241</v>
      </c>
      <c r="C23" s="716">
        <v>3</v>
      </c>
      <c r="D23" s="717">
        <v>1</v>
      </c>
      <c r="E23" s="718">
        <v>1</v>
      </c>
      <c r="F23" s="717">
        <v>0</v>
      </c>
      <c r="G23" s="716">
        <v>1</v>
      </c>
      <c r="H23" s="717"/>
      <c r="I23" s="718">
        <v>1</v>
      </c>
      <c r="J23" s="717"/>
      <c r="K23" s="716">
        <v>1</v>
      </c>
      <c r="L23" s="717">
        <v>0</v>
      </c>
      <c r="M23" s="718"/>
      <c r="N23" s="717"/>
      <c r="O23" s="718"/>
      <c r="P23" s="719"/>
      <c r="Q23" s="718">
        <v>1</v>
      </c>
      <c r="R23" s="717"/>
      <c r="S23" s="716"/>
      <c r="T23" s="719"/>
      <c r="U23" s="718">
        <v>1</v>
      </c>
      <c r="V23" s="717"/>
      <c r="W23" s="716">
        <v>0</v>
      </c>
      <c r="X23" s="719">
        <v>0</v>
      </c>
      <c r="Y23" s="718">
        <v>1</v>
      </c>
      <c r="Z23" s="719"/>
      <c r="AA23" s="713"/>
      <c r="AB23" s="714"/>
    </row>
    <row r="24" spans="1:28" s="580" customFormat="1" ht="10.5" customHeight="1" thickBot="1">
      <c r="A24" s="1135"/>
      <c r="B24" s="723" t="s">
        <v>242</v>
      </c>
      <c r="C24" s="724">
        <v>3</v>
      </c>
      <c r="D24" s="725">
        <v>1</v>
      </c>
      <c r="E24" s="726">
        <v>2</v>
      </c>
      <c r="F24" s="725">
        <v>0</v>
      </c>
      <c r="G24" s="724">
        <v>1</v>
      </c>
      <c r="H24" s="725"/>
      <c r="I24" s="726">
        <v>2</v>
      </c>
      <c r="J24" s="725"/>
      <c r="K24" s="724">
        <v>3</v>
      </c>
      <c r="L24" s="725">
        <v>1</v>
      </c>
      <c r="M24" s="726"/>
      <c r="N24" s="725"/>
      <c r="O24" s="726"/>
      <c r="P24" s="727"/>
      <c r="Q24" s="726">
        <v>1</v>
      </c>
      <c r="R24" s="725"/>
      <c r="S24" s="724"/>
      <c r="T24" s="727"/>
      <c r="U24" s="726">
        <v>2</v>
      </c>
      <c r="V24" s="725"/>
      <c r="W24" s="724">
        <v>1</v>
      </c>
      <c r="X24" s="727">
        <v>1</v>
      </c>
      <c r="Y24" s="726">
        <v>1</v>
      </c>
      <c r="Z24" s="727"/>
      <c r="AA24" s="728">
        <v>16</v>
      </c>
      <c r="AB24" s="729">
        <v>3</v>
      </c>
    </row>
    <row r="25" spans="1:28" s="580" customFormat="1" ht="10.5" customHeight="1">
      <c r="A25" s="1136">
        <v>4</v>
      </c>
      <c r="B25" s="699" t="s">
        <v>238</v>
      </c>
      <c r="C25" s="700"/>
      <c r="D25" s="701"/>
      <c r="E25" s="702"/>
      <c r="F25" s="701"/>
      <c r="G25" s="700"/>
      <c r="H25" s="701"/>
      <c r="I25" s="702"/>
      <c r="J25" s="701"/>
      <c r="K25" s="700"/>
      <c r="L25" s="701"/>
      <c r="M25" s="702"/>
      <c r="N25" s="701"/>
      <c r="O25" s="702"/>
      <c r="P25" s="703"/>
      <c r="Q25" s="702"/>
      <c r="R25" s="701"/>
      <c r="S25" s="700"/>
      <c r="T25" s="703"/>
      <c r="U25" s="702"/>
      <c r="V25" s="701"/>
      <c r="W25" s="700">
        <v>0</v>
      </c>
      <c r="X25" s="703">
        <v>0</v>
      </c>
      <c r="Y25" s="702"/>
      <c r="Z25" s="703"/>
      <c r="AA25" s="711"/>
      <c r="AB25" s="712"/>
    </row>
    <row r="26" spans="1:28" s="580" customFormat="1" ht="10.5" customHeight="1">
      <c r="A26" s="1139"/>
      <c r="B26" s="706" t="s">
        <v>239</v>
      </c>
      <c r="C26" s="707"/>
      <c r="D26" s="708"/>
      <c r="E26" s="709"/>
      <c r="F26" s="708"/>
      <c r="G26" s="707"/>
      <c r="H26" s="708"/>
      <c r="I26" s="709"/>
      <c r="J26" s="708"/>
      <c r="K26" s="707"/>
      <c r="L26" s="708"/>
      <c r="M26" s="709"/>
      <c r="N26" s="708"/>
      <c r="O26" s="709"/>
      <c r="P26" s="710"/>
      <c r="Q26" s="709"/>
      <c r="R26" s="708"/>
      <c r="S26" s="707"/>
      <c r="T26" s="710"/>
      <c r="U26" s="709"/>
      <c r="V26" s="708"/>
      <c r="W26" s="707"/>
      <c r="X26" s="710">
        <v>0</v>
      </c>
      <c r="Y26" s="709"/>
      <c r="Z26" s="710"/>
      <c r="AA26" s="713"/>
      <c r="AB26" s="714"/>
    </row>
    <row r="27" spans="1:28" s="580" customFormat="1" ht="10.5" customHeight="1">
      <c r="A27" s="1139"/>
      <c r="B27" s="706" t="s">
        <v>240</v>
      </c>
      <c r="C27" s="707">
        <v>1</v>
      </c>
      <c r="D27" s="708">
        <v>1</v>
      </c>
      <c r="E27" s="709">
        <v>2</v>
      </c>
      <c r="F27" s="708">
        <v>1</v>
      </c>
      <c r="G27" s="707">
        <v>0</v>
      </c>
      <c r="H27" s="708">
        <v>0</v>
      </c>
      <c r="I27" s="709"/>
      <c r="J27" s="708"/>
      <c r="K27" s="707">
        <v>0</v>
      </c>
      <c r="L27" s="708">
        <v>0</v>
      </c>
      <c r="M27" s="709"/>
      <c r="N27" s="708"/>
      <c r="O27" s="709"/>
      <c r="P27" s="710"/>
      <c r="Q27" s="709"/>
      <c r="R27" s="708"/>
      <c r="S27" s="707"/>
      <c r="T27" s="710"/>
      <c r="U27" s="709"/>
      <c r="V27" s="708"/>
      <c r="W27" s="707">
        <v>1</v>
      </c>
      <c r="X27" s="710">
        <v>0</v>
      </c>
      <c r="Y27" s="709"/>
      <c r="Z27" s="710"/>
      <c r="AA27" s="711">
        <v>4</v>
      </c>
      <c r="AB27" s="712">
        <v>2</v>
      </c>
    </row>
    <row r="28" spans="1:28" s="580" customFormat="1" ht="10.5" customHeight="1">
      <c r="A28" s="1135" t="s">
        <v>123</v>
      </c>
      <c r="B28" s="715" t="s">
        <v>241</v>
      </c>
      <c r="C28" s="716">
        <v>2</v>
      </c>
      <c r="D28" s="717">
        <v>0</v>
      </c>
      <c r="E28" s="718">
        <v>1</v>
      </c>
      <c r="F28" s="717">
        <v>2</v>
      </c>
      <c r="G28" s="716">
        <v>1</v>
      </c>
      <c r="H28" s="717">
        <v>0</v>
      </c>
      <c r="I28" s="718"/>
      <c r="J28" s="717"/>
      <c r="K28" s="716">
        <v>3</v>
      </c>
      <c r="L28" s="717">
        <v>1</v>
      </c>
      <c r="M28" s="718"/>
      <c r="N28" s="717"/>
      <c r="O28" s="718"/>
      <c r="P28" s="719"/>
      <c r="Q28" s="718"/>
      <c r="R28" s="717"/>
      <c r="S28" s="716"/>
      <c r="T28" s="719"/>
      <c r="U28" s="718"/>
      <c r="V28" s="717"/>
      <c r="W28" s="716"/>
      <c r="X28" s="719">
        <v>0</v>
      </c>
      <c r="Y28" s="718">
        <v>2</v>
      </c>
      <c r="Z28" s="719">
        <v>1</v>
      </c>
      <c r="AA28" s="720">
        <v>9</v>
      </c>
      <c r="AB28" s="721">
        <v>4</v>
      </c>
    </row>
    <row r="29" spans="1:28" s="580" customFormat="1" ht="10.5" customHeight="1" thickBot="1">
      <c r="A29" s="1138"/>
      <c r="B29" s="732" t="s">
        <v>242</v>
      </c>
      <c r="C29" s="733">
        <v>3</v>
      </c>
      <c r="D29" s="734">
        <v>1</v>
      </c>
      <c r="E29" s="735">
        <v>3</v>
      </c>
      <c r="F29" s="734">
        <v>3</v>
      </c>
      <c r="G29" s="733">
        <v>1</v>
      </c>
      <c r="H29" s="734">
        <v>0</v>
      </c>
      <c r="I29" s="735"/>
      <c r="J29" s="734"/>
      <c r="K29" s="733">
        <v>3</v>
      </c>
      <c r="L29" s="734">
        <v>1</v>
      </c>
      <c r="M29" s="735"/>
      <c r="N29" s="734"/>
      <c r="O29" s="735"/>
      <c r="P29" s="736"/>
      <c r="Q29" s="735"/>
      <c r="R29" s="734"/>
      <c r="S29" s="733"/>
      <c r="T29" s="736"/>
      <c r="U29" s="735"/>
      <c r="V29" s="734"/>
      <c r="W29" s="733">
        <v>1</v>
      </c>
      <c r="X29" s="736"/>
      <c r="Y29" s="735">
        <v>3</v>
      </c>
      <c r="Z29" s="736">
        <v>1</v>
      </c>
      <c r="AA29" s="711">
        <v>13</v>
      </c>
      <c r="AB29" s="712">
        <v>6</v>
      </c>
    </row>
    <row r="30" spans="1:28" s="580" customFormat="1" ht="10.5" customHeight="1">
      <c r="A30" s="1139">
        <v>5</v>
      </c>
      <c r="B30" s="699" t="s">
        <v>238</v>
      </c>
      <c r="C30" s="700"/>
      <c r="D30" s="701"/>
      <c r="E30" s="702"/>
      <c r="F30" s="701"/>
      <c r="G30" s="700"/>
      <c r="H30" s="701"/>
      <c r="I30" s="702"/>
      <c r="J30" s="701"/>
      <c r="K30" s="700"/>
      <c r="L30" s="701"/>
      <c r="M30" s="702"/>
      <c r="N30" s="701"/>
      <c r="O30" s="702"/>
      <c r="P30" s="703"/>
      <c r="Q30" s="702"/>
      <c r="R30" s="701"/>
      <c r="S30" s="700"/>
      <c r="T30" s="703"/>
      <c r="U30" s="702"/>
      <c r="V30" s="701"/>
      <c r="W30" s="700"/>
      <c r="X30" s="703"/>
      <c r="Y30" s="702"/>
      <c r="Z30" s="703"/>
      <c r="AA30" s="730"/>
      <c r="AB30" s="731"/>
    </row>
    <row r="31" spans="1:28" s="580" customFormat="1" ht="10.5" customHeight="1">
      <c r="A31" s="1139"/>
      <c r="B31" s="706" t="s">
        <v>239</v>
      </c>
      <c r="C31" s="707"/>
      <c r="D31" s="708"/>
      <c r="E31" s="709"/>
      <c r="F31" s="708"/>
      <c r="G31" s="707"/>
      <c r="H31" s="708"/>
      <c r="I31" s="709"/>
      <c r="J31" s="708"/>
      <c r="K31" s="707"/>
      <c r="L31" s="708"/>
      <c r="M31" s="709"/>
      <c r="N31" s="708"/>
      <c r="O31" s="709"/>
      <c r="P31" s="710"/>
      <c r="Q31" s="709"/>
      <c r="R31" s="708"/>
      <c r="S31" s="707"/>
      <c r="T31" s="710"/>
      <c r="U31" s="709"/>
      <c r="V31" s="708"/>
      <c r="W31" s="707"/>
      <c r="X31" s="710"/>
      <c r="Y31" s="709"/>
      <c r="Z31" s="710"/>
      <c r="AA31" s="713"/>
      <c r="AB31" s="714"/>
    </row>
    <row r="32" spans="1:28" s="580" customFormat="1" ht="10.5" customHeight="1">
      <c r="A32" s="1139"/>
      <c r="B32" s="706" t="s">
        <v>240</v>
      </c>
      <c r="C32" s="707">
        <v>0</v>
      </c>
      <c r="D32" s="708">
        <v>0</v>
      </c>
      <c r="E32" s="709">
        <v>1</v>
      </c>
      <c r="F32" s="708">
        <v>0</v>
      </c>
      <c r="G32" s="707">
        <v>0</v>
      </c>
      <c r="H32" s="708">
        <v>0</v>
      </c>
      <c r="I32" s="709">
        <v>0</v>
      </c>
      <c r="J32" s="708">
        <v>0</v>
      </c>
      <c r="K32" s="707">
        <v>1</v>
      </c>
      <c r="L32" s="708">
        <v>1</v>
      </c>
      <c r="M32" s="709"/>
      <c r="N32" s="708"/>
      <c r="O32" s="709"/>
      <c r="P32" s="710"/>
      <c r="Q32" s="709">
        <v>1</v>
      </c>
      <c r="R32" s="708">
        <v>0</v>
      </c>
      <c r="S32" s="707"/>
      <c r="T32" s="710"/>
      <c r="U32" s="709"/>
      <c r="V32" s="708"/>
      <c r="W32" s="707"/>
      <c r="X32" s="710"/>
      <c r="Y32" s="709"/>
      <c r="Z32" s="710"/>
      <c r="AA32" s="711">
        <v>3</v>
      </c>
      <c r="AB32" s="712">
        <v>1</v>
      </c>
    </row>
    <row r="33" spans="1:28" s="580" customFormat="1" ht="10.5" customHeight="1">
      <c r="A33" s="1135" t="s">
        <v>123</v>
      </c>
      <c r="B33" s="715" t="s">
        <v>241</v>
      </c>
      <c r="C33" s="716">
        <v>2</v>
      </c>
      <c r="D33" s="717">
        <v>0</v>
      </c>
      <c r="E33" s="718">
        <v>0</v>
      </c>
      <c r="F33" s="717">
        <v>0</v>
      </c>
      <c r="G33" s="716">
        <v>3</v>
      </c>
      <c r="H33" s="717">
        <v>1</v>
      </c>
      <c r="I33" s="718">
        <v>1</v>
      </c>
      <c r="J33" s="717">
        <v>0</v>
      </c>
      <c r="K33" s="716">
        <v>1</v>
      </c>
      <c r="L33" s="717">
        <v>0</v>
      </c>
      <c r="M33" s="718"/>
      <c r="N33" s="717"/>
      <c r="O33" s="718"/>
      <c r="P33" s="719"/>
      <c r="Q33" s="718">
        <v>1</v>
      </c>
      <c r="R33" s="717">
        <v>0</v>
      </c>
      <c r="S33" s="716"/>
      <c r="T33" s="719"/>
      <c r="U33" s="718"/>
      <c r="V33" s="717"/>
      <c r="W33" s="716"/>
      <c r="X33" s="719"/>
      <c r="Y33" s="718"/>
      <c r="Z33" s="719"/>
      <c r="AA33" s="720">
        <v>8</v>
      </c>
      <c r="AB33" s="721">
        <v>1</v>
      </c>
    </row>
    <row r="34" spans="1:28" s="580" customFormat="1" ht="10.5" customHeight="1" thickBot="1">
      <c r="A34" s="1135"/>
      <c r="B34" s="723" t="s">
        <v>242</v>
      </c>
      <c r="C34" s="724">
        <v>2</v>
      </c>
      <c r="D34" s="725">
        <v>0</v>
      </c>
      <c r="E34" s="726">
        <v>1</v>
      </c>
      <c r="F34" s="725">
        <v>0</v>
      </c>
      <c r="G34" s="724">
        <v>3</v>
      </c>
      <c r="H34" s="725">
        <v>1</v>
      </c>
      <c r="I34" s="726">
        <v>1</v>
      </c>
      <c r="J34" s="725">
        <v>0</v>
      </c>
      <c r="K34" s="724">
        <v>2</v>
      </c>
      <c r="L34" s="725">
        <v>1</v>
      </c>
      <c r="M34" s="726"/>
      <c r="N34" s="725"/>
      <c r="O34" s="726"/>
      <c r="P34" s="727"/>
      <c r="Q34" s="726">
        <v>2</v>
      </c>
      <c r="R34" s="725">
        <v>0</v>
      </c>
      <c r="S34" s="724"/>
      <c r="T34" s="727"/>
      <c r="U34" s="726"/>
      <c r="V34" s="725"/>
      <c r="W34" s="724"/>
      <c r="X34" s="727"/>
      <c r="Y34" s="726"/>
      <c r="Z34" s="727"/>
      <c r="AA34" s="728">
        <v>11</v>
      </c>
      <c r="AB34" s="729">
        <v>2</v>
      </c>
    </row>
    <row r="35" spans="1:28" s="580" customFormat="1" ht="10.5" customHeight="1">
      <c r="A35" s="1136">
        <v>6</v>
      </c>
      <c r="B35" s="699" t="s">
        <v>238</v>
      </c>
      <c r="C35" s="700"/>
      <c r="D35" s="701"/>
      <c r="E35" s="702"/>
      <c r="F35" s="701"/>
      <c r="G35" s="700"/>
      <c r="H35" s="701"/>
      <c r="I35" s="702"/>
      <c r="J35" s="701"/>
      <c r="K35" s="700"/>
      <c r="L35" s="701"/>
      <c r="M35" s="702"/>
      <c r="N35" s="701"/>
      <c r="O35" s="702"/>
      <c r="P35" s="703"/>
      <c r="Q35" s="702"/>
      <c r="R35" s="701"/>
      <c r="S35" s="700"/>
      <c r="T35" s="703"/>
      <c r="U35" s="702"/>
      <c r="V35" s="701"/>
      <c r="W35" s="700"/>
      <c r="X35" s="703"/>
      <c r="Y35" s="702"/>
      <c r="Z35" s="703"/>
      <c r="AA35" s="711"/>
      <c r="AB35" s="712"/>
    </row>
    <row r="36" spans="1:28" s="580" customFormat="1" ht="10.5" customHeight="1">
      <c r="A36" s="1139"/>
      <c r="B36" s="706" t="s">
        <v>239</v>
      </c>
      <c r="C36" s="707"/>
      <c r="D36" s="708"/>
      <c r="E36" s="709"/>
      <c r="F36" s="708"/>
      <c r="G36" s="707"/>
      <c r="H36" s="708"/>
      <c r="I36" s="709"/>
      <c r="J36" s="708"/>
      <c r="K36" s="707"/>
      <c r="L36" s="708"/>
      <c r="M36" s="709"/>
      <c r="N36" s="708"/>
      <c r="O36" s="709"/>
      <c r="P36" s="710"/>
      <c r="Q36" s="709"/>
      <c r="R36" s="708"/>
      <c r="S36" s="707"/>
      <c r="T36" s="710"/>
      <c r="U36" s="709"/>
      <c r="V36" s="708"/>
      <c r="W36" s="707"/>
      <c r="X36" s="710"/>
      <c r="Y36" s="709"/>
      <c r="Z36" s="710"/>
      <c r="AA36" s="713"/>
      <c r="AB36" s="714"/>
    </row>
    <row r="37" spans="1:28" s="580" customFormat="1" ht="10.5" customHeight="1">
      <c r="A37" s="1139"/>
      <c r="B37" s="706" t="s">
        <v>240</v>
      </c>
      <c r="C37" s="707">
        <v>0</v>
      </c>
      <c r="D37" s="708">
        <v>0</v>
      </c>
      <c r="E37" s="709">
        <v>0</v>
      </c>
      <c r="F37" s="708">
        <v>0</v>
      </c>
      <c r="G37" s="707">
        <v>0</v>
      </c>
      <c r="H37" s="708">
        <v>0</v>
      </c>
      <c r="I37" s="709">
        <v>0</v>
      </c>
      <c r="J37" s="708">
        <v>0</v>
      </c>
      <c r="K37" s="707">
        <v>1</v>
      </c>
      <c r="L37" s="738">
        <v>1</v>
      </c>
      <c r="M37" s="709">
        <v>0</v>
      </c>
      <c r="N37" s="708">
        <v>0</v>
      </c>
      <c r="O37" s="709"/>
      <c r="P37" s="710"/>
      <c r="Q37" s="709"/>
      <c r="R37" s="708"/>
      <c r="S37" s="707"/>
      <c r="T37" s="710"/>
      <c r="U37" s="709"/>
      <c r="V37" s="708"/>
      <c r="W37" s="707"/>
      <c r="X37" s="710"/>
      <c r="Y37" s="709"/>
      <c r="Z37" s="710"/>
      <c r="AA37" s="711">
        <v>1</v>
      </c>
      <c r="AB37" s="712">
        <v>1</v>
      </c>
    </row>
    <row r="38" spans="1:28" s="580" customFormat="1" ht="10.5" customHeight="1">
      <c r="A38" s="1135" t="s">
        <v>123</v>
      </c>
      <c r="B38" s="715" t="s">
        <v>241</v>
      </c>
      <c r="C38" s="716">
        <v>3</v>
      </c>
      <c r="D38" s="717">
        <v>0</v>
      </c>
      <c r="E38" s="718">
        <v>2</v>
      </c>
      <c r="F38" s="717">
        <v>0</v>
      </c>
      <c r="G38" s="716">
        <v>1</v>
      </c>
      <c r="H38" s="717">
        <v>0</v>
      </c>
      <c r="I38" s="718">
        <v>1</v>
      </c>
      <c r="J38" s="717">
        <v>1</v>
      </c>
      <c r="K38" s="716">
        <v>0</v>
      </c>
      <c r="L38" s="717">
        <v>0</v>
      </c>
      <c r="M38" s="718">
        <v>1</v>
      </c>
      <c r="N38" s="717">
        <v>0</v>
      </c>
      <c r="O38" s="718"/>
      <c r="P38" s="719"/>
      <c r="Q38" s="718"/>
      <c r="R38" s="717"/>
      <c r="S38" s="716"/>
      <c r="T38" s="719"/>
      <c r="U38" s="718"/>
      <c r="V38" s="717"/>
      <c r="W38" s="716"/>
      <c r="X38" s="719"/>
      <c r="Y38" s="718"/>
      <c r="Z38" s="719"/>
      <c r="AA38" s="720">
        <v>8</v>
      </c>
      <c r="AB38" s="721">
        <v>1</v>
      </c>
    </row>
    <row r="39" spans="1:28" s="580" customFormat="1" ht="10.5" customHeight="1" thickBot="1">
      <c r="A39" s="1138"/>
      <c r="B39" s="732" t="s">
        <v>242</v>
      </c>
      <c r="C39" s="733">
        <v>3</v>
      </c>
      <c r="D39" s="734">
        <v>0</v>
      </c>
      <c r="E39" s="735">
        <v>2</v>
      </c>
      <c r="F39" s="734">
        <v>0</v>
      </c>
      <c r="G39" s="733">
        <v>1</v>
      </c>
      <c r="H39" s="734">
        <v>0</v>
      </c>
      <c r="I39" s="735">
        <v>1</v>
      </c>
      <c r="J39" s="734">
        <v>1</v>
      </c>
      <c r="K39" s="733">
        <v>1</v>
      </c>
      <c r="L39" s="734">
        <v>1</v>
      </c>
      <c r="M39" s="735">
        <v>1</v>
      </c>
      <c r="N39" s="734">
        <v>0</v>
      </c>
      <c r="O39" s="735"/>
      <c r="P39" s="736"/>
      <c r="Q39" s="735"/>
      <c r="R39" s="734"/>
      <c r="S39" s="733"/>
      <c r="T39" s="736"/>
      <c r="U39" s="735"/>
      <c r="V39" s="734"/>
      <c r="W39" s="733"/>
      <c r="X39" s="736"/>
      <c r="Y39" s="735"/>
      <c r="Z39" s="736"/>
      <c r="AA39" s="711">
        <v>9</v>
      </c>
      <c r="AB39" s="712">
        <v>2</v>
      </c>
    </row>
    <row r="40" spans="1:28" s="580" customFormat="1" ht="10.5" customHeight="1">
      <c r="A40" s="1139">
        <v>7</v>
      </c>
      <c r="B40" s="699" t="s">
        <v>238</v>
      </c>
      <c r="C40" s="700"/>
      <c r="D40" s="701"/>
      <c r="E40" s="702"/>
      <c r="F40" s="701"/>
      <c r="G40" s="700"/>
      <c r="H40" s="701"/>
      <c r="I40" s="702"/>
      <c r="J40" s="701"/>
      <c r="K40" s="700"/>
      <c r="L40" s="701"/>
      <c r="M40" s="702"/>
      <c r="N40" s="701"/>
      <c r="O40" s="702"/>
      <c r="P40" s="703"/>
      <c r="Q40" s="702"/>
      <c r="R40" s="701"/>
      <c r="S40" s="700"/>
      <c r="T40" s="703"/>
      <c r="U40" s="702"/>
      <c r="V40" s="701"/>
      <c r="W40" s="700"/>
      <c r="X40" s="703"/>
      <c r="Y40" s="702"/>
      <c r="Z40" s="703"/>
      <c r="AA40" s="730"/>
      <c r="AB40" s="731"/>
    </row>
    <row r="41" spans="1:28" s="580" customFormat="1" ht="10.5" customHeight="1">
      <c r="A41" s="1139"/>
      <c r="B41" s="706" t="s">
        <v>239</v>
      </c>
      <c r="C41" s="707"/>
      <c r="D41" s="708"/>
      <c r="E41" s="709"/>
      <c r="F41" s="708"/>
      <c r="G41" s="707"/>
      <c r="H41" s="708"/>
      <c r="I41" s="709"/>
      <c r="J41" s="708"/>
      <c r="K41" s="707"/>
      <c r="L41" s="708"/>
      <c r="M41" s="709"/>
      <c r="N41" s="708"/>
      <c r="O41" s="709"/>
      <c r="P41" s="710"/>
      <c r="Q41" s="709"/>
      <c r="R41" s="708"/>
      <c r="S41" s="707"/>
      <c r="T41" s="710"/>
      <c r="U41" s="709"/>
      <c r="V41" s="708"/>
      <c r="W41" s="707"/>
      <c r="X41" s="710"/>
      <c r="Y41" s="709"/>
      <c r="Z41" s="710"/>
      <c r="AA41" s="713"/>
      <c r="AB41" s="714"/>
    </row>
    <row r="42" spans="1:28" s="580" customFormat="1" ht="10.5" customHeight="1">
      <c r="A42" s="1139"/>
      <c r="B42" s="706" t="s">
        <v>240</v>
      </c>
      <c r="C42" s="707">
        <v>0</v>
      </c>
      <c r="D42" s="708">
        <v>0</v>
      </c>
      <c r="E42" s="709">
        <v>0</v>
      </c>
      <c r="F42" s="708">
        <v>0</v>
      </c>
      <c r="G42" s="707"/>
      <c r="H42" s="708"/>
      <c r="I42" s="709">
        <v>0</v>
      </c>
      <c r="J42" s="708">
        <v>0</v>
      </c>
      <c r="K42" s="707"/>
      <c r="L42" s="708"/>
      <c r="M42" s="709">
        <v>0</v>
      </c>
      <c r="N42" s="708">
        <v>0</v>
      </c>
      <c r="O42" s="709">
        <v>1</v>
      </c>
      <c r="P42" s="710">
        <v>1</v>
      </c>
      <c r="Q42" s="709">
        <v>1</v>
      </c>
      <c r="R42" s="708">
        <v>0</v>
      </c>
      <c r="S42" s="707"/>
      <c r="T42" s="710"/>
      <c r="U42" s="709">
        <v>0</v>
      </c>
      <c r="V42" s="708">
        <v>0</v>
      </c>
      <c r="W42" s="707"/>
      <c r="X42" s="710"/>
      <c r="Y42" s="709"/>
      <c r="Z42" s="710"/>
      <c r="AA42" s="711">
        <v>2</v>
      </c>
      <c r="AB42" s="712">
        <v>1</v>
      </c>
    </row>
    <row r="43" spans="1:28" s="580" customFormat="1" ht="10.5" customHeight="1">
      <c r="A43" s="1135" t="s">
        <v>123</v>
      </c>
      <c r="B43" s="715" t="s">
        <v>241</v>
      </c>
      <c r="C43" s="716">
        <v>2</v>
      </c>
      <c r="D43" s="717">
        <v>0</v>
      </c>
      <c r="E43" s="718">
        <v>2</v>
      </c>
      <c r="F43" s="717">
        <v>1</v>
      </c>
      <c r="G43" s="716"/>
      <c r="H43" s="717"/>
      <c r="I43" s="718">
        <v>1</v>
      </c>
      <c r="J43" s="717">
        <v>0</v>
      </c>
      <c r="K43" s="716"/>
      <c r="L43" s="717"/>
      <c r="M43" s="718">
        <v>1</v>
      </c>
      <c r="N43" s="717">
        <v>0</v>
      </c>
      <c r="O43" s="718">
        <v>1</v>
      </c>
      <c r="P43" s="719">
        <v>0</v>
      </c>
      <c r="Q43" s="718">
        <v>0</v>
      </c>
      <c r="R43" s="717">
        <v>0</v>
      </c>
      <c r="S43" s="716">
        <v>1</v>
      </c>
      <c r="T43" s="719">
        <v>1</v>
      </c>
      <c r="U43" s="718">
        <v>1</v>
      </c>
      <c r="V43" s="717">
        <v>0</v>
      </c>
      <c r="W43" s="716">
        <v>1</v>
      </c>
      <c r="X43" s="719">
        <v>0</v>
      </c>
      <c r="Y43" s="718">
        <v>1</v>
      </c>
      <c r="Z43" s="719">
        <v>0</v>
      </c>
      <c r="AA43" s="720">
        <v>11</v>
      </c>
      <c r="AB43" s="721">
        <v>2</v>
      </c>
    </row>
    <row r="44" spans="1:28" s="580" customFormat="1" ht="10.5" customHeight="1" thickBot="1">
      <c r="A44" s="1135"/>
      <c r="B44" s="723" t="s">
        <v>242</v>
      </c>
      <c r="C44" s="724">
        <v>2</v>
      </c>
      <c r="D44" s="725">
        <v>0</v>
      </c>
      <c r="E44" s="726">
        <v>2</v>
      </c>
      <c r="F44" s="725">
        <v>1</v>
      </c>
      <c r="G44" s="724"/>
      <c r="H44" s="725"/>
      <c r="I44" s="726">
        <v>1</v>
      </c>
      <c r="J44" s="725">
        <v>0</v>
      </c>
      <c r="K44" s="724"/>
      <c r="L44" s="725"/>
      <c r="M44" s="726">
        <v>1</v>
      </c>
      <c r="N44" s="725">
        <v>0</v>
      </c>
      <c r="O44" s="726">
        <v>2</v>
      </c>
      <c r="P44" s="727">
        <v>1</v>
      </c>
      <c r="Q44" s="726">
        <v>1</v>
      </c>
      <c r="R44" s="725">
        <v>0</v>
      </c>
      <c r="S44" s="724">
        <v>1</v>
      </c>
      <c r="T44" s="727">
        <v>1</v>
      </c>
      <c r="U44" s="726">
        <v>1</v>
      </c>
      <c r="V44" s="725">
        <v>0</v>
      </c>
      <c r="W44" s="724">
        <v>1</v>
      </c>
      <c r="X44" s="727">
        <v>0</v>
      </c>
      <c r="Y44" s="726">
        <v>1</v>
      </c>
      <c r="Z44" s="727">
        <v>0</v>
      </c>
      <c r="AA44" s="728">
        <v>13</v>
      </c>
      <c r="AB44" s="729">
        <v>3</v>
      </c>
    </row>
    <row r="45" spans="1:28" s="580" customFormat="1" ht="10.5" customHeight="1">
      <c r="A45" s="1136">
        <v>8</v>
      </c>
      <c r="B45" s="699" t="s">
        <v>238</v>
      </c>
      <c r="C45" s="700"/>
      <c r="D45" s="701"/>
      <c r="E45" s="702"/>
      <c r="F45" s="701"/>
      <c r="G45" s="700"/>
      <c r="H45" s="701"/>
      <c r="I45" s="702"/>
      <c r="J45" s="701"/>
      <c r="K45" s="700"/>
      <c r="L45" s="701"/>
      <c r="M45" s="702"/>
      <c r="N45" s="701"/>
      <c r="O45" s="702"/>
      <c r="P45" s="703"/>
      <c r="Q45" s="702"/>
      <c r="R45" s="701"/>
      <c r="S45" s="700"/>
      <c r="T45" s="703"/>
      <c r="U45" s="702"/>
      <c r="V45" s="701"/>
      <c r="W45" s="700"/>
      <c r="X45" s="703"/>
      <c r="Y45" s="702"/>
      <c r="Z45" s="703"/>
      <c r="AA45" s="711"/>
      <c r="AB45" s="712"/>
    </row>
    <row r="46" spans="1:28" s="580" customFormat="1" ht="10.5" customHeight="1">
      <c r="A46" s="1139"/>
      <c r="B46" s="706" t="s">
        <v>239</v>
      </c>
      <c r="C46" s="707"/>
      <c r="D46" s="708"/>
      <c r="E46" s="709"/>
      <c r="F46" s="708"/>
      <c r="G46" s="707"/>
      <c r="H46" s="708"/>
      <c r="I46" s="709"/>
      <c r="J46" s="708"/>
      <c r="K46" s="707"/>
      <c r="L46" s="708"/>
      <c r="M46" s="709"/>
      <c r="N46" s="708"/>
      <c r="O46" s="709"/>
      <c r="P46" s="710"/>
      <c r="Q46" s="709"/>
      <c r="R46" s="708"/>
      <c r="S46" s="707"/>
      <c r="T46" s="710"/>
      <c r="U46" s="709"/>
      <c r="V46" s="708"/>
      <c r="W46" s="707"/>
      <c r="X46" s="710"/>
      <c r="Y46" s="709"/>
      <c r="Z46" s="710"/>
      <c r="AA46" s="713"/>
      <c r="AB46" s="714"/>
    </row>
    <row r="47" spans="1:28" s="580" customFormat="1" ht="10.5" customHeight="1">
      <c r="A47" s="1139"/>
      <c r="B47" s="706" t="s">
        <v>240</v>
      </c>
      <c r="C47" s="707">
        <v>0</v>
      </c>
      <c r="D47" s="708">
        <v>0</v>
      </c>
      <c r="E47" s="709">
        <v>0</v>
      </c>
      <c r="F47" s="708">
        <v>0</v>
      </c>
      <c r="G47" s="707"/>
      <c r="H47" s="708"/>
      <c r="I47" s="709"/>
      <c r="J47" s="708"/>
      <c r="K47" s="707">
        <v>1</v>
      </c>
      <c r="L47" s="708">
        <v>0</v>
      </c>
      <c r="M47" s="709"/>
      <c r="N47" s="708"/>
      <c r="O47" s="709"/>
      <c r="P47" s="710"/>
      <c r="Q47" s="709">
        <v>0</v>
      </c>
      <c r="R47" s="708">
        <v>0</v>
      </c>
      <c r="S47" s="707"/>
      <c r="T47" s="710"/>
      <c r="U47" s="709"/>
      <c r="V47" s="708"/>
      <c r="W47" s="707"/>
      <c r="X47" s="710"/>
      <c r="Y47" s="709"/>
      <c r="Z47" s="710"/>
      <c r="AA47" s="711">
        <v>1</v>
      </c>
      <c r="AB47" s="712"/>
    </row>
    <row r="48" spans="1:28" s="580" customFormat="1" ht="10.5" customHeight="1">
      <c r="A48" s="1135" t="s">
        <v>123</v>
      </c>
      <c r="B48" s="715" t="s">
        <v>241</v>
      </c>
      <c r="C48" s="716">
        <v>1</v>
      </c>
      <c r="D48" s="717">
        <v>0</v>
      </c>
      <c r="E48" s="718">
        <v>6</v>
      </c>
      <c r="F48" s="717">
        <v>2</v>
      </c>
      <c r="G48" s="716"/>
      <c r="H48" s="717"/>
      <c r="I48" s="718"/>
      <c r="J48" s="717"/>
      <c r="K48" s="716">
        <v>1</v>
      </c>
      <c r="L48" s="717">
        <v>0</v>
      </c>
      <c r="M48" s="718"/>
      <c r="N48" s="717"/>
      <c r="O48" s="718"/>
      <c r="P48" s="719"/>
      <c r="Q48" s="718">
        <v>1</v>
      </c>
      <c r="R48" s="717">
        <v>2</v>
      </c>
      <c r="S48" s="716">
        <v>1</v>
      </c>
      <c r="T48" s="719">
        <v>0</v>
      </c>
      <c r="U48" s="718"/>
      <c r="V48" s="717"/>
      <c r="W48" s="716"/>
      <c r="X48" s="719"/>
      <c r="Y48" s="718">
        <v>2</v>
      </c>
      <c r="Z48" s="719"/>
      <c r="AA48" s="720">
        <v>12</v>
      </c>
      <c r="AB48" s="721">
        <v>4</v>
      </c>
    </row>
    <row r="49" spans="1:28" s="580" customFormat="1" ht="10.5" customHeight="1" thickBot="1">
      <c r="A49" s="1138"/>
      <c r="B49" s="732" t="s">
        <v>242</v>
      </c>
      <c r="C49" s="733">
        <v>1</v>
      </c>
      <c r="D49" s="734">
        <v>0</v>
      </c>
      <c r="E49" s="735">
        <v>6</v>
      </c>
      <c r="F49" s="734">
        <v>2</v>
      </c>
      <c r="G49" s="733"/>
      <c r="H49" s="734"/>
      <c r="I49" s="735"/>
      <c r="J49" s="734"/>
      <c r="K49" s="733">
        <v>2</v>
      </c>
      <c r="L49" s="734">
        <v>0</v>
      </c>
      <c r="M49" s="735"/>
      <c r="N49" s="734"/>
      <c r="O49" s="735"/>
      <c r="P49" s="736"/>
      <c r="Q49" s="735">
        <v>1</v>
      </c>
      <c r="R49" s="734">
        <v>2</v>
      </c>
      <c r="S49" s="733">
        <v>1</v>
      </c>
      <c r="T49" s="736">
        <v>0</v>
      </c>
      <c r="U49" s="735"/>
      <c r="V49" s="734"/>
      <c r="W49" s="733"/>
      <c r="X49" s="736"/>
      <c r="Y49" s="735">
        <v>2</v>
      </c>
      <c r="Z49" s="736"/>
      <c r="AA49" s="711">
        <v>13</v>
      </c>
      <c r="AB49" s="712">
        <v>4</v>
      </c>
    </row>
    <row r="50" spans="1:28" s="580" customFormat="1" ht="10.5" customHeight="1">
      <c r="A50" s="1139">
        <v>9</v>
      </c>
      <c r="B50" s="699" t="s">
        <v>238</v>
      </c>
      <c r="C50" s="700"/>
      <c r="D50" s="701"/>
      <c r="E50" s="702"/>
      <c r="F50" s="701"/>
      <c r="G50" s="700"/>
      <c r="H50" s="701"/>
      <c r="I50" s="702"/>
      <c r="J50" s="701"/>
      <c r="K50" s="700"/>
      <c r="L50" s="701"/>
      <c r="M50" s="702"/>
      <c r="N50" s="701"/>
      <c r="O50" s="702"/>
      <c r="P50" s="703"/>
      <c r="Q50" s="702"/>
      <c r="R50" s="701"/>
      <c r="S50" s="700"/>
      <c r="T50" s="703"/>
      <c r="U50" s="702"/>
      <c r="V50" s="701"/>
      <c r="W50" s="700">
        <v>1</v>
      </c>
      <c r="X50" s="703">
        <v>3</v>
      </c>
      <c r="Y50" s="702"/>
      <c r="Z50" s="703"/>
      <c r="AA50" s="730">
        <v>1</v>
      </c>
      <c r="AB50" s="731">
        <v>3</v>
      </c>
    </row>
    <row r="51" spans="1:28" s="580" customFormat="1" ht="10.5" customHeight="1">
      <c r="A51" s="1139"/>
      <c r="B51" s="706" t="s">
        <v>239</v>
      </c>
      <c r="C51" s="707"/>
      <c r="D51" s="708"/>
      <c r="E51" s="709"/>
      <c r="F51" s="708"/>
      <c r="G51" s="707"/>
      <c r="H51" s="708"/>
      <c r="I51" s="709"/>
      <c r="J51" s="708"/>
      <c r="K51" s="707"/>
      <c r="L51" s="708"/>
      <c r="M51" s="709"/>
      <c r="N51" s="708"/>
      <c r="O51" s="709"/>
      <c r="P51" s="710"/>
      <c r="Q51" s="709"/>
      <c r="R51" s="708"/>
      <c r="S51" s="707"/>
      <c r="T51" s="710"/>
      <c r="U51" s="709"/>
      <c r="V51" s="708"/>
      <c r="W51" s="707"/>
      <c r="X51" s="710"/>
      <c r="Y51" s="709"/>
      <c r="Z51" s="710"/>
      <c r="AA51" s="713"/>
      <c r="AB51" s="714"/>
    </row>
    <row r="52" spans="1:28" s="580" customFormat="1" ht="10.5" customHeight="1">
      <c r="A52" s="1139"/>
      <c r="B52" s="706" t="s">
        <v>240</v>
      </c>
      <c r="C52" s="707"/>
      <c r="D52" s="708"/>
      <c r="E52" s="709">
        <v>0</v>
      </c>
      <c r="F52" s="708">
        <v>0</v>
      </c>
      <c r="G52" s="707">
        <v>1</v>
      </c>
      <c r="H52" s="708">
        <v>1</v>
      </c>
      <c r="I52" s="709">
        <v>0</v>
      </c>
      <c r="J52" s="708">
        <v>0</v>
      </c>
      <c r="K52" s="707">
        <v>0</v>
      </c>
      <c r="L52" s="708">
        <v>0</v>
      </c>
      <c r="M52" s="709"/>
      <c r="N52" s="708"/>
      <c r="O52" s="709"/>
      <c r="P52" s="710"/>
      <c r="Q52" s="709"/>
      <c r="R52" s="708"/>
      <c r="S52" s="707"/>
      <c r="T52" s="710"/>
      <c r="U52" s="709"/>
      <c r="V52" s="708"/>
      <c r="W52" s="707"/>
      <c r="X52" s="710"/>
      <c r="Y52" s="709"/>
      <c r="Z52" s="710"/>
      <c r="AA52" s="711">
        <v>1</v>
      </c>
      <c r="AB52" s="712">
        <v>1</v>
      </c>
    </row>
    <row r="53" spans="1:28" s="580" customFormat="1" ht="11.25" customHeight="1">
      <c r="A53" s="1135" t="s">
        <v>123</v>
      </c>
      <c r="B53" s="715" t="s">
        <v>241</v>
      </c>
      <c r="C53" s="716"/>
      <c r="D53" s="717"/>
      <c r="E53" s="718">
        <v>5</v>
      </c>
      <c r="F53" s="717">
        <v>1</v>
      </c>
      <c r="G53" s="716">
        <v>0</v>
      </c>
      <c r="H53" s="717">
        <v>0</v>
      </c>
      <c r="I53" s="718">
        <v>1</v>
      </c>
      <c r="J53" s="717">
        <v>0</v>
      </c>
      <c r="K53" s="716">
        <v>1</v>
      </c>
      <c r="L53" s="717">
        <v>0</v>
      </c>
      <c r="M53" s="718"/>
      <c r="N53" s="717"/>
      <c r="O53" s="718"/>
      <c r="P53" s="719"/>
      <c r="Q53" s="718"/>
      <c r="R53" s="717"/>
      <c r="S53" s="716">
        <v>1</v>
      </c>
      <c r="T53" s="719">
        <v>1</v>
      </c>
      <c r="U53" s="718"/>
      <c r="V53" s="717"/>
      <c r="W53" s="716"/>
      <c r="X53" s="719"/>
      <c r="Y53" s="718"/>
      <c r="Z53" s="719"/>
      <c r="AA53" s="720">
        <v>8</v>
      </c>
      <c r="AB53" s="721">
        <v>2</v>
      </c>
    </row>
    <row r="54" spans="1:28" s="580" customFormat="1" ht="10.5" customHeight="1" thickBot="1">
      <c r="A54" s="1135"/>
      <c r="B54" s="723" t="s">
        <v>242</v>
      </c>
      <c r="C54" s="724"/>
      <c r="D54" s="725"/>
      <c r="E54" s="726">
        <v>5</v>
      </c>
      <c r="F54" s="725">
        <v>1</v>
      </c>
      <c r="G54" s="724">
        <v>1</v>
      </c>
      <c r="H54" s="725">
        <v>1</v>
      </c>
      <c r="I54" s="726">
        <v>1</v>
      </c>
      <c r="J54" s="725">
        <v>0</v>
      </c>
      <c r="K54" s="724">
        <v>1</v>
      </c>
      <c r="L54" s="725">
        <v>0</v>
      </c>
      <c r="M54" s="726"/>
      <c r="N54" s="725"/>
      <c r="O54" s="726"/>
      <c r="P54" s="727"/>
      <c r="Q54" s="726"/>
      <c r="R54" s="725"/>
      <c r="S54" s="724">
        <v>1</v>
      </c>
      <c r="T54" s="727">
        <v>1</v>
      </c>
      <c r="U54" s="726"/>
      <c r="V54" s="725"/>
      <c r="W54" s="724">
        <v>1</v>
      </c>
      <c r="X54" s="727">
        <v>3</v>
      </c>
      <c r="Y54" s="726"/>
      <c r="Z54" s="727"/>
      <c r="AA54" s="728">
        <v>10</v>
      </c>
      <c r="AB54" s="729">
        <v>6</v>
      </c>
    </row>
    <row r="55" spans="1:28" s="580" customFormat="1" ht="10.5" customHeight="1">
      <c r="A55" s="1140">
        <v>10</v>
      </c>
      <c r="B55" s="699" t="s">
        <v>238</v>
      </c>
      <c r="C55" s="700"/>
      <c r="D55" s="701"/>
      <c r="E55" s="702"/>
      <c r="F55" s="701"/>
      <c r="G55" s="700"/>
      <c r="H55" s="701"/>
      <c r="I55" s="702"/>
      <c r="J55" s="701"/>
      <c r="K55" s="700"/>
      <c r="L55" s="701"/>
      <c r="M55" s="702"/>
      <c r="N55" s="701"/>
      <c r="O55" s="702"/>
      <c r="P55" s="703"/>
      <c r="Q55" s="702"/>
      <c r="R55" s="701"/>
      <c r="S55" s="700"/>
      <c r="T55" s="703"/>
      <c r="U55" s="702"/>
      <c r="V55" s="701"/>
      <c r="W55" s="700"/>
      <c r="X55" s="703"/>
      <c r="Y55" s="702"/>
      <c r="Z55" s="703"/>
      <c r="AA55" s="711"/>
      <c r="AB55" s="712"/>
    </row>
    <row r="56" spans="1:28" s="580" customFormat="1" ht="10.5" customHeight="1">
      <c r="A56" s="1134"/>
      <c r="B56" s="706" t="s">
        <v>239</v>
      </c>
      <c r="C56" s="707"/>
      <c r="D56" s="708"/>
      <c r="E56" s="709"/>
      <c r="F56" s="708"/>
      <c r="G56" s="707"/>
      <c r="H56" s="708"/>
      <c r="I56" s="709"/>
      <c r="J56" s="708"/>
      <c r="K56" s="707"/>
      <c r="L56" s="708"/>
      <c r="M56" s="709"/>
      <c r="N56" s="708"/>
      <c r="O56" s="709"/>
      <c r="P56" s="710"/>
      <c r="Q56" s="709"/>
      <c r="R56" s="708"/>
      <c r="S56" s="707"/>
      <c r="T56" s="710"/>
      <c r="U56" s="709"/>
      <c r="V56" s="708"/>
      <c r="W56" s="707"/>
      <c r="X56" s="710"/>
      <c r="Y56" s="709"/>
      <c r="Z56" s="710"/>
      <c r="AA56" s="713"/>
      <c r="AB56" s="714"/>
    </row>
    <row r="57" spans="1:28" s="580" customFormat="1" ht="10.5" customHeight="1">
      <c r="A57" s="1134"/>
      <c r="B57" s="706" t="s">
        <v>240</v>
      </c>
      <c r="C57" s="707"/>
      <c r="D57" s="708"/>
      <c r="E57" s="709">
        <v>1</v>
      </c>
      <c r="F57" s="708">
        <v>1</v>
      </c>
      <c r="G57" s="707">
        <v>1</v>
      </c>
      <c r="H57" s="708">
        <v>0</v>
      </c>
      <c r="I57" s="709"/>
      <c r="J57" s="708"/>
      <c r="K57" s="707"/>
      <c r="L57" s="708"/>
      <c r="M57" s="709"/>
      <c r="N57" s="708"/>
      <c r="O57" s="709"/>
      <c r="P57" s="710"/>
      <c r="Q57" s="709"/>
      <c r="R57" s="708"/>
      <c r="S57" s="707"/>
      <c r="T57" s="710"/>
      <c r="U57" s="709"/>
      <c r="V57" s="708"/>
      <c r="W57" s="707"/>
      <c r="X57" s="710"/>
      <c r="Y57" s="709"/>
      <c r="Z57" s="710"/>
      <c r="AA57" s="711">
        <v>2</v>
      </c>
      <c r="AB57" s="712">
        <v>1</v>
      </c>
    </row>
    <row r="58" spans="1:28" s="580" customFormat="1" ht="10.5" customHeight="1">
      <c r="A58" s="1135" t="s">
        <v>123</v>
      </c>
      <c r="B58" s="715" t="s">
        <v>241</v>
      </c>
      <c r="C58" s="716"/>
      <c r="D58" s="717"/>
      <c r="E58" s="718">
        <v>0</v>
      </c>
      <c r="F58" s="717">
        <v>0</v>
      </c>
      <c r="G58" s="716">
        <v>1</v>
      </c>
      <c r="H58" s="717">
        <v>0</v>
      </c>
      <c r="I58" s="718"/>
      <c r="J58" s="717"/>
      <c r="K58" s="716">
        <v>1</v>
      </c>
      <c r="L58" s="717">
        <v>0</v>
      </c>
      <c r="M58" s="718"/>
      <c r="N58" s="717"/>
      <c r="O58" s="718"/>
      <c r="P58" s="719"/>
      <c r="Q58" s="718"/>
      <c r="R58" s="717"/>
      <c r="S58" s="716"/>
      <c r="T58" s="719"/>
      <c r="U58" s="718"/>
      <c r="V58" s="717"/>
      <c r="W58" s="716">
        <v>1</v>
      </c>
      <c r="X58" s="719">
        <v>2</v>
      </c>
      <c r="Y58" s="718"/>
      <c r="Z58" s="719"/>
      <c r="AA58" s="720">
        <v>3</v>
      </c>
      <c r="AB58" s="721">
        <v>2</v>
      </c>
    </row>
    <row r="59" spans="1:28" s="580" customFormat="1" ht="10.5" customHeight="1" thickBot="1">
      <c r="A59" s="1138"/>
      <c r="B59" s="732" t="s">
        <v>242</v>
      </c>
      <c r="C59" s="733"/>
      <c r="D59" s="734"/>
      <c r="E59" s="735">
        <v>1</v>
      </c>
      <c r="F59" s="734">
        <v>1</v>
      </c>
      <c r="G59" s="733">
        <v>2</v>
      </c>
      <c r="H59" s="734">
        <v>0</v>
      </c>
      <c r="I59" s="735"/>
      <c r="J59" s="734"/>
      <c r="K59" s="733">
        <v>1</v>
      </c>
      <c r="L59" s="734">
        <v>0</v>
      </c>
      <c r="M59" s="735"/>
      <c r="N59" s="734"/>
      <c r="O59" s="735"/>
      <c r="P59" s="736"/>
      <c r="Q59" s="735"/>
      <c r="R59" s="734"/>
      <c r="S59" s="733"/>
      <c r="T59" s="736"/>
      <c r="U59" s="735"/>
      <c r="V59" s="734"/>
      <c r="W59" s="733">
        <v>1</v>
      </c>
      <c r="X59" s="736">
        <v>2</v>
      </c>
      <c r="Y59" s="735"/>
      <c r="Z59" s="736"/>
      <c r="AA59" s="711">
        <v>5</v>
      </c>
      <c r="AB59" s="712">
        <v>3</v>
      </c>
    </row>
    <row r="60" spans="1:28" s="580" customFormat="1" ht="10.5" customHeight="1">
      <c r="A60" s="1134">
        <v>11</v>
      </c>
      <c r="B60" s="699" t="s">
        <v>238</v>
      </c>
      <c r="C60" s="700"/>
      <c r="D60" s="701"/>
      <c r="E60" s="702"/>
      <c r="F60" s="701"/>
      <c r="G60" s="700"/>
      <c r="H60" s="701"/>
      <c r="I60" s="702"/>
      <c r="J60" s="701"/>
      <c r="K60" s="700"/>
      <c r="L60" s="701"/>
      <c r="M60" s="702"/>
      <c r="N60" s="701"/>
      <c r="O60" s="702"/>
      <c r="P60" s="703"/>
      <c r="Q60" s="702"/>
      <c r="R60" s="701"/>
      <c r="S60" s="700"/>
      <c r="T60" s="703"/>
      <c r="U60" s="702"/>
      <c r="V60" s="701"/>
      <c r="W60" s="700"/>
      <c r="X60" s="703"/>
      <c r="Y60" s="702"/>
      <c r="Z60" s="703"/>
      <c r="AA60" s="730"/>
      <c r="AB60" s="731"/>
    </row>
    <row r="61" spans="1:28" s="580" customFormat="1" ht="10.5" customHeight="1">
      <c r="A61" s="1134"/>
      <c r="B61" s="706" t="s">
        <v>239</v>
      </c>
      <c r="C61" s="707"/>
      <c r="D61" s="708"/>
      <c r="E61" s="709"/>
      <c r="F61" s="708"/>
      <c r="G61" s="707"/>
      <c r="H61" s="708"/>
      <c r="I61" s="709"/>
      <c r="J61" s="708"/>
      <c r="K61" s="707"/>
      <c r="L61" s="708"/>
      <c r="M61" s="709"/>
      <c r="N61" s="708"/>
      <c r="O61" s="709"/>
      <c r="P61" s="710"/>
      <c r="Q61" s="709"/>
      <c r="R61" s="708"/>
      <c r="S61" s="707"/>
      <c r="T61" s="710"/>
      <c r="U61" s="709"/>
      <c r="V61" s="708"/>
      <c r="W61" s="707"/>
      <c r="X61" s="710"/>
      <c r="Y61" s="709"/>
      <c r="Z61" s="710"/>
      <c r="AA61" s="713"/>
      <c r="AB61" s="714"/>
    </row>
    <row r="62" spans="1:28" s="580" customFormat="1" ht="10.5" customHeight="1">
      <c r="A62" s="1134"/>
      <c r="B62" s="706" t="s">
        <v>240</v>
      </c>
      <c r="C62" s="707">
        <v>1</v>
      </c>
      <c r="D62" s="708">
        <v>1</v>
      </c>
      <c r="E62" s="709"/>
      <c r="F62" s="708"/>
      <c r="G62" s="707"/>
      <c r="H62" s="708"/>
      <c r="I62" s="709"/>
      <c r="J62" s="708"/>
      <c r="K62" s="707"/>
      <c r="L62" s="708"/>
      <c r="M62" s="709">
        <v>1</v>
      </c>
      <c r="N62" s="708">
        <v>1</v>
      </c>
      <c r="O62" s="709"/>
      <c r="P62" s="710"/>
      <c r="Q62" s="709"/>
      <c r="R62" s="708"/>
      <c r="S62" s="707"/>
      <c r="T62" s="710"/>
      <c r="U62" s="709"/>
      <c r="V62" s="708"/>
      <c r="W62" s="707"/>
      <c r="X62" s="710"/>
      <c r="Y62" s="709"/>
      <c r="Z62" s="710"/>
      <c r="AA62" s="711">
        <v>2</v>
      </c>
      <c r="AB62" s="712">
        <v>2</v>
      </c>
    </row>
    <row r="63" spans="1:28" s="580" customFormat="1" ht="10.5" customHeight="1">
      <c r="A63" s="1135" t="s">
        <v>123</v>
      </c>
      <c r="B63" s="715" t="s">
        <v>241</v>
      </c>
      <c r="C63" s="716">
        <v>0</v>
      </c>
      <c r="D63" s="717">
        <v>0</v>
      </c>
      <c r="E63" s="718">
        <v>4</v>
      </c>
      <c r="F63" s="717">
        <v>0</v>
      </c>
      <c r="G63" s="716">
        <v>1</v>
      </c>
      <c r="H63" s="717">
        <v>0</v>
      </c>
      <c r="I63" s="718">
        <v>1</v>
      </c>
      <c r="J63" s="717">
        <v>0</v>
      </c>
      <c r="K63" s="716">
        <v>1</v>
      </c>
      <c r="L63" s="717">
        <v>0</v>
      </c>
      <c r="M63" s="718">
        <v>1</v>
      </c>
      <c r="N63" s="717">
        <v>0</v>
      </c>
      <c r="O63" s="718"/>
      <c r="P63" s="719"/>
      <c r="Q63" s="718">
        <v>2</v>
      </c>
      <c r="R63" s="717">
        <v>1</v>
      </c>
      <c r="S63" s="716">
        <v>1</v>
      </c>
      <c r="T63" s="719">
        <v>0</v>
      </c>
      <c r="U63" s="718"/>
      <c r="V63" s="717"/>
      <c r="W63" s="716"/>
      <c r="X63" s="719"/>
      <c r="Y63" s="718">
        <v>1</v>
      </c>
      <c r="Z63" s="719"/>
      <c r="AA63" s="720">
        <v>12</v>
      </c>
      <c r="AB63" s="721">
        <v>1</v>
      </c>
    </row>
    <row r="64" spans="1:28" s="580" customFormat="1" ht="10.5" customHeight="1" thickBot="1">
      <c r="A64" s="1135"/>
      <c r="B64" s="723" t="s">
        <v>242</v>
      </c>
      <c r="C64" s="724">
        <v>1</v>
      </c>
      <c r="D64" s="725">
        <v>1</v>
      </c>
      <c r="E64" s="726">
        <v>4</v>
      </c>
      <c r="F64" s="725">
        <v>0</v>
      </c>
      <c r="G64" s="724">
        <v>1</v>
      </c>
      <c r="H64" s="725">
        <v>0</v>
      </c>
      <c r="I64" s="726">
        <v>1</v>
      </c>
      <c r="J64" s="725">
        <v>0</v>
      </c>
      <c r="K64" s="724">
        <v>1</v>
      </c>
      <c r="L64" s="725">
        <v>0</v>
      </c>
      <c r="M64" s="726">
        <v>2</v>
      </c>
      <c r="N64" s="725">
        <v>1</v>
      </c>
      <c r="O64" s="726"/>
      <c r="P64" s="727"/>
      <c r="Q64" s="726">
        <v>2</v>
      </c>
      <c r="R64" s="725">
        <v>1</v>
      </c>
      <c r="S64" s="724">
        <v>1</v>
      </c>
      <c r="T64" s="727">
        <v>0</v>
      </c>
      <c r="U64" s="726"/>
      <c r="V64" s="725"/>
      <c r="W64" s="724"/>
      <c r="X64" s="727"/>
      <c r="Y64" s="726">
        <v>1</v>
      </c>
      <c r="Z64" s="727"/>
      <c r="AA64" s="728">
        <v>14</v>
      </c>
      <c r="AB64" s="729">
        <v>3</v>
      </c>
    </row>
    <row r="65" spans="1:28" s="580" customFormat="1" ht="10.5" customHeight="1">
      <c r="A65" s="1140">
        <v>12</v>
      </c>
      <c r="B65" s="699" t="s">
        <v>238</v>
      </c>
      <c r="C65" s="700"/>
      <c r="D65" s="701"/>
      <c r="E65" s="702"/>
      <c r="F65" s="701"/>
      <c r="G65" s="700"/>
      <c r="H65" s="701"/>
      <c r="I65" s="702"/>
      <c r="J65" s="701"/>
      <c r="K65" s="700"/>
      <c r="L65" s="701"/>
      <c r="M65" s="702"/>
      <c r="N65" s="701"/>
      <c r="O65" s="702"/>
      <c r="P65" s="703"/>
      <c r="Q65" s="702"/>
      <c r="R65" s="701"/>
      <c r="S65" s="700"/>
      <c r="T65" s="703"/>
      <c r="U65" s="702"/>
      <c r="V65" s="701"/>
      <c r="W65" s="700"/>
      <c r="X65" s="703"/>
      <c r="Y65" s="702"/>
      <c r="Z65" s="703"/>
      <c r="AA65" s="730"/>
      <c r="AB65" s="731"/>
    </row>
    <row r="66" spans="1:28" s="580" customFormat="1" ht="10.5" customHeight="1">
      <c r="A66" s="1134"/>
      <c r="B66" s="706" t="s">
        <v>239</v>
      </c>
      <c r="C66" s="707"/>
      <c r="D66" s="708"/>
      <c r="E66" s="709"/>
      <c r="F66" s="708"/>
      <c r="G66" s="707"/>
      <c r="H66" s="708"/>
      <c r="I66" s="709"/>
      <c r="J66" s="708"/>
      <c r="K66" s="707"/>
      <c r="L66" s="708"/>
      <c r="M66" s="709"/>
      <c r="N66" s="708"/>
      <c r="O66" s="709"/>
      <c r="P66" s="710"/>
      <c r="Q66" s="709"/>
      <c r="R66" s="708"/>
      <c r="S66" s="707"/>
      <c r="T66" s="710"/>
      <c r="U66" s="709"/>
      <c r="V66" s="708"/>
      <c r="W66" s="707"/>
      <c r="X66" s="710"/>
      <c r="Y66" s="709"/>
      <c r="Z66" s="710"/>
      <c r="AA66" s="713"/>
      <c r="AB66" s="714"/>
    </row>
    <row r="67" spans="1:28" s="580" customFormat="1" ht="10.5" customHeight="1">
      <c r="A67" s="1134"/>
      <c r="B67" s="706" t="s">
        <v>240</v>
      </c>
      <c r="C67" s="707">
        <v>0</v>
      </c>
      <c r="D67" s="708">
        <v>0</v>
      </c>
      <c r="E67" s="709">
        <v>3</v>
      </c>
      <c r="F67" s="708">
        <v>0</v>
      </c>
      <c r="G67" s="707">
        <v>0</v>
      </c>
      <c r="H67" s="708">
        <v>0</v>
      </c>
      <c r="I67" s="709">
        <v>0</v>
      </c>
      <c r="J67" s="708">
        <v>0</v>
      </c>
      <c r="K67" s="707">
        <v>0</v>
      </c>
      <c r="L67" s="708">
        <v>0</v>
      </c>
      <c r="M67" s="709"/>
      <c r="N67" s="708"/>
      <c r="O67" s="709">
        <v>0</v>
      </c>
      <c r="P67" s="710">
        <v>0</v>
      </c>
      <c r="Q67" s="709">
        <v>0</v>
      </c>
      <c r="R67" s="708">
        <v>0</v>
      </c>
      <c r="S67" s="707"/>
      <c r="T67" s="710"/>
      <c r="U67" s="709"/>
      <c r="V67" s="708"/>
      <c r="W67" s="707"/>
      <c r="X67" s="710"/>
      <c r="Y67" s="709"/>
      <c r="Z67" s="710"/>
      <c r="AA67" s="711">
        <v>3</v>
      </c>
      <c r="AB67" s="712"/>
    </row>
    <row r="68" spans="1:28" s="580" customFormat="1" ht="10.5" customHeight="1">
      <c r="A68" s="1135" t="s">
        <v>123</v>
      </c>
      <c r="B68" s="715" t="s">
        <v>241</v>
      </c>
      <c r="C68" s="716">
        <v>1</v>
      </c>
      <c r="D68" s="717">
        <v>0</v>
      </c>
      <c r="E68" s="718">
        <v>3</v>
      </c>
      <c r="F68" s="717">
        <v>1</v>
      </c>
      <c r="G68" s="716">
        <v>1</v>
      </c>
      <c r="H68" s="717">
        <v>0</v>
      </c>
      <c r="I68" s="718">
        <v>1</v>
      </c>
      <c r="J68" s="717">
        <v>0</v>
      </c>
      <c r="K68" s="716">
        <v>1</v>
      </c>
      <c r="L68" s="717">
        <v>0</v>
      </c>
      <c r="M68" s="718"/>
      <c r="N68" s="717"/>
      <c r="O68" s="718">
        <v>1</v>
      </c>
      <c r="P68" s="719">
        <v>0</v>
      </c>
      <c r="Q68" s="718">
        <v>1</v>
      </c>
      <c r="R68" s="717">
        <v>0</v>
      </c>
      <c r="S68" s="716"/>
      <c r="T68" s="719"/>
      <c r="U68" s="718"/>
      <c r="V68" s="717"/>
      <c r="W68" s="716"/>
      <c r="X68" s="719"/>
      <c r="Y68" s="718">
        <v>1</v>
      </c>
      <c r="Z68" s="719"/>
      <c r="AA68" s="720">
        <v>10</v>
      </c>
      <c r="AB68" s="721">
        <v>1</v>
      </c>
    </row>
    <row r="69" spans="1:29" s="580" customFormat="1" ht="10.5" customHeight="1" thickBot="1">
      <c r="A69" s="1138"/>
      <c r="B69" s="732" t="s">
        <v>242</v>
      </c>
      <c r="C69" s="733">
        <v>1</v>
      </c>
      <c r="D69" s="734">
        <v>0</v>
      </c>
      <c r="E69" s="735">
        <v>6</v>
      </c>
      <c r="F69" s="734">
        <v>1</v>
      </c>
      <c r="G69" s="733">
        <v>1</v>
      </c>
      <c r="H69" s="734">
        <v>0</v>
      </c>
      <c r="I69" s="735">
        <v>1</v>
      </c>
      <c r="J69" s="734">
        <v>0</v>
      </c>
      <c r="K69" s="733">
        <v>1</v>
      </c>
      <c r="L69" s="734">
        <v>0</v>
      </c>
      <c r="M69" s="735"/>
      <c r="N69" s="734"/>
      <c r="O69" s="735">
        <v>1</v>
      </c>
      <c r="P69" s="736">
        <v>0</v>
      </c>
      <c r="Q69" s="735">
        <v>1</v>
      </c>
      <c r="R69" s="734">
        <v>0</v>
      </c>
      <c r="S69" s="733"/>
      <c r="T69" s="736"/>
      <c r="U69" s="735"/>
      <c r="V69" s="734"/>
      <c r="W69" s="733"/>
      <c r="X69" s="736"/>
      <c r="Y69" s="735">
        <v>1</v>
      </c>
      <c r="Z69" s="736"/>
      <c r="AA69" s="728">
        <v>13</v>
      </c>
      <c r="AB69" s="729">
        <v>1</v>
      </c>
      <c r="AC69" s="722"/>
    </row>
    <row r="70" spans="1:23" ht="15" customHeight="1">
      <c r="A70" s="739"/>
      <c r="B70" s="740"/>
      <c r="C70" s="741"/>
      <c r="D70" s="742"/>
      <c r="E70" s="742"/>
      <c r="F70" s="743"/>
      <c r="G70" s="743"/>
      <c r="H70" s="743"/>
      <c r="I70" s="743"/>
      <c r="J70" s="743"/>
      <c r="K70" s="741"/>
      <c r="L70" s="743"/>
      <c r="M70" s="743"/>
      <c r="N70" s="743"/>
      <c r="O70" s="743"/>
      <c r="P70" s="743"/>
      <c r="Q70" s="743"/>
      <c r="R70" s="743"/>
      <c r="S70" s="743"/>
      <c r="T70" s="741"/>
      <c r="U70" s="743"/>
      <c r="V70" s="743"/>
      <c r="W70" s="743"/>
    </row>
    <row r="71" spans="1:23" ht="15" customHeight="1">
      <c r="A71" s="739"/>
      <c r="B71" s="740"/>
      <c r="C71" s="741"/>
      <c r="D71" s="742"/>
      <c r="E71" s="742"/>
      <c r="F71" s="743"/>
      <c r="G71" s="743"/>
      <c r="H71" s="743"/>
      <c r="I71" s="743"/>
      <c r="J71" s="743"/>
      <c r="K71" s="741"/>
      <c r="L71" s="743"/>
      <c r="M71" s="743"/>
      <c r="N71" s="743"/>
      <c r="O71" s="743"/>
      <c r="P71" s="743"/>
      <c r="Q71" s="743"/>
      <c r="R71" s="743"/>
      <c r="S71" s="743"/>
      <c r="T71" s="741"/>
      <c r="U71" s="743"/>
      <c r="V71" s="743"/>
      <c r="W71" s="743"/>
    </row>
    <row r="72" spans="1:27" ht="15" customHeight="1">
      <c r="A72" s="739"/>
      <c r="B72" s="743"/>
      <c r="C72" s="741"/>
      <c r="D72" s="743"/>
      <c r="E72" s="743"/>
      <c r="F72" s="743"/>
      <c r="G72" s="743"/>
      <c r="H72" s="743"/>
      <c r="I72" s="743"/>
      <c r="J72" s="743"/>
      <c r="K72" s="741"/>
      <c r="L72" s="743"/>
      <c r="M72" s="743"/>
      <c r="N72" s="743"/>
      <c r="O72" s="743"/>
      <c r="P72" s="743"/>
      <c r="Q72" s="743"/>
      <c r="R72" s="743"/>
      <c r="S72" s="743"/>
      <c r="T72" s="741"/>
      <c r="U72" s="743"/>
      <c r="V72" s="743"/>
      <c r="W72" s="743"/>
      <c r="AA72" s="744"/>
    </row>
    <row r="73" spans="1:23" ht="15" customHeight="1">
      <c r="A73" s="739"/>
      <c r="B73" s="743"/>
      <c r="C73" s="741"/>
      <c r="D73" s="743"/>
      <c r="E73" s="743"/>
      <c r="F73" s="743"/>
      <c r="G73" s="743"/>
      <c r="H73" s="743"/>
      <c r="I73" s="743"/>
      <c r="J73" s="743"/>
      <c r="K73" s="741"/>
      <c r="L73" s="743"/>
      <c r="M73" s="743"/>
      <c r="N73" s="743"/>
      <c r="O73" s="743"/>
      <c r="P73" s="743"/>
      <c r="Q73" s="743"/>
      <c r="R73" s="743"/>
      <c r="S73" s="743"/>
      <c r="T73" s="741"/>
      <c r="U73" s="743"/>
      <c r="V73" s="743"/>
      <c r="W73" s="743"/>
    </row>
    <row r="74" spans="1:23" ht="15" customHeight="1">
      <c r="A74" s="739"/>
      <c r="B74" s="743"/>
      <c r="C74" s="741"/>
      <c r="D74" s="743"/>
      <c r="E74" s="743"/>
      <c r="F74" s="743"/>
      <c r="G74" s="743"/>
      <c r="H74" s="743"/>
      <c r="I74" s="743"/>
      <c r="J74" s="743"/>
      <c r="K74" s="741"/>
      <c r="L74" s="743"/>
      <c r="M74" s="743"/>
      <c r="N74" s="743"/>
      <c r="O74" s="743"/>
      <c r="P74" s="743"/>
      <c r="Q74" s="743"/>
      <c r="R74" s="743"/>
      <c r="S74" s="743"/>
      <c r="T74" s="741"/>
      <c r="U74" s="743"/>
      <c r="V74" s="743"/>
      <c r="W74" s="743"/>
    </row>
    <row r="75" spans="1:23" ht="15" customHeight="1">
      <c r="A75" s="739"/>
      <c r="B75" s="743"/>
      <c r="C75" s="741"/>
      <c r="D75" s="743"/>
      <c r="E75" s="743"/>
      <c r="F75" s="743"/>
      <c r="G75" s="743"/>
      <c r="H75" s="743"/>
      <c r="I75" s="743"/>
      <c r="J75" s="743"/>
      <c r="K75" s="741"/>
      <c r="L75" s="743"/>
      <c r="M75" s="743"/>
      <c r="N75" s="743"/>
      <c r="O75" s="743"/>
      <c r="P75" s="743"/>
      <c r="Q75" s="743"/>
      <c r="R75" s="743"/>
      <c r="S75" s="743"/>
      <c r="T75" s="741"/>
      <c r="U75" s="743"/>
      <c r="V75" s="743"/>
      <c r="W75" s="743"/>
    </row>
    <row r="76" spans="1:23" ht="15" customHeight="1">
      <c r="A76" s="739"/>
      <c r="B76" s="743"/>
      <c r="C76" s="741"/>
      <c r="D76" s="743"/>
      <c r="E76" s="743"/>
      <c r="F76" s="743"/>
      <c r="G76" s="743"/>
      <c r="H76" s="743"/>
      <c r="I76" s="743"/>
      <c r="J76" s="743"/>
      <c r="K76" s="741"/>
      <c r="L76" s="743"/>
      <c r="M76" s="743"/>
      <c r="N76" s="743"/>
      <c r="O76" s="743"/>
      <c r="P76" s="743"/>
      <c r="Q76" s="743"/>
      <c r="R76" s="743"/>
      <c r="S76" s="743"/>
      <c r="T76" s="741"/>
      <c r="U76" s="743"/>
      <c r="V76" s="743"/>
      <c r="W76" s="743"/>
    </row>
    <row r="77" spans="1:23" ht="15" customHeight="1">
      <c r="A77" s="739"/>
      <c r="B77" s="743"/>
      <c r="C77" s="741"/>
      <c r="D77" s="743"/>
      <c r="E77" s="743"/>
      <c r="F77" s="743"/>
      <c r="G77" s="743"/>
      <c r="H77" s="743"/>
      <c r="I77" s="743"/>
      <c r="J77" s="743"/>
      <c r="K77" s="741"/>
      <c r="L77" s="743"/>
      <c r="M77" s="743"/>
      <c r="N77" s="743"/>
      <c r="O77" s="743"/>
      <c r="P77" s="743"/>
      <c r="Q77" s="743"/>
      <c r="R77" s="743"/>
      <c r="S77" s="743"/>
      <c r="T77" s="741"/>
      <c r="U77" s="743"/>
      <c r="V77" s="743"/>
      <c r="W77" s="743"/>
    </row>
    <row r="78" spans="1:23" ht="15" customHeight="1">
      <c r="A78" s="739"/>
      <c r="B78" s="743"/>
      <c r="C78" s="741"/>
      <c r="D78" s="743"/>
      <c r="E78" s="743"/>
      <c r="F78" s="743"/>
      <c r="G78" s="743"/>
      <c r="H78" s="743"/>
      <c r="I78" s="743"/>
      <c r="J78" s="743"/>
      <c r="K78" s="741"/>
      <c r="L78" s="743"/>
      <c r="M78" s="743"/>
      <c r="N78" s="743"/>
      <c r="O78" s="743"/>
      <c r="P78" s="743"/>
      <c r="Q78" s="743"/>
      <c r="R78" s="743"/>
      <c r="S78" s="743"/>
      <c r="T78" s="741"/>
      <c r="U78" s="743"/>
      <c r="V78" s="743"/>
      <c r="W78" s="743"/>
    </row>
    <row r="79" spans="1:23" ht="15" customHeight="1">
      <c r="A79" s="739"/>
      <c r="B79" s="743"/>
      <c r="C79" s="741"/>
      <c r="D79" s="743"/>
      <c r="E79" s="743"/>
      <c r="F79" s="743"/>
      <c r="G79" s="743"/>
      <c r="H79" s="743"/>
      <c r="I79" s="743"/>
      <c r="J79" s="743"/>
      <c r="K79" s="741"/>
      <c r="L79" s="743"/>
      <c r="M79" s="743"/>
      <c r="N79" s="743"/>
      <c r="O79" s="743"/>
      <c r="P79" s="743"/>
      <c r="Q79" s="743"/>
      <c r="R79" s="743"/>
      <c r="S79" s="743"/>
      <c r="T79" s="741"/>
      <c r="U79" s="743"/>
      <c r="V79" s="743"/>
      <c r="W79" s="743"/>
    </row>
    <row r="80" spans="1:23" ht="15" customHeight="1">
      <c r="A80" s="739"/>
      <c r="B80" s="743"/>
      <c r="C80" s="741"/>
      <c r="D80" s="743"/>
      <c r="E80" s="743"/>
      <c r="F80" s="743"/>
      <c r="G80" s="743"/>
      <c r="H80" s="743"/>
      <c r="I80" s="743"/>
      <c r="J80" s="743"/>
      <c r="K80" s="741"/>
      <c r="L80" s="743"/>
      <c r="M80" s="743"/>
      <c r="N80" s="743"/>
      <c r="O80" s="743"/>
      <c r="P80" s="743"/>
      <c r="Q80" s="743"/>
      <c r="R80" s="743"/>
      <c r="S80" s="743"/>
      <c r="T80" s="741"/>
      <c r="U80" s="743"/>
      <c r="V80" s="743"/>
      <c r="W80" s="743"/>
    </row>
    <row r="81" spans="1:23" ht="15" customHeight="1">
      <c r="A81" s="739"/>
      <c r="B81" s="743"/>
      <c r="C81" s="741"/>
      <c r="D81" s="743"/>
      <c r="E81" s="743"/>
      <c r="F81" s="743"/>
      <c r="G81" s="743"/>
      <c r="H81" s="743"/>
      <c r="I81" s="743"/>
      <c r="J81" s="743"/>
      <c r="K81" s="741"/>
      <c r="L81" s="743"/>
      <c r="M81" s="743"/>
      <c r="N81" s="743"/>
      <c r="O81" s="743"/>
      <c r="P81" s="743"/>
      <c r="Q81" s="743"/>
      <c r="R81" s="743"/>
      <c r="S81" s="743"/>
      <c r="T81" s="741"/>
      <c r="U81" s="743"/>
      <c r="V81" s="743"/>
      <c r="W81" s="743"/>
    </row>
    <row r="82" spans="1:23" ht="15" customHeight="1">
      <c r="A82" s="739"/>
      <c r="B82" s="743"/>
      <c r="C82" s="741"/>
      <c r="D82" s="743"/>
      <c r="E82" s="743"/>
      <c r="F82" s="743"/>
      <c r="G82" s="743"/>
      <c r="H82" s="743"/>
      <c r="I82" s="743"/>
      <c r="J82" s="743"/>
      <c r="K82" s="741"/>
      <c r="L82" s="743"/>
      <c r="M82" s="743"/>
      <c r="N82" s="743"/>
      <c r="O82" s="743"/>
      <c r="P82" s="743"/>
      <c r="Q82" s="743"/>
      <c r="R82" s="743"/>
      <c r="S82" s="743"/>
      <c r="T82" s="741"/>
      <c r="U82" s="743"/>
      <c r="V82" s="743"/>
      <c r="W82" s="743"/>
    </row>
    <row r="83" spans="1:23" ht="15" customHeight="1">
      <c r="A83" s="739"/>
      <c r="B83" s="743"/>
      <c r="C83" s="741"/>
      <c r="D83" s="743"/>
      <c r="E83" s="743"/>
      <c r="F83" s="743"/>
      <c r="G83" s="743"/>
      <c r="H83" s="743"/>
      <c r="I83" s="743"/>
      <c r="J83" s="743"/>
      <c r="K83" s="741"/>
      <c r="L83" s="743"/>
      <c r="M83" s="743"/>
      <c r="N83" s="743"/>
      <c r="O83" s="743"/>
      <c r="P83" s="743"/>
      <c r="Q83" s="743"/>
      <c r="R83" s="743"/>
      <c r="S83" s="743"/>
      <c r="T83" s="741"/>
      <c r="U83" s="743"/>
      <c r="V83" s="743"/>
      <c r="W83" s="743"/>
    </row>
    <row r="84" spans="1:23" ht="15" customHeight="1">
      <c r="A84" s="739"/>
      <c r="B84" s="743"/>
      <c r="C84" s="741"/>
      <c r="D84" s="743"/>
      <c r="E84" s="743"/>
      <c r="F84" s="743"/>
      <c r="G84" s="743"/>
      <c r="H84" s="743"/>
      <c r="I84" s="743"/>
      <c r="J84" s="743"/>
      <c r="K84" s="741"/>
      <c r="L84" s="743"/>
      <c r="M84" s="743"/>
      <c r="N84" s="743"/>
      <c r="O84" s="743"/>
      <c r="P84" s="743"/>
      <c r="Q84" s="743"/>
      <c r="R84" s="743"/>
      <c r="S84" s="743"/>
      <c r="T84" s="741"/>
      <c r="U84" s="743"/>
      <c r="V84" s="743"/>
      <c r="W84" s="743"/>
    </row>
    <row r="85" spans="1:23" ht="15" customHeight="1">
      <c r="A85" s="739"/>
      <c r="B85" s="743"/>
      <c r="C85" s="741"/>
      <c r="D85" s="743"/>
      <c r="E85" s="743"/>
      <c r="F85" s="743"/>
      <c r="G85" s="743"/>
      <c r="H85" s="743"/>
      <c r="I85" s="743"/>
      <c r="J85" s="743"/>
      <c r="K85" s="741"/>
      <c r="L85" s="743"/>
      <c r="M85" s="743"/>
      <c r="N85" s="743"/>
      <c r="O85" s="743"/>
      <c r="P85" s="743"/>
      <c r="Q85" s="743"/>
      <c r="R85" s="743"/>
      <c r="S85" s="743"/>
      <c r="T85" s="741"/>
      <c r="U85" s="743"/>
      <c r="V85" s="743"/>
      <c r="W85" s="743"/>
    </row>
    <row r="86" spans="1:23" ht="15" customHeight="1">
      <c r="A86" s="739"/>
      <c r="B86" s="743"/>
      <c r="C86" s="741"/>
      <c r="D86" s="743"/>
      <c r="E86" s="743"/>
      <c r="F86" s="743"/>
      <c r="G86" s="743"/>
      <c r="H86" s="743"/>
      <c r="I86" s="743"/>
      <c r="J86" s="743"/>
      <c r="K86" s="741"/>
      <c r="L86" s="743"/>
      <c r="M86" s="743"/>
      <c r="N86" s="743"/>
      <c r="O86" s="743"/>
      <c r="P86" s="743"/>
      <c r="Q86" s="743"/>
      <c r="R86" s="743"/>
      <c r="S86" s="743"/>
      <c r="T86" s="741"/>
      <c r="U86" s="743"/>
      <c r="V86" s="743"/>
      <c r="W86" s="743"/>
    </row>
    <row r="87" spans="1:23" ht="15" customHeight="1">
      <c r="A87" s="739"/>
      <c r="B87" s="743"/>
      <c r="C87" s="741"/>
      <c r="D87" s="743"/>
      <c r="E87" s="743"/>
      <c r="F87" s="743"/>
      <c r="G87" s="743"/>
      <c r="H87" s="743"/>
      <c r="I87" s="743"/>
      <c r="J87" s="743"/>
      <c r="K87" s="741"/>
      <c r="L87" s="743"/>
      <c r="M87" s="743"/>
      <c r="N87" s="743"/>
      <c r="O87" s="743"/>
      <c r="P87" s="743"/>
      <c r="Q87" s="743"/>
      <c r="R87" s="743"/>
      <c r="S87" s="743"/>
      <c r="T87" s="741"/>
      <c r="U87" s="743"/>
      <c r="V87" s="743"/>
      <c r="W87" s="743"/>
    </row>
    <row r="88" spans="1:23" ht="15" customHeight="1">
      <c r="A88" s="739"/>
      <c r="B88" s="743"/>
      <c r="C88" s="741"/>
      <c r="D88" s="743"/>
      <c r="E88" s="743"/>
      <c r="F88" s="743"/>
      <c r="G88" s="743"/>
      <c r="H88" s="743"/>
      <c r="I88" s="743"/>
      <c r="J88" s="743"/>
      <c r="K88" s="741"/>
      <c r="L88" s="743"/>
      <c r="M88" s="743"/>
      <c r="N88" s="743"/>
      <c r="O88" s="743"/>
      <c r="P88" s="743"/>
      <c r="Q88" s="743"/>
      <c r="R88" s="743"/>
      <c r="S88" s="743"/>
      <c r="T88" s="741"/>
      <c r="U88" s="743"/>
      <c r="V88" s="743"/>
      <c r="W88" s="743"/>
    </row>
    <row r="89" spans="1:23" ht="15" customHeight="1">
      <c r="A89" s="739"/>
      <c r="B89" s="743"/>
      <c r="C89" s="741"/>
      <c r="D89" s="743"/>
      <c r="E89" s="743"/>
      <c r="F89" s="743"/>
      <c r="G89" s="743"/>
      <c r="H89" s="743"/>
      <c r="I89" s="743"/>
      <c r="J89" s="743"/>
      <c r="K89" s="741"/>
      <c r="L89" s="743"/>
      <c r="M89" s="743"/>
      <c r="N89" s="743"/>
      <c r="O89" s="743"/>
      <c r="P89" s="743"/>
      <c r="Q89" s="743"/>
      <c r="R89" s="743"/>
      <c r="S89" s="743"/>
      <c r="T89" s="741"/>
      <c r="U89" s="743"/>
      <c r="V89" s="743"/>
      <c r="W89" s="743"/>
    </row>
    <row r="90" spans="1:23" ht="15" customHeight="1">
      <c r="A90" s="739"/>
      <c r="B90" s="743"/>
      <c r="C90" s="741"/>
      <c r="D90" s="743"/>
      <c r="E90" s="743"/>
      <c r="F90" s="743"/>
      <c r="G90" s="743"/>
      <c r="H90" s="743"/>
      <c r="I90" s="743"/>
      <c r="J90" s="743"/>
      <c r="K90" s="741"/>
      <c r="L90" s="743"/>
      <c r="M90" s="743"/>
      <c r="N90" s="743"/>
      <c r="O90" s="743"/>
      <c r="P90" s="743"/>
      <c r="Q90" s="743"/>
      <c r="R90" s="743"/>
      <c r="S90" s="743"/>
      <c r="T90" s="741"/>
      <c r="U90" s="743"/>
      <c r="V90" s="743"/>
      <c r="W90" s="743"/>
    </row>
    <row r="91" spans="1:23" ht="15" customHeight="1">
      <c r="A91" s="739"/>
      <c r="B91" s="743"/>
      <c r="C91" s="741"/>
      <c r="D91" s="743"/>
      <c r="E91" s="743"/>
      <c r="F91" s="743"/>
      <c r="G91" s="743"/>
      <c r="H91" s="743"/>
      <c r="I91" s="743"/>
      <c r="J91" s="743"/>
      <c r="K91" s="741"/>
      <c r="L91" s="743"/>
      <c r="M91" s="743"/>
      <c r="N91" s="743"/>
      <c r="O91" s="743"/>
      <c r="P91" s="743"/>
      <c r="Q91" s="743"/>
      <c r="R91" s="743"/>
      <c r="S91" s="743"/>
      <c r="T91" s="741"/>
      <c r="U91" s="743"/>
      <c r="V91" s="743"/>
      <c r="W91" s="743"/>
    </row>
    <row r="92" spans="1:23" ht="15" customHeight="1">
      <c r="A92" s="739"/>
      <c r="B92" s="743"/>
      <c r="C92" s="741"/>
      <c r="D92" s="743"/>
      <c r="E92" s="743"/>
      <c r="F92" s="743"/>
      <c r="G92" s="743"/>
      <c r="H92" s="743"/>
      <c r="I92" s="743"/>
      <c r="J92" s="743"/>
      <c r="K92" s="741"/>
      <c r="L92" s="743"/>
      <c r="M92" s="743"/>
      <c r="N92" s="743"/>
      <c r="O92" s="743"/>
      <c r="P92" s="743"/>
      <c r="Q92" s="743"/>
      <c r="R92" s="743"/>
      <c r="S92" s="743"/>
      <c r="T92" s="741"/>
      <c r="U92" s="743"/>
      <c r="V92" s="743"/>
      <c r="W92" s="743"/>
    </row>
    <row r="93" spans="1:23" ht="15" customHeight="1">
      <c r="A93" s="739"/>
      <c r="B93" s="743"/>
      <c r="C93" s="741"/>
      <c r="D93" s="743"/>
      <c r="E93" s="743"/>
      <c r="F93" s="743"/>
      <c r="G93" s="743"/>
      <c r="H93" s="743"/>
      <c r="I93" s="743"/>
      <c r="J93" s="743"/>
      <c r="K93" s="741"/>
      <c r="L93" s="743"/>
      <c r="M93" s="743"/>
      <c r="N93" s="743"/>
      <c r="O93" s="743"/>
      <c r="P93" s="743"/>
      <c r="Q93" s="743"/>
      <c r="R93" s="743"/>
      <c r="S93" s="743"/>
      <c r="T93" s="741"/>
      <c r="U93" s="743"/>
      <c r="V93" s="743"/>
      <c r="W93" s="743"/>
    </row>
    <row r="94" spans="1:23" ht="15" customHeight="1">
      <c r="A94" s="739"/>
      <c r="B94" s="743"/>
      <c r="C94" s="741"/>
      <c r="D94" s="743"/>
      <c r="E94" s="743"/>
      <c r="F94" s="743"/>
      <c r="G94" s="743"/>
      <c r="H94" s="743"/>
      <c r="I94" s="743"/>
      <c r="J94" s="743"/>
      <c r="K94" s="741"/>
      <c r="L94" s="743"/>
      <c r="M94" s="743"/>
      <c r="N94" s="743"/>
      <c r="O94" s="743"/>
      <c r="P94" s="743"/>
      <c r="Q94" s="743"/>
      <c r="R94" s="743"/>
      <c r="S94" s="743"/>
      <c r="T94" s="741"/>
      <c r="U94" s="743"/>
      <c r="V94" s="743"/>
      <c r="W94" s="743"/>
    </row>
    <row r="95" spans="1:23" ht="15" customHeight="1">
      <c r="A95" s="739"/>
      <c r="B95" s="743"/>
      <c r="C95" s="741"/>
      <c r="D95" s="743"/>
      <c r="E95" s="743"/>
      <c r="F95" s="743"/>
      <c r="G95" s="743"/>
      <c r="H95" s="743"/>
      <c r="I95" s="743"/>
      <c r="J95" s="743"/>
      <c r="K95" s="741"/>
      <c r="L95" s="743"/>
      <c r="M95" s="743"/>
      <c r="N95" s="743"/>
      <c r="O95" s="743"/>
      <c r="P95" s="743"/>
      <c r="Q95" s="743"/>
      <c r="R95" s="743"/>
      <c r="S95" s="743"/>
      <c r="T95" s="741"/>
      <c r="U95" s="743"/>
      <c r="V95" s="743"/>
      <c r="W95" s="743"/>
    </row>
  </sheetData>
  <sheetProtection/>
  <mergeCells count="40">
    <mergeCell ref="A35:A37"/>
    <mergeCell ref="W3:W4"/>
    <mergeCell ref="U3:U4"/>
    <mergeCell ref="A1:N1"/>
    <mergeCell ref="A48:A49"/>
    <mergeCell ref="A28:A29"/>
    <mergeCell ref="A30:A32"/>
    <mergeCell ref="A33:A34"/>
    <mergeCell ref="A5:A9"/>
    <mergeCell ref="A40:A42"/>
    <mergeCell ref="A43:A44"/>
    <mergeCell ref="A23:A24"/>
    <mergeCell ref="A25:A27"/>
    <mergeCell ref="A38:A39"/>
    <mergeCell ref="A68:A69"/>
    <mergeCell ref="A50:A52"/>
    <mergeCell ref="A53:A54"/>
    <mergeCell ref="A55:A57"/>
    <mergeCell ref="A58:A59"/>
    <mergeCell ref="A65:A67"/>
    <mergeCell ref="I3:I4"/>
    <mergeCell ref="O1:AB1"/>
    <mergeCell ref="A60:A62"/>
    <mergeCell ref="A63:A64"/>
    <mergeCell ref="A10:A12"/>
    <mergeCell ref="A13:A14"/>
    <mergeCell ref="A15:A17"/>
    <mergeCell ref="A18:A19"/>
    <mergeCell ref="A45:A47"/>
    <mergeCell ref="A20:A22"/>
    <mergeCell ref="G3:G4"/>
    <mergeCell ref="Y3:Y4"/>
    <mergeCell ref="E3:E4"/>
    <mergeCell ref="C3:C4"/>
    <mergeCell ref="AA3:AA4"/>
    <mergeCell ref="S3:S4"/>
    <mergeCell ref="Q3:Q4"/>
    <mergeCell ref="O3:O4"/>
    <mergeCell ref="M3:M4"/>
    <mergeCell ref="K3:K4"/>
  </mergeCells>
  <printOptions horizontalCentered="1"/>
  <pageMargins left="0.984251968503937" right="0.984251968503937" top="1.1811023622047245" bottom="0.5905511811023623" header="0.5118110236220472" footer="0.3937007874015748"/>
  <pageSetup horizontalDpi="600" verticalDpi="600" orientation="portrait" paperSize="9" r:id="rId2"/>
  <headerFooter differentOddEven="1" differentFirst="1" alignWithMargins="0">
    <oddFooter>&amp;C&amp;"ＭＳ ゴシック,標準"&amp;12-14-</oddFooter>
    <evenFooter>&amp;C&amp;"ＭＳ ゴシック,標準"&amp;12-15-</evenFooter>
    <firstFooter>&amp;C&amp;"ＭＳ ゴシック,標準"&amp;12-14-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7"/>
  <sheetViews>
    <sheetView zoomScale="85" zoomScaleNormal="85" zoomScalePageLayoutView="0" workbookViewId="0" topLeftCell="A13">
      <selection activeCell="Z24" sqref="Z24"/>
    </sheetView>
  </sheetViews>
  <sheetFormatPr defaultColWidth="9.00390625" defaultRowHeight="13.5"/>
  <cols>
    <col min="1" max="2" width="4.375" style="13" customWidth="1"/>
    <col min="3" max="5" width="5.00390625" style="13" customWidth="1"/>
    <col min="6" max="7" width="2.50390625" style="13" customWidth="1"/>
    <col min="8" max="11" width="5.00390625" style="13" customWidth="1"/>
    <col min="12" max="13" width="2.50390625" style="13" customWidth="1"/>
    <col min="14" max="15" width="5.00390625" style="13" customWidth="1"/>
    <col min="16" max="17" width="2.50390625" style="13" customWidth="1"/>
    <col min="18" max="19" width="5.00390625" style="13" customWidth="1"/>
    <col min="20" max="20" width="2.50390625" style="13" customWidth="1"/>
    <col min="21" max="25" width="7.50390625" style="13" customWidth="1"/>
    <col min="26" max="26" width="16.75390625" style="13" customWidth="1"/>
    <col min="27" max="27" width="13.00390625" style="13" customWidth="1"/>
    <col min="28" max="28" width="13.875" style="13" bestFit="1" customWidth="1"/>
    <col min="29" max="16384" width="9.00390625" style="13" customWidth="1"/>
  </cols>
  <sheetData>
    <row r="1" spans="19:21" ht="22.5" customHeight="1">
      <c r="S1" s="66" t="s">
        <v>402</v>
      </c>
      <c r="T1" s="66"/>
      <c r="U1" s="67" t="s">
        <v>403</v>
      </c>
    </row>
    <row r="2" ht="22.5" customHeight="1"/>
    <row r="3" spans="1:2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 t="s">
        <v>324</v>
      </c>
      <c r="U3" s="5" t="s">
        <v>192</v>
      </c>
    </row>
    <row r="4" ht="22.5" customHeight="1" thickBot="1">
      <c r="AB4" s="2" t="s">
        <v>604</v>
      </c>
    </row>
    <row r="5" spans="1:28" ht="21" customHeight="1">
      <c r="A5" s="68"/>
      <c r="B5" s="69"/>
      <c r="C5" s="70" t="s">
        <v>34</v>
      </c>
      <c r="D5" s="1183" t="s">
        <v>183</v>
      </c>
      <c r="E5" s="1148"/>
      <c r="F5" s="1184"/>
      <c r="G5" s="1188" t="s">
        <v>535</v>
      </c>
      <c r="H5" s="1148"/>
      <c r="I5" s="1148"/>
      <c r="J5" s="1148"/>
      <c r="K5" s="1148"/>
      <c r="L5" s="1184"/>
      <c r="M5" s="1201" t="s">
        <v>184</v>
      </c>
      <c r="N5" s="1202"/>
      <c r="O5" s="1202"/>
      <c r="P5" s="1202"/>
      <c r="Q5" s="1202"/>
      <c r="R5" s="1202"/>
      <c r="S5" s="1202"/>
      <c r="T5" s="1203"/>
      <c r="U5" s="1243" t="s">
        <v>185</v>
      </c>
      <c r="V5" s="1243"/>
      <c r="W5" s="1201" t="s">
        <v>186</v>
      </c>
      <c r="X5" s="1202"/>
      <c r="Y5" s="1203"/>
      <c r="Z5" s="71" t="s">
        <v>317</v>
      </c>
      <c r="AA5" s="1236" t="s">
        <v>316</v>
      </c>
      <c r="AB5" s="1218" t="s">
        <v>191</v>
      </c>
    </row>
    <row r="6" spans="1:28" ht="21" customHeight="1" thickBot="1">
      <c r="A6" s="72" t="s">
        <v>187</v>
      </c>
      <c r="B6" s="73"/>
      <c r="C6" s="74"/>
      <c r="D6" s="1185"/>
      <c r="E6" s="1186"/>
      <c r="F6" s="1187"/>
      <c r="G6" s="1189"/>
      <c r="H6" s="1186"/>
      <c r="I6" s="1186"/>
      <c r="J6" s="1186"/>
      <c r="K6" s="1186"/>
      <c r="L6" s="1187"/>
      <c r="M6" s="1217" t="s">
        <v>168</v>
      </c>
      <c r="N6" s="1196"/>
      <c r="O6" s="1196" t="s">
        <v>169</v>
      </c>
      <c r="P6" s="1196"/>
      <c r="Q6" s="1196" t="s">
        <v>170</v>
      </c>
      <c r="R6" s="1196"/>
      <c r="S6" s="1196" t="s">
        <v>124</v>
      </c>
      <c r="T6" s="1166"/>
      <c r="U6" s="75" t="s">
        <v>137</v>
      </c>
      <c r="V6" s="77" t="s">
        <v>140</v>
      </c>
      <c r="W6" s="75" t="s">
        <v>188</v>
      </c>
      <c r="X6" s="76" t="s">
        <v>189</v>
      </c>
      <c r="Y6" s="77" t="s">
        <v>190</v>
      </c>
      <c r="Z6" s="61" t="s">
        <v>318</v>
      </c>
      <c r="AA6" s="1237"/>
      <c r="AB6" s="1219"/>
    </row>
    <row r="7" spans="1:28" ht="18" customHeight="1">
      <c r="A7" s="1180" t="s">
        <v>580</v>
      </c>
      <c r="B7" s="1181"/>
      <c r="C7" s="1182"/>
      <c r="D7" s="1223" t="s">
        <v>582</v>
      </c>
      <c r="E7" s="1224"/>
      <c r="F7" s="1225"/>
      <c r="G7" s="1229" t="s">
        <v>584</v>
      </c>
      <c r="H7" s="1230"/>
      <c r="I7" s="1230"/>
      <c r="J7" s="1230"/>
      <c r="K7" s="1230"/>
      <c r="L7" s="1231"/>
      <c r="M7" s="1171">
        <v>1</v>
      </c>
      <c r="N7" s="1172"/>
      <c r="O7" s="1172"/>
      <c r="P7" s="1172"/>
      <c r="Q7" s="1172">
        <v>2</v>
      </c>
      <c r="R7" s="1172"/>
      <c r="S7" s="1172"/>
      <c r="T7" s="1240"/>
      <c r="U7" s="1235">
        <v>3</v>
      </c>
      <c r="V7" s="1239"/>
      <c r="W7" s="1235">
        <v>1</v>
      </c>
      <c r="X7" s="1238"/>
      <c r="Y7" s="1239">
        <v>2</v>
      </c>
      <c r="Z7" s="78">
        <v>74</v>
      </c>
      <c r="AA7" s="1241"/>
      <c r="AB7" s="1244">
        <v>23542</v>
      </c>
    </row>
    <row r="8" spans="1:28" ht="18" customHeight="1" thickBot="1">
      <c r="A8" s="1246" t="s">
        <v>581</v>
      </c>
      <c r="B8" s="1247"/>
      <c r="C8" s="1248"/>
      <c r="D8" s="1226"/>
      <c r="E8" s="1227"/>
      <c r="F8" s="1228"/>
      <c r="G8" s="1232"/>
      <c r="H8" s="1233"/>
      <c r="I8" s="1233"/>
      <c r="J8" s="1233"/>
      <c r="K8" s="1233"/>
      <c r="L8" s="1234"/>
      <c r="M8" s="1173"/>
      <c r="N8" s="1174"/>
      <c r="O8" s="1174"/>
      <c r="P8" s="1174"/>
      <c r="Q8" s="1174"/>
      <c r="R8" s="1174"/>
      <c r="S8" s="1174"/>
      <c r="T8" s="1249"/>
      <c r="U8" s="1171"/>
      <c r="V8" s="1240"/>
      <c r="W8" s="1171"/>
      <c r="X8" s="1172"/>
      <c r="Y8" s="1240"/>
      <c r="Z8" s="79">
        <v>10</v>
      </c>
      <c r="AA8" s="1242"/>
      <c r="AB8" s="1245"/>
    </row>
    <row r="9" spans="1:28" ht="18" customHeight="1">
      <c r="A9" s="1220" t="s">
        <v>583</v>
      </c>
      <c r="B9" s="1221"/>
      <c r="C9" s="1222"/>
      <c r="D9" s="1183" t="s">
        <v>530</v>
      </c>
      <c r="E9" s="1148"/>
      <c r="F9" s="1184"/>
      <c r="G9" s="1190" t="s">
        <v>613</v>
      </c>
      <c r="H9" s="1191"/>
      <c r="I9" s="1191"/>
      <c r="J9" s="1191"/>
      <c r="K9" s="1191"/>
      <c r="L9" s="1192"/>
      <c r="M9" s="1212">
        <v>3</v>
      </c>
      <c r="N9" s="1178"/>
      <c r="O9" s="1178"/>
      <c r="P9" s="1178"/>
      <c r="Q9" s="1178"/>
      <c r="R9" s="1178"/>
      <c r="S9" s="1178">
        <v>5</v>
      </c>
      <c r="T9" s="1214"/>
      <c r="U9" s="1216"/>
      <c r="V9" s="1165">
        <v>1</v>
      </c>
      <c r="W9" s="1216"/>
      <c r="X9" s="1206"/>
      <c r="Y9" s="1165"/>
      <c r="Z9" s="80">
        <v>5150</v>
      </c>
      <c r="AA9" s="1204"/>
      <c r="AB9" s="1207">
        <v>210006</v>
      </c>
    </row>
    <row r="10" spans="1:28" ht="18" customHeight="1" thickBot="1">
      <c r="A10" s="1209" t="s">
        <v>585</v>
      </c>
      <c r="B10" s="1210"/>
      <c r="C10" s="1211"/>
      <c r="D10" s="1185"/>
      <c r="E10" s="1186"/>
      <c r="F10" s="1187"/>
      <c r="G10" s="1193"/>
      <c r="H10" s="1194"/>
      <c r="I10" s="1194"/>
      <c r="J10" s="1194"/>
      <c r="K10" s="1194"/>
      <c r="L10" s="1195"/>
      <c r="M10" s="1213"/>
      <c r="N10" s="1179"/>
      <c r="O10" s="1179"/>
      <c r="P10" s="1179"/>
      <c r="Q10" s="1179"/>
      <c r="R10" s="1179"/>
      <c r="S10" s="1179"/>
      <c r="T10" s="1215"/>
      <c r="U10" s="1217"/>
      <c r="V10" s="1166"/>
      <c r="W10" s="1217"/>
      <c r="X10" s="1196"/>
      <c r="Y10" s="1166"/>
      <c r="Z10" s="81">
        <v>162</v>
      </c>
      <c r="AA10" s="1205"/>
      <c r="AB10" s="1208"/>
    </row>
    <row r="11" spans="1:28" ht="18" customHeight="1">
      <c r="A11" s="1180" t="s">
        <v>590</v>
      </c>
      <c r="B11" s="1181"/>
      <c r="C11" s="1182"/>
      <c r="D11" s="1223" t="s">
        <v>586</v>
      </c>
      <c r="E11" s="1224"/>
      <c r="F11" s="1225"/>
      <c r="G11" s="1229" t="s">
        <v>588</v>
      </c>
      <c r="H11" s="1230"/>
      <c r="I11" s="1230"/>
      <c r="J11" s="1230"/>
      <c r="K11" s="1230"/>
      <c r="L11" s="1231"/>
      <c r="M11" s="1171"/>
      <c r="N11" s="1172"/>
      <c r="O11" s="1172">
        <v>1</v>
      </c>
      <c r="P11" s="1172"/>
      <c r="Q11" s="1172"/>
      <c r="R11" s="1172"/>
      <c r="S11" s="1172"/>
      <c r="T11" s="1240"/>
      <c r="U11" s="1235"/>
      <c r="V11" s="1239"/>
      <c r="W11" s="1235"/>
      <c r="X11" s="1238"/>
      <c r="Y11" s="1239"/>
      <c r="Z11" s="78">
        <v>1979</v>
      </c>
      <c r="AA11" s="1241"/>
      <c r="AB11" s="1244">
        <v>598618</v>
      </c>
    </row>
    <row r="12" spans="1:28" ht="18" customHeight="1" thickBot="1">
      <c r="A12" s="1246" t="s">
        <v>587</v>
      </c>
      <c r="B12" s="1247"/>
      <c r="C12" s="1248"/>
      <c r="D12" s="1226"/>
      <c r="E12" s="1227"/>
      <c r="F12" s="1228"/>
      <c r="G12" s="1232"/>
      <c r="H12" s="1233"/>
      <c r="I12" s="1233"/>
      <c r="J12" s="1233"/>
      <c r="K12" s="1233"/>
      <c r="L12" s="1234"/>
      <c r="M12" s="1173"/>
      <c r="N12" s="1174"/>
      <c r="O12" s="1174"/>
      <c r="P12" s="1174"/>
      <c r="Q12" s="1174"/>
      <c r="R12" s="1174"/>
      <c r="S12" s="1174"/>
      <c r="T12" s="1249"/>
      <c r="U12" s="1171"/>
      <c r="V12" s="1240"/>
      <c r="W12" s="1171"/>
      <c r="X12" s="1172"/>
      <c r="Y12" s="1240"/>
      <c r="Z12" s="79"/>
      <c r="AA12" s="1242"/>
      <c r="AB12" s="1245"/>
    </row>
    <row r="13" spans="1:28" ht="18" customHeight="1">
      <c r="A13" s="1220" t="s">
        <v>589</v>
      </c>
      <c r="B13" s="1221"/>
      <c r="C13" s="1222"/>
      <c r="D13" s="1183" t="s">
        <v>592</v>
      </c>
      <c r="E13" s="1148"/>
      <c r="F13" s="1184"/>
      <c r="G13" s="1190" t="s">
        <v>588</v>
      </c>
      <c r="H13" s="1191"/>
      <c r="I13" s="1191"/>
      <c r="J13" s="1191"/>
      <c r="K13" s="1191"/>
      <c r="L13" s="1192"/>
      <c r="M13" s="1212">
        <v>1</v>
      </c>
      <c r="N13" s="1178"/>
      <c r="O13" s="1178"/>
      <c r="P13" s="1178"/>
      <c r="Q13" s="1178"/>
      <c r="R13" s="1178"/>
      <c r="S13" s="1178">
        <v>1</v>
      </c>
      <c r="T13" s="1214"/>
      <c r="U13" s="1216"/>
      <c r="V13" s="1165"/>
      <c r="W13" s="1216"/>
      <c r="X13" s="1206"/>
      <c r="Y13" s="1165"/>
      <c r="Z13" s="80">
        <v>1053</v>
      </c>
      <c r="AA13" s="1204"/>
      <c r="AB13" s="1207">
        <v>158468</v>
      </c>
    </row>
    <row r="14" spans="1:28" ht="18" customHeight="1" thickBot="1">
      <c r="A14" s="1209" t="s">
        <v>591</v>
      </c>
      <c r="B14" s="1210"/>
      <c r="C14" s="1211"/>
      <c r="D14" s="1185"/>
      <c r="E14" s="1186"/>
      <c r="F14" s="1187"/>
      <c r="G14" s="1193"/>
      <c r="H14" s="1194"/>
      <c r="I14" s="1194"/>
      <c r="J14" s="1194"/>
      <c r="K14" s="1194"/>
      <c r="L14" s="1195"/>
      <c r="M14" s="1213"/>
      <c r="N14" s="1179"/>
      <c r="O14" s="1179"/>
      <c r="P14" s="1179"/>
      <c r="Q14" s="1179"/>
      <c r="R14" s="1179"/>
      <c r="S14" s="1179"/>
      <c r="T14" s="1215"/>
      <c r="U14" s="1217"/>
      <c r="V14" s="1166"/>
      <c r="W14" s="1217"/>
      <c r="X14" s="1196"/>
      <c r="Y14" s="1166"/>
      <c r="Z14" s="81"/>
      <c r="AA14" s="1205"/>
      <c r="AB14" s="1208"/>
    </row>
    <row r="15" spans="1:28" ht="18" customHeight="1">
      <c r="A15" s="1180" t="s">
        <v>593</v>
      </c>
      <c r="B15" s="1181"/>
      <c r="C15" s="1182"/>
      <c r="D15" s="1223" t="s">
        <v>594</v>
      </c>
      <c r="E15" s="1224"/>
      <c r="F15" s="1225"/>
      <c r="G15" s="1229" t="s">
        <v>584</v>
      </c>
      <c r="H15" s="1230"/>
      <c r="I15" s="1230"/>
      <c r="J15" s="1230"/>
      <c r="K15" s="1230"/>
      <c r="L15" s="1231"/>
      <c r="M15" s="1171">
        <v>1</v>
      </c>
      <c r="N15" s="1172"/>
      <c r="O15" s="1172"/>
      <c r="P15" s="1172"/>
      <c r="Q15" s="1172"/>
      <c r="R15" s="1172"/>
      <c r="S15" s="1172">
        <v>1</v>
      </c>
      <c r="T15" s="1240"/>
      <c r="U15" s="1235">
        <v>3</v>
      </c>
      <c r="V15" s="1239">
        <v>1</v>
      </c>
      <c r="W15" s="1235">
        <v>2</v>
      </c>
      <c r="X15" s="1238"/>
      <c r="Y15" s="1239"/>
      <c r="Z15" s="78">
        <v>284</v>
      </c>
      <c r="AA15" s="1241"/>
      <c r="AB15" s="1244">
        <v>21162</v>
      </c>
    </row>
    <row r="16" spans="1:28" ht="18" customHeight="1" thickBot="1">
      <c r="A16" s="1250" t="s">
        <v>531</v>
      </c>
      <c r="B16" s="1210"/>
      <c r="C16" s="1251"/>
      <c r="D16" s="1185"/>
      <c r="E16" s="1186"/>
      <c r="F16" s="1187"/>
      <c r="G16" s="1193"/>
      <c r="H16" s="1194"/>
      <c r="I16" s="1194"/>
      <c r="J16" s="1194"/>
      <c r="K16" s="1194"/>
      <c r="L16" s="1195"/>
      <c r="M16" s="1213"/>
      <c r="N16" s="1179"/>
      <c r="O16" s="1179"/>
      <c r="P16" s="1179"/>
      <c r="Q16" s="1179"/>
      <c r="R16" s="1179"/>
      <c r="S16" s="1179"/>
      <c r="T16" s="1215"/>
      <c r="U16" s="1217"/>
      <c r="V16" s="1166"/>
      <c r="W16" s="1217"/>
      <c r="X16" s="1196"/>
      <c r="Y16" s="1166"/>
      <c r="Z16" s="81"/>
      <c r="AA16" s="1205"/>
      <c r="AB16" s="1208"/>
    </row>
    <row r="17" spans="1:28" ht="12.75">
      <c r="A17" s="1149"/>
      <c r="B17" s="1149"/>
      <c r="C17" s="1149"/>
      <c r="D17" s="1148"/>
      <c r="E17" s="1148"/>
      <c r="F17" s="1148"/>
      <c r="G17" s="1150"/>
      <c r="H17" s="1150"/>
      <c r="I17" s="1150"/>
      <c r="J17" s="1150"/>
      <c r="K17" s="1150"/>
      <c r="L17" s="1150"/>
      <c r="M17" s="1148"/>
      <c r="N17" s="1148"/>
      <c r="O17" s="1148"/>
      <c r="P17" s="1148"/>
      <c r="Q17" s="1148"/>
      <c r="R17" s="1148"/>
      <c r="S17" s="1148"/>
      <c r="T17" s="1148"/>
      <c r="U17" s="69"/>
      <c r="V17" s="69"/>
      <c r="W17" s="69"/>
      <c r="X17" s="69"/>
      <c r="Y17" s="69"/>
      <c r="Z17" s="4"/>
      <c r="AA17" s="82"/>
      <c r="AB17" s="82"/>
    </row>
    <row r="18" spans="1:28" ht="12.75">
      <c r="A18" s="83"/>
      <c r="B18" s="83"/>
      <c r="C18" s="83"/>
      <c r="D18" s="84"/>
      <c r="E18" s="84"/>
      <c r="F18" s="84"/>
      <c r="G18" s="84"/>
      <c r="H18" s="84"/>
      <c r="I18" s="84"/>
      <c r="J18" s="84"/>
      <c r="K18" s="84"/>
      <c r="L18" s="8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  <c r="AA18" s="86"/>
      <c r="AB18" s="86"/>
    </row>
    <row r="19" spans="1:28" ht="12.75">
      <c r="A19" s="83"/>
      <c r="B19" s="83"/>
      <c r="C19" s="83"/>
      <c r="D19" s="84"/>
      <c r="E19" s="84"/>
      <c r="F19" s="84"/>
      <c r="G19" s="84"/>
      <c r="H19" s="84"/>
      <c r="I19" s="84"/>
      <c r="J19" s="84"/>
      <c r="K19" s="84"/>
      <c r="L19" s="8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86"/>
      <c r="AB19" s="86"/>
    </row>
    <row r="20" spans="21:28" ht="24" customHeight="1">
      <c r="U20" s="16"/>
      <c r="V20" s="16"/>
      <c r="W20" s="16"/>
      <c r="X20" s="16"/>
      <c r="Y20" s="16"/>
      <c r="Z20" s="4"/>
      <c r="AA20" s="4"/>
      <c r="AB20" s="4"/>
    </row>
    <row r="21" spans="1:28" ht="18.75">
      <c r="A21" s="1144" t="s">
        <v>323</v>
      </c>
      <c r="B21" s="1144"/>
      <c r="C21" s="1144"/>
      <c r="D21" s="114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6"/>
      <c r="V21" s="16"/>
      <c r="W21" s="16"/>
      <c r="X21" s="16"/>
      <c r="Y21" s="16"/>
      <c r="Z21" s="4"/>
      <c r="AA21" s="4"/>
      <c r="AB21" s="4"/>
    </row>
    <row r="22" spans="1:28" ht="13.5" thickBot="1">
      <c r="A22" s="87"/>
      <c r="B22" s="87"/>
      <c r="C22" s="87"/>
      <c r="D22" s="88"/>
      <c r="E22" s="89"/>
      <c r="F22" s="89"/>
      <c r="G22" s="89"/>
      <c r="H22" s="89"/>
      <c r="I22" s="89"/>
      <c r="J22" s="89"/>
      <c r="K22" s="89"/>
      <c r="L22" s="90"/>
      <c r="M22" s="88"/>
      <c r="N22" s="91"/>
      <c r="O22" s="88"/>
      <c r="P22" s="91"/>
      <c r="Q22" s="88"/>
      <c r="R22" s="91"/>
      <c r="S22" s="234" t="s">
        <v>606</v>
      </c>
      <c r="T22" s="91"/>
      <c r="U22" s="16"/>
      <c r="V22" s="16"/>
      <c r="W22" s="16"/>
      <c r="X22" s="16"/>
      <c r="Y22" s="16"/>
      <c r="Z22" s="4"/>
      <c r="AA22" s="4"/>
      <c r="AB22" s="4"/>
    </row>
    <row r="23" spans="1:28" ht="13.5" thickBot="1">
      <c r="A23" s="1078" t="s">
        <v>404</v>
      </c>
      <c r="B23" s="1175"/>
      <c r="C23" s="1176"/>
      <c r="D23" s="92" t="s">
        <v>0</v>
      </c>
      <c r="E23" s="93" t="s">
        <v>128</v>
      </c>
      <c r="F23" s="1159" t="s">
        <v>129</v>
      </c>
      <c r="G23" s="1160"/>
      <c r="H23" s="94" t="s">
        <v>130</v>
      </c>
      <c r="I23" s="94" t="s">
        <v>131</v>
      </c>
      <c r="J23" s="94" t="s">
        <v>132</v>
      </c>
      <c r="K23" s="94" t="s">
        <v>133</v>
      </c>
      <c r="L23" s="1159" t="s">
        <v>134</v>
      </c>
      <c r="M23" s="1160"/>
      <c r="N23" s="94" t="s">
        <v>135</v>
      </c>
      <c r="O23" s="94" t="s">
        <v>136</v>
      </c>
      <c r="P23" s="1159" t="s">
        <v>121</v>
      </c>
      <c r="Q23" s="1160"/>
      <c r="R23" s="94" t="s">
        <v>122</v>
      </c>
      <c r="S23" s="95" t="s">
        <v>206</v>
      </c>
      <c r="T23" s="91"/>
      <c r="U23" s="16"/>
      <c r="V23" s="16"/>
      <c r="W23" s="16"/>
      <c r="X23" s="16"/>
      <c r="Y23" s="16"/>
      <c r="Z23" s="4"/>
      <c r="AA23" s="4"/>
      <c r="AB23" s="4"/>
    </row>
    <row r="24" spans="1:28" ht="12.75">
      <c r="A24" s="1145" t="s">
        <v>405</v>
      </c>
      <c r="B24" s="1142" t="s">
        <v>0</v>
      </c>
      <c r="C24" s="1143"/>
      <c r="D24" s="96">
        <f>SUM(E24:S24)</f>
        <v>61</v>
      </c>
      <c r="E24" s="97">
        <v>10</v>
      </c>
      <c r="F24" s="1151">
        <v>6</v>
      </c>
      <c r="G24" s="1152"/>
      <c r="H24" s="98">
        <v>9</v>
      </c>
      <c r="I24" s="98">
        <v>4</v>
      </c>
      <c r="J24" s="98">
        <v>2</v>
      </c>
      <c r="K24" s="98">
        <v>2</v>
      </c>
      <c r="L24" s="1151">
        <v>5</v>
      </c>
      <c r="M24" s="1152"/>
      <c r="N24" s="98">
        <v>1</v>
      </c>
      <c r="O24" s="98">
        <v>2</v>
      </c>
      <c r="P24" s="1151">
        <v>7</v>
      </c>
      <c r="Q24" s="1152"/>
      <c r="R24" s="98">
        <v>5</v>
      </c>
      <c r="S24" s="99">
        <v>8</v>
      </c>
      <c r="T24" s="91"/>
      <c r="U24" s="16"/>
      <c r="V24" s="16"/>
      <c r="W24" s="16"/>
      <c r="X24" s="16"/>
      <c r="Y24" s="16"/>
      <c r="Z24" s="4"/>
      <c r="AA24" s="4"/>
      <c r="AB24" s="4"/>
    </row>
    <row r="25" spans="1:34" ht="12.75">
      <c r="A25" s="1146"/>
      <c r="B25" s="1169" t="s">
        <v>138</v>
      </c>
      <c r="C25" s="1170"/>
      <c r="D25" s="100">
        <f>SUM(E25:P25)</f>
        <v>0</v>
      </c>
      <c r="E25" s="101"/>
      <c r="F25" s="1197"/>
      <c r="G25" s="1198"/>
      <c r="H25" s="102"/>
      <c r="I25" s="102"/>
      <c r="J25" s="102"/>
      <c r="K25" s="102"/>
      <c r="L25" s="1153"/>
      <c r="M25" s="1154"/>
      <c r="N25" s="102"/>
      <c r="O25" s="102"/>
      <c r="P25" s="1153"/>
      <c r="Q25" s="1154"/>
      <c r="R25" s="102"/>
      <c r="S25" s="103"/>
      <c r="T25" s="91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2.75">
      <c r="A26" s="1146"/>
      <c r="B26" s="1161" t="s">
        <v>139</v>
      </c>
      <c r="C26" s="1162"/>
      <c r="D26" s="104">
        <f>SUM(E26:P26)</f>
        <v>0</v>
      </c>
      <c r="E26" s="63"/>
      <c r="F26" s="1199"/>
      <c r="G26" s="1200"/>
      <c r="H26" s="64"/>
      <c r="I26" s="64"/>
      <c r="J26" s="64"/>
      <c r="K26" s="64"/>
      <c r="L26" s="1157"/>
      <c r="M26" s="1158"/>
      <c r="N26" s="64"/>
      <c r="O26" s="64"/>
      <c r="P26" s="1157"/>
      <c r="Q26" s="1158"/>
      <c r="R26" s="64"/>
      <c r="S26" s="105"/>
      <c r="T26" s="91"/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3.5" thickBot="1">
      <c r="A27" s="1147"/>
      <c r="B27" s="1163" t="s">
        <v>2</v>
      </c>
      <c r="C27" s="1164"/>
      <c r="D27" s="106">
        <f>SUM(E27:S27)</f>
        <v>61</v>
      </c>
      <c r="E27" s="107">
        <v>10</v>
      </c>
      <c r="F27" s="1167">
        <v>6</v>
      </c>
      <c r="G27" s="1168"/>
      <c r="H27" s="108">
        <v>9</v>
      </c>
      <c r="I27" s="108">
        <v>4</v>
      </c>
      <c r="J27" s="108">
        <v>2</v>
      </c>
      <c r="K27" s="108">
        <v>2</v>
      </c>
      <c r="L27" s="1155">
        <v>5</v>
      </c>
      <c r="M27" s="1156"/>
      <c r="N27" s="108">
        <v>1</v>
      </c>
      <c r="O27" s="108">
        <v>2</v>
      </c>
      <c r="P27" s="1155">
        <v>7</v>
      </c>
      <c r="Q27" s="1156"/>
      <c r="R27" s="108">
        <v>5</v>
      </c>
      <c r="S27" s="109">
        <v>8</v>
      </c>
      <c r="T27" s="91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1177" t="s">
        <v>140</v>
      </c>
      <c r="B28" s="1142" t="s">
        <v>0</v>
      </c>
      <c r="C28" s="1143"/>
      <c r="D28" s="96">
        <f>SUM(E28:S28)</f>
        <v>279</v>
      </c>
      <c r="E28" s="97">
        <v>24</v>
      </c>
      <c r="F28" s="1151">
        <v>27</v>
      </c>
      <c r="G28" s="1152"/>
      <c r="H28" s="98">
        <v>40</v>
      </c>
      <c r="I28" s="98">
        <v>17</v>
      </c>
      <c r="J28" s="98">
        <v>16</v>
      </c>
      <c r="K28" s="98">
        <v>34</v>
      </c>
      <c r="L28" s="1151">
        <v>23</v>
      </c>
      <c r="M28" s="1152"/>
      <c r="N28" s="98">
        <v>20</v>
      </c>
      <c r="O28" s="98">
        <v>19</v>
      </c>
      <c r="P28" s="1151">
        <v>16</v>
      </c>
      <c r="Q28" s="1152"/>
      <c r="R28" s="98">
        <v>26</v>
      </c>
      <c r="S28" s="99">
        <v>17</v>
      </c>
      <c r="T28" s="91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.75">
      <c r="A29" s="1146"/>
      <c r="B29" s="1169" t="s">
        <v>138</v>
      </c>
      <c r="C29" s="1170"/>
      <c r="D29" s="100">
        <f>SUM(E29:S29)</f>
        <v>2</v>
      </c>
      <c r="E29" s="110">
        <v>1</v>
      </c>
      <c r="F29" s="1153"/>
      <c r="G29" s="1154"/>
      <c r="H29" s="111"/>
      <c r="I29" s="111"/>
      <c r="J29" s="111">
        <v>1</v>
      </c>
      <c r="K29" s="111"/>
      <c r="L29" s="1153"/>
      <c r="M29" s="1154"/>
      <c r="N29" s="111"/>
      <c r="O29" s="111"/>
      <c r="P29" s="1153"/>
      <c r="Q29" s="1154"/>
      <c r="R29" s="111"/>
      <c r="S29" s="103"/>
      <c r="T29" s="91"/>
      <c r="U29" s="2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2.75">
      <c r="A30" s="1146"/>
      <c r="B30" s="1161" t="s">
        <v>139</v>
      </c>
      <c r="C30" s="1162"/>
      <c r="D30" s="104">
        <f>SUM(E30:S30)</f>
        <v>2</v>
      </c>
      <c r="E30" s="112"/>
      <c r="F30" s="1157"/>
      <c r="G30" s="1158"/>
      <c r="H30" s="113"/>
      <c r="I30" s="113"/>
      <c r="J30" s="113"/>
      <c r="K30" s="113">
        <v>1</v>
      </c>
      <c r="L30" s="1157"/>
      <c r="M30" s="1158"/>
      <c r="N30" s="113"/>
      <c r="O30" s="113"/>
      <c r="P30" s="1157">
        <v>1</v>
      </c>
      <c r="Q30" s="1158"/>
      <c r="R30" s="113"/>
      <c r="S30" s="105"/>
      <c r="T30" s="91"/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28" ht="13.5" thickBot="1">
      <c r="A31" s="1147"/>
      <c r="B31" s="1163" t="s">
        <v>2</v>
      </c>
      <c r="C31" s="1164"/>
      <c r="D31" s="106">
        <f>SUM(E31:S31)</f>
        <v>275</v>
      </c>
      <c r="E31" s="114">
        <v>23</v>
      </c>
      <c r="F31" s="1155">
        <v>27</v>
      </c>
      <c r="G31" s="1156"/>
      <c r="H31" s="115">
        <v>40</v>
      </c>
      <c r="I31" s="115">
        <v>17</v>
      </c>
      <c r="J31" s="115">
        <v>15</v>
      </c>
      <c r="K31" s="115">
        <v>33</v>
      </c>
      <c r="L31" s="1155">
        <v>23</v>
      </c>
      <c r="M31" s="1156"/>
      <c r="N31" s="115">
        <v>20</v>
      </c>
      <c r="O31" s="115">
        <v>19</v>
      </c>
      <c r="P31" s="1155">
        <v>15</v>
      </c>
      <c r="Q31" s="1156"/>
      <c r="R31" s="115">
        <v>26</v>
      </c>
      <c r="S31" s="116">
        <v>17</v>
      </c>
      <c r="T31" s="91"/>
      <c r="U31" s="16"/>
      <c r="V31" s="17"/>
      <c r="W31" s="17"/>
      <c r="X31" s="17"/>
      <c r="Y31" s="17"/>
      <c r="Z31" s="17"/>
      <c r="AA31" s="17"/>
      <c r="AB31" s="17"/>
    </row>
    <row r="32" spans="22:34" ht="12.75"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5:34" ht="12.75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5:34" ht="12.75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22:34" ht="12.75"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22:34" ht="12.75"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22:34" ht="12.75"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</sheetData>
  <sheetProtection/>
  <mergeCells count="132">
    <mergeCell ref="A16:C16"/>
    <mergeCell ref="V15:V16"/>
    <mergeCell ref="W15:W16"/>
    <mergeCell ref="X15:X16"/>
    <mergeCell ref="Y15:Y16"/>
    <mergeCell ref="AA15:AA16"/>
    <mergeCell ref="U15:U16"/>
    <mergeCell ref="AB15:AB16"/>
    <mergeCell ref="AB13:AB14"/>
    <mergeCell ref="A14:C14"/>
    <mergeCell ref="A15:C15"/>
    <mergeCell ref="D15:F16"/>
    <mergeCell ref="G15:L16"/>
    <mergeCell ref="M15:N16"/>
    <mergeCell ref="O15:P16"/>
    <mergeCell ref="Q15:R16"/>
    <mergeCell ref="S15:T16"/>
    <mergeCell ref="U13:U14"/>
    <mergeCell ref="V13:V14"/>
    <mergeCell ref="W13:W14"/>
    <mergeCell ref="X13:X14"/>
    <mergeCell ref="Y13:Y14"/>
    <mergeCell ref="AA13:AA14"/>
    <mergeCell ref="AA11:AA12"/>
    <mergeCell ref="AB11:AB12"/>
    <mergeCell ref="A12:C12"/>
    <mergeCell ref="A13:C13"/>
    <mergeCell ref="D13:F14"/>
    <mergeCell ref="G13:L14"/>
    <mergeCell ref="M13:N14"/>
    <mergeCell ref="O13:P14"/>
    <mergeCell ref="Q13:R14"/>
    <mergeCell ref="S13:T14"/>
    <mergeCell ref="S11:T12"/>
    <mergeCell ref="U11:U12"/>
    <mergeCell ref="V11:V12"/>
    <mergeCell ref="W11:W12"/>
    <mergeCell ref="X11:X12"/>
    <mergeCell ref="Y11:Y12"/>
    <mergeCell ref="A11:C11"/>
    <mergeCell ref="D11:F12"/>
    <mergeCell ref="G11:L12"/>
    <mergeCell ref="M11:N12"/>
    <mergeCell ref="O11:P12"/>
    <mergeCell ref="Q11:R12"/>
    <mergeCell ref="X7:X8"/>
    <mergeCell ref="Y7:Y8"/>
    <mergeCell ref="AA7:AA8"/>
    <mergeCell ref="U5:V5"/>
    <mergeCell ref="AB7:AB8"/>
    <mergeCell ref="A8:C8"/>
    <mergeCell ref="Q7:R8"/>
    <mergeCell ref="S7:T8"/>
    <mergeCell ref="U7:U8"/>
    <mergeCell ref="V7:V8"/>
    <mergeCell ref="AB5:AB6"/>
    <mergeCell ref="A9:C9"/>
    <mergeCell ref="U9:U10"/>
    <mergeCell ref="D7:F8"/>
    <mergeCell ref="G7:L8"/>
    <mergeCell ref="O7:P8"/>
    <mergeCell ref="W7:W8"/>
    <mergeCell ref="W5:Y5"/>
    <mergeCell ref="AA5:AA6"/>
    <mergeCell ref="M6:N6"/>
    <mergeCell ref="AA9:AA10"/>
    <mergeCell ref="X9:X10"/>
    <mergeCell ref="AB9:AB10"/>
    <mergeCell ref="A10:C10"/>
    <mergeCell ref="M9:N10"/>
    <mergeCell ref="S9:T10"/>
    <mergeCell ref="W9:W10"/>
    <mergeCell ref="Y9:Y10"/>
    <mergeCell ref="O9:P10"/>
    <mergeCell ref="D9:F10"/>
    <mergeCell ref="D5:F6"/>
    <mergeCell ref="G5:L6"/>
    <mergeCell ref="G9:L10"/>
    <mergeCell ref="Q6:R6"/>
    <mergeCell ref="L26:M26"/>
    <mergeCell ref="F25:G25"/>
    <mergeCell ref="F26:G26"/>
    <mergeCell ref="O6:P6"/>
    <mergeCell ref="M5:T5"/>
    <mergeCell ref="S6:T6"/>
    <mergeCell ref="M7:N8"/>
    <mergeCell ref="A23:C23"/>
    <mergeCell ref="A28:A31"/>
    <mergeCell ref="B30:C30"/>
    <mergeCell ref="B31:C31"/>
    <mergeCell ref="Q9:R10"/>
    <mergeCell ref="A7:C7"/>
    <mergeCell ref="B29:C29"/>
    <mergeCell ref="L27:M27"/>
    <mergeCell ref="L28:M28"/>
    <mergeCell ref="V9:V10"/>
    <mergeCell ref="F27:G27"/>
    <mergeCell ref="B24:C24"/>
    <mergeCell ref="B25:C25"/>
    <mergeCell ref="P26:Q26"/>
    <mergeCell ref="P25:Q25"/>
    <mergeCell ref="L25:M25"/>
    <mergeCell ref="L23:M23"/>
    <mergeCell ref="Q17:R17"/>
    <mergeCell ref="F23:G23"/>
    <mergeCell ref="F31:G31"/>
    <mergeCell ref="F30:G30"/>
    <mergeCell ref="L31:M31"/>
    <mergeCell ref="P23:Q23"/>
    <mergeCell ref="P27:Q27"/>
    <mergeCell ref="B26:C26"/>
    <mergeCell ref="P31:Q31"/>
    <mergeCell ref="B27:C27"/>
    <mergeCell ref="P30:Q30"/>
    <mergeCell ref="L30:M30"/>
    <mergeCell ref="P24:Q24"/>
    <mergeCell ref="L24:M24"/>
    <mergeCell ref="L29:M29"/>
    <mergeCell ref="F28:G28"/>
    <mergeCell ref="P29:Q29"/>
    <mergeCell ref="F29:G29"/>
    <mergeCell ref="P28:Q28"/>
    <mergeCell ref="B28:C28"/>
    <mergeCell ref="A21:T21"/>
    <mergeCell ref="A24:A27"/>
    <mergeCell ref="S17:T17"/>
    <mergeCell ref="A17:C17"/>
    <mergeCell ref="D17:F17"/>
    <mergeCell ref="G17:L17"/>
    <mergeCell ref="M17:N17"/>
    <mergeCell ref="O17:P17"/>
    <mergeCell ref="F24:G24"/>
  </mergeCells>
  <printOptions horizontalCentered="1"/>
  <pageMargins left="0.984251968503937" right="0.984251968503937" top="1.3779527559055118" bottom="0.7874015748031497" header="0.5118110236220472" footer="0.3937007874015748"/>
  <pageSetup horizontalDpi="600" verticalDpi="600" orientation="portrait" paperSize="9" r:id="rId2"/>
  <headerFooter differentOddEven="1" differentFirst="1" alignWithMargins="0">
    <oddFooter>&amp;C&amp;"ＭＳ ゴシック,標準"&amp;12-16-</oddFooter>
    <evenFooter>&amp;C&amp;"ＭＳ ゴシック,標準"&amp;12-17-</evenFooter>
    <firstFooter>&amp;C&amp;"ＭＳ ゴシック,標準"&amp;12-16-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2021-12-17T02:06:42Z</cp:lastPrinted>
  <dcterms:created xsi:type="dcterms:W3CDTF">1997-01-08T22:48:59Z</dcterms:created>
  <dcterms:modified xsi:type="dcterms:W3CDTF">2022-02-22T01:20:06Z</dcterms:modified>
  <cp:category/>
  <cp:version/>
  <cp:contentType/>
  <cp:contentStatus/>
</cp:coreProperties>
</file>