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<sst xmlns="http://schemas.openxmlformats.org/spreadsheetml/2006/main" count="473" uniqueCount="179">
  <si>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</si>
  <si>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</si>
  <si>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</si>
  <si>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</si>
  <si>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</si>
  <si>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</si>
  <si>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</si>
  <si>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</si>
  <si>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</si>
  <si>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</si>
  <si>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</si>
  <si>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</si>
  <si>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</si>
  <si>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</si>
  <si>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</si>
  <si>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</si>
  <si>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</si>
  <si>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</si>
  <si>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</si>
  <si>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</si>
  <si>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</si>
  <si>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</si>
  <si>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</si>
  <si>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</si>
  <si>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</si>
  <si>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</si>
  <si>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</si>
  <si>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</si>
  <si>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</si>
  <si>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</si>
  <si>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</si>
  <si>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</si>
  <si>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</si>
  <si>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</si>
  <si>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</si>
  <si>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</si>
  <si>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</si>
  <si>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</si>
  <si>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</si>
  <si>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</si>
  <si>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</si>
  <si>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</si>
  <si>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</si>
  <si>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</si>
  <si>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</si>
  <si>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</si>
  <si>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</si>
  <si>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</si>
  <si>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</si>
  <si>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</si>
  <si>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</si>
  <si>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</si>
  <si>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</si>
  <si>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</si>
  <si>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</si>
  <si>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</si>
  <si>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</si>
  <si>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</si>
  <si>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</si>
  <si>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</si>
  <si>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</si>
  <si>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</si>
  <si>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</si>
  <si>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</si>
  <si>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</si>
  <si>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</si>
  <si>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</si>
  <si>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</si>
  <si>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</si>
  <si>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</si>
  <si>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</si>
  <si>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</si>
  <si>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</si>
  <si>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</si>
  <si>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</si>
  <si>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</si>
  <si>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</si>
  <si>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</si>
  <si>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</si>
  <si>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</si>
  <si>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</si>
  <si>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</si>
  <si>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</si>
  <si>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</si>
  <si>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</si>
  <si>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</si>
  <si>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</si>
  <si>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</si>
  <si>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</si>
  <si>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</si>
  <si>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</si>
  <si>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</si>
  <si>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</si>
  <si>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</si>
  <si>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</si>
  <si>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</si>
  <si>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</si>
  <si>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</si>
  <si>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</si>
  <si>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</si>
  <si>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</si>
  <si>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</si>
  <si>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</si>
  <si>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</si>
  <si>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</si>
  <si>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</si>
  <si>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</si>
  <si>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</si>
  <si>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</si>
  <si>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</si>
  <si>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</si>
  <si>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</si>
  <si>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</si>
  <si>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</si>
  <si>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</si>
  <si>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</si>
  <si>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</si>
  <si>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</si>
  <si>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</si>
  <si>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</si>
  <si>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</si>
  <si>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</si>
  <si>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</si>
  <si>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</si>
  <si>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</si>
  <si>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</si>
  <si>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</si>
  <si>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</si>
  <si>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</si>
  <si>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</si>
  <si>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</si>
  <si>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</si>
  <si>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</si>
  <si>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</si>
  <si>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</si>
  <si>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</si>
  <si>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</si>
  <si>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</si>
  <si>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</si>
  <si>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</si>
  <si>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</si>
  <si>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</si>
  <si>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</si>
  <si>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</si>
  <si>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</si>
  <si>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</si>
  <si>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</si>
  <si>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</si>
  <si>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</si>
  <si>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</si>
  <si>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</si>
  <si>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</si>
  <si>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</si>
  <si>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</si>
  <si>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</si>
  <si>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</si>
  <si>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</si>
  <si>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</si>
  <si>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</si>
  <si>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</si>
  <si>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</si>
  <si>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</si>
  <si>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</si>
  <si>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</si>
  <si>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</si>
  <si>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</si>
  <si>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</si>
  <si>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</si>
  <si>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</si>
  <si>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</si>
  <si>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</si>
  <si>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</si>
  <si>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</si>
  <si>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</si>
  <si>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</si>
  <si>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</si>
  <si>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</si>
  <si>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彩北広域清掃組合</t>
  </si>
  <si>
    <t>令和4年度　一次協議同意額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</si>
</sst>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L5" sqref="L5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9" t="s">
        <v>178</v>
      </c>
      <c r="B1" s="79"/>
      <c r="C1" s="79"/>
      <c r="D1" s="79"/>
      <c r="E1" s="79"/>
      <c r="F1" s="79"/>
      <c r="G1" s="79"/>
      <c r="H1" s="79"/>
    </row>
    <row r="2" ht="13.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2153690</v>
      </c>
      <c r="C4" s="37">
        <f>VLOOKUP(A4,'公営企業債の内訳'!$B$5:$C$116,2,FALSE)</f>
        <v>1099800</v>
      </c>
      <c r="D4" s="75">
        <v>1260790</v>
      </c>
      <c r="E4" s="38">
        <v>0</v>
      </c>
      <c r="F4" s="38">
        <v>0</v>
      </c>
      <c r="G4" s="38">
        <v>0</v>
      </c>
      <c r="H4" s="39">
        <f aca="true" t="shared" si="0" ref="H4:H9">SUM(B4:G4)</f>
        <v>4514280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1674576</v>
      </c>
      <c r="C5" s="40">
        <f>VLOOKUP(A5,'公営企業債の内訳'!$B$5:$C$116,2,FALSE)</f>
        <v>2476200</v>
      </c>
      <c r="D5" s="41">
        <v>1674576</v>
      </c>
      <c r="E5" s="41">
        <v>0</v>
      </c>
      <c r="F5" s="41">
        <v>0</v>
      </c>
      <c r="G5" s="41">
        <v>0</v>
      </c>
      <c r="H5" s="42">
        <f t="shared" si="0"/>
        <v>5825352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2475199</v>
      </c>
      <c r="C6" s="40">
        <f>VLOOKUP(A6,'公営企業債の内訳'!$B$5:$C$116,2,FALSE)</f>
        <v>6302800</v>
      </c>
      <c r="D6" s="41">
        <v>2475199</v>
      </c>
      <c r="E6" s="41">
        <v>0</v>
      </c>
      <c r="F6" s="41">
        <v>0</v>
      </c>
      <c r="G6" s="41">
        <v>0</v>
      </c>
      <c r="H6" s="42">
        <f t="shared" si="0"/>
        <v>11253198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499549</v>
      </c>
      <c r="C7" s="40">
        <f>VLOOKUP(A7,'公営企業債の内訳'!$B$5:$C$116,2,FALSE)</f>
        <v>775100</v>
      </c>
      <c r="D7" s="41">
        <v>394349</v>
      </c>
      <c r="E7" s="41">
        <v>0</v>
      </c>
      <c r="F7" s="41">
        <v>0</v>
      </c>
      <c r="G7" s="41">
        <v>0</v>
      </c>
      <c r="H7" s="42">
        <f t="shared" si="0"/>
        <v>1668998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933943</v>
      </c>
      <c r="C8" s="40">
        <f>VLOOKUP(A8,'公営企業債の内訳'!$B$5:$C$116,2,FALSE)</f>
        <v>1079200</v>
      </c>
      <c r="D8" s="41">
        <v>298143</v>
      </c>
      <c r="E8" s="41">
        <v>0</v>
      </c>
      <c r="F8" s="41">
        <v>0</v>
      </c>
      <c r="G8" s="41">
        <v>0</v>
      </c>
      <c r="H8" s="42">
        <f t="shared" si="0"/>
        <v>2311286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2800919</v>
      </c>
      <c r="C9" s="40">
        <f>VLOOKUP(A9,'公営企業債の内訳'!$B$5:$C$116,2,FALSE)</f>
        <v>2975700</v>
      </c>
      <c r="D9" s="41">
        <v>1154219</v>
      </c>
      <c r="E9" s="41">
        <v>0</v>
      </c>
      <c r="F9" s="41">
        <v>0</v>
      </c>
      <c r="G9" s="41">
        <v>0</v>
      </c>
      <c r="H9" s="42">
        <f t="shared" si="0"/>
        <v>6930838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490701</v>
      </c>
      <c r="C10" s="40">
        <f>VLOOKUP(A10,'公営企業債の内訳'!$B$5:$C$116,2,FALSE)</f>
        <v>894500</v>
      </c>
      <c r="D10" s="41">
        <v>453201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1838402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731166</v>
      </c>
      <c r="C11" s="40">
        <f>VLOOKUP(A11,'公営企業債の内訳'!$B$5:$C$116,2,FALSE)</f>
        <v>1004400</v>
      </c>
      <c r="D11" s="41">
        <v>545066</v>
      </c>
      <c r="E11" s="41">
        <v>0</v>
      </c>
      <c r="F11" s="41">
        <v>0</v>
      </c>
      <c r="G11" s="41">
        <v>0</v>
      </c>
      <c r="H11" s="42">
        <f t="shared" si="1"/>
        <v>2280632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1099253</v>
      </c>
      <c r="C12" s="40">
        <f>VLOOKUP(A12,'公営企業債の内訳'!$B$5:$C$116,2,FALSE)</f>
        <v>1067800</v>
      </c>
      <c r="D12" s="41">
        <v>376453</v>
      </c>
      <c r="E12" s="41">
        <v>0</v>
      </c>
      <c r="F12" s="41">
        <v>0</v>
      </c>
      <c r="G12" s="41">
        <v>0</v>
      </c>
      <c r="H12" s="42">
        <f t="shared" si="1"/>
        <v>2543506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554590</v>
      </c>
      <c r="C13" s="40">
        <f>VLOOKUP(A13,'公営企業債の内訳'!$B$5:$C$116,2,FALSE)</f>
        <v>902100</v>
      </c>
      <c r="D13" s="41">
        <v>494090</v>
      </c>
      <c r="E13" s="41">
        <v>0</v>
      </c>
      <c r="F13" s="41">
        <v>0</v>
      </c>
      <c r="G13" s="41">
        <v>0</v>
      </c>
      <c r="H13" s="42">
        <f t="shared" si="1"/>
        <v>1950780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6377611</v>
      </c>
      <c r="C14" s="40">
        <f>VLOOKUP(A14,'公営企業債の内訳'!$B$5:$C$116,2,FALSE)</f>
        <v>2317500</v>
      </c>
      <c r="D14" s="41">
        <v>1904011</v>
      </c>
      <c r="E14" s="41">
        <v>0</v>
      </c>
      <c r="F14" s="41">
        <v>0</v>
      </c>
      <c r="G14" s="41">
        <v>0</v>
      </c>
      <c r="H14" s="42">
        <f t="shared" si="1"/>
        <v>10599122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668961</v>
      </c>
      <c r="C15" s="40">
        <f>VLOOKUP(A15,'公営企業債の内訳'!$B$5:$C$116,2,FALSE)</f>
        <v>883200</v>
      </c>
      <c r="D15" s="41">
        <v>668961</v>
      </c>
      <c r="E15" s="41">
        <v>0</v>
      </c>
      <c r="F15" s="41">
        <v>0</v>
      </c>
      <c r="G15" s="41">
        <v>0</v>
      </c>
      <c r="H15" s="42">
        <f t="shared" si="1"/>
        <v>2221122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286437</v>
      </c>
      <c r="C16" s="40">
        <f>VLOOKUP(A16,'公営企業債の内訳'!$B$5:$C$116,2,FALSE)</f>
        <v>510000</v>
      </c>
      <c r="D16" s="41">
        <v>286437</v>
      </c>
      <c r="E16" s="41">
        <v>0</v>
      </c>
      <c r="F16" s="41">
        <v>0</v>
      </c>
      <c r="G16" s="41">
        <v>0</v>
      </c>
      <c r="H16" s="42">
        <f t="shared" si="1"/>
        <v>1082874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1690104</v>
      </c>
      <c r="C17" s="40">
        <f>VLOOKUP(A17,'公営企業債の内訳'!$B$5:$C$116,2,FALSE)</f>
        <v>1026200</v>
      </c>
      <c r="D17" s="41">
        <v>564004</v>
      </c>
      <c r="E17" s="41">
        <v>0</v>
      </c>
      <c r="F17" s="41">
        <v>0</v>
      </c>
      <c r="G17" s="41">
        <v>0</v>
      </c>
      <c r="H17" s="42">
        <f t="shared" si="1"/>
        <v>3280308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2155400</v>
      </c>
      <c r="C18" s="40">
        <f>VLOOKUP(A18,'公営企業債の内訳'!$B$5:$C$116,2,FALSE)</f>
        <v>2302700</v>
      </c>
      <c r="D18" s="41"/>
      <c r="E18" s="41">
        <v>0</v>
      </c>
      <c r="F18" s="41">
        <v>0</v>
      </c>
      <c r="G18" s="41">
        <v>0</v>
      </c>
      <c r="H18" s="42">
        <f t="shared" si="1"/>
        <v>4458100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874900</v>
      </c>
      <c r="C19" s="40">
        <f>VLOOKUP(A19,'公営企業債の内訳'!$B$5:$C$116,2,FALSE)</f>
        <v>1369100</v>
      </c>
      <c r="D19" s="41">
        <v>874900</v>
      </c>
      <c r="E19" s="41">
        <v>0</v>
      </c>
      <c r="F19" s="41">
        <v>0</v>
      </c>
      <c r="G19" s="41">
        <v>0</v>
      </c>
      <c r="H19" s="42">
        <f t="shared" si="1"/>
        <v>3118900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8395600</v>
      </c>
      <c r="C20" s="40">
        <f>VLOOKUP(A20,'公営企業債の内訳'!$B$5:$C$116,2,FALSE)</f>
        <v>1402200</v>
      </c>
      <c r="D20" s="41">
        <v>1358300</v>
      </c>
      <c r="E20" s="41">
        <v>0</v>
      </c>
      <c r="F20" s="41">
        <v>0</v>
      </c>
      <c r="G20" s="41">
        <v>0</v>
      </c>
      <c r="H20" s="42">
        <f t="shared" si="1"/>
        <v>11156100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4353100</v>
      </c>
      <c r="C21" s="40">
        <f>VLOOKUP(A21,'公営企業債の内訳'!$B$5:$C$116,2,FALSE)</f>
        <v>938900</v>
      </c>
      <c r="D21" s="41">
        <v>2219700</v>
      </c>
      <c r="E21" s="41">
        <v>0</v>
      </c>
      <c r="F21" s="41">
        <v>0</v>
      </c>
      <c r="G21" s="41">
        <v>0</v>
      </c>
      <c r="H21" s="42">
        <f t="shared" si="1"/>
        <v>7511700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2658100</v>
      </c>
      <c r="C22" s="40">
        <f>VLOOKUP(A22,'公営企業債の内訳'!$B$5:$C$116,2,FALSE)</f>
        <v>291000</v>
      </c>
      <c r="D22" s="41">
        <v>352800</v>
      </c>
      <c r="E22" s="41">
        <v>0</v>
      </c>
      <c r="F22" s="41">
        <v>0</v>
      </c>
      <c r="G22" s="41">
        <v>0</v>
      </c>
      <c r="H22" s="42">
        <f t="shared" si="1"/>
        <v>3301900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2439500</v>
      </c>
      <c r="C23" s="40">
        <f>VLOOKUP(A23,'公営企業債の内訳'!$B$5:$C$116,2,FALSE)</f>
        <v>1286200</v>
      </c>
      <c r="D23" s="41"/>
      <c r="E23" s="41">
        <v>0</v>
      </c>
      <c r="F23" s="41">
        <v>0</v>
      </c>
      <c r="G23" s="41">
        <v>0</v>
      </c>
      <c r="H23" s="42">
        <f t="shared" si="1"/>
        <v>3725700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1404254</v>
      </c>
      <c r="C24" s="40">
        <f>VLOOKUP(A24,'公営企業債の内訳'!$B$5:$C$116,2,FALSE)</f>
        <v>798000</v>
      </c>
      <c r="D24" s="41">
        <v>588854</v>
      </c>
      <c r="E24" s="41">
        <v>0</v>
      </c>
      <c r="F24" s="41">
        <v>0</v>
      </c>
      <c r="G24" s="41">
        <v>0</v>
      </c>
      <c r="H24" s="42">
        <f t="shared" si="1"/>
        <v>2791108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1403797</v>
      </c>
      <c r="C25" s="40">
        <f>VLOOKUP(A25,'公営企業債の内訳'!$B$5:$C$116,2,FALSE)</f>
        <v>1507700</v>
      </c>
      <c r="D25" s="41">
        <v>166497</v>
      </c>
      <c r="E25" s="41">
        <v>0</v>
      </c>
      <c r="F25" s="41">
        <v>0</v>
      </c>
      <c r="G25" s="41">
        <v>0</v>
      </c>
      <c r="H25" s="42">
        <f t="shared" si="1"/>
        <v>3077994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944798</v>
      </c>
      <c r="C26" s="40">
        <f>VLOOKUP(A26,'公営企業債の内訳'!$B$5:$C$116,2,FALSE)</f>
        <v>86800</v>
      </c>
      <c r="D26" s="41">
        <v>364498</v>
      </c>
      <c r="E26" s="41">
        <v>0</v>
      </c>
      <c r="F26" s="41">
        <v>0</v>
      </c>
      <c r="G26" s="41">
        <v>0</v>
      </c>
      <c r="H26" s="42">
        <f t="shared" si="1"/>
        <v>1396096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527500</v>
      </c>
      <c r="D27" s="41"/>
      <c r="E27" s="41">
        <v>0</v>
      </c>
      <c r="F27" s="41">
        <v>0</v>
      </c>
      <c r="G27" s="41">
        <v>0</v>
      </c>
      <c r="H27" s="42">
        <f t="shared" si="1"/>
        <v>527500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1140400</v>
      </c>
      <c r="C28" s="40">
        <f>VLOOKUP(A28,'公営企業債の内訳'!$B$5:$C$116,2,FALSE)</f>
        <v>604600</v>
      </c>
      <c r="D28" s="41">
        <v>597500</v>
      </c>
      <c r="E28" s="41">
        <v>0</v>
      </c>
      <c r="F28" s="41">
        <v>0</v>
      </c>
      <c r="G28" s="41">
        <v>0</v>
      </c>
      <c r="H28" s="42">
        <f t="shared" si="1"/>
        <v>2342500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1314546</v>
      </c>
      <c r="C29" s="40">
        <f>VLOOKUP(A29,'公営企業債の内訳'!$B$5:$C$116,2,FALSE)</f>
        <v>289600</v>
      </c>
      <c r="D29" s="41">
        <v>381846</v>
      </c>
      <c r="E29" s="41">
        <v>0</v>
      </c>
      <c r="F29" s="41">
        <v>0</v>
      </c>
      <c r="G29" s="41">
        <v>0</v>
      </c>
      <c r="H29" s="42">
        <f t="shared" si="1"/>
        <v>1985992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1620407</v>
      </c>
      <c r="C30" s="40">
        <f>VLOOKUP(A30,'公営企業債の内訳'!$B$5:$C$116,2,FALSE)</f>
        <v>1743700</v>
      </c>
      <c r="D30" s="41">
        <v>766407</v>
      </c>
      <c r="E30" s="41">
        <v>0</v>
      </c>
      <c r="F30" s="41">
        <v>0</v>
      </c>
      <c r="G30" s="41">
        <v>0</v>
      </c>
      <c r="H30" s="42">
        <f t="shared" si="1"/>
        <v>4130514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1349400</v>
      </c>
      <c r="C31" s="40">
        <f>VLOOKUP(A31,'公営企業債の内訳'!$B$5:$C$116,2,FALSE)</f>
        <v>290600</v>
      </c>
      <c r="D31" s="41">
        <v>325600</v>
      </c>
      <c r="E31" s="41">
        <v>0</v>
      </c>
      <c r="F31" s="41">
        <v>0</v>
      </c>
      <c r="G31" s="41">
        <v>0</v>
      </c>
      <c r="H31" s="42">
        <f t="shared" si="1"/>
        <v>1965600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4870100</v>
      </c>
      <c r="C32" s="40">
        <f>VLOOKUP(A32,'公営企業債の内訳'!$B$5:$C$116,2,FALSE)</f>
        <v>2606000</v>
      </c>
      <c r="D32" s="41"/>
      <c r="E32" s="41">
        <v>0</v>
      </c>
      <c r="F32" s="41">
        <v>0</v>
      </c>
      <c r="G32" s="41">
        <v>0</v>
      </c>
      <c r="H32" s="42">
        <f t="shared" si="1"/>
        <v>7476100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1081273</v>
      </c>
      <c r="C33" s="40">
        <f>VLOOKUP(A33,'公営企業債の内訳'!$B$5:$C$116,2,FALSE)</f>
        <v>551600</v>
      </c>
      <c r="D33" s="41">
        <v>521473</v>
      </c>
      <c r="E33" s="41">
        <v>0</v>
      </c>
      <c r="F33" s="41">
        <v>0</v>
      </c>
      <c r="G33" s="41">
        <v>0</v>
      </c>
      <c r="H33" s="42">
        <f>SUM(B33:G33)</f>
        <v>2154346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1012322</v>
      </c>
      <c r="C34" s="40">
        <f>VLOOKUP(A34,'公営企業債の内訳'!$B$5:$C$116,2,FALSE)</f>
        <v>2233900</v>
      </c>
      <c r="D34" s="41">
        <v>485422</v>
      </c>
      <c r="E34" s="41">
        <v>0</v>
      </c>
      <c r="F34" s="41">
        <v>0</v>
      </c>
      <c r="G34" s="41">
        <v>0</v>
      </c>
      <c r="H34" s="42">
        <f t="shared" si="1"/>
        <v>3731644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357200</v>
      </c>
      <c r="D35" s="41"/>
      <c r="E35" s="41">
        <v>0</v>
      </c>
      <c r="F35" s="41">
        <v>0</v>
      </c>
      <c r="G35" s="41">
        <v>0</v>
      </c>
      <c r="H35" s="42">
        <f t="shared" si="1"/>
        <v>357200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590934</v>
      </c>
      <c r="C36" s="40">
        <f>VLOOKUP(A36,'公営企業債の内訳'!$B$5:$C$116,2,FALSE)</f>
        <v>0</v>
      </c>
      <c r="D36" s="41">
        <v>468434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1059368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253400</v>
      </c>
      <c r="C37" s="40">
        <f>VLOOKUP(A37,'公営企業債の内訳'!$B$5:$C$116,2,FALSE)</f>
        <v>179700</v>
      </c>
      <c r="D37" s="41">
        <v>242200</v>
      </c>
      <c r="E37" s="41">
        <v>0</v>
      </c>
      <c r="F37" s="41">
        <v>0</v>
      </c>
      <c r="G37" s="41">
        <v>0</v>
      </c>
      <c r="H37" s="42">
        <f t="shared" si="2"/>
        <v>675300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350955</v>
      </c>
      <c r="C38" s="40">
        <f>VLOOKUP(A38,'公営企業債の内訳'!$B$5:$C$116,2,FALSE)</f>
        <v>0</v>
      </c>
      <c r="D38" s="41">
        <v>350955</v>
      </c>
      <c r="E38" s="41">
        <v>0</v>
      </c>
      <c r="F38" s="41">
        <v>0</v>
      </c>
      <c r="G38" s="41">
        <v>0</v>
      </c>
      <c r="H38" s="42">
        <f t="shared" si="2"/>
        <v>701910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418211</v>
      </c>
      <c r="C39" s="40">
        <f>VLOOKUP(A39,'公営企業債の内訳'!$B$5:$C$116,2,FALSE)</f>
        <v>592200</v>
      </c>
      <c r="D39" s="41">
        <v>300611</v>
      </c>
      <c r="E39" s="41">
        <v>0</v>
      </c>
      <c r="F39" s="41">
        <v>0</v>
      </c>
      <c r="G39" s="41">
        <v>0</v>
      </c>
      <c r="H39" s="42">
        <f t="shared" si="2"/>
        <v>1311022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1741518</v>
      </c>
      <c r="C40" s="40">
        <f>VLOOKUP(A40,'公営企業債の内訳'!$B$5:$C$116,2,FALSE)</f>
        <v>3512700</v>
      </c>
      <c r="D40" s="41">
        <v>348818</v>
      </c>
      <c r="E40" s="41">
        <v>0</v>
      </c>
      <c r="F40" s="41">
        <v>0</v>
      </c>
      <c r="G40" s="41">
        <v>0</v>
      </c>
      <c r="H40" s="42">
        <f t="shared" si="2"/>
        <v>5603036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593866</v>
      </c>
      <c r="C41" s="40">
        <f>VLOOKUP(A41,'公営企業債の内訳'!$B$5:$C$116,2,FALSE)</f>
        <v>685400</v>
      </c>
      <c r="D41" s="41">
        <v>551266</v>
      </c>
      <c r="E41" s="41">
        <v>0</v>
      </c>
      <c r="F41" s="41">
        <v>0</v>
      </c>
      <c r="G41" s="41">
        <v>0</v>
      </c>
      <c r="H41" s="42">
        <f t="shared" si="2"/>
        <v>1830532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281376</v>
      </c>
      <c r="C42" s="40">
        <f>VLOOKUP(A42,'公営企業債の内訳'!$B$5:$C$116,2,FALSE)</f>
        <v>613400</v>
      </c>
      <c r="D42" s="41">
        <v>281376</v>
      </c>
      <c r="E42" s="41">
        <v>0</v>
      </c>
      <c r="F42" s="41">
        <v>0</v>
      </c>
      <c r="G42" s="41">
        <v>0</v>
      </c>
      <c r="H42" s="42">
        <f>SUM(B42:G42)</f>
        <v>1176152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207833</v>
      </c>
      <c r="C43" s="40">
        <f>VLOOKUP(A43,'公営企業債の内訳'!$B$5:$C$116,2,FALSE)</f>
        <v>200800</v>
      </c>
      <c r="D43" s="41">
        <v>207833</v>
      </c>
      <c r="E43" s="41">
        <v>0</v>
      </c>
      <c r="F43" s="41">
        <v>0</v>
      </c>
      <c r="G43" s="41">
        <v>0</v>
      </c>
      <c r="H43" s="42">
        <f t="shared" si="2"/>
        <v>616466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65200</v>
      </c>
      <c r="C44" s="40">
        <f>VLOOKUP(A44,'公営企業債の内訳'!$B$5:$C$116,2,FALSE)</f>
        <v>226300</v>
      </c>
      <c r="D44" s="41"/>
      <c r="E44" s="41">
        <v>0</v>
      </c>
      <c r="F44" s="41">
        <v>0</v>
      </c>
      <c r="G44" s="41">
        <v>0</v>
      </c>
      <c r="H44" s="42">
        <f t="shared" si="2"/>
        <v>291500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160544</v>
      </c>
      <c r="C45" s="40">
        <f>VLOOKUP(A45,'公営企業債の内訳'!$B$5:$C$116,2,FALSE)</f>
        <v>150000</v>
      </c>
      <c r="D45" s="41">
        <v>147344</v>
      </c>
      <c r="E45" s="41">
        <v>0</v>
      </c>
      <c r="F45" s="41">
        <v>0</v>
      </c>
      <c r="G45" s="41">
        <v>0</v>
      </c>
      <c r="H45" s="42">
        <f t="shared" si="2"/>
        <v>457888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/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256452</v>
      </c>
      <c r="C47" s="40">
        <f>VLOOKUP(A47,'公営企業債の内訳'!$B$5:$C$116,2,FALSE)</f>
        <v>156200</v>
      </c>
      <c r="D47" s="41">
        <v>134452</v>
      </c>
      <c r="E47" s="41">
        <v>0</v>
      </c>
      <c r="F47" s="41">
        <v>0</v>
      </c>
      <c r="G47" s="41">
        <v>0</v>
      </c>
      <c r="H47" s="42">
        <f t="shared" si="2"/>
        <v>547104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110905</v>
      </c>
      <c r="C48" s="40">
        <f>VLOOKUP(A48,'公営企業債の内訳'!$B$5:$C$116,2,FALSE)</f>
        <v>85400</v>
      </c>
      <c r="D48" s="41">
        <v>110905</v>
      </c>
      <c r="E48" s="41">
        <v>0</v>
      </c>
      <c r="F48" s="41">
        <v>0</v>
      </c>
      <c r="G48" s="41">
        <v>0</v>
      </c>
      <c r="H48" s="42">
        <f t="shared" si="2"/>
        <v>307210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267229</v>
      </c>
      <c r="C49" s="40">
        <f>VLOOKUP(A49,'公営企業債の内訳'!$B$5:$C$116,2,FALSE)</f>
        <v>387400</v>
      </c>
      <c r="D49" s="41">
        <v>139629</v>
      </c>
      <c r="E49" s="41">
        <v>0</v>
      </c>
      <c r="F49" s="41">
        <v>0</v>
      </c>
      <c r="G49" s="41">
        <v>0</v>
      </c>
      <c r="H49" s="42">
        <f>SUM(B49:G49)</f>
        <v>794258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240532</v>
      </c>
      <c r="C50" s="40">
        <f>VLOOKUP(A50,'公営企業債の内訳'!$B$5:$C$116,2,FALSE)</f>
        <v>355800</v>
      </c>
      <c r="D50" s="41">
        <v>127932</v>
      </c>
      <c r="E50" s="41">
        <v>0</v>
      </c>
      <c r="F50" s="41">
        <v>0</v>
      </c>
      <c r="G50" s="41">
        <v>0</v>
      </c>
      <c r="H50" s="42">
        <f t="shared" si="2"/>
        <v>724264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187230</v>
      </c>
      <c r="C51" s="40">
        <f>VLOOKUP(A51,'公営企業債の内訳'!$B$5:$C$116,2,FALSE)</f>
        <v>230700</v>
      </c>
      <c r="D51" s="41">
        <v>109430</v>
      </c>
      <c r="E51" s="41">
        <v>0</v>
      </c>
      <c r="F51" s="41">
        <v>0</v>
      </c>
      <c r="G51" s="41">
        <v>0</v>
      </c>
      <c r="H51" s="42">
        <f t="shared" si="2"/>
        <v>527360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77831</v>
      </c>
      <c r="C52" s="40">
        <f>VLOOKUP(A52,'公営企業債の内訳'!$B$5:$C$116,2,FALSE)</f>
        <v>34200</v>
      </c>
      <c r="D52" s="41">
        <v>77831</v>
      </c>
      <c r="E52" s="41">
        <v>0</v>
      </c>
      <c r="F52" s="41">
        <v>0</v>
      </c>
      <c r="G52" s="41">
        <v>0</v>
      </c>
      <c r="H52" s="42">
        <f t="shared" si="2"/>
        <v>189862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65900</v>
      </c>
      <c r="D53" s="41"/>
      <c r="E53" s="41">
        <v>0</v>
      </c>
      <c r="F53" s="41">
        <v>0</v>
      </c>
      <c r="G53" s="41">
        <v>0</v>
      </c>
      <c r="H53" s="42">
        <f t="shared" si="2"/>
        <v>65900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579938</v>
      </c>
      <c r="C54" s="40">
        <f>VLOOKUP(A54,'公営企業債の内訳'!$B$5:$C$116,2,FALSE)</f>
        <v>185800</v>
      </c>
      <c r="D54" s="41">
        <v>43138</v>
      </c>
      <c r="E54" s="41">
        <v>0</v>
      </c>
      <c r="F54" s="41">
        <v>0</v>
      </c>
      <c r="G54" s="41">
        <v>0</v>
      </c>
      <c r="H54" s="42">
        <f t="shared" si="2"/>
        <v>808876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40800</v>
      </c>
      <c r="C55" s="40">
        <f>VLOOKUP(A55,'公営企業債の内訳'!$B$5:$C$116,2,FALSE)</f>
        <v>79000</v>
      </c>
      <c r="D55" s="41">
        <v>40800</v>
      </c>
      <c r="E55" s="41">
        <v>0</v>
      </c>
      <c r="F55" s="41">
        <v>0</v>
      </c>
      <c r="G55" s="41">
        <v>0</v>
      </c>
      <c r="H55" s="42">
        <f t="shared" si="2"/>
        <v>160600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49764</v>
      </c>
      <c r="C56" s="40">
        <f>VLOOKUP(A56,'公営企業債の内訳'!$B$5:$C$116,2,FALSE)</f>
        <v>66800</v>
      </c>
      <c r="D56" s="41">
        <v>32564</v>
      </c>
      <c r="E56" s="41">
        <v>0</v>
      </c>
      <c r="F56" s="41">
        <v>0</v>
      </c>
      <c r="G56" s="41">
        <v>0</v>
      </c>
      <c r="H56" s="42">
        <f t="shared" si="2"/>
        <v>149128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174191</v>
      </c>
      <c r="C57" s="40">
        <f>VLOOKUP(A57,'公営企業債の内訳'!$B$5:$C$116,2,FALSE)</f>
        <v>187900</v>
      </c>
      <c r="D57" s="41">
        <v>51291</v>
      </c>
      <c r="E57" s="41">
        <v>0</v>
      </c>
      <c r="F57" s="41">
        <v>0</v>
      </c>
      <c r="G57" s="41">
        <v>0</v>
      </c>
      <c r="H57" s="42">
        <f t="shared" si="2"/>
        <v>413382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14104</v>
      </c>
      <c r="C58" s="40">
        <f>VLOOKUP(A58,'公営企業債の内訳'!$B$5:$C$116,2,FALSE)</f>
        <v>0</v>
      </c>
      <c r="D58" s="41">
        <v>14104</v>
      </c>
      <c r="E58" s="41">
        <v>0</v>
      </c>
      <c r="F58" s="41">
        <v>0</v>
      </c>
      <c r="G58" s="41">
        <v>0</v>
      </c>
      <c r="H58" s="42">
        <f t="shared" si="2"/>
        <v>28208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85426</v>
      </c>
      <c r="C59" s="40">
        <f>VLOOKUP(A59,'公営企業債の内訳'!$B$5:$C$116,2,FALSE)</f>
        <v>99700</v>
      </c>
      <c r="D59" s="41">
        <v>72326</v>
      </c>
      <c r="E59" s="41">
        <v>0</v>
      </c>
      <c r="F59" s="41">
        <v>0</v>
      </c>
      <c r="G59" s="41">
        <v>0</v>
      </c>
      <c r="H59" s="42">
        <f t="shared" si="2"/>
        <v>257452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194391</v>
      </c>
      <c r="C60" s="40">
        <f>VLOOKUP(A60,'公営企業債の内訳'!$B$5:$C$116,2,FALSE)</f>
        <v>9400</v>
      </c>
      <c r="D60" s="41">
        <v>65891</v>
      </c>
      <c r="E60" s="41">
        <v>0</v>
      </c>
      <c r="F60" s="41">
        <v>0</v>
      </c>
      <c r="G60" s="41">
        <v>0</v>
      </c>
      <c r="H60" s="42">
        <f t="shared" si="2"/>
        <v>269682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157763</v>
      </c>
      <c r="C61" s="40">
        <f>VLOOKUP(A61,'公営企業債の内訳'!$B$5:$C$116,2,FALSE)</f>
        <v>442400</v>
      </c>
      <c r="D61" s="41">
        <v>157763</v>
      </c>
      <c r="E61" s="41">
        <v>0</v>
      </c>
      <c r="F61" s="41">
        <v>0</v>
      </c>
      <c r="G61" s="41">
        <v>0</v>
      </c>
      <c r="H61" s="42">
        <f t="shared" si="2"/>
        <v>757926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420607</v>
      </c>
      <c r="C62" s="40">
        <f>VLOOKUP(A62,'公営企業債の内訳'!$B$5:$C$116,2,FALSE)</f>
        <v>141400</v>
      </c>
      <c r="D62" s="41">
        <v>182907</v>
      </c>
      <c r="E62" s="41">
        <v>0</v>
      </c>
      <c r="F62" s="41">
        <v>0</v>
      </c>
      <c r="G62" s="41">
        <v>0</v>
      </c>
      <c r="H62" s="42">
        <f t="shared" si="2"/>
        <v>744914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309861</v>
      </c>
      <c r="C63" s="40">
        <f>VLOOKUP(A63,'公営企業債の内訳'!$B$5:$C$116,2,FALSE)</f>
        <v>421200</v>
      </c>
      <c r="D63" s="41">
        <v>146661</v>
      </c>
      <c r="E63" s="41">
        <v>0</v>
      </c>
      <c r="F63" s="41">
        <v>0</v>
      </c>
      <c r="G63" s="41">
        <v>0</v>
      </c>
      <c r="H63" s="42">
        <f t="shared" si="2"/>
        <v>877722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483600</v>
      </c>
      <c r="C64" s="40">
        <f>VLOOKUP(A64,'公営企業債の内訳'!$B$5:$C$116,2,FALSE)</f>
        <v>253000</v>
      </c>
      <c r="D64" s="41">
        <v>209000</v>
      </c>
      <c r="E64" s="41">
        <v>0</v>
      </c>
      <c r="F64" s="41">
        <v>0</v>
      </c>
      <c r="G64" s="41">
        <v>0</v>
      </c>
      <c r="H64" s="42">
        <f t="shared" si="2"/>
        <v>945600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403211</v>
      </c>
      <c r="C65" s="40">
        <f>VLOOKUP(A65,'公営企業債の内訳'!$B$5:$C$116,2,FALSE)</f>
        <v>41700</v>
      </c>
      <c r="D65" s="41">
        <v>119411</v>
      </c>
      <c r="E65" s="41">
        <v>0</v>
      </c>
      <c r="F65" s="41">
        <v>0</v>
      </c>
      <c r="G65" s="41">
        <v>0</v>
      </c>
      <c r="H65" s="42">
        <f t="shared" si="2"/>
        <v>564322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26000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26000</v>
      </c>
      <c r="I67" s="29" t="str">
        <f t="shared" si="3"/>
        <v>○</v>
      </c>
    </row>
    <row r="68" spans="1:9" ht="34.5" customHeight="1">
      <c r="A68" s="4" t="s">
        <v>156</v>
      </c>
      <c r="B68" s="56">
        <f>VLOOKUP(A68,'一般会計債の内訳'!$B$4:$C$115,2,FALSE)</f>
        <v>399300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399300</v>
      </c>
      <c r="I68" s="29" t="str">
        <f t="shared" si="3"/>
        <v>○</v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1498300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1498300</v>
      </c>
      <c r="I71" s="29" t="str">
        <f t="shared" si="3"/>
        <v>○</v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74400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74400</v>
      </c>
      <c r="I77" s="29" t="str">
        <f t="shared" si="3"/>
        <v>○</v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344000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344000</v>
      </c>
      <c r="I79" s="29" t="str">
        <f t="shared" si="3"/>
        <v>○</v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1232800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1232800</v>
      </c>
      <c r="I89" s="29" t="str">
        <f t="shared" si="3"/>
        <v>○</v>
      </c>
    </row>
    <row r="90" spans="1:9" ht="34.5" customHeight="1">
      <c r="A90" s="4" t="s">
        <v>167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51100</v>
      </c>
      <c r="C91" s="40">
        <f>VLOOKUP(A91,'公営企業債の内訳'!$B$5:$C$116,2,FALSE)</f>
        <v>500000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551100</v>
      </c>
      <c r="I91" s="29" t="str">
        <f t="shared" si="3"/>
        <v>○</v>
      </c>
    </row>
    <row r="92" spans="1:9" ht="34.5" customHeight="1">
      <c r="A92" s="4" t="s">
        <v>165</v>
      </c>
      <c r="B92" s="56">
        <f>VLOOKUP(A92,'一般会計債の内訳'!$B$4:$C$115,2,FALSE)</f>
        <v>32000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32000</v>
      </c>
      <c r="I92" s="29" t="str">
        <f>IF(H92&gt;0,"○","")</f>
        <v>○</v>
      </c>
    </row>
    <row r="93" spans="1:9" ht="34.5" customHeight="1">
      <c r="A93" s="4" t="s">
        <v>105</v>
      </c>
      <c r="B93" s="56">
        <f>VLOOKUP(A93,'一般会計債の内訳'!$B$4:$C$115,2,FALSE)</f>
        <v>22500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22500</v>
      </c>
      <c r="I93" s="29" t="str">
        <f aca="true" t="shared" si="5" ref="I93:I112">IF(H93&gt;0,"○","")</f>
        <v>○</v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4057200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4057200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VLOOKUP(A96,'一般会計債の内訳'!$B$4:$C$115,2,FALSE)</f>
        <v>38500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38500</v>
      </c>
      <c r="I96" s="29" t="str">
        <f t="shared" si="5"/>
        <v>○</v>
      </c>
    </row>
    <row r="97" spans="1:9" ht="34.5" customHeight="1">
      <c r="A97" s="4" t="s">
        <v>62</v>
      </c>
      <c r="B97" s="56">
        <f>VLOOKUP(A97,'一般会計債の内訳'!$B$4:$C$115,2,FALSE)</f>
        <v>46300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46300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282400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282400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VLOOKUP(A100,'一般会計債の内訳'!$B$4:$C$115,2,FALSE)</f>
        <v>50300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50300</v>
      </c>
      <c r="I100" s="29" t="str">
        <f t="shared" si="5"/>
        <v>○</v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0</v>
      </c>
      <c r="C103" s="40">
        <f>VLOOKUP(A103,'公営企業債の内訳'!$B$5:$C$116,2,FALSE)</f>
        <v>275100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275100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67400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67400</v>
      </c>
      <c r="I108" s="29" t="str">
        <f t="shared" si="5"/>
        <v>○</v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202400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202400</v>
      </c>
      <c r="I111" s="29" t="str">
        <f t="shared" si="5"/>
        <v>○</v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33300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33300</v>
      </c>
    </row>
    <row r="114" spans="1:8" ht="34.5" customHeight="1">
      <c r="A114" s="31" t="s">
        <v>175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176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63684856</v>
      </c>
      <c r="C117" s="44">
        <f t="shared" si="7"/>
        <v>48085200</v>
      </c>
      <c r="D117" s="45">
        <f t="shared" si="7"/>
        <v>24096956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135867012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4487412</v>
      </c>
      <c r="C118" s="47">
        <f t="shared" si="8"/>
        <v>3821000</v>
      </c>
      <c r="D118" s="48">
        <f t="shared" si="8"/>
        <v>2191212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10499624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6814000</v>
      </c>
      <c r="C119" s="47">
        <f t="shared" si="9"/>
        <v>2419300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9233300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74986268</v>
      </c>
      <c r="C120" s="50">
        <f aca="true" t="shared" si="10" ref="C120:H120">SUM(C117:C119)</f>
        <v>54325500</v>
      </c>
      <c r="D120" s="51">
        <f t="shared" si="10"/>
        <v>26288168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155599936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K2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P49" sqref="P49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169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171</v>
      </c>
      <c r="U3" s="73" t="s">
        <v>170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v>2153690</v>
      </c>
      <c r="D4" s="33">
        <v>71400</v>
      </c>
      <c r="E4" s="33"/>
      <c r="F4" s="33"/>
      <c r="G4" s="33"/>
      <c r="H4" s="33"/>
      <c r="I4" s="33">
        <v>8300</v>
      </c>
      <c r="J4" s="70">
        <v>4400</v>
      </c>
      <c r="K4" s="33"/>
      <c r="L4" s="33"/>
      <c r="M4" s="33"/>
      <c r="N4" s="33"/>
      <c r="O4" s="33"/>
      <c r="P4" s="33">
        <v>440200</v>
      </c>
      <c r="Q4" s="33"/>
      <c r="R4" s="33">
        <v>15500</v>
      </c>
      <c r="S4" s="33"/>
      <c r="T4" s="33">
        <v>353100</v>
      </c>
      <c r="U4" s="33"/>
      <c r="V4" s="33"/>
      <c r="W4" s="33"/>
      <c r="X4" s="33"/>
    </row>
    <row r="5" spans="2:24" s="22" customFormat="1" ht="17.25" customHeight="1">
      <c r="B5" s="21" t="s">
        <v>1</v>
      </c>
      <c r="C5" s="34">
        <v>1674576</v>
      </c>
      <c r="D5" s="33"/>
      <c r="E5" s="33"/>
      <c r="F5" s="33"/>
      <c r="G5" s="33"/>
      <c r="H5" s="33"/>
      <c r="I5" s="33"/>
      <c r="J5" s="70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s="22" customFormat="1" ht="17.25" customHeight="1">
      <c r="B6" s="21" t="s">
        <v>2</v>
      </c>
      <c r="C6" s="34">
        <v>2475199</v>
      </c>
      <c r="D6" s="33"/>
      <c r="E6" s="33"/>
      <c r="F6" s="33"/>
      <c r="G6" s="33"/>
      <c r="H6" s="33"/>
      <c r="I6" s="33"/>
      <c r="J6" s="70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s="22" customFormat="1" ht="17.25" customHeight="1">
      <c r="B7" s="21" t="s">
        <v>3</v>
      </c>
      <c r="C7" s="34">
        <v>499549</v>
      </c>
      <c r="D7" s="33"/>
      <c r="E7" s="33"/>
      <c r="F7" s="33"/>
      <c r="G7" s="33"/>
      <c r="H7" s="33"/>
      <c r="I7" s="33"/>
      <c r="J7" s="70"/>
      <c r="K7" s="33"/>
      <c r="L7" s="33"/>
      <c r="M7" s="33"/>
      <c r="N7" s="33">
        <v>35200</v>
      </c>
      <c r="O7" s="33"/>
      <c r="P7" s="33"/>
      <c r="Q7" s="33"/>
      <c r="R7" s="33"/>
      <c r="S7" s="33"/>
      <c r="T7" s="33">
        <v>70000</v>
      </c>
      <c r="U7" s="33"/>
      <c r="V7" s="33"/>
      <c r="W7" s="33"/>
      <c r="X7" s="33"/>
    </row>
    <row r="8" spans="2:24" s="22" customFormat="1" ht="17.25" customHeight="1">
      <c r="B8" s="21" t="s">
        <v>4</v>
      </c>
      <c r="C8" s="34">
        <v>933943</v>
      </c>
      <c r="D8" s="33">
        <v>119200</v>
      </c>
      <c r="E8" s="33"/>
      <c r="F8" s="33"/>
      <c r="G8" s="33">
        <v>81000</v>
      </c>
      <c r="H8" s="33"/>
      <c r="I8" s="33"/>
      <c r="J8" s="70"/>
      <c r="K8" s="33"/>
      <c r="L8" s="33"/>
      <c r="M8" s="33"/>
      <c r="N8" s="33">
        <v>69300</v>
      </c>
      <c r="O8" s="33"/>
      <c r="P8" s="33"/>
      <c r="Q8" s="33"/>
      <c r="R8" s="33"/>
      <c r="S8" s="33">
        <v>90400</v>
      </c>
      <c r="T8" s="33">
        <v>82600</v>
      </c>
      <c r="U8" s="33"/>
      <c r="V8" s="33">
        <v>21000</v>
      </c>
      <c r="W8" s="33">
        <v>172300</v>
      </c>
      <c r="X8" s="33"/>
    </row>
    <row r="9" spans="2:24" s="22" customFormat="1" ht="17.25" customHeight="1">
      <c r="B9" s="21" t="s">
        <v>5</v>
      </c>
      <c r="C9" s="34">
        <v>2800919</v>
      </c>
      <c r="D9" s="33">
        <v>247100</v>
      </c>
      <c r="E9" s="33"/>
      <c r="F9" s="33"/>
      <c r="G9" s="33"/>
      <c r="H9" s="33">
        <v>317900</v>
      </c>
      <c r="I9" s="33"/>
      <c r="J9" s="70">
        <v>204400</v>
      </c>
      <c r="K9" s="33"/>
      <c r="L9" s="33"/>
      <c r="M9" s="33">
        <v>119300</v>
      </c>
      <c r="N9" s="33"/>
      <c r="O9" s="33">
        <v>87900</v>
      </c>
      <c r="P9" s="33">
        <v>643200</v>
      </c>
      <c r="Q9" s="33"/>
      <c r="R9" s="33">
        <v>26900</v>
      </c>
      <c r="S9" s="33"/>
      <c r="T9" s="33"/>
      <c r="U9" s="33"/>
      <c r="V9" s="33"/>
      <c r="W9" s="33"/>
      <c r="X9" s="33"/>
    </row>
    <row r="10" spans="2:24" s="22" customFormat="1" ht="17.25" customHeight="1">
      <c r="B10" s="21" t="s">
        <v>6</v>
      </c>
      <c r="C10" s="34">
        <v>490701</v>
      </c>
      <c r="D10" s="33"/>
      <c r="E10" s="33"/>
      <c r="F10" s="33"/>
      <c r="G10" s="33"/>
      <c r="H10" s="33"/>
      <c r="I10" s="33"/>
      <c r="J10" s="70"/>
      <c r="K10" s="33"/>
      <c r="L10" s="33"/>
      <c r="M10" s="33"/>
      <c r="N10" s="33"/>
      <c r="O10" s="33"/>
      <c r="P10" s="33"/>
      <c r="Q10" s="33"/>
      <c r="R10" s="33">
        <v>37500</v>
      </c>
      <c r="S10" s="33"/>
      <c r="T10" s="33"/>
      <c r="U10" s="33"/>
      <c r="V10" s="33"/>
      <c r="W10" s="33"/>
      <c r="X10" s="33"/>
    </row>
    <row r="11" spans="2:24" s="22" customFormat="1" ht="17.25" customHeight="1">
      <c r="B11" s="21" t="s">
        <v>7</v>
      </c>
      <c r="C11" s="34">
        <v>731166</v>
      </c>
      <c r="D11" s="33">
        <v>14300</v>
      </c>
      <c r="E11" s="33"/>
      <c r="F11" s="33"/>
      <c r="G11" s="33"/>
      <c r="H11" s="33">
        <v>25100</v>
      </c>
      <c r="I11" s="33"/>
      <c r="J11" s="70"/>
      <c r="K11" s="33"/>
      <c r="L11" s="33"/>
      <c r="M11" s="33"/>
      <c r="N11" s="33">
        <v>17800</v>
      </c>
      <c r="O11" s="33">
        <v>3300</v>
      </c>
      <c r="P11" s="33"/>
      <c r="Q11" s="33"/>
      <c r="R11" s="33">
        <v>125600</v>
      </c>
      <c r="S11" s="33"/>
      <c r="T11" s="33"/>
      <c r="U11" s="33"/>
      <c r="V11" s="33"/>
      <c r="W11" s="33"/>
      <c r="X11" s="33"/>
    </row>
    <row r="12" spans="2:24" s="22" customFormat="1" ht="17.25" customHeight="1">
      <c r="B12" s="21" t="s">
        <v>8</v>
      </c>
      <c r="C12" s="34">
        <v>1099253</v>
      </c>
      <c r="D12" s="33">
        <v>37100</v>
      </c>
      <c r="E12" s="33"/>
      <c r="F12" s="33"/>
      <c r="G12" s="33"/>
      <c r="H12" s="33">
        <v>21700</v>
      </c>
      <c r="I12" s="33"/>
      <c r="J12" s="70"/>
      <c r="K12" s="33"/>
      <c r="L12" s="33">
        <v>35500</v>
      </c>
      <c r="M12" s="33"/>
      <c r="N12" s="33">
        <v>29000</v>
      </c>
      <c r="O12" s="33">
        <v>107800</v>
      </c>
      <c r="P12" s="33"/>
      <c r="Q12" s="33">
        <v>202300</v>
      </c>
      <c r="R12" s="33">
        <v>25700</v>
      </c>
      <c r="S12" s="33">
        <v>263700</v>
      </c>
      <c r="T12" s="33"/>
      <c r="U12" s="33"/>
      <c r="V12" s="33"/>
      <c r="W12" s="33"/>
      <c r="X12" s="33"/>
    </row>
    <row r="13" spans="2:24" s="22" customFormat="1" ht="17.25" customHeight="1">
      <c r="B13" s="21" t="s">
        <v>9</v>
      </c>
      <c r="C13" s="34">
        <v>554590</v>
      </c>
      <c r="D13" s="33">
        <v>15500</v>
      </c>
      <c r="E13" s="33"/>
      <c r="F13" s="33"/>
      <c r="G13" s="33"/>
      <c r="H13" s="33"/>
      <c r="I13" s="33"/>
      <c r="J13" s="70"/>
      <c r="K13" s="33"/>
      <c r="L13" s="33"/>
      <c r="M13" s="33"/>
      <c r="N13" s="33"/>
      <c r="O13" s="33"/>
      <c r="P13" s="33"/>
      <c r="Q13" s="33"/>
      <c r="R13" s="33"/>
      <c r="S13" s="33">
        <v>45000</v>
      </c>
      <c r="T13" s="33"/>
      <c r="U13" s="33"/>
      <c r="V13" s="33"/>
      <c r="W13" s="33"/>
      <c r="X13" s="33"/>
    </row>
    <row r="14" spans="2:24" s="22" customFormat="1" ht="17.25" customHeight="1">
      <c r="B14" s="21" t="s">
        <v>10</v>
      </c>
      <c r="C14" s="34">
        <v>6377611</v>
      </c>
      <c r="D14" s="33">
        <v>687300</v>
      </c>
      <c r="E14" s="33"/>
      <c r="F14" s="33">
        <v>22100</v>
      </c>
      <c r="G14" s="33"/>
      <c r="H14" s="33"/>
      <c r="I14" s="33"/>
      <c r="J14" s="70">
        <v>115000</v>
      </c>
      <c r="K14" s="33"/>
      <c r="L14" s="33"/>
      <c r="M14" s="33">
        <v>100600</v>
      </c>
      <c r="N14" s="33"/>
      <c r="O14" s="33">
        <v>9000</v>
      </c>
      <c r="P14" s="33">
        <v>35200</v>
      </c>
      <c r="Q14" s="33"/>
      <c r="R14" s="33">
        <v>77200</v>
      </c>
      <c r="S14" s="33">
        <v>2949600</v>
      </c>
      <c r="T14" s="33">
        <v>477600</v>
      </c>
      <c r="U14" s="33"/>
      <c r="V14" s="33"/>
      <c r="W14" s="33"/>
      <c r="X14" s="33"/>
    </row>
    <row r="15" spans="2:24" s="22" customFormat="1" ht="17.25" customHeight="1">
      <c r="B15" s="21" t="s">
        <v>11</v>
      </c>
      <c r="C15" s="34">
        <v>668961</v>
      </c>
      <c r="D15" s="33"/>
      <c r="E15" s="33"/>
      <c r="F15" s="33"/>
      <c r="G15" s="33"/>
      <c r="H15" s="33"/>
      <c r="I15" s="33"/>
      <c r="J15" s="7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2:24" s="22" customFormat="1" ht="17.25" customHeight="1">
      <c r="B16" s="21" t="s">
        <v>12</v>
      </c>
      <c r="C16" s="34">
        <v>286437</v>
      </c>
      <c r="D16" s="33"/>
      <c r="E16" s="33"/>
      <c r="F16" s="33"/>
      <c r="G16" s="33"/>
      <c r="H16" s="33"/>
      <c r="I16" s="33"/>
      <c r="J16" s="70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2:24" s="22" customFormat="1" ht="17.25" customHeight="1">
      <c r="B17" s="21" t="s">
        <v>13</v>
      </c>
      <c r="C17" s="34">
        <v>1690104</v>
      </c>
      <c r="D17" s="33">
        <v>292800</v>
      </c>
      <c r="E17" s="33"/>
      <c r="F17" s="33"/>
      <c r="G17" s="33"/>
      <c r="H17" s="33">
        <v>152300</v>
      </c>
      <c r="I17" s="33"/>
      <c r="J17" s="70"/>
      <c r="K17" s="33"/>
      <c r="L17" s="33"/>
      <c r="M17" s="33"/>
      <c r="N17" s="33">
        <v>38700</v>
      </c>
      <c r="O17" s="33"/>
      <c r="P17" s="33">
        <v>30000</v>
      </c>
      <c r="Q17" s="33"/>
      <c r="R17" s="33">
        <v>299900</v>
      </c>
      <c r="S17" s="33">
        <v>312400</v>
      </c>
      <c r="T17" s="33"/>
      <c r="U17" s="33"/>
      <c r="V17" s="33"/>
      <c r="W17" s="33"/>
      <c r="X17" s="33"/>
    </row>
    <row r="18" spans="2:24" s="22" customFormat="1" ht="17.25" customHeight="1">
      <c r="B18" s="21" t="s">
        <v>14</v>
      </c>
      <c r="C18" s="34">
        <v>2155400</v>
      </c>
      <c r="D18" s="33">
        <v>59100</v>
      </c>
      <c r="E18" s="33"/>
      <c r="F18" s="33"/>
      <c r="G18" s="33"/>
      <c r="H18" s="33"/>
      <c r="I18" s="33"/>
      <c r="J18" s="70"/>
      <c r="K18" s="33">
        <v>129000</v>
      </c>
      <c r="L18" s="33"/>
      <c r="M18" s="33"/>
      <c r="N18" s="33">
        <v>81700</v>
      </c>
      <c r="O18" s="33">
        <v>44000</v>
      </c>
      <c r="P18" s="33">
        <v>101400</v>
      </c>
      <c r="Q18" s="33">
        <v>280400</v>
      </c>
      <c r="R18" s="33">
        <v>58600</v>
      </c>
      <c r="S18" s="33">
        <v>1401200</v>
      </c>
      <c r="T18" s="33"/>
      <c r="U18" s="33"/>
      <c r="V18" s="33"/>
      <c r="W18" s="33"/>
      <c r="X18" s="33"/>
    </row>
    <row r="19" spans="2:24" s="22" customFormat="1" ht="17.25" customHeight="1">
      <c r="B19" s="21" t="s">
        <v>15</v>
      </c>
      <c r="C19" s="34">
        <v>874900</v>
      </c>
      <c r="D19" s="33"/>
      <c r="E19" s="33"/>
      <c r="F19" s="33"/>
      <c r="G19" s="33"/>
      <c r="H19" s="33"/>
      <c r="I19" s="33"/>
      <c r="J19" s="70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2:25" ht="17.25" customHeight="1">
      <c r="B20" s="17" t="s">
        <v>16</v>
      </c>
      <c r="C20" s="33">
        <v>8395600</v>
      </c>
      <c r="D20" s="33">
        <v>784300</v>
      </c>
      <c r="E20" s="33"/>
      <c r="F20" s="33"/>
      <c r="G20" s="33"/>
      <c r="H20" s="33">
        <v>118300</v>
      </c>
      <c r="I20" s="33">
        <v>242100</v>
      </c>
      <c r="J20" s="70"/>
      <c r="K20" s="33"/>
      <c r="L20" s="33">
        <v>132800</v>
      </c>
      <c r="M20" s="33">
        <v>1265700</v>
      </c>
      <c r="N20" s="33">
        <v>97400</v>
      </c>
      <c r="O20" s="33"/>
      <c r="P20" s="33">
        <v>1524400</v>
      </c>
      <c r="Q20" s="33"/>
      <c r="R20" s="33">
        <v>1088900</v>
      </c>
      <c r="S20" s="33">
        <v>1783400</v>
      </c>
      <c r="T20" s="33"/>
      <c r="U20" s="33"/>
      <c r="V20" s="33"/>
      <c r="W20" s="33"/>
      <c r="X20" s="33"/>
      <c r="Y20" s="22"/>
    </row>
    <row r="21" spans="2:24" s="22" customFormat="1" ht="17.25" customHeight="1">
      <c r="B21" s="21" t="s">
        <v>17</v>
      </c>
      <c r="C21" s="34">
        <v>4353100</v>
      </c>
      <c r="D21" s="33">
        <v>699900</v>
      </c>
      <c r="E21" s="33"/>
      <c r="F21" s="33"/>
      <c r="G21" s="33"/>
      <c r="H21" s="33">
        <v>519400</v>
      </c>
      <c r="I21" s="33">
        <v>429700</v>
      </c>
      <c r="J21" s="70"/>
      <c r="K21" s="33"/>
      <c r="L21" s="33"/>
      <c r="M21" s="33"/>
      <c r="N21" s="33"/>
      <c r="O21" s="33"/>
      <c r="P21" s="33">
        <v>133000</v>
      </c>
      <c r="Q21" s="33"/>
      <c r="R21" s="33">
        <v>119400</v>
      </c>
      <c r="S21" s="33"/>
      <c r="T21" s="33">
        <v>232000</v>
      </c>
      <c r="U21" s="33"/>
      <c r="V21" s="33"/>
      <c r="W21" s="33"/>
      <c r="X21" s="33"/>
    </row>
    <row r="22" spans="2:25" ht="17.25" customHeight="1">
      <c r="B22" s="17" t="s">
        <v>18</v>
      </c>
      <c r="C22" s="33">
        <v>2658100</v>
      </c>
      <c r="D22" s="33">
        <v>264000</v>
      </c>
      <c r="E22" s="33"/>
      <c r="F22" s="33"/>
      <c r="G22" s="33"/>
      <c r="H22" s="33"/>
      <c r="I22" s="33"/>
      <c r="J22" s="70"/>
      <c r="K22" s="33"/>
      <c r="L22" s="33"/>
      <c r="M22" s="33"/>
      <c r="N22" s="33"/>
      <c r="O22" s="33"/>
      <c r="P22" s="33"/>
      <c r="Q22" s="33"/>
      <c r="R22" s="33">
        <v>104200</v>
      </c>
      <c r="S22" s="33">
        <v>1937100</v>
      </c>
      <c r="T22" s="33"/>
      <c r="U22" s="33"/>
      <c r="V22" s="33"/>
      <c r="W22" s="33"/>
      <c r="X22" s="33"/>
      <c r="Y22" s="22"/>
    </row>
    <row r="23" spans="2:25" s="24" customFormat="1" ht="17.25" customHeight="1">
      <c r="B23" s="23" t="s">
        <v>19</v>
      </c>
      <c r="C23" s="35">
        <v>2439500</v>
      </c>
      <c r="D23" s="33">
        <v>13800</v>
      </c>
      <c r="E23" s="33">
        <v>120000</v>
      </c>
      <c r="F23" s="33">
        <v>27800</v>
      </c>
      <c r="G23" s="33"/>
      <c r="H23" s="33">
        <v>2277900</v>
      </c>
      <c r="I23" s="33"/>
      <c r="J23" s="70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2"/>
    </row>
    <row r="24" spans="2:24" s="22" customFormat="1" ht="17.25" customHeight="1">
      <c r="B24" s="21" t="s">
        <v>20</v>
      </c>
      <c r="C24" s="34">
        <v>1404254</v>
      </c>
      <c r="D24" s="33">
        <v>133800</v>
      </c>
      <c r="E24" s="33"/>
      <c r="F24" s="33"/>
      <c r="G24" s="33"/>
      <c r="H24" s="33"/>
      <c r="I24" s="33"/>
      <c r="J24" s="70"/>
      <c r="K24" s="33"/>
      <c r="L24" s="33"/>
      <c r="M24" s="33">
        <v>8200</v>
      </c>
      <c r="N24" s="33">
        <v>59400</v>
      </c>
      <c r="O24" s="33"/>
      <c r="P24" s="33">
        <v>328000</v>
      </c>
      <c r="Q24" s="33"/>
      <c r="R24" s="33"/>
      <c r="S24" s="33">
        <v>286000</v>
      </c>
      <c r="T24" s="33"/>
      <c r="U24" s="33"/>
      <c r="V24" s="33"/>
      <c r="W24" s="33"/>
      <c r="X24" s="33"/>
    </row>
    <row r="25" spans="2:25" ht="17.25" customHeight="1">
      <c r="B25" s="21" t="s">
        <v>21</v>
      </c>
      <c r="C25" s="33">
        <v>1403797</v>
      </c>
      <c r="D25" s="33"/>
      <c r="E25" s="33"/>
      <c r="F25" s="33"/>
      <c r="G25" s="33"/>
      <c r="H25" s="33">
        <v>48600</v>
      </c>
      <c r="I25" s="33">
        <v>25700</v>
      </c>
      <c r="J25" s="70">
        <v>296300</v>
      </c>
      <c r="K25" s="33"/>
      <c r="L25" s="33"/>
      <c r="M25" s="33"/>
      <c r="N25" s="33"/>
      <c r="O25" s="33">
        <v>95500</v>
      </c>
      <c r="P25" s="33">
        <v>194300</v>
      </c>
      <c r="Q25" s="33"/>
      <c r="R25" s="33">
        <v>509500</v>
      </c>
      <c r="S25" s="33">
        <v>67400</v>
      </c>
      <c r="T25" s="33"/>
      <c r="U25" s="33"/>
      <c r="V25" s="33"/>
      <c r="W25" s="33"/>
      <c r="X25" s="33"/>
      <c r="Y25" s="22"/>
    </row>
    <row r="26" spans="2:24" s="22" customFormat="1" ht="17.25" customHeight="1">
      <c r="B26" s="17" t="s">
        <v>22</v>
      </c>
      <c r="C26" s="34">
        <v>944798</v>
      </c>
      <c r="D26" s="33"/>
      <c r="E26" s="33"/>
      <c r="F26" s="33"/>
      <c r="G26" s="33"/>
      <c r="H26" s="33">
        <v>224200</v>
      </c>
      <c r="I26" s="33"/>
      <c r="J26" s="70"/>
      <c r="K26" s="33"/>
      <c r="L26" s="33"/>
      <c r="M26" s="33"/>
      <c r="N26" s="33">
        <v>294900</v>
      </c>
      <c r="O26" s="33">
        <v>7500</v>
      </c>
      <c r="P26" s="33"/>
      <c r="Q26" s="33"/>
      <c r="R26" s="33">
        <v>53700</v>
      </c>
      <c r="S26" s="33"/>
      <c r="T26" s="33"/>
      <c r="U26" s="33"/>
      <c r="V26" s="33"/>
      <c r="W26" s="33"/>
      <c r="X26" s="33"/>
    </row>
    <row r="27" spans="2:25" ht="17.25" customHeight="1">
      <c r="B27" s="21" t="s">
        <v>23</v>
      </c>
      <c r="C27" s="33">
        <v>0</v>
      </c>
      <c r="D27" s="33"/>
      <c r="E27" s="33"/>
      <c r="F27" s="33"/>
      <c r="G27" s="33"/>
      <c r="H27" s="33"/>
      <c r="I27" s="33"/>
      <c r="J27" s="70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2"/>
    </row>
    <row r="28" spans="2:24" s="22" customFormat="1" ht="17.25" customHeight="1">
      <c r="B28" s="21" t="s">
        <v>24</v>
      </c>
      <c r="C28" s="34">
        <v>1140400</v>
      </c>
      <c r="D28" s="33">
        <v>118200</v>
      </c>
      <c r="E28" s="33"/>
      <c r="F28" s="33"/>
      <c r="G28" s="33"/>
      <c r="H28" s="33">
        <v>215600</v>
      </c>
      <c r="I28" s="33">
        <v>17600</v>
      </c>
      <c r="J28" s="70"/>
      <c r="K28" s="33"/>
      <c r="L28" s="33"/>
      <c r="M28" s="33">
        <v>80100</v>
      </c>
      <c r="N28" s="33">
        <v>29200</v>
      </c>
      <c r="O28" s="33"/>
      <c r="P28" s="33">
        <v>68100</v>
      </c>
      <c r="Q28" s="33"/>
      <c r="R28" s="33"/>
      <c r="S28" s="33"/>
      <c r="T28" s="33"/>
      <c r="U28" s="33"/>
      <c r="V28" s="33"/>
      <c r="W28" s="33"/>
      <c r="X28" s="33">
        <v>14100</v>
      </c>
    </row>
    <row r="29" spans="2:24" s="22" customFormat="1" ht="17.25" customHeight="1">
      <c r="B29" s="21" t="s">
        <v>25</v>
      </c>
      <c r="C29" s="34">
        <v>1314546</v>
      </c>
      <c r="D29" s="33">
        <v>84400</v>
      </c>
      <c r="E29" s="33"/>
      <c r="F29" s="33"/>
      <c r="G29" s="33"/>
      <c r="H29" s="33">
        <v>71200</v>
      </c>
      <c r="I29" s="33"/>
      <c r="J29" s="70"/>
      <c r="K29" s="33"/>
      <c r="L29" s="33"/>
      <c r="M29" s="33">
        <v>137900</v>
      </c>
      <c r="N29" s="33"/>
      <c r="O29" s="33"/>
      <c r="P29" s="33">
        <v>71500</v>
      </c>
      <c r="Q29" s="33"/>
      <c r="R29" s="33"/>
      <c r="S29" s="33">
        <v>567700</v>
      </c>
      <c r="T29" s="33"/>
      <c r="U29" s="33"/>
      <c r="V29" s="33"/>
      <c r="W29" s="33"/>
      <c r="X29" s="33"/>
    </row>
    <row r="30" spans="2:24" s="22" customFormat="1" ht="17.25" customHeight="1">
      <c r="B30" s="17" t="s">
        <v>26</v>
      </c>
      <c r="C30" s="34">
        <v>1620407</v>
      </c>
      <c r="D30" s="33">
        <v>5900</v>
      </c>
      <c r="E30" s="33">
        <v>8100</v>
      </c>
      <c r="F30" s="33"/>
      <c r="G30" s="33"/>
      <c r="H30" s="33">
        <v>292700</v>
      </c>
      <c r="I30" s="33"/>
      <c r="J30" s="70"/>
      <c r="K30" s="33"/>
      <c r="L30" s="33"/>
      <c r="M30" s="33"/>
      <c r="N30" s="33">
        <v>166000</v>
      </c>
      <c r="O30" s="33"/>
      <c r="P30" s="33">
        <v>93900</v>
      </c>
      <c r="Q30" s="33">
        <v>287400</v>
      </c>
      <c r="R30" s="33"/>
      <c r="S30" s="33"/>
      <c r="T30" s="33"/>
      <c r="U30" s="33"/>
      <c r="V30" s="33"/>
      <c r="W30" s="33"/>
      <c r="X30" s="33"/>
    </row>
    <row r="31" spans="2:25" ht="17.25" customHeight="1">
      <c r="B31" s="17" t="s">
        <v>27</v>
      </c>
      <c r="C31" s="33">
        <v>1349400</v>
      </c>
      <c r="D31" s="33">
        <v>82600</v>
      </c>
      <c r="E31" s="33"/>
      <c r="F31" s="33"/>
      <c r="G31" s="33"/>
      <c r="H31" s="33">
        <v>5400</v>
      </c>
      <c r="I31" s="33"/>
      <c r="J31" s="70"/>
      <c r="K31" s="33"/>
      <c r="L31" s="33">
        <v>307900</v>
      </c>
      <c r="M31" s="33">
        <v>29000</v>
      </c>
      <c r="N31" s="33"/>
      <c r="O31" s="33">
        <v>21100</v>
      </c>
      <c r="P31" s="33">
        <v>297600</v>
      </c>
      <c r="Q31" s="33"/>
      <c r="R31" s="33"/>
      <c r="S31" s="33">
        <v>280200</v>
      </c>
      <c r="T31" s="33"/>
      <c r="U31" s="33"/>
      <c r="V31" s="33"/>
      <c r="W31" s="33"/>
      <c r="X31" s="33"/>
      <c r="Y31" s="22"/>
    </row>
    <row r="32" spans="2:25" ht="17.25" customHeight="1">
      <c r="B32" s="21" t="s">
        <v>28</v>
      </c>
      <c r="C32" s="33">
        <v>4870100</v>
      </c>
      <c r="D32" s="33">
        <v>506800</v>
      </c>
      <c r="E32" s="33"/>
      <c r="F32" s="33"/>
      <c r="G32" s="33"/>
      <c r="H32" s="33">
        <v>1514600</v>
      </c>
      <c r="I32" s="33"/>
      <c r="J32" s="70"/>
      <c r="K32" s="33"/>
      <c r="L32" s="33"/>
      <c r="M32" s="33">
        <v>386600</v>
      </c>
      <c r="N32" s="33"/>
      <c r="O32" s="33"/>
      <c r="P32" s="33">
        <v>33000</v>
      </c>
      <c r="Q32" s="33"/>
      <c r="R32" s="33">
        <v>132900</v>
      </c>
      <c r="S32" s="33">
        <v>2254400</v>
      </c>
      <c r="T32" s="33">
        <v>41800</v>
      </c>
      <c r="U32" s="33"/>
      <c r="V32" s="33"/>
      <c r="W32" s="33"/>
      <c r="X32" s="33"/>
      <c r="Y32" s="22"/>
    </row>
    <row r="33" spans="2:24" s="22" customFormat="1" ht="17.25" customHeight="1">
      <c r="B33" s="21" t="s">
        <v>29</v>
      </c>
      <c r="C33" s="34">
        <v>1081273</v>
      </c>
      <c r="D33" s="33"/>
      <c r="E33" s="33"/>
      <c r="F33" s="33"/>
      <c r="G33" s="33"/>
      <c r="H33" s="33">
        <v>237000</v>
      </c>
      <c r="I33" s="33"/>
      <c r="J33" s="70"/>
      <c r="K33" s="33"/>
      <c r="L33" s="33"/>
      <c r="M33" s="33"/>
      <c r="N33" s="33">
        <v>322800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2:24" s="22" customFormat="1" ht="17.25" customHeight="1">
      <c r="B34" s="21" t="s">
        <v>30</v>
      </c>
      <c r="C34" s="34">
        <v>1012322</v>
      </c>
      <c r="D34" s="33"/>
      <c r="E34" s="33"/>
      <c r="F34" s="33"/>
      <c r="G34" s="33"/>
      <c r="H34" s="33"/>
      <c r="I34" s="33"/>
      <c r="J34" s="70"/>
      <c r="K34" s="33"/>
      <c r="L34" s="33"/>
      <c r="M34" s="33">
        <v>125200</v>
      </c>
      <c r="N34" s="33"/>
      <c r="O34" s="33">
        <v>26000</v>
      </c>
      <c r="P34" s="33"/>
      <c r="Q34" s="33"/>
      <c r="R34" s="33">
        <v>375700</v>
      </c>
      <c r="S34" s="33"/>
      <c r="T34" s="33"/>
      <c r="U34" s="33"/>
      <c r="V34" s="33"/>
      <c r="W34" s="33"/>
      <c r="X34" s="33"/>
    </row>
    <row r="35" spans="2:24" s="22" customFormat="1" ht="17.25" customHeight="1">
      <c r="B35" s="21" t="s">
        <v>31</v>
      </c>
      <c r="C35" s="34">
        <v>0</v>
      </c>
      <c r="D35" s="33"/>
      <c r="E35" s="33"/>
      <c r="F35" s="33"/>
      <c r="G35" s="33"/>
      <c r="H35" s="33"/>
      <c r="I35" s="33"/>
      <c r="J35" s="70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24" s="22" customFormat="1" ht="17.25" customHeight="1">
      <c r="B36" s="17" t="s">
        <v>32</v>
      </c>
      <c r="C36" s="34">
        <v>590934</v>
      </c>
      <c r="D36" s="33">
        <v>122500</v>
      </c>
      <c r="E36" s="33"/>
      <c r="F36" s="33"/>
      <c r="G36" s="33"/>
      <c r="H36" s="33"/>
      <c r="I36" s="33"/>
      <c r="J36" s="70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5" ht="17.25" customHeight="1">
      <c r="B37" s="21" t="s">
        <v>33</v>
      </c>
      <c r="C37" s="33">
        <v>253400</v>
      </c>
      <c r="D37" s="33">
        <v>4100</v>
      </c>
      <c r="E37" s="33"/>
      <c r="F37" s="33"/>
      <c r="G37" s="33"/>
      <c r="H37" s="33"/>
      <c r="I37" s="33"/>
      <c r="J37" s="70"/>
      <c r="K37" s="33"/>
      <c r="L37" s="33"/>
      <c r="M37" s="33"/>
      <c r="N37" s="33">
        <v>7100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2"/>
    </row>
    <row r="38" spans="2:24" s="22" customFormat="1" ht="17.25" customHeight="1">
      <c r="B38" s="21" t="s">
        <v>34</v>
      </c>
      <c r="C38" s="34">
        <v>350955</v>
      </c>
      <c r="D38" s="33"/>
      <c r="E38" s="33"/>
      <c r="F38" s="33"/>
      <c r="G38" s="33"/>
      <c r="H38" s="33"/>
      <c r="I38" s="33"/>
      <c r="J38" s="70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22" customFormat="1" ht="17.25" customHeight="1">
      <c r="B39" s="21" t="s">
        <v>35</v>
      </c>
      <c r="C39" s="34">
        <v>418211</v>
      </c>
      <c r="D39" s="33">
        <v>16600</v>
      </c>
      <c r="E39" s="33"/>
      <c r="F39" s="33"/>
      <c r="G39" s="33"/>
      <c r="H39" s="33">
        <v>89500</v>
      </c>
      <c r="I39" s="33"/>
      <c r="J39" s="70"/>
      <c r="K39" s="33"/>
      <c r="L39" s="33"/>
      <c r="M39" s="33"/>
      <c r="N39" s="33"/>
      <c r="O39" s="33">
        <v>11500</v>
      </c>
      <c r="P39" s="33"/>
      <c r="Q39" s="33"/>
      <c r="R39" s="33"/>
      <c r="S39" s="33"/>
      <c r="T39" s="33"/>
      <c r="U39" s="33"/>
      <c r="V39" s="33"/>
      <c r="W39" s="33"/>
      <c r="X39" s="33"/>
    </row>
    <row r="40" spans="2:24" s="22" customFormat="1" ht="17.25" customHeight="1">
      <c r="B40" s="17" t="s">
        <v>36</v>
      </c>
      <c r="C40" s="34">
        <v>1741518</v>
      </c>
      <c r="D40" s="33">
        <v>145400</v>
      </c>
      <c r="E40" s="33"/>
      <c r="F40" s="33"/>
      <c r="G40" s="33"/>
      <c r="H40" s="33"/>
      <c r="I40" s="33"/>
      <c r="J40" s="70">
        <v>14000</v>
      </c>
      <c r="K40" s="33"/>
      <c r="L40" s="33"/>
      <c r="M40" s="33">
        <v>74500</v>
      </c>
      <c r="N40" s="33">
        <v>16400</v>
      </c>
      <c r="O40" s="33"/>
      <c r="P40" s="33">
        <v>374400</v>
      </c>
      <c r="Q40" s="33"/>
      <c r="R40" s="33"/>
      <c r="S40" s="33"/>
      <c r="T40" s="33">
        <v>768000</v>
      </c>
      <c r="U40" s="33"/>
      <c r="V40" s="33"/>
      <c r="W40" s="33"/>
      <c r="X40" s="33"/>
    </row>
    <row r="41" spans="2:25" ht="17.25" customHeight="1">
      <c r="B41" s="17" t="s">
        <v>81</v>
      </c>
      <c r="C41" s="33">
        <v>593866</v>
      </c>
      <c r="D41" s="33">
        <v>10800</v>
      </c>
      <c r="E41" s="33"/>
      <c r="F41" s="33"/>
      <c r="G41" s="33"/>
      <c r="H41" s="33"/>
      <c r="I41" s="33"/>
      <c r="J41" s="70"/>
      <c r="K41" s="33"/>
      <c r="L41" s="33"/>
      <c r="M41" s="33"/>
      <c r="N41" s="33"/>
      <c r="O41" s="33"/>
      <c r="P41" s="33"/>
      <c r="Q41" s="33">
        <v>31800</v>
      </c>
      <c r="R41" s="33"/>
      <c r="S41" s="33"/>
      <c r="T41" s="33"/>
      <c r="U41" s="33"/>
      <c r="V41" s="33"/>
      <c r="W41" s="33"/>
      <c r="X41" s="33"/>
      <c r="Y41" s="22"/>
    </row>
    <row r="42" spans="2:25" ht="17.25" customHeight="1">
      <c r="B42" s="17" t="s">
        <v>153</v>
      </c>
      <c r="C42" s="33">
        <v>281376</v>
      </c>
      <c r="D42" s="33"/>
      <c r="E42" s="33"/>
      <c r="F42" s="33"/>
      <c r="G42" s="33"/>
      <c r="H42" s="33"/>
      <c r="I42" s="33"/>
      <c r="J42" s="70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2"/>
    </row>
    <row r="43" spans="2:25" ht="17.25" customHeight="1">
      <c r="B43" s="21" t="s">
        <v>37</v>
      </c>
      <c r="C43" s="33">
        <v>207833</v>
      </c>
      <c r="D43" s="33"/>
      <c r="E43" s="33"/>
      <c r="F43" s="33"/>
      <c r="G43" s="33"/>
      <c r="H43" s="33"/>
      <c r="I43" s="33"/>
      <c r="J43" s="70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2"/>
    </row>
    <row r="44" spans="2:24" s="22" customFormat="1" ht="17.25" customHeight="1">
      <c r="B44" s="21" t="s">
        <v>38</v>
      </c>
      <c r="C44" s="34">
        <v>65200</v>
      </c>
      <c r="D44" s="33"/>
      <c r="E44" s="33"/>
      <c r="F44" s="33"/>
      <c r="G44" s="33"/>
      <c r="H44" s="33">
        <v>7000</v>
      </c>
      <c r="I44" s="33"/>
      <c r="J44" s="70"/>
      <c r="K44" s="33"/>
      <c r="L44" s="33"/>
      <c r="M44" s="33">
        <v>54600</v>
      </c>
      <c r="N44" s="33"/>
      <c r="O44" s="33">
        <v>3600</v>
      </c>
      <c r="P44" s="33"/>
      <c r="Q44" s="33"/>
      <c r="R44" s="33"/>
      <c r="S44" s="33"/>
      <c r="T44" s="33"/>
      <c r="U44" s="33"/>
      <c r="V44" s="33"/>
      <c r="W44" s="33"/>
      <c r="X44" s="33"/>
    </row>
    <row r="45" spans="2:24" s="22" customFormat="1" ht="17.25" customHeight="1">
      <c r="B45" s="21" t="s">
        <v>39</v>
      </c>
      <c r="C45" s="34">
        <v>160544</v>
      </c>
      <c r="D45" s="33">
        <v>13200</v>
      </c>
      <c r="E45" s="33"/>
      <c r="F45" s="33"/>
      <c r="G45" s="33"/>
      <c r="H45" s="33"/>
      <c r="I45" s="33"/>
      <c r="J45" s="70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s="22" customFormat="1" ht="17.25" customHeight="1">
      <c r="B46" s="17" t="s">
        <v>40</v>
      </c>
      <c r="C46" s="34">
        <v>0</v>
      </c>
      <c r="D46" s="33"/>
      <c r="E46" s="33"/>
      <c r="F46" s="33"/>
      <c r="G46" s="33"/>
      <c r="H46" s="33"/>
      <c r="I46" s="33"/>
      <c r="J46" s="70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ht="17.25" customHeight="1">
      <c r="B47" s="17" t="s">
        <v>41</v>
      </c>
      <c r="C47" s="33">
        <v>256452</v>
      </c>
      <c r="D47" s="33">
        <v>4200</v>
      </c>
      <c r="E47" s="33"/>
      <c r="F47" s="33"/>
      <c r="G47" s="33"/>
      <c r="H47" s="33"/>
      <c r="I47" s="33"/>
      <c r="J47" s="70"/>
      <c r="K47" s="33"/>
      <c r="L47" s="33"/>
      <c r="M47" s="33"/>
      <c r="N47" s="33"/>
      <c r="O47" s="33"/>
      <c r="P47" s="33">
        <v>60700</v>
      </c>
      <c r="Q47" s="33"/>
      <c r="R47" s="33"/>
      <c r="S47" s="33">
        <v>55300</v>
      </c>
      <c r="T47" s="33"/>
      <c r="U47" s="33"/>
      <c r="V47" s="33"/>
      <c r="W47" s="33"/>
      <c r="X47" s="33"/>
      <c r="Y47" s="22"/>
    </row>
    <row r="48" spans="2:25" ht="17.25" customHeight="1">
      <c r="B48" s="21" t="s">
        <v>42</v>
      </c>
      <c r="C48" s="33">
        <v>110905</v>
      </c>
      <c r="D48" s="33"/>
      <c r="E48" s="33"/>
      <c r="F48" s="33"/>
      <c r="G48" s="33"/>
      <c r="H48" s="33"/>
      <c r="I48" s="33"/>
      <c r="J48" s="70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2"/>
    </row>
    <row r="49" spans="2:24" s="22" customFormat="1" ht="17.25" customHeight="1">
      <c r="B49" s="17" t="s">
        <v>43</v>
      </c>
      <c r="C49" s="34">
        <v>267229</v>
      </c>
      <c r="D49" s="33">
        <v>44900</v>
      </c>
      <c r="E49" s="33"/>
      <c r="F49" s="33"/>
      <c r="G49" s="33"/>
      <c r="H49" s="33">
        <v>5900</v>
      </c>
      <c r="I49" s="33"/>
      <c r="J49" s="70"/>
      <c r="K49" s="33"/>
      <c r="L49" s="33"/>
      <c r="M49" s="33">
        <v>11500</v>
      </c>
      <c r="N49" s="33"/>
      <c r="O49" s="33">
        <v>1100</v>
      </c>
      <c r="P49" s="33"/>
      <c r="Q49" s="33"/>
      <c r="R49" s="33"/>
      <c r="S49" s="33">
        <v>34400</v>
      </c>
      <c r="T49" s="33">
        <v>29800</v>
      </c>
      <c r="U49" s="33"/>
      <c r="V49" s="33"/>
      <c r="W49" s="33"/>
      <c r="X49" s="33"/>
    </row>
    <row r="50" spans="2:25" ht="17.25" customHeight="1">
      <c r="B50" s="17" t="s">
        <v>44</v>
      </c>
      <c r="C50" s="33">
        <v>240532</v>
      </c>
      <c r="D50" s="33">
        <v>43000</v>
      </c>
      <c r="E50" s="33"/>
      <c r="F50" s="33"/>
      <c r="G50" s="33"/>
      <c r="H50" s="33">
        <v>52600</v>
      </c>
      <c r="I50" s="33"/>
      <c r="J50" s="70"/>
      <c r="K50" s="33"/>
      <c r="L50" s="33"/>
      <c r="M50" s="33"/>
      <c r="N50" s="33">
        <v>17000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2"/>
    </row>
    <row r="51" spans="2:25" ht="17.25" customHeight="1">
      <c r="B51" s="17" t="s">
        <v>45</v>
      </c>
      <c r="C51" s="33">
        <v>187230</v>
      </c>
      <c r="D51" s="33"/>
      <c r="E51" s="33"/>
      <c r="F51" s="33"/>
      <c r="G51" s="33"/>
      <c r="H51" s="33"/>
      <c r="I51" s="33"/>
      <c r="J51" s="70"/>
      <c r="K51" s="33"/>
      <c r="L51" s="33"/>
      <c r="M51" s="33"/>
      <c r="N51" s="33"/>
      <c r="O51" s="33"/>
      <c r="P51" s="33"/>
      <c r="Q51" s="33"/>
      <c r="R51" s="33"/>
      <c r="S51" s="33"/>
      <c r="T51" s="33">
        <v>77800</v>
      </c>
      <c r="U51" s="33"/>
      <c r="V51" s="33"/>
      <c r="W51" s="33"/>
      <c r="X51" s="33"/>
      <c r="Y51" s="22"/>
    </row>
    <row r="52" spans="2:25" ht="17.25" customHeight="1">
      <c r="B52" s="17" t="s">
        <v>46</v>
      </c>
      <c r="C52" s="33">
        <v>77831</v>
      </c>
      <c r="D52" s="33"/>
      <c r="E52" s="33"/>
      <c r="F52" s="33"/>
      <c r="G52" s="33"/>
      <c r="H52" s="33"/>
      <c r="I52" s="33"/>
      <c r="J52" s="70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2"/>
    </row>
    <row r="53" spans="2:25" ht="17.25" customHeight="1">
      <c r="B53" s="17" t="s">
        <v>82</v>
      </c>
      <c r="C53" s="33">
        <v>0</v>
      </c>
      <c r="D53" s="33"/>
      <c r="E53" s="33"/>
      <c r="F53" s="33"/>
      <c r="G53" s="33"/>
      <c r="H53" s="33"/>
      <c r="I53" s="33"/>
      <c r="J53" s="70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2"/>
    </row>
    <row r="54" spans="2:25" ht="17.25" customHeight="1">
      <c r="B54" s="17" t="s">
        <v>47</v>
      </c>
      <c r="C54" s="33">
        <v>579938</v>
      </c>
      <c r="D54" s="33">
        <v>36200</v>
      </c>
      <c r="E54" s="33"/>
      <c r="F54" s="33"/>
      <c r="G54" s="33"/>
      <c r="H54" s="33"/>
      <c r="I54" s="33"/>
      <c r="J54" s="70"/>
      <c r="K54" s="33"/>
      <c r="L54" s="33"/>
      <c r="M54" s="33"/>
      <c r="N54" s="33"/>
      <c r="O54" s="33"/>
      <c r="P54" s="33"/>
      <c r="Q54" s="33"/>
      <c r="R54" s="33"/>
      <c r="S54" s="33">
        <v>500600</v>
      </c>
      <c r="T54" s="33"/>
      <c r="U54" s="33"/>
      <c r="V54" s="33"/>
      <c r="W54" s="33"/>
      <c r="X54" s="33"/>
      <c r="Y54" s="22"/>
    </row>
    <row r="55" spans="2:25" ht="17.25" customHeight="1">
      <c r="B55" s="17" t="s">
        <v>48</v>
      </c>
      <c r="C55" s="33">
        <v>40800</v>
      </c>
      <c r="D55" s="33"/>
      <c r="E55" s="33"/>
      <c r="F55" s="33"/>
      <c r="G55" s="33"/>
      <c r="H55" s="33"/>
      <c r="I55" s="33"/>
      <c r="J55" s="70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2"/>
    </row>
    <row r="56" spans="2:25" ht="17.25" customHeight="1">
      <c r="B56" s="17" t="s">
        <v>49</v>
      </c>
      <c r="C56" s="33">
        <v>49764</v>
      </c>
      <c r="D56" s="33"/>
      <c r="E56" s="33"/>
      <c r="F56" s="33">
        <v>1100</v>
      </c>
      <c r="G56" s="33"/>
      <c r="H56" s="33"/>
      <c r="I56" s="33"/>
      <c r="J56" s="70"/>
      <c r="K56" s="33"/>
      <c r="L56" s="33"/>
      <c r="M56" s="33"/>
      <c r="N56" s="33"/>
      <c r="O56" s="33"/>
      <c r="P56" s="33"/>
      <c r="Q56" s="33"/>
      <c r="R56" s="33"/>
      <c r="S56" s="33"/>
      <c r="T56" s="33">
        <v>16100</v>
      </c>
      <c r="U56" s="33"/>
      <c r="V56" s="33"/>
      <c r="W56" s="33"/>
      <c r="X56" s="33"/>
      <c r="Y56" s="22"/>
    </row>
    <row r="57" spans="2:25" ht="17.25" customHeight="1">
      <c r="B57" s="17" t="s">
        <v>50</v>
      </c>
      <c r="C57" s="33">
        <v>174191</v>
      </c>
      <c r="D57" s="33"/>
      <c r="E57" s="33"/>
      <c r="F57" s="33"/>
      <c r="G57" s="33"/>
      <c r="H57" s="33"/>
      <c r="I57" s="33"/>
      <c r="J57" s="70"/>
      <c r="K57" s="33"/>
      <c r="L57" s="33"/>
      <c r="M57" s="33"/>
      <c r="N57" s="33"/>
      <c r="O57" s="33"/>
      <c r="P57" s="33"/>
      <c r="Q57" s="33"/>
      <c r="R57" s="33"/>
      <c r="S57" s="33">
        <v>11700</v>
      </c>
      <c r="T57" s="33">
        <v>12300</v>
      </c>
      <c r="U57" s="33"/>
      <c r="V57" s="33"/>
      <c r="W57" s="33">
        <v>98900</v>
      </c>
      <c r="X57" s="33"/>
      <c r="Y57" s="22"/>
    </row>
    <row r="58" spans="2:25" ht="17.25" customHeight="1">
      <c r="B58" s="17" t="s">
        <v>51</v>
      </c>
      <c r="C58" s="33">
        <v>14104</v>
      </c>
      <c r="D58" s="33"/>
      <c r="E58" s="33"/>
      <c r="F58" s="33"/>
      <c r="G58" s="33"/>
      <c r="H58" s="33"/>
      <c r="I58" s="33"/>
      <c r="J58" s="70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2"/>
    </row>
    <row r="59" spans="2:25" ht="17.25" customHeight="1">
      <c r="B59" s="21" t="s">
        <v>52</v>
      </c>
      <c r="C59" s="33">
        <v>85426</v>
      </c>
      <c r="D59" s="33">
        <v>13100</v>
      </c>
      <c r="E59" s="33"/>
      <c r="F59" s="33"/>
      <c r="G59" s="33"/>
      <c r="H59" s="33"/>
      <c r="I59" s="33"/>
      <c r="J59" s="70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2"/>
    </row>
    <row r="60" spans="2:24" s="22" customFormat="1" ht="17.25" customHeight="1">
      <c r="B60" s="17" t="s">
        <v>53</v>
      </c>
      <c r="C60" s="34">
        <v>194391</v>
      </c>
      <c r="D60" s="33"/>
      <c r="E60" s="33"/>
      <c r="F60" s="33"/>
      <c r="G60" s="33"/>
      <c r="H60" s="33"/>
      <c r="I60" s="33"/>
      <c r="J60" s="70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>
        <v>128500</v>
      </c>
      <c r="X60" s="33"/>
    </row>
    <row r="61" spans="2:25" ht="17.25" customHeight="1">
      <c r="B61" s="17" t="s">
        <v>54</v>
      </c>
      <c r="C61" s="33">
        <v>157763</v>
      </c>
      <c r="D61" s="33"/>
      <c r="E61" s="33"/>
      <c r="F61" s="33"/>
      <c r="G61" s="33"/>
      <c r="H61" s="33"/>
      <c r="I61" s="33"/>
      <c r="J61" s="70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2"/>
    </row>
    <row r="62" spans="2:25" ht="17.25" customHeight="1">
      <c r="B62" s="17" t="s">
        <v>55</v>
      </c>
      <c r="C62" s="33">
        <v>420607</v>
      </c>
      <c r="D62" s="33">
        <v>4000</v>
      </c>
      <c r="E62" s="33"/>
      <c r="F62" s="33"/>
      <c r="G62" s="33"/>
      <c r="H62" s="33"/>
      <c r="I62" s="33"/>
      <c r="J62" s="70">
        <v>197400</v>
      </c>
      <c r="K62" s="33"/>
      <c r="L62" s="33"/>
      <c r="M62" s="33">
        <v>16400</v>
      </c>
      <c r="N62" s="33"/>
      <c r="O62" s="33"/>
      <c r="P62" s="33"/>
      <c r="Q62" s="33"/>
      <c r="R62" s="33">
        <v>19900</v>
      </c>
      <c r="S62" s="33"/>
      <c r="T62" s="33"/>
      <c r="U62" s="33"/>
      <c r="V62" s="33"/>
      <c r="W62" s="33"/>
      <c r="X62" s="33"/>
      <c r="Y62" s="22"/>
    </row>
    <row r="63" spans="2:25" ht="17.25" customHeight="1">
      <c r="B63" s="17" t="s">
        <v>56</v>
      </c>
      <c r="C63" s="33">
        <v>309861</v>
      </c>
      <c r="D63" s="33"/>
      <c r="E63" s="33"/>
      <c r="F63" s="33"/>
      <c r="G63" s="33"/>
      <c r="H63" s="33"/>
      <c r="I63" s="33"/>
      <c r="J63" s="70"/>
      <c r="K63" s="33"/>
      <c r="L63" s="33"/>
      <c r="M63" s="33"/>
      <c r="N63" s="33">
        <v>163200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2"/>
    </row>
    <row r="64" spans="2:25" ht="17.25" customHeight="1">
      <c r="B64" s="17" t="s">
        <v>57</v>
      </c>
      <c r="C64" s="33">
        <v>483600</v>
      </c>
      <c r="D64" s="33">
        <v>54700</v>
      </c>
      <c r="E64" s="33"/>
      <c r="F64" s="33"/>
      <c r="G64" s="33"/>
      <c r="H64" s="33">
        <v>51900</v>
      </c>
      <c r="I64" s="33"/>
      <c r="J64" s="70"/>
      <c r="K64" s="33"/>
      <c r="L64" s="33"/>
      <c r="M64" s="33">
        <v>28600</v>
      </c>
      <c r="N64" s="33"/>
      <c r="O64" s="33"/>
      <c r="P64" s="33">
        <v>139400</v>
      </c>
      <c r="Q64" s="33"/>
      <c r="R64" s="33"/>
      <c r="S64" s="33"/>
      <c r="T64" s="33"/>
      <c r="U64" s="33"/>
      <c r="V64" s="33"/>
      <c r="W64" s="33"/>
      <c r="X64" s="33"/>
      <c r="Y64" s="22"/>
    </row>
    <row r="65" spans="2:25" ht="17.25" customHeight="1">
      <c r="B65" s="17" t="s">
        <v>58</v>
      </c>
      <c r="C65" s="33">
        <v>403211</v>
      </c>
      <c r="D65" s="33">
        <v>28100</v>
      </c>
      <c r="E65" s="33"/>
      <c r="F65" s="33"/>
      <c r="G65" s="33"/>
      <c r="H65" s="33"/>
      <c r="I65" s="33"/>
      <c r="J65" s="70">
        <v>31400</v>
      </c>
      <c r="K65" s="33"/>
      <c r="L65" s="33"/>
      <c r="M65" s="33"/>
      <c r="N65" s="33">
        <v>14800</v>
      </c>
      <c r="O65" s="33"/>
      <c r="P65" s="33"/>
      <c r="Q65" s="33"/>
      <c r="R65" s="33">
        <v>192700</v>
      </c>
      <c r="S65" s="33">
        <v>16800</v>
      </c>
      <c r="T65" s="33"/>
      <c r="U65" s="33"/>
      <c r="V65" s="33"/>
      <c r="W65" s="33"/>
      <c r="X65" s="33"/>
      <c r="Y65" s="22"/>
    </row>
    <row r="66" spans="2:25" ht="17.25" customHeight="1">
      <c r="B66" s="17" t="s">
        <v>154</v>
      </c>
      <c r="C66" s="33">
        <v>0</v>
      </c>
      <c r="D66" s="33"/>
      <c r="E66" s="33"/>
      <c r="F66" s="33"/>
      <c r="G66" s="33"/>
      <c r="H66" s="33"/>
      <c r="I66" s="33"/>
      <c r="J66" s="70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2"/>
    </row>
    <row r="67" spans="2:25" ht="17.25" customHeight="1">
      <c r="B67" s="17" t="s">
        <v>155</v>
      </c>
      <c r="C67" s="33">
        <v>26000</v>
      </c>
      <c r="D67" s="33"/>
      <c r="E67" s="33"/>
      <c r="F67" s="33"/>
      <c r="G67" s="33"/>
      <c r="H67" s="33"/>
      <c r="I67" s="33"/>
      <c r="J67" s="70">
        <v>26000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2"/>
    </row>
    <row r="68" spans="2:25" ht="17.25" customHeight="1">
      <c r="B68" s="17" t="s">
        <v>156</v>
      </c>
      <c r="C68" s="33">
        <v>399300</v>
      </c>
      <c r="D68" s="33"/>
      <c r="E68" s="33"/>
      <c r="F68" s="33"/>
      <c r="G68" s="33"/>
      <c r="H68" s="33"/>
      <c r="I68" s="33"/>
      <c r="J68" s="70">
        <v>399300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2:25" ht="17.25" customHeight="1">
      <c r="B69" s="17" t="s">
        <v>157</v>
      </c>
      <c r="C69" s="33">
        <v>0</v>
      </c>
      <c r="D69" s="33"/>
      <c r="E69" s="33"/>
      <c r="F69" s="33"/>
      <c r="G69" s="33"/>
      <c r="H69" s="33"/>
      <c r="I69" s="33"/>
      <c r="J69" s="70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2"/>
    </row>
    <row r="70" spans="2:25" ht="17.25" customHeight="1">
      <c r="B70" s="17" t="s">
        <v>158</v>
      </c>
      <c r="C70" s="33">
        <v>0</v>
      </c>
      <c r="D70" s="33"/>
      <c r="E70" s="33"/>
      <c r="F70" s="33"/>
      <c r="G70" s="33"/>
      <c r="H70" s="33"/>
      <c r="I70" s="33"/>
      <c r="J70" s="70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2"/>
    </row>
    <row r="71" spans="2:25" ht="17.25" customHeight="1">
      <c r="B71" s="17" t="s">
        <v>159</v>
      </c>
      <c r="C71" s="33">
        <v>1498300</v>
      </c>
      <c r="D71" s="33"/>
      <c r="E71" s="33"/>
      <c r="F71" s="33"/>
      <c r="G71" s="33"/>
      <c r="H71" s="33"/>
      <c r="I71" s="33"/>
      <c r="J71" s="70">
        <v>1498300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2"/>
    </row>
    <row r="72" spans="2:25" ht="17.25" customHeight="1">
      <c r="B72" s="17" t="s">
        <v>109</v>
      </c>
      <c r="C72" s="33">
        <v>0</v>
      </c>
      <c r="D72" s="33"/>
      <c r="E72" s="33"/>
      <c r="F72" s="33"/>
      <c r="G72" s="33"/>
      <c r="H72" s="33"/>
      <c r="I72" s="33"/>
      <c r="J72" s="70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2"/>
    </row>
    <row r="73" spans="2:25" ht="17.25" customHeight="1">
      <c r="B73" s="17" t="s">
        <v>110</v>
      </c>
      <c r="C73" s="33">
        <v>0</v>
      </c>
      <c r="D73" s="33"/>
      <c r="E73" s="33"/>
      <c r="F73" s="33"/>
      <c r="G73" s="33"/>
      <c r="H73" s="33"/>
      <c r="I73" s="33"/>
      <c r="J73" s="70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2"/>
    </row>
    <row r="74" spans="2:25" ht="17.25" customHeight="1">
      <c r="B74" s="17" t="s">
        <v>111</v>
      </c>
      <c r="C74" s="33">
        <v>0</v>
      </c>
      <c r="D74" s="33"/>
      <c r="E74" s="33"/>
      <c r="F74" s="33"/>
      <c r="G74" s="33"/>
      <c r="H74" s="33"/>
      <c r="I74" s="33"/>
      <c r="J74" s="70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2"/>
    </row>
    <row r="75" spans="2:25" ht="17.25" customHeight="1">
      <c r="B75" s="17" t="s">
        <v>112</v>
      </c>
      <c r="C75" s="33">
        <v>0</v>
      </c>
      <c r="D75" s="33"/>
      <c r="E75" s="33"/>
      <c r="F75" s="33"/>
      <c r="G75" s="33"/>
      <c r="H75" s="33"/>
      <c r="I75" s="33"/>
      <c r="J75" s="70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2"/>
    </row>
    <row r="76" spans="2:25" ht="17.25" customHeight="1">
      <c r="B76" s="17" t="s">
        <v>59</v>
      </c>
      <c r="C76" s="33">
        <v>0</v>
      </c>
      <c r="D76" s="33"/>
      <c r="E76" s="33"/>
      <c r="F76" s="33"/>
      <c r="G76" s="33"/>
      <c r="H76" s="33"/>
      <c r="I76" s="33"/>
      <c r="J76" s="70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2"/>
    </row>
    <row r="77" spans="2:25" ht="17.25" customHeight="1">
      <c r="B77" s="17" t="s">
        <v>113</v>
      </c>
      <c r="C77" s="33">
        <v>74400</v>
      </c>
      <c r="D77" s="33"/>
      <c r="E77" s="33"/>
      <c r="F77" s="33"/>
      <c r="G77" s="33"/>
      <c r="H77" s="33"/>
      <c r="I77" s="33"/>
      <c r="J77" s="70">
        <v>74400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2"/>
    </row>
    <row r="78" spans="2:25" ht="17.25" customHeight="1">
      <c r="B78" s="17" t="s">
        <v>114</v>
      </c>
      <c r="C78" s="33">
        <v>0</v>
      </c>
      <c r="D78" s="33"/>
      <c r="E78" s="33"/>
      <c r="F78" s="33"/>
      <c r="G78" s="33"/>
      <c r="H78" s="33"/>
      <c r="I78" s="33"/>
      <c r="J78" s="70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2"/>
    </row>
    <row r="79" spans="2:25" ht="17.25" customHeight="1">
      <c r="B79" s="17" t="s">
        <v>76</v>
      </c>
      <c r="C79" s="33">
        <v>0</v>
      </c>
      <c r="D79" s="33"/>
      <c r="E79" s="33"/>
      <c r="F79" s="33"/>
      <c r="G79" s="33"/>
      <c r="H79" s="33"/>
      <c r="I79" s="33"/>
      <c r="J79" s="70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2"/>
    </row>
    <row r="80" spans="2:25" ht="17.25" customHeight="1">
      <c r="B80" s="17" t="s">
        <v>122</v>
      </c>
      <c r="C80" s="33">
        <v>0</v>
      </c>
      <c r="D80" s="33"/>
      <c r="E80" s="33"/>
      <c r="F80" s="33"/>
      <c r="G80" s="33"/>
      <c r="H80" s="33"/>
      <c r="I80" s="33"/>
      <c r="J80" s="70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2"/>
    </row>
    <row r="81" spans="2:25" ht="17.25" customHeight="1">
      <c r="B81" s="17" t="s">
        <v>123</v>
      </c>
      <c r="C81" s="33">
        <v>0</v>
      </c>
      <c r="D81" s="33"/>
      <c r="E81" s="33"/>
      <c r="F81" s="33"/>
      <c r="G81" s="33"/>
      <c r="H81" s="33"/>
      <c r="I81" s="33"/>
      <c r="J81" s="70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2"/>
    </row>
    <row r="82" spans="2:25" ht="17.25" customHeight="1">
      <c r="B82" s="17" t="s">
        <v>124</v>
      </c>
      <c r="C82" s="33">
        <v>0</v>
      </c>
      <c r="D82" s="33"/>
      <c r="E82" s="33"/>
      <c r="F82" s="33"/>
      <c r="G82" s="33"/>
      <c r="H82" s="33"/>
      <c r="I82" s="33"/>
      <c r="J82" s="70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2"/>
    </row>
    <row r="83" spans="2:25" ht="17.25" customHeight="1">
      <c r="B83" s="17" t="s">
        <v>125</v>
      </c>
      <c r="C83" s="33">
        <v>0</v>
      </c>
      <c r="D83" s="33"/>
      <c r="E83" s="33"/>
      <c r="F83" s="33"/>
      <c r="G83" s="33"/>
      <c r="H83" s="33"/>
      <c r="I83" s="33"/>
      <c r="J83" s="70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2"/>
    </row>
    <row r="84" spans="2:25" ht="17.25" customHeight="1">
      <c r="B84" s="17" t="s">
        <v>126</v>
      </c>
      <c r="C84" s="33">
        <v>0</v>
      </c>
      <c r="D84" s="33"/>
      <c r="E84" s="33"/>
      <c r="F84" s="33"/>
      <c r="G84" s="33"/>
      <c r="H84" s="33"/>
      <c r="I84" s="33"/>
      <c r="J84" s="70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2"/>
    </row>
    <row r="85" spans="2:25" ht="17.25" customHeight="1">
      <c r="B85" s="17" t="s">
        <v>160</v>
      </c>
      <c r="C85" s="33">
        <v>0</v>
      </c>
      <c r="D85" s="33"/>
      <c r="E85" s="33"/>
      <c r="F85" s="33"/>
      <c r="G85" s="33"/>
      <c r="H85" s="33"/>
      <c r="I85" s="33"/>
      <c r="J85" s="70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2"/>
    </row>
    <row r="86" spans="2:25" ht="17.25" customHeight="1">
      <c r="B86" s="17" t="s">
        <v>127</v>
      </c>
      <c r="C86" s="33">
        <v>0</v>
      </c>
      <c r="D86" s="33"/>
      <c r="E86" s="33"/>
      <c r="F86" s="33"/>
      <c r="G86" s="33"/>
      <c r="H86" s="33"/>
      <c r="I86" s="33"/>
      <c r="J86" s="70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2"/>
    </row>
    <row r="87" spans="2:25" ht="17.25" customHeight="1">
      <c r="B87" s="17" t="s">
        <v>128</v>
      </c>
      <c r="C87" s="33">
        <v>0</v>
      </c>
      <c r="D87" s="33"/>
      <c r="E87" s="33"/>
      <c r="F87" s="33"/>
      <c r="G87" s="33"/>
      <c r="H87" s="33"/>
      <c r="I87" s="33"/>
      <c r="J87" s="70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2"/>
    </row>
    <row r="88" spans="2:25" ht="17.25" customHeight="1">
      <c r="B88" s="17" t="s">
        <v>129</v>
      </c>
      <c r="C88" s="33">
        <v>0</v>
      </c>
      <c r="D88" s="33"/>
      <c r="E88" s="33"/>
      <c r="F88" s="33"/>
      <c r="G88" s="33"/>
      <c r="H88" s="33"/>
      <c r="I88" s="33"/>
      <c r="J88" s="70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2"/>
    </row>
    <row r="89" spans="2:25" ht="17.25" customHeight="1">
      <c r="B89" s="17" t="s">
        <v>106</v>
      </c>
      <c r="C89" s="33">
        <v>0</v>
      </c>
      <c r="D89" s="33"/>
      <c r="E89" s="33"/>
      <c r="F89" s="33"/>
      <c r="G89" s="33"/>
      <c r="H89" s="33"/>
      <c r="I89" s="33"/>
      <c r="J89" s="70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2"/>
    </row>
    <row r="90" spans="2:25" ht="17.25" customHeight="1">
      <c r="B90" s="17" t="s">
        <v>177</v>
      </c>
      <c r="C90" s="33">
        <v>0</v>
      </c>
      <c r="D90" s="33"/>
      <c r="E90" s="33"/>
      <c r="F90" s="33"/>
      <c r="G90" s="33"/>
      <c r="H90" s="33"/>
      <c r="I90" s="33"/>
      <c r="J90" s="70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2"/>
    </row>
    <row r="91" spans="2:25" ht="17.25" customHeight="1">
      <c r="B91" s="17" t="s">
        <v>104</v>
      </c>
      <c r="C91" s="33">
        <v>51100</v>
      </c>
      <c r="D91" s="33"/>
      <c r="E91" s="33"/>
      <c r="F91" s="33"/>
      <c r="G91" s="33"/>
      <c r="H91" s="33"/>
      <c r="I91" s="33"/>
      <c r="J91" s="70"/>
      <c r="K91" s="33"/>
      <c r="L91" s="33">
        <v>8900</v>
      </c>
      <c r="M91" s="33">
        <v>42200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2"/>
    </row>
    <row r="92" spans="2:25" ht="17.25" customHeight="1">
      <c r="B92" s="17" t="s">
        <v>163</v>
      </c>
      <c r="C92" s="33">
        <v>32000</v>
      </c>
      <c r="D92" s="33"/>
      <c r="E92" s="33"/>
      <c r="F92" s="33"/>
      <c r="G92" s="33"/>
      <c r="H92" s="33"/>
      <c r="I92" s="33"/>
      <c r="J92" s="70"/>
      <c r="K92" s="33"/>
      <c r="L92" s="33"/>
      <c r="M92" s="33"/>
      <c r="N92" s="33"/>
      <c r="O92" s="33">
        <v>10200</v>
      </c>
      <c r="P92" s="33"/>
      <c r="Q92" s="33"/>
      <c r="R92" s="33">
        <v>21800</v>
      </c>
      <c r="S92" s="33"/>
      <c r="T92" s="33"/>
      <c r="U92" s="33"/>
      <c r="V92" s="33"/>
      <c r="W92" s="33"/>
      <c r="X92" s="33"/>
      <c r="Y92" s="22"/>
    </row>
    <row r="93" spans="2:25" ht="17.25" customHeight="1">
      <c r="B93" s="17" t="s">
        <v>105</v>
      </c>
      <c r="C93" s="33">
        <v>22500</v>
      </c>
      <c r="D93" s="33"/>
      <c r="E93" s="33"/>
      <c r="F93" s="33"/>
      <c r="G93" s="33"/>
      <c r="H93" s="33"/>
      <c r="I93" s="33"/>
      <c r="J93" s="70"/>
      <c r="K93" s="33"/>
      <c r="L93" s="33"/>
      <c r="M93" s="33"/>
      <c r="N93" s="33">
        <v>22500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22"/>
    </row>
    <row r="94" spans="2:25" ht="17.25" customHeight="1">
      <c r="B94" s="17" t="s">
        <v>60</v>
      </c>
      <c r="C94" s="33">
        <v>0</v>
      </c>
      <c r="D94" s="33"/>
      <c r="E94" s="33"/>
      <c r="F94" s="33"/>
      <c r="G94" s="33"/>
      <c r="H94" s="33"/>
      <c r="I94" s="33"/>
      <c r="J94" s="70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2"/>
    </row>
    <row r="95" spans="2:25" ht="17.25" customHeight="1">
      <c r="B95" s="17" t="s">
        <v>115</v>
      </c>
      <c r="C95" s="33">
        <v>4057200</v>
      </c>
      <c r="D95" s="33"/>
      <c r="E95" s="33">
        <v>2594100</v>
      </c>
      <c r="F95" s="33"/>
      <c r="G95" s="33">
        <v>209000</v>
      </c>
      <c r="H95" s="33"/>
      <c r="I95" s="33"/>
      <c r="J95" s="70">
        <v>1254100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2"/>
    </row>
    <row r="96" spans="2:25" ht="17.25" customHeight="1">
      <c r="B96" s="17" t="s">
        <v>61</v>
      </c>
      <c r="C96" s="33">
        <v>38500</v>
      </c>
      <c r="D96" s="33"/>
      <c r="E96" s="33"/>
      <c r="F96" s="33"/>
      <c r="G96" s="33"/>
      <c r="H96" s="33"/>
      <c r="I96" s="33"/>
      <c r="J96" s="70"/>
      <c r="K96" s="33"/>
      <c r="L96" s="33"/>
      <c r="M96" s="33"/>
      <c r="N96" s="33"/>
      <c r="O96" s="33"/>
      <c r="P96" s="33"/>
      <c r="Q96" s="33"/>
      <c r="R96" s="33">
        <v>38500</v>
      </c>
      <c r="S96" s="33"/>
      <c r="T96" s="33"/>
      <c r="U96" s="33"/>
      <c r="V96" s="33"/>
      <c r="W96" s="33"/>
      <c r="X96" s="33"/>
      <c r="Y96" s="22"/>
    </row>
    <row r="97" spans="2:25" ht="17.25" customHeight="1">
      <c r="B97" s="17" t="s">
        <v>62</v>
      </c>
      <c r="C97" s="33">
        <v>46300</v>
      </c>
      <c r="D97" s="33"/>
      <c r="E97" s="33"/>
      <c r="F97" s="33"/>
      <c r="G97" s="33"/>
      <c r="H97" s="33"/>
      <c r="I97" s="33"/>
      <c r="J97" s="70"/>
      <c r="K97" s="33"/>
      <c r="L97" s="33"/>
      <c r="M97" s="33"/>
      <c r="N97" s="33"/>
      <c r="O97" s="33"/>
      <c r="P97" s="33"/>
      <c r="Q97" s="33"/>
      <c r="R97" s="33">
        <v>46300</v>
      </c>
      <c r="S97" s="33"/>
      <c r="T97" s="33"/>
      <c r="U97" s="33"/>
      <c r="V97" s="33"/>
      <c r="W97" s="33"/>
      <c r="X97" s="33"/>
      <c r="Y97" s="22"/>
    </row>
    <row r="98" spans="2:25" ht="17.25" customHeight="1">
      <c r="B98" s="17" t="s">
        <v>63</v>
      </c>
      <c r="C98" s="33">
        <v>0</v>
      </c>
      <c r="D98" s="33"/>
      <c r="E98" s="33"/>
      <c r="F98" s="33"/>
      <c r="G98" s="33"/>
      <c r="H98" s="33"/>
      <c r="I98" s="33"/>
      <c r="J98" s="70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2"/>
    </row>
    <row r="99" spans="2:25" ht="17.25" customHeight="1">
      <c r="B99" s="17" t="s">
        <v>64</v>
      </c>
      <c r="C99" s="33">
        <v>282400</v>
      </c>
      <c r="D99" s="33"/>
      <c r="E99" s="33"/>
      <c r="F99" s="33"/>
      <c r="G99" s="33"/>
      <c r="H99" s="33"/>
      <c r="I99" s="33"/>
      <c r="J99" s="70"/>
      <c r="K99" s="33"/>
      <c r="L99" s="33"/>
      <c r="M99" s="33"/>
      <c r="N99" s="33"/>
      <c r="O99" s="33">
        <v>2900</v>
      </c>
      <c r="P99" s="33"/>
      <c r="Q99" s="33"/>
      <c r="R99" s="33">
        <v>279500</v>
      </c>
      <c r="S99" s="33"/>
      <c r="T99" s="33"/>
      <c r="U99" s="33"/>
      <c r="V99" s="33"/>
      <c r="W99" s="33"/>
      <c r="X99" s="33"/>
      <c r="Y99" s="22"/>
    </row>
    <row r="100" spans="2:25" ht="17.25" customHeight="1">
      <c r="B100" s="17" t="s">
        <v>65</v>
      </c>
      <c r="C100" s="33">
        <v>50300</v>
      </c>
      <c r="D100" s="33"/>
      <c r="E100" s="33"/>
      <c r="F100" s="33"/>
      <c r="G100" s="33"/>
      <c r="H100" s="33"/>
      <c r="I100" s="33"/>
      <c r="J100" s="70"/>
      <c r="K100" s="33"/>
      <c r="L100" s="33"/>
      <c r="M100" s="33"/>
      <c r="N100" s="33"/>
      <c r="O100" s="33"/>
      <c r="P100" s="33"/>
      <c r="Q100" s="33"/>
      <c r="R100" s="33">
        <v>50300</v>
      </c>
      <c r="S100" s="33"/>
      <c r="T100" s="33"/>
      <c r="U100" s="33"/>
      <c r="V100" s="33"/>
      <c r="W100" s="33"/>
      <c r="X100" s="33"/>
      <c r="Y100" s="22"/>
    </row>
    <row r="101" spans="2:25" ht="17.25" customHeight="1">
      <c r="B101" s="17" t="s">
        <v>116</v>
      </c>
      <c r="C101" s="33">
        <v>0</v>
      </c>
      <c r="D101" s="33"/>
      <c r="E101" s="33"/>
      <c r="F101" s="33"/>
      <c r="G101" s="33"/>
      <c r="H101" s="33"/>
      <c r="I101" s="33"/>
      <c r="J101" s="70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2"/>
    </row>
    <row r="102" spans="2:25" ht="17.25" customHeight="1">
      <c r="B102" s="17" t="s">
        <v>130</v>
      </c>
      <c r="C102" s="33">
        <v>0</v>
      </c>
      <c r="D102" s="33"/>
      <c r="E102" s="33"/>
      <c r="F102" s="33"/>
      <c r="G102" s="33"/>
      <c r="H102" s="33"/>
      <c r="I102" s="33"/>
      <c r="J102" s="70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2"/>
    </row>
    <row r="103" spans="2:25" ht="17.25" customHeight="1">
      <c r="B103" s="17" t="s">
        <v>161</v>
      </c>
      <c r="C103" s="33">
        <v>0</v>
      </c>
      <c r="D103" s="33"/>
      <c r="E103" s="33"/>
      <c r="F103" s="33"/>
      <c r="G103" s="33"/>
      <c r="H103" s="33"/>
      <c r="I103" s="33"/>
      <c r="J103" s="70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2"/>
    </row>
    <row r="104" spans="2:25" ht="17.25" customHeight="1">
      <c r="B104" s="17" t="s">
        <v>117</v>
      </c>
      <c r="C104" s="33">
        <v>0</v>
      </c>
      <c r="D104" s="33"/>
      <c r="E104" s="33"/>
      <c r="F104" s="33"/>
      <c r="G104" s="33"/>
      <c r="H104" s="33"/>
      <c r="I104" s="33"/>
      <c r="J104" s="70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2"/>
    </row>
    <row r="105" spans="2:25" ht="17.25" customHeight="1">
      <c r="B105" s="17" t="s">
        <v>118</v>
      </c>
      <c r="C105" s="33">
        <v>0</v>
      </c>
      <c r="D105" s="33"/>
      <c r="E105" s="33"/>
      <c r="F105" s="33"/>
      <c r="G105" s="33"/>
      <c r="H105" s="33"/>
      <c r="I105" s="33"/>
      <c r="J105" s="70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2"/>
    </row>
    <row r="106" spans="2:25" ht="17.25" customHeight="1">
      <c r="B106" s="17" t="s">
        <v>131</v>
      </c>
      <c r="C106" s="33">
        <v>0</v>
      </c>
      <c r="D106" s="33"/>
      <c r="E106" s="33"/>
      <c r="F106" s="33"/>
      <c r="G106" s="33"/>
      <c r="H106" s="33"/>
      <c r="I106" s="33"/>
      <c r="J106" s="70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2"/>
    </row>
    <row r="107" spans="2:25" ht="17.25" customHeight="1">
      <c r="B107" s="17" t="s">
        <v>132</v>
      </c>
      <c r="C107" s="33">
        <v>0</v>
      </c>
      <c r="D107" s="33"/>
      <c r="E107" s="33"/>
      <c r="F107" s="33"/>
      <c r="G107" s="33"/>
      <c r="H107" s="33"/>
      <c r="I107" s="33"/>
      <c r="J107" s="70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2"/>
    </row>
    <row r="108" spans="2:25" ht="17.25" customHeight="1">
      <c r="B108" s="17" t="s">
        <v>162</v>
      </c>
      <c r="C108" s="33">
        <v>0</v>
      </c>
      <c r="D108" s="33"/>
      <c r="E108" s="33"/>
      <c r="F108" s="33"/>
      <c r="G108" s="33"/>
      <c r="H108" s="33"/>
      <c r="I108" s="33"/>
      <c r="J108" s="70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2"/>
    </row>
    <row r="109" spans="2:25" ht="17.25" customHeight="1">
      <c r="B109" s="17" t="s">
        <v>119</v>
      </c>
      <c r="C109" s="33">
        <v>0</v>
      </c>
      <c r="D109" s="33"/>
      <c r="E109" s="33"/>
      <c r="F109" s="33"/>
      <c r="G109" s="33"/>
      <c r="H109" s="33"/>
      <c r="I109" s="33"/>
      <c r="J109" s="70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2"/>
    </row>
    <row r="110" spans="2:25" ht="17.25" customHeight="1">
      <c r="B110" s="17" t="s">
        <v>133</v>
      </c>
      <c r="C110" s="33">
        <v>0</v>
      </c>
      <c r="D110" s="33"/>
      <c r="E110" s="33"/>
      <c r="F110" s="33"/>
      <c r="G110" s="33"/>
      <c r="H110" s="33"/>
      <c r="I110" s="33"/>
      <c r="J110" s="70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2"/>
    </row>
    <row r="111" spans="2:25" ht="17.25" customHeight="1">
      <c r="B111" s="17" t="s">
        <v>120</v>
      </c>
      <c r="C111" s="33">
        <v>202400</v>
      </c>
      <c r="D111" s="33"/>
      <c r="E111" s="33"/>
      <c r="F111" s="33"/>
      <c r="G111" s="33"/>
      <c r="H111" s="33"/>
      <c r="I111" s="33"/>
      <c r="J111" s="70"/>
      <c r="K111" s="33"/>
      <c r="L111" s="33"/>
      <c r="M111" s="33"/>
      <c r="N111" s="33"/>
      <c r="O111" s="33"/>
      <c r="P111" s="33"/>
      <c r="Q111" s="33"/>
      <c r="R111" s="33">
        <v>202400</v>
      </c>
      <c r="S111" s="33"/>
      <c r="T111" s="33"/>
      <c r="U111" s="33"/>
      <c r="V111" s="33"/>
      <c r="W111" s="33"/>
      <c r="X111" s="33"/>
      <c r="Y111" s="22"/>
    </row>
    <row r="112" spans="2:25" ht="17.25" customHeight="1">
      <c r="B112" s="17" t="s">
        <v>121</v>
      </c>
      <c r="C112" s="33">
        <v>0</v>
      </c>
      <c r="D112" s="33"/>
      <c r="E112" s="33"/>
      <c r="F112" s="33"/>
      <c r="G112" s="33"/>
      <c r="H112" s="33"/>
      <c r="I112" s="33"/>
      <c r="J112" s="70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2"/>
    </row>
    <row r="113" spans="2:25" ht="17.25" customHeight="1">
      <c r="B113" s="17" t="s">
        <v>150</v>
      </c>
      <c r="C113" s="33">
        <v>33300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>
        <v>33300</v>
      </c>
      <c r="S113" s="33"/>
      <c r="T113" s="33"/>
      <c r="U113" s="33"/>
      <c r="V113" s="33"/>
      <c r="W113" s="33"/>
      <c r="X113" s="33"/>
      <c r="Y113" s="22"/>
    </row>
    <row r="114" spans="2:25" ht="17.25" customHeight="1">
      <c r="B114" s="17" t="s">
        <v>172</v>
      </c>
      <c r="C114" s="33"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22"/>
    </row>
    <row r="115" spans="2:25" ht="17.25" customHeight="1">
      <c r="B115" s="17" t="s">
        <v>174</v>
      </c>
      <c r="C115" s="33">
        <v>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22"/>
    </row>
    <row r="116" spans="3:25" ht="24.75" customHeight="1">
      <c r="C116" s="36"/>
      <c r="D116" s="36"/>
      <c r="E116" s="74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22"/>
    </row>
    <row r="117" spans="2:25" ht="24.75" customHeight="1">
      <c r="B117" s="17" t="s">
        <v>72</v>
      </c>
      <c r="C117" s="33">
        <f>SUBTOTAL(9,C4:C42)</f>
        <v>63684856</v>
      </c>
      <c r="D117" s="33">
        <f>SUBTOTAL(9,D4:D42)</f>
        <v>4536900</v>
      </c>
      <c r="E117" s="33">
        <f aca="true" t="shared" si="0" ref="E117:X117">SUBTOTAL(9,E4:E42)</f>
        <v>128100</v>
      </c>
      <c r="F117" s="33">
        <f t="shared" si="0"/>
        <v>49900</v>
      </c>
      <c r="G117" s="33">
        <f t="shared" si="0"/>
        <v>81000</v>
      </c>
      <c r="H117" s="33">
        <f t="shared" si="0"/>
        <v>6131400</v>
      </c>
      <c r="I117" s="33">
        <f t="shared" si="0"/>
        <v>723400</v>
      </c>
      <c r="J117" s="33">
        <f t="shared" si="0"/>
        <v>634100</v>
      </c>
      <c r="K117" s="33">
        <f t="shared" si="0"/>
        <v>129000</v>
      </c>
      <c r="L117" s="33">
        <f t="shared" si="0"/>
        <v>476200</v>
      </c>
      <c r="M117" s="33">
        <f t="shared" si="0"/>
        <v>2327100</v>
      </c>
      <c r="N117" s="33">
        <f t="shared" si="0"/>
        <v>1264900</v>
      </c>
      <c r="O117" s="33">
        <f t="shared" si="0"/>
        <v>413600</v>
      </c>
      <c r="P117" s="33">
        <f t="shared" si="0"/>
        <v>4368200</v>
      </c>
      <c r="Q117" s="33">
        <f t="shared" si="0"/>
        <v>801900</v>
      </c>
      <c r="R117" s="33">
        <f t="shared" si="0"/>
        <v>3051200</v>
      </c>
      <c r="S117" s="33">
        <f t="shared" si="0"/>
        <v>12238500</v>
      </c>
      <c r="T117" s="33">
        <f t="shared" si="0"/>
        <v>2025100</v>
      </c>
      <c r="U117" s="33">
        <f t="shared" si="0"/>
        <v>0</v>
      </c>
      <c r="V117" s="33">
        <f t="shared" si="0"/>
        <v>21000</v>
      </c>
      <c r="W117" s="33">
        <f t="shared" si="0"/>
        <v>172300</v>
      </c>
      <c r="X117" s="33">
        <f t="shared" si="0"/>
        <v>14100</v>
      </c>
      <c r="Y117" s="22"/>
    </row>
    <row r="118" spans="2:25" ht="24.75" customHeight="1">
      <c r="B118" s="17" t="s">
        <v>73</v>
      </c>
      <c r="C118" s="33">
        <f>SUBTOTAL(9,C43:C65)</f>
        <v>4487412</v>
      </c>
      <c r="D118" s="33">
        <f aca="true" t="shared" si="1" ref="D118:X118">SUBTOTAL(9,D43:D65)</f>
        <v>241400</v>
      </c>
      <c r="E118" s="33">
        <f t="shared" si="1"/>
        <v>0</v>
      </c>
      <c r="F118" s="33">
        <f t="shared" si="1"/>
        <v>1100</v>
      </c>
      <c r="G118" s="33">
        <f t="shared" si="1"/>
        <v>0</v>
      </c>
      <c r="H118" s="33">
        <f t="shared" si="1"/>
        <v>117400</v>
      </c>
      <c r="I118" s="33">
        <f t="shared" si="1"/>
        <v>0</v>
      </c>
      <c r="J118" s="33">
        <f t="shared" si="1"/>
        <v>228800</v>
      </c>
      <c r="K118" s="33">
        <f t="shared" si="1"/>
        <v>0</v>
      </c>
      <c r="L118" s="33">
        <f t="shared" si="1"/>
        <v>0</v>
      </c>
      <c r="M118" s="33">
        <f t="shared" si="1"/>
        <v>111100</v>
      </c>
      <c r="N118" s="33">
        <f t="shared" si="1"/>
        <v>195000</v>
      </c>
      <c r="O118" s="33">
        <f t="shared" si="1"/>
        <v>4700</v>
      </c>
      <c r="P118" s="33">
        <f t="shared" si="1"/>
        <v>200100</v>
      </c>
      <c r="Q118" s="33">
        <f t="shared" si="1"/>
        <v>0</v>
      </c>
      <c r="R118" s="33">
        <f t="shared" si="1"/>
        <v>212600</v>
      </c>
      <c r="S118" s="33">
        <f t="shared" si="1"/>
        <v>618800</v>
      </c>
      <c r="T118" s="33">
        <f t="shared" si="1"/>
        <v>136000</v>
      </c>
      <c r="U118" s="33">
        <f t="shared" si="1"/>
        <v>0</v>
      </c>
      <c r="V118" s="33">
        <f t="shared" si="1"/>
        <v>0</v>
      </c>
      <c r="W118" s="33">
        <f t="shared" si="1"/>
        <v>227400</v>
      </c>
      <c r="X118" s="33">
        <f t="shared" si="1"/>
        <v>0</v>
      </c>
      <c r="Y118" s="22"/>
    </row>
    <row r="119" spans="2:25" ht="24.75" customHeight="1">
      <c r="B119" s="17" t="s">
        <v>89</v>
      </c>
      <c r="C119" s="33">
        <f>SUBTOTAL(9,C66:C115)</f>
        <v>6814000</v>
      </c>
      <c r="D119" s="33">
        <f aca="true" t="shared" si="2" ref="D119:W119">SUBTOTAL(9,D66:D115)</f>
        <v>0</v>
      </c>
      <c r="E119" s="33">
        <f t="shared" si="2"/>
        <v>2594100</v>
      </c>
      <c r="F119" s="33">
        <f t="shared" si="2"/>
        <v>0</v>
      </c>
      <c r="G119" s="33">
        <f t="shared" si="2"/>
        <v>209000</v>
      </c>
      <c r="H119" s="33">
        <f t="shared" si="2"/>
        <v>0</v>
      </c>
      <c r="I119" s="33">
        <f t="shared" si="2"/>
        <v>0</v>
      </c>
      <c r="J119" s="33">
        <f t="shared" si="2"/>
        <v>3252100</v>
      </c>
      <c r="K119" s="33">
        <f t="shared" si="2"/>
        <v>0</v>
      </c>
      <c r="L119" s="33">
        <f t="shared" si="2"/>
        <v>8900</v>
      </c>
      <c r="M119" s="33">
        <f t="shared" si="2"/>
        <v>42200</v>
      </c>
      <c r="N119" s="33">
        <f t="shared" si="2"/>
        <v>22500</v>
      </c>
      <c r="O119" s="33">
        <f t="shared" si="2"/>
        <v>13100</v>
      </c>
      <c r="P119" s="33">
        <f t="shared" si="2"/>
        <v>0</v>
      </c>
      <c r="Q119" s="33">
        <f t="shared" si="2"/>
        <v>0</v>
      </c>
      <c r="R119" s="33">
        <f t="shared" si="2"/>
        <v>672100</v>
      </c>
      <c r="S119" s="33">
        <f t="shared" si="2"/>
        <v>0</v>
      </c>
      <c r="T119" s="33">
        <f t="shared" si="2"/>
        <v>0</v>
      </c>
      <c r="U119" s="33">
        <f t="shared" si="2"/>
        <v>0</v>
      </c>
      <c r="V119" s="33">
        <f t="shared" si="2"/>
        <v>0</v>
      </c>
      <c r="W119" s="33">
        <f t="shared" si="2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74986268</v>
      </c>
      <c r="D120" s="33">
        <f aca="true" t="shared" si="3" ref="D120:X120">SUM(D117:D119)</f>
        <v>4778300</v>
      </c>
      <c r="E120" s="33">
        <f>SUM(E117:E119)</f>
        <v>2722200</v>
      </c>
      <c r="F120" s="33">
        <f t="shared" si="3"/>
        <v>51000</v>
      </c>
      <c r="G120" s="33">
        <f t="shared" si="3"/>
        <v>290000</v>
      </c>
      <c r="H120" s="33">
        <f t="shared" si="3"/>
        <v>6248800</v>
      </c>
      <c r="I120" s="33">
        <f>SUM(I117:I119)</f>
        <v>723400</v>
      </c>
      <c r="J120" s="33">
        <f t="shared" si="3"/>
        <v>4115000</v>
      </c>
      <c r="K120" s="33">
        <f>SUM(K117:K119)</f>
        <v>129000</v>
      </c>
      <c r="L120" s="33">
        <f>SUM(L117:L119)</f>
        <v>485100</v>
      </c>
      <c r="M120" s="33">
        <f>SUM(M117:M119)</f>
        <v>2480400</v>
      </c>
      <c r="N120" s="33">
        <f>SUM(N117:N119)</f>
        <v>1482400</v>
      </c>
      <c r="O120" s="33">
        <f t="shared" si="3"/>
        <v>431400</v>
      </c>
      <c r="P120" s="33">
        <f t="shared" si="3"/>
        <v>4568300</v>
      </c>
      <c r="Q120" s="33">
        <f t="shared" si="3"/>
        <v>801900</v>
      </c>
      <c r="R120" s="33">
        <f>SUM(R117:R119)</f>
        <v>3935900</v>
      </c>
      <c r="S120" s="33">
        <f t="shared" si="3"/>
        <v>12857300</v>
      </c>
      <c r="T120" s="33">
        <f>SUM(T117:T119)</f>
        <v>2161100</v>
      </c>
      <c r="U120" s="33">
        <f>SUM(U117:U119)</f>
        <v>0</v>
      </c>
      <c r="V120" s="33">
        <f t="shared" si="3"/>
        <v>21000</v>
      </c>
      <c r="W120" s="33">
        <f t="shared" si="3"/>
        <v>399700</v>
      </c>
      <c r="X120" s="33">
        <f t="shared" si="3"/>
        <v>14100</v>
      </c>
      <c r="Y120" s="22"/>
    </row>
    <row r="121" spans="5:25" ht="12.75">
      <c r="E121" s="74"/>
      <c r="Y121" s="22"/>
    </row>
    <row r="122" ht="12.7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85" zoomScaleNormal="55" zoomScaleSheetLayoutView="8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2.75">
      <c r="O2" s="13"/>
      <c r="P2" s="13" t="s">
        <v>78</v>
      </c>
      <c r="Q2" s="13"/>
    </row>
    <row r="3" spans="2:17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5"/>
      <c r="Q3" s="80" t="s">
        <v>166</v>
      </c>
    </row>
    <row r="4" spans="2:18" ht="60" customHeight="1">
      <c r="B4" s="81"/>
      <c r="C4" s="81"/>
      <c r="D4" s="80"/>
      <c r="E4" s="80"/>
      <c r="F4" s="80"/>
      <c r="G4" s="80"/>
      <c r="H4" s="85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1"/>
      <c r="R4" s="69" t="s">
        <v>151</v>
      </c>
    </row>
    <row r="5" spans="2:18" ht="24.75" customHeight="1">
      <c r="B5" s="17" t="s">
        <v>0</v>
      </c>
      <c r="C5" s="15">
        <f aca="true" t="shared" si="0" ref="C5:C36">SUM(D5:H5,Q5)</f>
        <v>1099800</v>
      </c>
      <c r="D5" s="25">
        <v>600000</v>
      </c>
      <c r="E5" s="25"/>
      <c r="F5" s="25">
        <v>0</v>
      </c>
      <c r="G5" s="25"/>
      <c r="H5" s="25">
        <f aca="true" t="shared" si="1" ref="H5:H36">SUM(I5:P5)</f>
        <v>499800</v>
      </c>
      <c r="I5" s="20">
        <v>66200</v>
      </c>
      <c r="J5" s="20">
        <v>433600</v>
      </c>
      <c r="K5" s="20">
        <v>0</v>
      </c>
      <c r="L5" s="20">
        <v>0</v>
      </c>
      <c r="M5" s="20">
        <v>0</v>
      </c>
      <c r="N5" s="20">
        <v>0</v>
      </c>
      <c r="O5" s="20"/>
      <c r="P5" s="20">
        <v>0</v>
      </c>
      <c r="Q5" s="20"/>
      <c r="R5" s="19"/>
    </row>
    <row r="6" spans="2:17" ht="24.75" customHeight="1">
      <c r="B6" s="17" t="s">
        <v>1</v>
      </c>
      <c r="C6" s="15">
        <f t="shared" si="0"/>
        <v>2476200</v>
      </c>
      <c r="D6" s="25">
        <v>824200</v>
      </c>
      <c r="E6" s="25"/>
      <c r="F6" s="25">
        <v>0</v>
      </c>
      <c r="G6" s="25"/>
      <c r="H6" s="25">
        <f t="shared" si="1"/>
        <v>1652000</v>
      </c>
      <c r="I6" s="20">
        <v>1379900</v>
      </c>
      <c r="J6" s="20">
        <v>219500</v>
      </c>
      <c r="K6" s="20">
        <v>0</v>
      </c>
      <c r="L6" s="20">
        <v>52600</v>
      </c>
      <c r="M6" s="20">
        <v>0</v>
      </c>
      <c r="N6" s="20">
        <v>0</v>
      </c>
      <c r="O6" s="20"/>
      <c r="P6" s="20">
        <v>0</v>
      </c>
      <c r="Q6" s="20"/>
    </row>
    <row r="7" spans="2:17" ht="24.75" customHeight="1">
      <c r="B7" s="17" t="s">
        <v>2</v>
      </c>
      <c r="C7" s="15">
        <f t="shared" si="0"/>
        <v>6302800</v>
      </c>
      <c r="D7" s="25">
        <v>1750000</v>
      </c>
      <c r="E7" s="25"/>
      <c r="F7" s="25">
        <v>400000</v>
      </c>
      <c r="G7" s="25"/>
      <c r="H7" s="25">
        <f t="shared" si="1"/>
        <v>3484400</v>
      </c>
      <c r="I7" s="20">
        <v>2952600</v>
      </c>
      <c r="J7" s="20">
        <v>531800</v>
      </c>
      <c r="K7" s="20">
        <v>0</v>
      </c>
      <c r="L7" s="20">
        <v>0</v>
      </c>
      <c r="M7" s="20">
        <v>0</v>
      </c>
      <c r="N7" s="20">
        <v>0</v>
      </c>
      <c r="O7" s="20"/>
      <c r="P7" s="20">
        <v>0</v>
      </c>
      <c r="Q7" s="20">
        <v>668400</v>
      </c>
    </row>
    <row r="8" spans="2:17" ht="24.75" customHeight="1">
      <c r="B8" s="17" t="s">
        <v>3</v>
      </c>
      <c r="C8" s="15">
        <f t="shared" si="0"/>
        <v>775100</v>
      </c>
      <c r="D8" s="25">
        <v>350000</v>
      </c>
      <c r="E8" s="25"/>
      <c r="F8" s="25">
        <v>0</v>
      </c>
      <c r="G8" s="25"/>
      <c r="H8" s="25">
        <f t="shared" si="1"/>
        <v>425100</v>
      </c>
      <c r="I8" s="20">
        <v>300000</v>
      </c>
      <c r="J8" s="20">
        <v>125100</v>
      </c>
      <c r="K8" s="20">
        <v>0</v>
      </c>
      <c r="L8" s="20">
        <v>0</v>
      </c>
      <c r="M8" s="20">
        <v>0</v>
      </c>
      <c r="N8" s="20">
        <v>0</v>
      </c>
      <c r="O8" s="20"/>
      <c r="P8" s="20">
        <v>0</v>
      </c>
      <c r="Q8" s="20"/>
    </row>
    <row r="9" spans="2:17" ht="24.75" customHeight="1">
      <c r="B9" s="17" t="s">
        <v>4</v>
      </c>
      <c r="C9" s="15">
        <f t="shared" si="0"/>
        <v>1079200</v>
      </c>
      <c r="D9" s="25">
        <v>722100</v>
      </c>
      <c r="E9" s="25"/>
      <c r="F9" s="25">
        <v>43300</v>
      </c>
      <c r="G9" s="25"/>
      <c r="H9" s="25">
        <f t="shared" si="1"/>
        <v>313800</v>
      </c>
      <c r="I9" s="20">
        <v>219600</v>
      </c>
      <c r="J9" s="20">
        <v>0</v>
      </c>
      <c r="K9" s="20">
        <v>0</v>
      </c>
      <c r="L9" s="20">
        <v>3000</v>
      </c>
      <c r="M9" s="20">
        <v>41200</v>
      </c>
      <c r="N9" s="20">
        <v>50000</v>
      </c>
      <c r="O9" s="20"/>
      <c r="P9" s="20">
        <v>0</v>
      </c>
      <c r="Q9" s="20"/>
    </row>
    <row r="10" spans="2:17" ht="24.75" customHeight="1">
      <c r="B10" s="17" t="s">
        <v>5</v>
      </c>
      <c r="C10" s="15">
        <f t="shared" si="0"/>
        <v>2975700</v>
      </c>
      <c r="D10" s="25">
        <v>1100000</v>
      </c>
      <c r="E10" s="25"/>
      <c r="F10" s="25">
        <v>0</v>
      </c>
      <c r="G10" s="25"/>
      <c r="H10" s="25">
        <f t="shared" si="1"/>
        <v>1875700</v>
      </c>
      <c r="I10" s="20">
        <v>1459700</v>
      </c>
      <c r="J10" s="20">
        <v>416000</v>
      </c>
      <c r="K10" s="20">
        <v>0</v>
      </c>
      <c r="L10" s="20">
        <v>0</v>
      </c>
      <c r="M10" s="20">
        <v>0</v>
      </c>
      <c r="N10" s="20">
        <v>0</v>
      </c>
      <c r="O10" s="20"/>
      <c r="P10" s="20">
        <v>0</v>
      </c>
      <c r="Q10" s="20"/>
    </row>
    <row r="11" spans="2:17" ht="24.75" customHeight="1">
      <c r="B11" s="17" t="s">
        <v>6</v>
      </c>
      <c r="C11" s="15">
        <f t="shared" si="0"/>
        <v>894500</v>
      </c>
      <c r="D11" s="25">
        <v>269000</v>
      </c>
      <c r="E11" s="25"/>
      <c r="F11" s="25">
        <v>0</v>
      </c>
      <c r="G11" s="25"/>
      <c r="H11" s="25">
        <f t="shared" si="1"/>
        <v>625500</v>
      </c>
      <c r="I11" s="20">
        <v>625500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/>
      <c r="P11" s="20">
        <v>0</v>
      </c>
      <c r="Q11" s="20"/>
    </row>
    <row r="12" spans="2:17" ht="24.75" customHeight="1">
      <c r="B12" s="17" t="s">
        <v>7</v>
      </c>
      <c r="C12" s="15">
        <f t="shared" si="0"/>
        <v>1004400</v>
      </c>
      <c r="D12" s="25">
        <v>383000</v>
      </c>
      <c r="E12" s="25"/>
      <c r="F12" s="25">
        <v>0</v>
      </c>
      <c r="G12" s="25"/>
      <c r="H12" s="25">
        <f t="shared" si="1"/>
        <v>621400</v>
      </c>
      <c r="I12" s="20">
        <v>412600</v>
      </c>
      <c r="J12" s="20">
        <v>34800</v>
      </c>
      <c r="K12" s="20">
        <v>0</v>
      </c>
      <c r="L12" s="20">
        <v>0</v>
      </c>
      <c r="M12" s="20">
        <v>0</v>
      </c>
      <c r="N12" s="20">
        <v>174000</v>
      </c>
      <c r="O12" s="20"/>
      <c r="P12" s="20">
        <v>0</v>
      </c>
      <c r="Q12" s="20"/>
    </row>
    <row r="13" spans="2:17" ht="24.75" customHeight="1">
      <c r="B13" s="17" t="s">
        <v>8</v>
      </c>
      <c r="C13" s="15">
        <f t="shared" si="0"/>
        <v>1067800</v>
      </c>
      <c r="D13" s="25">
        <v>129000</v>
      </c>
      <c r="E13" s="25"/>
      <c r="F13" s="25">
        <v>0</v>
      </c>
      <c r="G13" s="25"/>
      <c r="H13" s="25">
        <f t="shared" si="1"/>
        <v>938800</v>
      </c>
      <c r="I13" s="20">
        <v>858600</v>
      </c>
      <c r="J13" s="20">
        <v>48700</v>
      </c>
      <c r="K13" s="20">
        <v>0</v>
      </c>
      <c r="L13" s="20">
        <v>6500</v>
      </c>
      <c r="M13" s="20">
        <v>0</v>
      </c>
      <c r="N13" s="20">
        <v>0</v>
      </c>
      <c r="O13" s="20">
        <v>25000</v>
      </c>
      <c r="P13" s="20">
        <v>0</v>
      </c>
      <c r="Q13" s="20"/>
    </row>
    <row r="14" spans="2:17" ht="24.75" customHeight="1">
      <c r="B14" s="17" t="s">
        <v>9</v>
      </c>
      <c r="C14" s="15">
        <f t="shared" si="0"/>
        <v>902100</v>
      </c>
      <c r="D14" s="25">
        <v>0</v>
      </c>
      <c r="E14" s="25"/>
      <c r="F14" s="25">
        <v>468000</v>
      </c>
      <c r="G14" s="25"/>
      <c r="H14" s="25">
        <f t="shared" si="1"/>
        <v>434100</v>
      </c>
      <c r="I14" s="20">
        <v>434100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/>
      <c r="P14" s="20">
        <v>0</v>
      </c>
      <c r="Q14" s="20"/>
    </row>
    <row r="15" spans="2:17" ht="24.75" customHeight="1">
      <c r="B15" s="17" t="s">
        <v>10</v>
      </c>
      <c r="C15" s="15">
        <f t="shared" si="0"/>
        <v>2317500</v>
      </c>
      <c r="D15" s="25">
        <v>779999.9999999999</v>
      </c>
      <c r="E15" s="25"/>
      <c r="F15" s="25">
        <v>0</v>
      </c>
      <c r="G15" s="25"/>
      <c r="H15" s="25">
        <f t="shared" si="1"/>
        <v>1537500</v>
      </c>
      <c r="I15" s="20">
        <v>749300</v>
      </c>
      <c r="J15" s="20">
        <v>128199.99999999999</v>
      </c>
      <c r="K15" s="20">
        <v>0</v>
      </c>
      <c r="L15" s="20">
        <v>0</v>
      </c>
      <c r="M15" s="20">
        <v>0</v>
      </c>
      <c r="N15" s="20">
        <v>660000</v>
      </c>
      <c r="O15" s="20"/>
      <c r="P15" s="20">
        <v>0</v>
      </c>
      <c r="Q15" s="20"/>
    </row>
    <row r="16" spans="2:17" ht="24.75" customHeight="1">
      <c r="B16" s="17" t="s">
        <v>11</v>
      </c>
      <c r="C16" s="15">
        <f t="shared" si="0"/>
        <v>883200</v>
      </c>
      <c r="D16" s="25">
        <v>350000</v>
      </c>
      <c r="E16" s="25"/>
      <c r="F16" s="25">
        <v>0</v>
      </c>
      <c r="G16" s="25"/>
      <c r="H16" s="25">
        <f t="shared" si="1"/>
        <v>533200</v>
      </c>
      <c r="I16" s="20">
        <v>282000</v>
      </c>
      <c r="J16" s="20">
        <v>251200</v>
      </c>
      <c r="K16" s="20">
        <v>0</v>
      </c>
      <c r="L16" s="20">
        <v>0</v>
      </c>
      <c r="M16" s="20">
        <v>0</v>
      </c>
      <c r="N16" s="20">
        <v>0</v>
      </c>
      <c r="O16" s="20"/>
      <c r="P16" s="20">
        <v>0</v>
      </c>
      <c r="Q16" s="20"/>
    </row>
    <row r="17" spans="2:17" ht="24.75" customHeight="1">
      <c r="B17" s="17" t="s">
        <v>12</v>
      </c>
      <c r="C17" s="15">
        <f t="shared" si="0"/>
        <v>510000</v>
      </c>
      <c r="D17" s="25">
        <v>200000</v>
      </c>
      <c r="E17" s="25"/>
      <c r="F17" s="25">
        <v>0</v>
      </c>
      <c r="G17" s="25"/>
      <c r="H17" s="25">
        <f t="shared" si="1"/>
        <v>310000</v>
      </c>
      <c r="I17" s="20">
        <v>310000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20">
        <v>0</v>
      </c>
      <c r="Q17" s="20"/>
    </row>
    <row r="18" spans="2:17" ht="24.75" customHeight="1">
      <c r="B18" s="17" t="s">
        <v>13</v>
      </c>
      <c r="C18" s="15">
        <f t="shared" si="0"/>
        <v>1026200</v>
      </c>
      <c r="D18" s="25">
        <v>127000</v>
      </c>
      <c r="E18" s="25"/>
      <c r="F18" s="25">
        <v>0</v>
      </c>
      <c r="G18" s="25"/>
      <c r="H18" s="25">
        <f t="shared" si="1"/>
        <v>899200</v>
      </c>
      <c r="I18" s="20">
        <v>603500</v>
      </c>
      <c r="J18" s="20">
        <v>201500</v>
      </c>
      <c r="K18" s="20">
        <v>0</v>
      </c>
      <c r="L18" s="20">
        <v>0</v>
      </c>
      <c r="M18" s="20">
        <v>0</v>
      </c>
      <c r="N18" s="20">
        <v>80000</v>
      </c>
      <c r="O18" s="20"/>
      <c r="P18" s="20">
        <v>14200</v>
      </c>
      <c r="Q18" s="20"/>
    </row>
    <row r="19" spans="2:17" ht="24.75" customHeight="1">
      <c r="B19" s="17" t="s">
        <v>14</v>
      </c>
      <c r="C19" s="15">
        <f t="shared" si="0"/>
        <v>2302700</v>
      </c>
      <c r="D19" s="25">
        <v>1071000</v>
      </c>
      <c r="E19" s="25"/>
      <c r="F19" s="25">
        <v>0</v>
      </c>
      <c r="G19" s="25"/>
      <c r="H19" s="25">
        <f t="shared" si="1"/>
        <v>1231700</v>
      </c>
      <c r="I19" s="20">
        <v>622000</v>
      </c>
      <c r="J19" s="20">
        <v>25800</v>
      </c>
      <c r="K19" s="20">
        <v>0</v>
      </c>
      <c r="L19" s="20">
        <v>157000</v>
      </c>
      <c r="M19" s="20">
        <v>0</v>
      </c>
      <c r="N19" s="20">
        <v>426900</v>
      </c>
      <c r="O19" s="20"/>
      <c r="P19" s="20">
        <v>0</v>
      </c>
      <c r="Q19" s="20"/>
    </row>
    <row r="20" spans="2:17" ht="24.75" customHeight="1">
      <c r="B20" s="17" t="s">
        <v>15</v>
      </c>
      <c r="C20" s="15">
        <f t="shared" si="0"/>
        <v>1369100</v>
      </c>
      <c r="D20" s="25">
        <v>360000</v>
      </c>
      <c r="E20" s="25"/>
      <c r="F20" s="25">
        <v>0</v>
      </c>
      <c r="G20" s="25"/>
      <c r="H20" s="25">
        <f t="shared" si="1"/>
        <v>1009100</v>
      </c>
      <c r="I20" s="20">
        <v>777700</v>
      </c>
      <c r="J20" s="20">
        <v>231400</v>
      </c>
      <c r="K20" s="20">
        <v>0</v>
      </c>
      <c r="L20" s="20">
        <v>0</v>
      </c>
      <c r="M20" s="20">
        <v>0</v>
      </c>
      <c r="N20" s="20">
        <v>0</v>
      </c>
      <c r="O20" s="20"/>
      <c r="P20" s="20">
        <v>0</v>
      </c>
      <c r="Q20" s="20"/>
    </row>
    <row r="21" spans="2:17" ht="24.75" customHeight="1">
      <c r="B21" s="17" t="s">
        <v>16</v>
      </c>
      <c r="C21" s="15">
        <f t="shared" si="0"/>
        <v>1402200</v>
      </c>
      <c r="D21" s="25">
        <v>361600</v>
      </c>
      <c r="E21" s="25"/>
      <c r="F21" s="25">
        <v>0</v>
      </c>
      <c r="G21" s="25"/>
      <c r="H21" s="25">
        <f t="shared" si="1"/>
        <v>1040600</v>
      </c>
      <c r="I21" s="20">
        <v>889500</v>
      </c>
      <c r="J21" s="20">
        <v>151100</v>
      </c>
      <c r="K21" s="20">
        <v>0</v>
      </c>
      <c r="L21" s="20">
        <v>0</v>
      </c>
      <c r="M21" s="20">
        <v>0</v>
      </c>
      <c r="N21" s="20">
        <v>0</v>
      </c>
      <c r="O21" s="20"/>
      <c r="P21" s="20">
        <v>0</v>
      </c>
      <c r="Q21" s="20"/>
    </row>
    <row r="22" spans="2:17" ht="24.75" customHeight="1">
      <c r="B22" s="17" t="s">
        <v>17</v>
      </c>
      <c r="C22" s="15">
        <f t="shared" si="0"/>
        <v>938900</v>
      </c>
      <c r="D22" s="25">
        <v>0</v>
      </c>
      <c r="E22" s="25"/>
      <c r="F22" s="25">
        <v>430000</v>
      </c>
      <c r="G22" s="25"/>
      <c r="H22" s="25">
        <f t="shared" si="1"/>
        <v>508900</v>
      </c>
      <c r="I22" s="20">
        <v>339100</v>
      </c>
      <c r="J22" s="20">
        <v>169800</v>
      </c>
      <c r="K22" s="20">
        <v>0</v>
      </c>
      <c r="L22" s="20">
        <v>0</v>
      </c>
      <c r="M22" s="20">
        <v>0</v>
      </c>
      <c r="N22" s="20">
        <v>0</v>
      </c>
      <c r="O22" s="20"/>
      <c r="P22" s="20">
        <v>0</v>
      </c>
      <c r="Q22" s="20"/>
    </row>
    <row r="23" spans="2:17" ht="24.75" customHeight="1">
      <c r="B23" s="17" t="s">
        <v>18</v>
      </c>
      <c r="C23" s="15">
        <f t="shared" si="0"/>
        <v>291000</v>
      </c>
      <c r="D23" s="25">
        <v>0</v>
      </c>
      <c r="E23" s="25"/>
      <c r="F23" s="25">
        <v>0</v>
      </c>
      <c r="G23" s="25"/>
      <c r="H23" s="25">
        <f t="shared" si="1"/>
        <v>291000</v>
      </c>
      <c r="I23" s="20">
        <v>218700</v>
      </c>
      <c r="J23" s="20">
        <v>72300</v>
      </c>
      <c r="K23" s="20">
        <v>0</v>
      </c>
      <c r="L23" s="20">
        <v>0</v>
      </c>
      <c r="M23" s="20">
        <v>0</v>
      </c>
      <c r="N23" s="20">
        <v>0</v>
      </c>
      <c r="O23" s="20"/>
      <c r="P23" s="20">
        <v>0</v>
      </c>
      <c r="Q23" s="20"/>
    </row>
    <row r="24" spans="2:17" ht="24.75" customHeight="1">
      <c r="B24" s="17" t="s">
        <v>19</v>
      </c>
      <c r="C24" s="15">
        <f t="shared" si="0"/>
        <v>1286200</v>
      </c>
      <c r="D24" s="25">
        <v>200600</v>
      </c>
      <c r="E24" s="25"/>
      <c r="F24" s="25">
        <v>0</v>
      </c>
      <c r="G24" s="25"/>
      <c r="H24" s="25">
        <f t="shared" si="1"/>
        <v>1085600</v>
      </c>
      <c r="I24" s="20">
        <v>944800</v>
      </c>
      <c r="J24" s="20">
        <v>140800</v>
      </c>
      <c r="K24" s="20">
        <v>0</v>
      </c>
      <c r="L24" s="20">
        <v>0</v>
      </c>
      <c r="M24" s="20">
        <v>0</v>
      </c>
      <c r="N24" s="20">
        <v>0</v>
      </c>
      <c r="O24" s="20"/>
      <c r="P24" s="20">
        <v>0</v>
      </c>
      <c r="Q24" s="20"/>
    </row>
    <row r="25" spans="2:17" ht="24.75" customHeight="1">
      <c r="B25" s="17" t="s">
        <v>20</v>
      </c>
      <c r="C25" s="15">
        <f t="shared" si="0"/>
        <v>798000</v>
      </c>
      <c r="D25" s="25">
        <v>600000</v>
      </c>
      <c r="E25" s="25"/>
      <c r="F25" s="25">
        <v>0</v>
      </c>
      <c r="G25" s="25"/>
      <c r="H25" s="25">
        <f t="shared" si="1"/>
        <v>198000</v>
      </c>
      <c r="I25" s="20">
        <v>0</v>
      </c>
      <c r="J25" s="20">
        <v>198000</v>
      </c>
      <c r="K25" s="20">
        <v>0</v>
      </c>
      <c r="L25" s="20">
        <v>0</v>
      </c>
      <c r="M25" s="20">
        <v>0</v>
      </c>
      <c r="N25" s="20">
        <v>0</v>
      </c>
      <c r="O25" s="20"/>
      <c r="P25" s="20">
        <v>0</v>
      </c>
      <c r="Q25" s="20"/>
    </row>
    <row r="26" spans="2:17" ht="24.75" customHeight="1">
      <c r="B26" s="17" t="s">
        <v>21</v>
      </c>
      <c r="C26" s="15">
        <f t="shared" si="0"/>
        <v>1507700</v>
      </c>
      <c r="D26" s="25">
        <v>882000</v>
      </c>
      <c r="E26" s="25"/>
      <c r="F26" s="25">
        <v>0</v>
      </c>
      <c r="G26" s="25"/>
      <c r="H26" s="25">
        <f t="shared" si="1"/>
        <v>625700</v>
      </c>
      <c r="I26" s="20">
        <v>468800</v>
      </c>
      <c r="J26" s="20">
        <v>156900</v>
      </c>
      <c r="K26" s="20">
        <v>0</v>
      </c>
      <c r="L26" s="20">
        <v>0</v>
      </c>
      <c r="M26" s="20">
        <v>0</v>
      </c>
      <c r="N26" s="20">
        <v>0</v>
      </c>
      <c r="O26" s="20"/>
      <c r="P26" s="20">
        <v>0</v>
      </c>
      <c r="Q26" s="20"/>
    </row>
    <row r="27" spans="2:17" ht="24.75" customHeight="1">
      <c r="B27" s="17" t="s">
        <v>22</v>
      </c>
      <c r="C27" s="15">
        <f t="shared" si="0"/>
        <v>86800</v>
      </c>
      <c r="D27" s="25">
        <v>0</v>
      </c>
      <c r="E27" s="25"/>
      <c r="F27" s="25">
        <v>0</v>
      </c>
      <c r="G27" s="25"/>
      <c r="H27" s="25">
        <f t="shared" si="1"/>
        <v>86800</v>
      </c>
      <c r="I27" s="20">
        <v>0</v>
      </c>
      <c r="J27" s="20">
        <v>86800</v>
      </c>
      <c r="K27" s="20">
        <v>0</v>
      </c>
      <c r="L27" s="20">
        <v>0</v>
      </c>
      <c r="M27" s="20">
        <v>0</v>
      </c>
      <c r="N27" s="20">
        <v>0</v>
      </c>
      <c r="O27" s="20"/>
      <c r="P27" s="20">
        <v>0</v>
      </c>
      <c r="Q27" s="20"/>
    </row>
    <row r="28" spans="2:17" ht="24.75" customHeight="1">
      <c r="B28" s="17" t="s">
        <v>23</v>
      </c>
      <c r="C28" s="15">
        <f t="shared" si="0"/>
        <v>527500</v>
      </c>
      <c r="D28" s="25">
        <v>0</v>
      </c>
      <c r="E28" s="25"/>
      <c r="F28" s="25">
        <v>0</v>
      </c>
      <c r="G28" s="25"/>
      <c r="H28" s="25">
        <f t="shared" si="1"/>
        <v>527500</v>
      </c>
      <c r="I28" s="20">
        <v>477800</v>
      </c>
      <c r="J28" s="20">
        <v>49700</v>
      </c>
      <c r="K28" s="20">
        <v>0</v>
      </c>
      <c r="L28" s="20">
        <v>0</v>
      </c>
      <c r="M28" s="20">
        <v>0</v>
      </c>
      <c r="N28" s="20">
        <v>0</v>
      </c>
      <c r="O28" s="20"/>
      <c r="P28" s="20">
        <v>0</v>
      </c>
      <c r="Q28" s="20"/>
    </row>
    <row r="29" spans="2:17" ht="24.75" customHeight="1">
      <c r="B29" s="17" t="s">
        <v>24</v>
      </c>
      <c r="C29" s="15">
        <f t="shared" si="0"/>
        <v>604600</v>
      </c>
      <c r="D29" s="25">
        <v>400000</v>
      </c>
      <c r="E29" s="25"/>
      <c r="F29" s="25">
        <v>0</v>
      </c>
      <c r="G29" s="25"/>
      <c r="H29" s="25">
        <f t="shared" si="1"/>
        <v>204600</v>
      </c>
      <c r="I29" s="20">
        <v>0</v>
      </c>
      <c r="J29" s="20">
        <v>204600</v>
      </c>
      <c r="K29" s="20">
        <v>0</v>
      </c>
      <c r="L29" s="20">
        <v>0</v>
      </c>
      <c r="M29" s="20">
        <v>0</v>
      </c>
      <c r="N29" s="20">
        <v>0</v>
      </c>
      <c r="O29" s="20"/>
      <c r="P29" s="20">
        <v>0</v>
      </c>
      <c r="Q29" s="20"/>
    </row>
    <row r="30" spans="2:17" ht="24.75" customHeight="1">
      <c r="B30" s="17" t="s">
        <v>25</v>
      </c>
      <c r="C30" s="15">
        <f t="shared" si="0"/>
        <v>289600</v>
      </c>
      <c r="D30" s="25">
        <v>0</v>
      </c>
      <c r="E30" s="25"/>
      <c r="F30" s="25">
        <v>0</v>
      </c>
      <c r="G30" s="25"/>
      <c r="H30" s="25">
        <f t="shared" si="1"/>
        <v>289600</v>
      </c>
      <c r="I30" s="20">
        <v>165100</v>
      </c>
      <c r="J30" s="20">
        <v>124500</v>
      </c>
      <c r="K30" s="20">
        <v>0</v>
      </c>
      <c r="L30" s="20">
        <v>0</v>
      </c>
      <c r="M30" s="20">
        <v>0</v>
      </c>
      <c r="N30" s="20">
        <v>0</v>
      </c>
      <c r="O30" s="20"/>
      <c r="P30" s="20">
        <v>0</v>
      </c>
      <c r="Q30" s="20"/>
    </row>
    <row r="31" spans="2:17" ht="24.75" customHeight="1">
      <c r="B31" s="17" t="s">
        <v>26</v>
      </c>
      <c r="C31" s="15">
        <f t="shared" si="0"/>
        <v>1743700</v>
      </c>
      <c r="D31" s="25">
        <v>0</v>
      </c>
      <c r="E31" s="25"/>
      <c r="F31" s="25">
        <v>0</v>
      </c>
      <c r="G31" s="25"/>
      <c r="H31" s="25">
        <f t="shared" si="1"/>
        <v>1743700</v>
      </c>
      <c r="I31" s="20">
        <v>777400</v>
      </c>
      <c r="J31" s="20">
        <v>344500</v>
      </c>
      <c r="K31" s="20">
        <v>0</v>
      </c>
      <c r="L31" s="20">
        <v>121800</v>
      </c>
      <c r="M31" s="20">
        <v>0</v>
      </c>
      <c r="N31" s="20">
        <v>500000</v>
      </c>
      <c r="O31" s="20"/>
      <c r="P31" s="20">
        <v>0</v>
      </c>
      <c r="Q31" s="20"/>
    </row>
    <row r="32" spans="2:18" s="22" customFormat="1" ht="24.75" customHeight="1">
      <c r="B32" s="21" t="s">
        <v>27</v>
      </c>
      <c r="C32" s="15">
        <f t="shared" si="0"/>
        <v>290600</v>
      </c>
      <c r="D32" s="25">
        <v>0</v>
      </c>
      <c r="E32" s="25"/>
      <c r="F32" s="25">
        <v>0</v>
      </c>
      <c r="G32" s="25"/>
      <c r="H32" s="25">
        <f t="shared" si="1"/>
        <v>290600</v>
      </c>
      <c r="I32" s="20">
        <v>187400</v>
      </c>
      <c r="J32" s="20">
        <v>103200</v>
      </c>
      <c r="K32" s="20">
        <v>0</v>
      </c>
      <c r="L32" s="20">
        <v>0</v>
      </c>
      <c r="M32" s="20">
        <v>0</v>
      </c>
      <c r="N32" s="20">
        <v>0</v>
      </c>
      <c r="O32" s="20"/>
      <c r="P32" s="20">
        <v>0</v>
      </c>
      <c r="Q32" s="20"/>
      <c r="R32" s="12"/>
    </row>
    <row r="33" spans="2:17" ht="24.75" customHeight="1">
      <c r="B33" s="17" t="s">
        <v>28</v>
      </c>
      <c r="C33" s="15">
        <f t="shared" si="0"/>
        <v>2606000</v>
      </c>
      <c r="D33" s="25">
        <v>140000</v>
      </c>
      <c r="E33" s="25"/>
      <c r="F33" s="25">
        <v>0</v>
      </c>
      <c r="G33" s="25"/>
      <c r="H33" s="25">
        <f t="shared" si="1"/>
        <v>2466000</v>
      </c>
      <c r="I33" s="20">
        <v>2177700</v>
      </c>
      <c r="J33" s="20">
        <v>79100</v>
      </c>
      <c r="K33" s="20">
        <v>0</v>
      </c>
      <c r="L33" s="20">
        <v>0</v>
      </c>
      <c r="M33" s="20">
        <v>0</v>
      </c>
      <c r="N33" s="20">
        <v>209200</v>
      </c>
      <c r="O33" s="20"/>
      <c r="P33" s="20">
        <v>0</v>
      </c>
      <c r="Q33" s="20"/>
    </row>
    <row r="34" spans="2:17" ht="24.75" customHeight="1">
      <c r="B34" s="17" t="s">
        <v>29</v>
      </c>
      <c r="C34" s="15">
        <f t="shared" si="0"/>
        <v>551600</v>
      </c>
      <c r="D34" s="25">
        <v>0</v>
      </c>
      <c r="E34" s="25"/>
      <c r="F34" s="25">
        <v>0</v>
      </c>
      <c r="G34" s="25"/>
      <c r="H34" s="25">
        <f t="shared" si="1"/>
        <v>551600</v>
      </c>
      <c r="I34" s="20">
        <v>253300</v>
      </c>
      <c r="J34" s="20">
        <v>128000</v>
      </c>
      <c r="K34" s="20">
        <v>170300</v>
      </c>
      <c r="L34" s="20">
        <v>0</v>
      </c>
      <c r="M34" s="20">
        <v>0</v>
      </c>
      <c r="N34" s="20">
        <v>0</v>
      </c>
      <c r="O34" s="20"/>
      <c r="P34" s="20">
        <v>0</v>
      </c>
      <c r="Q34" s="20"/>
    </row>
    <row r="35" spans="2:17" ht="24.75" customHeight="1">
      <c r="B35" s="17" t="s">
        <v>30</v>
      </c>
      <c r="C35" s="15">
        <f t="shared" si="0"/>
        <v>2233900</v>
      </c>
      <c r="D35" s="25">
        <v>400000</v>
      </c>
      <c r="E35" s="25"/>
      <c r="F35" s="25">
        <v>0</v>
      </c>
      <c r="G35" s="25"/>
      <c r="H35" s="25">
        <f t="shared" si="1"/>
        <v>1833900</v>
      </c>
      <c r="I35" s="20">
        <v>1233600</v>
      </c>
      <c r="J35" s="20">
        <v>77700</v>
      </c>
      <c r="K35" s="20">
        <v>0</v>
      </c>
      <c r="L35" s="20">
        <v>0</v>
      </c>
      <c r="M35" s="20">
        <v>0</v>
      </c>
      <c r="N35" s="20">
        <v>522600</v>
      </c>
      <c r="O35" s="20"/>
      <c r="P35" s="20">
        <v>0</v>
      </c>
      <c r="Q35" s="20"/>
    </row>
    <row r="36" spans="2:17" ht="24.75" customHeight="1">
      <c r="B36" s="17" t="s">
        <v>31</v>
      </c>
      <c r="C36" s="15">
        <f t="shared" si="0"/>
        <v>357200</v>
      </c>
      <c r="D36" s="25">
        <v>85000</v>
      </c>
      <c r="E36" s="25"/>
      <c r="F36" s="25">
        <v>0</v>
      </c>
      <c r="G36" s="25"/>
      <c r="H36" s="25">
        <f t="shared" si="1"/>
        <v>272200</v>
      </c>
      <c r="I36" s="20">
        <v>39800</v>
      </c>
      <c r="J36" s="20">
        <v>32800</v>
      </c>
      <c r="K36" s="20">
        <v>49600</v>
      </c>
      <c r="L36" s="20">
        <v>0</v>
      </c>
      <c r="M36" s="20">
        <v>0</v>
      </c>
      <c r="N36" s="20">
        <v>150000</v>
      </c>
      <c r="O36" s="20"/>
      <c r="P36" s="20">
        <v>0</v>
      </c>
      <c r="Q36" s="20"/>
    </row>
    <row r="37" spans="2:17" ht="24.75" customHeight="1">
      <c r="B37" s="17" t="s">
        <v>32</v>
      </c>
      <c r="C37" s="15">
        <f aca="true" t="shared" si="2" ref="C37:C68">SUM(D37:H37,Q37)</f>
        <v>0</v>
      </c>
      <c r="D37" s="25">
        <v>0</v>
      </c>
      <c r="E37" s="25"/>
      <c r="F37" s="25">
        <v>0</v>
      </c>
      <c r="G37" s="25"/>
      <c r="H37" s="25">
        <f aca="true" t="shared" si="3" ref="H37:H68">SUM(I37:P37)</f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>
        <v>0</v>
      </c>
      <c r="Q37" s="20"/>
    </row>
    <row r="38" spans="2:17" ht="24.75" customHeight="1">
      <c r="B38" s="17" t="s">
        <v>33</v>
      </c>
      <c r="C38" s="15">
        <f t="shared" si="2"/>
        <v>179700</v>
      </c>
      <c r="D38" s="25">
        <v>0</v>
      </c>
      <c r="E38" s="25"/>
      <c r="F38" s="25">
        <v>0</v>
      </c>
      <c r="G38" s="25"/>
      <c r="H38" s="25">
        <f t="shared" si="3"/>
        <v>179700</v>
      </c>
      <c r="I38" s="20">
        <v>151300</v>
      </c>
      <c r="J38" s="20">
        <v>28400</v>
      </c>
      <c r="K38" s="20">
        <v>0</v>
      </c>
      <c r="L38" s="20">
        <v>0</v>
      </c>
      <c r="M38" s="20">
        <v>0</v>
      </c>
      <c r="N38" s="20">
        <v>0</v>
      </c>
      <c r="O38" s="20"/>
      <c r="P38" s="20">
        <v>0</v>
      </c>
      <c r="Q38" s="20"/>
    </row>
    <row r="39" spans="2:17" ht="24.75" customHeight="1">
      <c r="B39" s="17" t="s">
        <v>34</v>
      </c>
      <c r="C39" s="15">
        <f t="shared" si="2"/>
        <v>0</v>
      </c>
      <c r="D39" s="25">
        <v>0</v>
      </c>
      <c r="E39" s="25"/>
      <c r="F39" s="25">
        <v>0</v>
      </c>
      <c r="G39" s="25"/>
      <c r="H39" s="25">
        <f t="shared" si="3"/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/>
      <c r="P39" s="20">
        <v>0</v>
      </c>
      <c r="Q39" s="20"/>
    </row>
    <row r="40" spans="2:17" ht="24.75" customHeight="1">
      <c r="B40" s="17" t="s">
        <v>35</v>
      </c>
      <c r="C40" s="15">
        <f t="shared" si="2"/>
        <v>592200</v>
      </c>
      <c r="D40" s="25">
        <v>368000</v>
      </c>
      <c r="E40" s="25"/>
      <c r="F40" s="25">
        <v>0</v>
      </c>
      <c r="G40" s="25"/>
      <c r="H40" s="25">
        <f t="shared" si="3"/>
        <v>224200</v>
      </c>
      <c r="I40" s="20">
        <v>127900</v>
      </c>
      <c r="J40" s="20">
        <v>0</v>
      </c>
      <c r="K40" s="20">
        <v>0</v>
      </c>
      <c r="L40" s="20">
        <v>0</v>
      </c>
      <c r="M40" s="20">
        <v>0</v>
      </c>
      <c r="N40" s="20">
        <v>96300</v>
      </c>
      <c r="O40" s="20"/>
      <c r="P40" s="20">
        <v>0</v>
      </c>
      <c r="Q40" s="20"/>
    </row>
    <row r="41" spans="2:17" ht="24.75" customHeight="1">
      <c r="B41" s="17" t="s">
        <v>36</v>
      </c>
      <c r="C41" s="15">
        <f t="shared" si="2"/>
        <v>3512700</v>
      </c>
      <c r="D41" s="25">
        <v>0</v>
      </c>
      <c r="E41" s="25"/>
      <c r="F41" s="25">
        <v>0</v>
      </c>
      <c r="G41" s="25">
        <v>2894000</v>
      </c>
      <c r="H41" s="25">
        <f t="shared" si="3"/>
        <v>618700</v>
      </c>
      <c r="I41" s="20">
        <v>420000</v>
      </c>
      <c r="J41" s="20">
        <v>30600</v>
      </c>
      <c r="K41" s="20">
        <v>0</v>
      </c>
      <c r="L41" s="20">
        <v>0</v>
      </c>
      <c r="M41" s="20">
        <v>0</v>
      </c>
      <c r="N41" s="20">
        <v>168100</v>
      </c>
      <c r="O41" s="20"/>
      <c r="P41" s="20">
        <v>0</v>
      </c>
      <c r="Q41" s="20"/>
    </row>
    <row r="42" spans="2:17" ht="24.75" customHeight="1">
      <c r="B42" s="17" t="s">
        <v>81</v>
      </c>
      <c r="C42" s="15">
        <f t="shared" si="2"/>
        <v>685400</v>
      </c>
      <c r="D42" s="25">
        <v>173000</v>
      </c>
      <c r="E42" s="25"/>
      <c r="F42" s="25">
        <v>0</v>
      </c>
      <c r="G42" s="25"/>
      <c r="H42" s="25">
        <f t="shared" si="3"/>
        <v>512400</v>
      </c>
      <c r="I42" s="20">
        <v>382600</v>
      </c>
      <c r="J42" s="20">
        <v>129800.00000000001</v>
      </c>
      <c r="K42" s="20">
        <v>0</v>
      </c>
      <c r="L42" s="20">
        <v>0</v>
      </c>
      <c r="M42" s="20">
        <v>0</v>
      </c>
      <c r="N42" s="20">
        <v>0</v>
      </c>
      <c r="O42" s="20"/>
      <c r="P42" s="20">
        <v>0</v>
      </c>
      <c r="Q42" s="20"/>
    </row>
    <row r="43" spans="2:17" ht="24.75" customHeight="1">
      <c r="B43" s="17" t="s">
        <v>153</v>
      </c>
      <c r="C43" s="15">
        <f t="shared" si="2"/>
        <v>613400</v>
      </c>
      <c r="D43" s="25">
        <v>100000</v>
      </c>
      <c r="E43" s="25"/>
      <c r="F43" s="25">
        <v>0</v>
      </c>
      <c r="G43" s="25"/>
      <c r="H43" s="25">
        <f t="shared" si="3"/>
        <v>513400</v>
      </c>
      <c r="I43" s="20">
        <v>339100</v>
      </c>
      <c r="J43" s="20">
        <v>20600</v>
      </c>
      <c r="K43" s="20">
        <v>0</v>
      </c>
      <c r="L43" s="20">
        <v>0</v>
      </c>
      <c r="M43" s="20">
        <v>0</v>
      </c>
      <c r="N43" s="20">
        <v>153700</v>
      </c>
      <c r="O43" s="20"/>
      <c r="P43" s="20">
        <v>0</v>
      </c>
      <c r="Q43" s="20"/>
    </row>
    <row r="44" spans="2:17" ht="24.75" customHeight="1">
      <c r="B44" s="17" t="s">
        <v>37</v>
      </c>
      <c r="C44" s="15">
        <f t="shared" si="2"/>
        <v>200800</v>
      </c>
      <c r="D44" s="25">
        <v>180000</v>
      </c>
      <c r="E44" s="25"/>
      <c r="F44" s="25">
        <v>0</v>
      </c>
      <c r="G44" s="25"/>
      <c r="H44" s="25">
        <f t="shared" si="3"/>
        <v>20800</v>
      </c>
      <c r="I44" s="20">
        <v>0</v>
      </c>
      <c r="J44" s="20">
        <v>20800</v>
      </c>
      <c r="K44" s="20">
        <v>0</v>
      </c>
      <c r="L44" s="20">
        <v>0</v>
      </c>
      <c r="M44" s="20">
        <v>0</v>
      </c>
      <c r="N44" s="20">
        <v>0</v>
      </c>
      <c r="O44" s="20"/>
      <c r="P44" s="20">
        <v>0</v>
      </c>
      <c r="Q44" s="20"/>
    </row>
    <row r="45" spans="2:17" ht="24.75" customHeight="1">
      <c r="B45" s="17" t="s">
        <v>38</v>
      </c>
      <c r="C45" s="15">
        <f t="shared" si="2"/>
        <v>226300</v>
      </c>
      <c r="D45" s="25">
        <v>169000</v>
      </c>
      <c r="E45" s="25"/>
      <c r="F45" s="25">
        <v>0</v>
      </c>
      <c r="G45" s="25"/>
      <c r="H45" s="25">
        <f t="shared" si="3"/>
        <v>57300</v>
      </c>
      <c r="I45" s="20">
        <v>2800</v>
      </c>
      <c r="J45" s="20">
        <v>54500</v>
      </c>
      <c r="K45" s="20">
        <v>0</v>
      </c>
      <c r="L45" s="20">
        <v>0</v>
      </c>
      <c r="M45" s="20">
        <v>0</v>
      </c>
      <c r="N45" s="20">
        <v>0</v>
      </c>
      <c r="O45" s="20"/>
      <c r="P45" s="20">
        <v>0</v>
      </c>
      <c r="Q45" s="20"/>
    </row>
    <row r="46" spans="2:17" ht="24.75" customHeight="1">
      <c r="B46" s="17" t="s">
        <v>39</v>
      </c>
      <c r="C46" s="15">
        <f t="shared" si="2"/>
        <v>150000</v>
      </c>
      <c r="D46" s="25">
        <v>150000</v>
      </c>
      <c r="E46" s="25"/>
      <c r="F46" s="25">
        <v>0</v>
      </c>
      <c r="G46" s="25"/>
      <c r="H46" s="25">
        <f t="shared" si="3"/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/>
      <c r="P46" s="20">
        <v>0</v>
      </c>
      <c r="Q46" s="20"/>
    </row>
    <row r="47" spans="2:17" ht="24.75" customHeight="1">
      <c r="B47" s="17" t="s">
        <v>40</v>
      </c>
      <c r="C47" s="15">
        <f t="shared" si="2"/>
        <v>0</v>
      </c>
      <c r="D47" s="25">
        <v>0</v>
      </c>
      <c r="E47" s="25"/>
      <c r="F47" s="25">
        <v>0</v>
      </c>
      <c r="G47" s="25"/>
      <c r="H47" s="25">
        <f t="shared" si="3"/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/>
      <c r="P47" s="20">
        <v>0</v>
      </c>
      <c r="Q47" s="20"/>
    </row>
    <row r="48" spans="2:17" ht="24.75" customHeight="1">
      <c r="B48" s="17" t="s">
        <v>41</v>
      </c>
      <c r="C48" s="15">
        <f t="shared" si="2"/>
        <v>156200</v>
      </c>
      <c r="D48" s="25">
        <v>114200</v>
      </c>
      <c r="E48" s="25"/>
      <c r="F48" s="25">
        <v>0</v>
      </c>
      <c r="G48" s="25"/>
      <c r="H48" s="25">
        <f t="shared" si="3"/>
        <v>42000</v>
      </c>
      <c r="I48" s="20">
        <v>0</v>
      </c>
      <c r="J48" s="20">
        <v>26200</v>
      </c>
      <c r="K48" s="20">
        <v>0</v>
      </c>
      <c r="L48" s="20">
        <v>0</v>
      </c>
      <c r="M48" s="20">
        <v>4800</v>
      </c>
      <c r="N48" s="20">
        <v>0</v>
      </c>
      <c r="O48" s="20"/>
      <c r="P48" s="20">
        <v>11000</v>
      </c>
      <c r="Q48" s="20"/>
    </row>
    <row r="49" spans="2:17" ht="24.75" customHeight="1">
      <c r="B49" s="17" t="s">
        <v>42</v>
      </c>
      <c r="C49" s="15">
        <f t="shared" si="2"/>
        <v>85400</v>
      </c>
      <c r="D49" s="25">
        <v>0</v>
      </c>
      <c r="E49" s="25"/>
      <c r="F49" s="25">
        <v>0</v>
      </c>
      <c r="G49" s="25"/>
      <c r="H49" s="25">
        <f t="shared" si="3"/>
        <v>85400</v>
      </c>
      <c r="I49" s="20">
        <v>0</v>
      </c>
      <c r="J49" s="20">
        <v>41600</v>
      </c>
      <c r="K49" s="20">
        <v>0</v>
      </c>
      <c r="L49" s="20">
        <v>0</v>
      </c>
      <c r="M49" s="20">
        <v>11600</v>
      </c>
      <c r="N49" s="20">
        <v>32200.000000000004</v>
      </c>
      <c r="O49" s="20"/>
      <c r="P49" s="20">
        <v>0</v>
      </c>
      <c r="Q49" s="20"/>
    </row>
    <row r="50" spans="2:17" ht="24.75" customHeight="1">
      <c r="B50" s="17" t="s">
        <v>43</v>
      </c>
      <c r="C50" s="15">
        <f t="shared" si="2"/>
        <v>387400</v>
      </c>
      <c r="D50" s="25">
        <v>0</v>
      </c>
      <c r="E50" s="25"/>
      <c r="F50" s="25">
        <v>0</v>
      </c>
      <c r="G50" s="25"/>
      <c r="H50" s="25">
        <f t="shared" si="3"/>
        <v>387400</v>
      </c>
      <c r="I50" s="20">
        <v>222700</v>
      </c>
      <c r="J50" s="20">
        <v>62200</v>
      </c>
      <c r="K50" s="20">
        <v>0</v>
      </c>
      <c r="L50" s="20">
        <v>12500</v>
      </c>
      <c r="M50" s="20">
        <v>6100</v>
      </c>
      <c r="N50" s="20">
        <v>83900</v>
      </c>
      <c r="O50" s="20"/>
      <c r="P50" s="20">
        <v>0</v>
      </c>
      <c r="Q50" s="20"/>
    </row>
    <row r="51" spans="2:17" ht="24.75" customHeight="1">
      <c r="B51" s="17" t="s">
        <v>44</v>
      </c>
      <c r="C51" s="15">
        <f t="shared" si="2"/>
        <v>355800</v>
      </c>
      <c r="D51" s="25">
        <v>74100</v>
      </c>
      <c r="E51" s="25"/>
      <c r="F51" s="25">
        <v>0</v>
      </c>
      <c r="G51" s="25"/>
      <c r="H51" s="25">
        <f t="shared" si="3"/>
        <v>281700</v>
      </c>
      <c r="I51" s="20">
        <v>260000</v>
      </c>
      <c r="J51" s="20">
        <v>21700</v>
      </c>
      <c r="K51" s="20">
        <v>0</v>
      </c>
      <c r="L51" s="20">
        <v>0</v>
      </c>
      <c r="M51" s="20">
        <v>0</v>
      </c>
      <c r="N51" s="20">
        <v>0</v>
      </c>
      <c r="O51" s="20"/>
      <c r="P51" s="20">
        <v>0</v>
      </c>
      <c r="Q51" s="20"/>
    </row>
    <row r="52" spans="2:17" ht="24.75" customHeight="1">
      <c r="B52" s="17" t="s">
        <v>45</v>
      </c>
      <c r="C52" s="15">
        <f t="shared" si="2"/>
        <v>230700</v>
      </c>
      <c r="D52" s="25">
        <v>150000</v>
      </c>
      <c r="E52" s="25"/>
      <c r="F52" s="25">
        <v>0</v>
      </c>
      <c r="G52" s="25"/>
      <c r="H52" s="25">
        <f t="shared" si="3"/>
        <v>80700</v>
      </c>
      <c r="I52" s="20">
        <v>24200</v>
      </c>
      <c r="J52" s="20">
        <v>24700</v>
      </c>
      <c r="K52" s="20">
        <v>0</v>
      </c>
      <c r="L52" s="20">
        <v>10300</v>
      </c>
      <c r="M52" s="20">
        <v>2300</v>
      </c>
      <c r="N52" s="20">
        <v>0</v>
      </c>
      <c r="O52" s="20"/>
      <c r="P52" s="20">
        <v>19200</v>
      </c>
      <c r="Q52" s="20"/>
    </row>
    <row r="53" spans="2:17" ht="24.75" customHeight="1">
      <c r="B53" s="17" t="s">
        <v>46</v>
      </c>
      <c r="C53" s="15">
        <f t="shared" si="2"/>
        <v>34200</v>
      </c>
      <c r="D53" s="25">
        <v>0</v>
      </c>
      <c r="E53" s="25"/>
      <c r="F53" s="25">
        <v>0</v>
      </c>
      <c r="G53" s="25"/>
      <c r="H53" s="25">
        <f t="shared" si="3"/>
        <v>34200</v>
      </c>
      <c r="I53" s="20">
        <v>0</v>
      </c>
      <c r="J53" s="20">
        <v>0</v>
      </c>
      <c r="K53" s="20">
        <v>0</v>
      </c>
      <c r="L53" s="20">
        <v>0</v>
      </c>
      <c r="M53" s="20">
        <v>6800</v>
      </c>
      <c r="N53" s="20">
        <v>0</v>
      </c>
      <c r="O53" s="20"/>
      <c r="P53" s="20">
        <v>27400</v>
      </c>
      <c r="Q53" s="20"/>
    </row>
    <row r="54" spans="2:17" ht="24.75" customHeight="1">
      <c r="B54" s="17" t="s">
        <v>82</v>
      </c>
      <c r="C54" s="15">
        <f t="shared" si="2"/>
        <v>65900</v>
      </c>
      <c r="D54" s="25">
        <v>30000</v>
      </c>
      <c r="E54" s="25"/>
      <c r="F54" s="25">
        <v>0</v>
      </c>
      <c r="G54" s="25"/>
      <c r="H54" s="25">
        <f t="shared" si="3"/>
        <v>35900</v>
      </c>
      <c r="I54" s="20">
        <v>0</v>
      </c>
      <c r="J54" s="20">
        <v>0</v>
      </c>
      <c r="K54" s="20">
        <v>0</v>
      </c>
      <c r="L54" s="20">
        <v>0</v>
      </c>
      <c r="M54" s="20">
        <v>29900</v>
      </c>
      <c r="N54" s="20">
        <v>0</v>
      </c>
      <c r="O54" s="20"/>
      <c r="P54" s="20">
        <v>6000</v>
      </c>
      <c r="Q54" s="20"/>
    </row>
    <row r="55" spans="2:17" ht="24.75" customHeight="1">
      <c r="B55" s="17" t="s">
        <v>47</v>
      </c>
      <c r="C55" s="15">
        <f t="shared" si="2"/>
        <v>185800</v>
      </c>
      <c r="D55" s="25">
        <v>78900</v>
      </c>
      <c r="E55" s="25"/>
      <c r="F55" s="25">
        <v>0</v>
      </c>
      <c r="G55" s="25"/>
      <c r="H55" s="25">
        <f t="shared" si="3"/>
        <v>106900</v>
      </c>
      <c r="I55" s="20">
        <v>0</v>
      </c>
      <c r="J55" s="20">
        <v>0</v>
      </c>
      <c r="K55" s="20">
        <v>68000</v>
      </c>
      <c r="L55" s="20">
        <v>0</v>
      </c>
      <c r="M55" s="20">
        <v>13800</v>
      </c>
      <c r="N55" s="20">
        <v>0</v>
      </c>
      <c r="O55" s="20"/>
      <c r="P55" s="20">
        <v>25100</v>
      </c>
      <c r="Q55" s="20"/>
    </row>
    <row r="56" spans="2:17" ht="24.75" customHeight="1">
      <c r="B56" s="17" t="s">
        <v>48</v>
      </c>
      <c r="C56" s="15">
        <f t="shared" si="2"/>
        <v>79000</v>
      </c>
      <c r="D56" s="25">
        <v>79000</v>
      </c>
      <c r="E56" s="25"/>
      <c r="F56" s="25">
        <v>0</v>
      </c>
      <c r="G56" s="25"/>
      <c r="H56" s="25">
        <f t="shared" si="3"/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/>
      <c r="P56" s="20">
        <v>0</v>
      </c>
      <c r="Q56" s="20"/>
    </row>
    <row r="57" spans="2:17" ht="24.75" customHeight="1">
      <c r="B57" s="17" t="s">
        <v>49</v>
      </c>
      <c r="C57" s="15">
        <f t="shared" si="2"/>
        <v>66800</v>
      </c>
      <c r="D57" s="25">
        <v>66800</v>
      </c>
      <c r="E57" s="25"/>
      <c r="F57" s="25">
        <v>0</v>
      </c>
      <c r="G57" s="25"/>
      <c r="H57" s="25">
        <f t="shared" si="3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/>
      <c r="P57" s="20">
        <v>0</v>
      </c>
      <c r="Q57" s="20"/>
    </row>
    <row r="58" spans="2:17" ht="24.75" customHeight="1">
      <c r="B58" s="17" t="s">
        <v>50</v>
      </c>
      <c r="C58" s="15">
        <f t="shared" si="2"/>
        <v>187900</v>
      </c>
      <c r="D58" s="25">
        <v>126200</v>
      </c>
      <c r="E58" s="25"/>
      <c r="F58" s="25">
        <v>17800</v>
      </c>
      <c r="G58" s="25"/>
      <c r="H58" s="25">
        <f t="shared" si="3"/>
        <v>39400</v>
      </c>
      <c r="I58" s="20">
        <v>0</v>
      </c>
      <c r="J58" s="20">
        <v>0</v>
      </c>
      <c r="K58" s="20">
        <v>0</v>
      </c>
      <c r="L58" s="20">
        <v>0</v>
      </c>
      <c r="M58" s="20">
        <v>31400</v>
      </c>
      <c r="N58" s="20">
        <v>0</v>
      </c>
      <c r="O58" s="20"/>
      <c r="P58" s="20">
        <v>8000</v>
      </c>
      <c r="Q58" s="20">
        <v>4500</v>
      </c>
    </row>
    <row r="59" spans="2:17" ht="24.75" customHeight="1">
      <c r="B59" s="17" t="s">
        <v>51</v>
      </c>
      <c r="C59" s="15">
        <f t="shared" si="2"/>
        <v>0</v>
      </c>
      <c r="D59" s="25">
        <v>0</v>
      </c>
      <c r="E59" s="25"/>
      <c r="F59" s="25">
        <v>0</v>
      </c>
      <c r="G59" s="25"/>
      <c r="H59" s="25">
        <f t="shared" si="3"/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/>
      <c r="P59" s="20">
        <v>0</v>
      </c>
      <c r="Q59" s="20"/>
    </row>
    <row r="60" spans="2:17" ht="24.75" customHeight="1">
      <c r="B60" s="17" t="s">
        <v>52</v>
      </c>
      <c r="C60" s="15">
        <f t="shared" si="2"/>
        <v>99700</v>
      </c>
      <c r="D60" s="25">
        <v>26200</v>
      </c>
      <c r="E60" s="25"/>
      <c r="F60" s="25">
        <v>0</v>
      </c>
      <c r="G60" s="25"/>
      <c r="H60" s="25">
        <f t="shared" si="3"/>
        <v>73500</v>
      </c>
      <c r="I60" s="20">
        <v>56200</v>
      </c>
      <c r="J60" s="20">
        <v>9500</v>
      </c>
      <c r="K60" s="20">
        <v>0</v>
      </c>
      <c r="L60" s="20">
        <v>0</v>
      </c>
      <c r="M60" s="20">
        <v>0</v>
      </c>
      <c r="N60" s="20">
        <v>0</v>
      </c>
      <c r="O60" s="20"/>
      <c r="P60" s="20">
        <v>7800</v>
      </c>
      <c r="Q60" s="20"/>
    </row>
    <row r="61" spans="2:17" ht="24.75" customHeight="1">
      <c r="B61" s="17" t="s">
        <v>53</v>
      </c>
      <c r="C61" s="15">
        <f t="shared" si="2"/>
        <v>9400</v>
      </c>
      <c r="D61" s="25">
        <v>0</v>
      </c>
      <c r="E61" s="25"/>
      <c r="F61" s="25">
        <v>0</v>
      </c>
      <c r="G61" s="25"/>
      <c r="H61" s="25">
        <f t="shared" si="3"/>
        <v>9400</v>
      </c>
      <c r="I61" s="20">
        <v>0</v>
      </c>
      <c r="J61" s="20">
        <v>9400</v>
      </c>
      <c r="K61" s="20">
        <v>0</v>
      </c>
      <c r="L61" s="20">
        <v>0</v>
      </c>
      <c r="M61" s="20">
        <v>0</v>
      </c>
      <c r="N61" s="20">
        <v>0</v>
      </c>
      <c r="O61" s="20"/>
      <c r="P61" s="20">
        <v>0</v>
      </c>
      <c r="Q61" s="20"/>
    </row>
    <row r="62" spans="2:17" ht="24.75" customHeight="1">
      <c r="B62" s="17" t="s">
        <v>54</v>
      </c>
      <c r="C62" s="15">
        <f t="shared" si="2"/>
        <v>442400</v>
      </c>
      <c r="D62" s="25">
        <v>243700</v>
      </c>
      <c r="E62" s="25"/>
      <c r="F62" s="25">
        <v>0</v>
      </c>
      <c r="G62" s="25"/>
      <c r="H62" s="25">
        <f t="shared" si="3"/>
        <v>198700</v>
      </c>
      <c r="I62" s="20">
        <v>123200</v>
      </c>
      <c r="J62" s="20">
        <v>37100</v>
      </c>
      <c r="K62" s="20">
        <v>900</v>
      </c>
      <c r="L62" s="20">
        <v>0</v>
      </c>
      <c r="M62" s="20">
        <v>0</v>
      </c>
      <c r="N62" s="20">
        <v>30000</v>
      </c>
      <c r="O62" s="20"/>
      <c r="P62" s="20">
        <v>7500</v>
      </c>
      <c r="Q62" s="20"/>
    </row>
    <row r="63" spans="2:17" ht="24.75" customHeight="1">
      <c r="B63" s="17" t="s">
        <v>55</v>
      </c>
      <c r="C63" s="15">
        <f t="shared" si="2"/>
        <v>141400</v>
      </c>
      <c r="D63" s="25">
        <v>0</v>
      </c>
      <c r="E63" s="25"/>
      <c r="F63" s="25">
        <v>0</v>
      </c>
      <c r="G63" s="25"/>
      <c r="H63" s="25">
        <f t="shared" si="3"/>
        <v>141400</v>
      </c>
      <c r="I63" s="20">
        <v>106000</v>
      </c>
      <c r="J63" s="20">
        <v>35400</v>
      </c>
      <c r="K63" s="20">
        <v>0</v>
      </c>
      <c r="L63" s="20">
        <v>0</v>
      </c>
      <c r="M63" s="20">
        <v>0</v>
      </c>
      <c r="N63" s="20">
        <v>0</v>
      </c>
      <c r="O63" s="20"/>
      <c r="P63" s="20">
        <v>0</v>
      </c>
      <c r="Q63" s="20"/>
    </row>
    <row r="64" spans="2:17" ht="24.75" customHeight="1">
      <c r="B64" s="17" t="s">
        <v>56</v>
      </c>
      <c r="C64" s="15">
        <f t="shared" si="2"/>
        <v>421200</v>
      </c>
      <c r="D64" s="25">
        <v>325100</v>
      </c>
      <c r="E64" s="25"/>
      <c r="F64" s="25">
        <v>0</v>
      </c>
      <c r="G64" s="25"/>
      <c r="H64" s="25">
        <f t="shared" si="3"/>
        <v>96100</v>
      </c>
      <c r="I64" s="20">
        <v>30300</v>
      </c>
      <c r="J64" s="20">
        <v>15800</v>
      </c>
      <c r="K64" s="20">
        <v>0</v>
      </c>
      <c r="L64" s="20">
        <v>0</v>
      </c>
      <c r="M64" s="20">
        <v>0</v>
      </c>
      <c r="N64" s="20">
        <v>50000</v>
      </c>
      <c r="O64" s="20"/>
      <c r="P64" s="20">
        <v>0</v>
      </c>
      <c r="Q64" s="20"/>
    </row>
    <row r="65" spans="2:17" ht="24.75" customHeight="1">
      <c r="B65" s="17" t="s">
        <v>57</v>
      </c>
      <c r="C65" s="15">
        <f t="shared" si="2"/>
        <v>253000</v>
      </c>
      <c r="D65" s="25">
        <v>0</v>
      </c>
      <c r="E65" s="25"/>
      <c r="F65" s="25">
        <v>0</v>
      </c>
      <c r="G65" s="25"/>
      <c r="H65" s="25">
        <f t="shared" si="3"/>
        <v>253000</v>
      </c>
      <c r="I65" s="20">
        <v>98100</v>
      </c>
      <c r="J65" s="20">
        <v>19300</v>
      </c>
      <c r="K65" s="20">
        <v>35600</v>
      </c>
      <c r="L65" s="20">
        <v>0</v>
      </c>
      <c r="M65" s="20">
        <v>0</v>
      </c>
      <c r="N65" s="20">
        <v>100000</v>
      </c>
      <c r="O65" s="20"/>
      <c r="P65" s="20">
        <v>0</v>
      </c>
      <c r="Q65" s="20"/>
    </row>
    <row r="66" spans="2:17" ht="24.75" customHeight="1">
      <c r="B66" s="17" t="s">
        <v>58</v>
      </c>
      <c r="C66" s="15">
        <f t="shared" si="2"/>
        <v>41700</v>
      </c>
      <c r="D66" s="25">
        <v>0</v>
      </c>
      <c r="E66" s="25"/>
      <c r="F66" s="25">
        <v>0</v>
      </c>
      <c r="G66" s="25"/>
      <c r="H66" s="25">
        <f t="shared" si="3"/>
        <v>41700</v>
      </c>
      <c r="I66" s="20">
        <v>27400</v>
      </c>
      <c r="J66" s="20">
        <v>14300</v>
      </c>
      <c r="K66" s="20">
        <v>0</v>
      </c>
      <c r="L66" s="20">
        <v>0</v>
      </c>
      <c r="M66" s="20">
        <v>0</v>
      </c>
      <c r="N66" s="20">
        <v>0</v>
      </c>
      <c r="O66" s="20"/>
      <c r="P66" s="20">
        <v>0</v>
      </c>
      <c r="Q66" s="20"/>
    </row>
    <row r="67" spans="2:17" ht="24.75" customHeight="1">
      <c r="B67" s="17" t="s">
        <v>154</v>
      </c>
      <c r="C67" s="15">
        <f t="shared" si="2"/>
        <v>0</v>
      </c>
      <c r="D67" s="25">
        <v>0</v>
      </c>
      <c r="E67" s="25"/>
      <c r="F67" s="25">
        <v>0</v>
      </c>
      <c r="G67" s="25"/>
      <c r="H67" s="25">
        <f t="shared" si="3"/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/>
      <c r="P67" s="20">
        <v>0</v>
      </c>
      <c r="Q67" s="20"/>
    </row>
    <row r="68" spans="2:17" ht="24.75" customHeight="1">
      <c r="B68" s="17" t="s">
        <v>155</v>
      </c>
      <c r="C68" s="15">
        <f t="shared" si="2"/>
        <v>0</v>
      </c>
      <c r="D68" s="25">
        <v>0</v>
      </c>
      <c r="E68" s="25"/>
      <c r="F68" s="25">
        <v>0</v>
      </c>
      <c r="G68" s="25"/>
      <c r="H68" s="25">
        <f t="shared" si="3"/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/>
      <c r="P68" s="20">
        <v>0</v>
      </c>
      <c r="Q68" s="20"/>
    </row>
    <row r="69" spans="2:17" ht="24.75" customHeight="1">
      <c r="B69" s="17" t="s">
        <v>156</v>
      </c>
      <c r="C69" s="15">
        <f aca="true" t="shared" si="4" ref="C69:C100">SUM(D69:H69,Q69)</f>
        <v>0</v>
      </c>
      <c r="D69" s="25">
        <v>0</v>
      </c>
      <c r="E69" s="25"/>
      <c r="F69" s="25">
        <v>0</v>
      </c>
      <c r="G69" s="25"/>
      <c r="H69" s="25">
        <f aca="true" t="shared" si="5" ref="H69:H100">SUM(I69:P69)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/>
      <c r="P69" s="20">
        <v>0</v>
      </c>
      <c r="Q69" s="20"/>
    </row>
    <row r="70" spans="2:17" ht="24.75" customHeight="1">
      <c r="B70" s="17" t="s">
        <v>157</v>
      </c>
      <c r="C70" s="15">
        <f t="shared" si="4"/>
        <v>0</v>
      </c>
      <c r="D70" s="25">
        <v>0</v>
      </c>
      <c r="E70" s="25"/>
      <c r="F70" s="25">
        <v>0</v>
      </c>
      <c r="G70" s="25"/>
      <c r="H70" s="25">
        <f t="shared" si="5"/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/>
      <c r="P70" s="20">
        <v>0</v>
      </c>
      <c r="Q70" s="20"/>
    </row>
    <row r="71" spans="2:17" ht="24.75" customHeight="1">
      <c r="B71" s="17" t="s">
        <v>158</v>
      </c>
      <c r="C71" s="15">
        <f t="shared" si="4"/>
        <v>0</v>
      </c>
      <c r="D71" s="25">
        <v>0</v>
      </c>
      <c r="E71" s="25"/>
      <c r="F71" s="25">
        <v>0</v>
      </c>
      <c r="G71" s="25"/>
      <c r="H71" s="25">
        <f t="shared" si="5"/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/>
      <c r="P71" s="20">
        <v>0</v>
      </c>
      <c r="Q71" s="20"/>
    </row>
    <row r="72" spans="2:17" ht="24.75" customHeight="1">
      <c r="B72" s="17" t="s">
        <v>159</v>
      </c>
      <c r="C72" s="15">
        <f t="shared" si="4"/>
        <v>0</v>
      </c>
      <c r="D72" s="25">
        <v>0</v>
      </c>
      <c r="E72" s="25"/>
      <c r="F72" s="25">
        <v>0</v>
      </c>
      <c r="G72" s="25"/>
      <c r="H72" s="25">
        <f t="shared" si="5"/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/>
      <c r="P72" s="20">
        <v>0</v>
      </c>
      <c r="Q72" s="20"/>
    </row>
    <row r="73" spans="2:17" ht="24.75" customHeight="1">
      <c r="B73" s="17" t="s">
        <v>109</v>
      </c>
      <c r="C73" s="15">
        <f t="shared" si="4"/>
        <v>0</v>
      </c>
      <c r="D73" s="25">
        <v>0</v>
      </c>
      <c r="E73" s="25"/>
      <c r="F73" s="25">
        <v>0</v>
      </c>
      <c r="G73" s="25"/>
      <c r="H73" s="25">
        <f t="shared" si="5"/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/>
      <c r="P73" s="20">
        <v>0</v>
      </c>
      <c r="Q73" s="20"/>
    </row>
    <row r="74" spans="2:17" ht="24.75" customHeight="1">
      <c r="B74" s="17" t="s">
        <v>110</v>
      </c>
      <c r="C74" s="15">
        <f t="shared" si="4"/>
        <v>0</v>
      </c>
      <c r="D74" s="25">
        <v>0</v>
      </c>
      <c r="E74" s="25"/>
      <c r="F74" s="25">
        <v>0</v>
      </c>
      <c r="G74" s="25"/>
      <c r="H74" s="25">
        <f t="shared" si="5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/>
      <c r="P74" s="20">
        <v>0</v>
      </c>
      <c r="Q74" s="20"/>
    </row>
    <row r="75" spans="2:17" ht="24.75" customHeight="1">
      <c r="B75" s="17" t="s">
        <v>111</v>
      </c>
      <c r="C75" s="15">
        <f t="shared" si="4"/>
        <v>0</v>
      </c>
      <c r="D75" s="25">
        <v>0</v>
      </c>
      <c r="E75" s="25"/>
      <c r="F75" s="25">
        <v>0</v>
      </c>
      <c r="G75" s="25"/>
      <c r="H75" s="25">
        <f t="shared" si="5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/>
      <c r="P75" s="20">
        <v>0</v>
      </c>
      <c r="Q75" s="20"/>
    </row>
    <row r="76" spans="2:17" ht="24.75" customHeight="1">
      <c r="B76" s="17" t="s">
        <v>112</v>
      </c>
      <c r="C76" s="15">
        <f t="shared" si="4"/>
        <v>0</v>
      </c>
      <c r="D76" s="25">
        <v>0</v>
      </c>
      <c r="E76" s="25"/>
      <c r="F76" s="25">
        <v>0</v>
      </c>
      <c r="G76" s="25"/>
      <c r="H76" s="25">
        <f t="shared" si="5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/>
      <c r="P76" s="20">
        <v>0</v>
      </c>
      <c r="Q76" s="20"/>
    </row>
    <row r="77" spans="2:17" ht="24.75" customHeight="1">
      <c r="B77" s="17" t="s">
        <v>59</v>
      </c>
      <c r="C77" s="15">
        <f t="shared" si="4"/>
        <v>0</v>
      </c>
      <c r="D77" s="25">
        <v>0</v>
      </c>
      <c r="E77" s="25"/>
      <c r="F77" s="25">
        <v>0</v>
      </c>
      <c r="G77" s="25"/>
      <c r="H77" s="25">
        <f t="shared" si="5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/>
      <c r="P77" s="20">
        <v>0</v>
      </c>
      <c r="Q77" s="20"/>
    </row>
    <row r="78" spans="2:17" ht="24.75" customHeight="1">
      <c r="B78" s="17" t="s">
        <v>113</v>
      </c>
      <c r="C78" s="15">
        <f t="shared" si="4"/>
        <v>0</v>
      </c>
      <c r="D78" s="25">
        <v>0</v>
      </c>
      <c r="E78" s="25"/>
      <c r="F78" s="25">
        <v>0</v>
      </c>
      <c r="G78" s="25"/>
      <c r="H78" s="25">
        <f t="shared" si="5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/>
      <c r="P78" s="20">
        <v>0</v>
      </c>
      <c r="Q78" s="20"/>
    </row>
    <row r="79" spans="2:17" ht="24.75" customHeight="1">
      <c r="B79" s="17" t="s">
        <v>114</v>
      </c>
      <c r="C79" s="15">
        <f t="shared" si="4"/>
        <v>0</v>
      </c>
      <c r="D79" s="25">
        <v>0</v>
      </c>
      <c r="E79" s="25"/>
      <c r="F79" s="25">
        <v>0</v>
      </c>
      <c r="G79" s="25"/>
      <c r="H79" s="25">
        <f t="shared" si="5"/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/>
      <c r="P79" s="20">
        <v>0</v>
      </c>
      <c r="Q79" s="20"/>
    </row>
    <row r="80" spans="2:17" ht="24.75" customHeight="1">
      <c r="B80" s="17" t="s">
        <v>76</v>
      </c>
      <c r="C80" s="15">
        <f t="shared" si="4"/>
        <v>344000</v>
      </c>
      <c r="D80" s="25">
        <v>344000</v>
      </c>
      <c r="E80" s="25"/>
      <c r="F80" s="25">
        <v>0</v>
      </c>
      <c r="G80" s="25"/>
      <c r="H80" s="25">
        <f t="shared" si="5"/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/>
      <c r="P80" s="20">
        <v>0</v>
      </c>
      <c r="Q80" s="20"/>
    </row>
    <row r="81" spans="2:17" ht="24.75" customHeight="1">
      <c r="B81" s="17" t="s">
        <v>122</v>
      </c>
      <c r="C81" s="15">
        <f t="shared" si="4"/>
        <v>0</v>
      </c>
      <c r="D81" s="25">
        <v>0</v>
      </c>
      <c r="E81" s="25"/>
      <c r="F81" s="25">
        <v>0</v>
      </c>
      <c r="G81" s="25"/>
      <c r="H81" s="25">
        <f t="shared" si="5"/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/>
      <c r="P81" s="20">
        <v>0</v>
      </c>
      <c r="Q81" s="20"/>
    </row>
    <row r="82" spans="2:17" ht="24.75" customHeight="1">
      <c r="B82" s="17" t="s">
        <v>123</v>
      </c>
      <c r="C82" s="15">
        <f t="shared" si="4"/>
        <v>0</v>
      </c>
      <c r="D82" s="25">
        <v>0</v>
      </c>
      <c r="E82" s="25"/>
      <c r="F82" s="25">
        <v>0</v>
      </c>
      <c r="G82" s="25"/>
      <c r="H82" s="25">
        <f t="shared" si="5"/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/>
      <c r="P82" s="20">
        <v>0</v>
      </c>
      <c r="Q82" s="20"/>
    </row>
    <row r="83" spans="2:17" ht="24.75" customHeight="1">
      <c r="B83" s="17" t="s">
        <v>124</v>
      </c>
      <c r="C83" s="15">
        <f t="shared" si="4"/>
        <v>0</v>
      </c>
      <c r="D83" s="25">
        <v>0</v>
      </c>
      <c r="E83" s="25"/>
      <c r="F83" s="25">
        <v>0</v>
      </c>
      <c r="G83" s="25"/>
      <c r="H83" s="25">
        <f t="shared" si="5"/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/>
      <c r="P83" s="20">
        <v>0</v>
      </c>
      <c r="Q83" s="20"/>
    </row>
    <row r="84" spans="2:17" ht="24.75" customHeight="1">
      <c r="B84" s="17" t="s">
        <v>125</v>
      </c>
      <c r="C84" s="15">
        <f t="shared" si="4"/>
        <v>0</v>
      </c>
      <c r="D84" s="25">
        <v>0</v>
      </c>
      <c r="E84" s="25"/>
      <c r="F84" s="25">
        <v>0</v>
      </c>
      <c r="G84" s="25"/>
      <c r="H84" s="25">
        <f t="shared" si="5"/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/>
      <c r="P84" s="20">
        <v>0</v>
      </c>
      <c r="Q84" s="20"/>
    </row>
    <row r="85" spans="2:17" ht="24.75" customHeight="1">
      <c r="B85" s="17" t="s">
        <v>126</v>
      </c>
      <c r="C85" s="15">
        <f t="shared" si="4"/>
        <v>0</v>
      </c>
      <c r="D85" s="25">
        <v>0</v>
      </c>
      <c r="E85" s="25"/>
      <c r="F85" s="25">
        <v>0</v>
      </c>
      <c r="G85" s="25"/>
      <c r="H85" s="25">
        <f t="shared" si="5"/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/>
      <c r="P85" s="20">
        <v>0</v>
      </c>
      <c r="Q85" s="20"/>
    </row>
    <row r="86" spans="2:17" ht="24.75" customHeight="1">
      <c r="B86" s="17" t="s">
        <v>160</v>
      </c>
      <c r="C86" s="15">
        <f t="shared" si="4"/>
        <v>0</v>
      </c>
      <c r="D86" s="25">
        <v>0</v>
      </c>
      <c r="E86" s="25"/>
      <c r="F86" s="25">
        <v>0</v>
      </c>
      <c r="G86" s="25"/>
      <c r="H86" s="25">
        <f t="shared" si="5"/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/>
      <c r="P86" s="20">
        <v>0</v>
      </c>
      <c r="Q86" s="20"/>
    </row>
    <row r="87" spans="2:17" ht="24.75" customHeight="1">
      <c r="B87" s="17" t="s">
        <v>127</v>
      </c>
      <c r="C87" s="15">
        <f t="shared" si="4"/>
        <v>0</v>
      </c>
      <c r="D87" s="25">
        <v>0</v>
      </c>
      <c r="E87" s="25"/>
      <c r="F87" s="25">
        <v>0</v>
      </c>
      <c r="G87" s="25"/>
      <c r="H87" s="25">
        <f t="shared" si="5"/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/>
      <c r="P87" s="20">
        <v>0</v>
      </c>
      <c r="Q87" s="20"/>
    </row>
    <row r="88" spans="2:17" ht="24.75" customHeight="1">
      <c r="B88" s="17" t="s">
        <v>128</v>
      </c>
      <c r="C88" s="15">
        <f t="shared" si="4"/>
        <v>0</v>
      </c>
      <c r="D88" s="25">
        <v>0</v>
      </c>
      <c r="E88" s="25"/>
      <c r="F88" s="25">
        <v>0</v>
      </c>
      <c r="G88" s="25"/>
      <c r="H88" s="25">
        <f t="shared" si="5"/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/>
      <c r="P88" s="20">
        <v>0</v>
      </c>
      <c r="Q88" s="20"/>
    </row>
    <row r="89" spans="2:17" ht="24.75" customHeight="1">
      <c r="B89" s="17" t="s">
        <v>129</v>
      </c>
      <c r="C89" s="15">
        <f t="shared" si="4"/>
        <v>0</v>
      </c>
      <c r="D89" s="25">
        <v>0</v>
      </c>
      <c r="E89" s="25"/>
      <c r="F89" s="25">
        <v>0</v>
      </c>
      <c r="G89" s="25"/>
      <c r="H89" s="25">
        <f t="shared" si="5"/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/>
      <c r="P89" s="20">
        <v>0</v>
      </c>
      <c r="Q89" s="20"/>
    </row>
    <row r="90" spans="2:17" ht="24.75" customHeight="1">
      <c r="B90" s="17" t="s">
        <v>106</v>
      </c>
      <c r="C90" s="15">
        <f t="shared" si="4"/>
        <v>1232800</v>
      </c>
      <c r="D90" s="25">
        <v>0</v>
      </c>
      <c r="E90" s="25"/>
      <c r="F90" s="25">
        <v>0</v>
      </c>
      <c r="G90" s="25"/>
      <c r="H90" s="25">
        <f t="shared" si="5"/>
        <v>1232800</v>
      </c>
      <c r="I90" s="20">
        <v>1232800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/>
      <c r="P90" s="20">
        <v>0</v>
      </c>
      <c r="Q90" s="20"/>
    </row>
    <row r="91" spans="2:17" ht="24.75" customHeight="1">
      <c r="B91" s="17" t="s">
        <v>168</v>
      </c>
      <c r="C91" s="15">
        <f t="shared" si="4"/>
        <v>0</v>
      </c>
      <c r="D91" s="25">
        <v>0</v>
      </c>
      <c r="E91" s="25"/>
      <c r="F91" s="25">
        <v>0</v>
      </c>
      <c r="G91" s="25"/>
      <c r="H91" s="25">
        <f t="shared" si="5"/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/>
      <c r="P91" s="20">
        <v>0</v>
      </c>
      <c r="Q91" s="20"/>
    </row>
    <row r="92" spans="2:17" ht="24.75" customHeight="1">
      <c r="B92" s="17" t="s">
        <v>104</v>
      </c>
      <c r="C92" s="15">
        <f t="shared" si="4"/>
        <v>500000</v>
      </c>
      <c r="D92" s="25">
        <v>500000</v>
      </c>
      <c r="E92" s="25"/>
      <c r="F92" s="25">
        <v>0</v>
      </c>
      <c r="G92" s="25"/>
      <c r="H92" s="25">
        <f t="shared" si="5"/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/>
      <c r="P92" s="20">
        <v>0</v>
      </c>
      <c r="Q92" s="20"/>
    </row>
    <row r="93" spans="2:17" ht="24.75" customHeight="1">
      <c r="B93" s="17" t="s">
        <v>164</v>
      </c>
      <c r="C93" s="15">
        <f t="shared" si="4"/>
        <v>0</v>
      </c>
      <c r="D93" s="25">
        <v>0</v>
      </c>
      <c r="E93" s="25"/>
      <c r="F93" s="25">
        <v>0</v>
      </c>
      <c r="G93" s="25"/>
      <c r="H93" s="25">
        <f t="shared" si="5"/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/>
      <c r="P93" s="20">
        <v>0</v>
      </c>
      <c r="Q93" s="20"/>
    </row>
    <row r="94" spans="2:17" ht="24.75" customHeight="1">
      <c r="B94" s="17" t="s">
        <v>105</v>
      </c>
      <c r="C94" s="15">
        <f t="shared" si="4"/>
        <v>0</v>
      </c>
      <c r="D94" s="25">
        <v>0</v>
      </c>
      <c r="E94" s="25"/>
      <c r="F94" s="25">
        <v>0</v>
      </c>
      <c r="G94" s="25"/>
      <c r="H94" s="25">
        <f t="shared" si="5"/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/>
      <c r="P94" s="20">
        <v>0</v>
      </c>
      <c r="Q94" s="20"/>
    </row>
    <row r="95" spans="2:17" ht="24.75" customHeight="1">
      <c r="B95" s="17" t="s">
        <v>60</v>
      </c>
      <c r="C95" s="15">
        <f t="shared" si="4"/>
        <v>0</v>
      </c>
      <c r="D95" s="25">
        <v>0</v>
      </c>
      <c r="E95" s="25"/>
      <c r="F95" s="25">
        <v>0</v>
      </c>
      <c r="G95" s="25"/>
      <c r="H95" s="25">
        <f t="shared" si="5"/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/>
      <c r="P95" s="20">
        <v>0</v>
      </c>
      <c r="Q95" s="20"/>
    </row>
    <row r="96" spans="2:17" ht="24.75" customHeight="1">
      <c r="B96" s="17" t="s">
        <v>115</v>
      </c>
      <c r="C96" s="15">
        <f t="shared" si="4"/>
        <v>0</v>
      </c>
      <c r="D96" s="25">
        <v>0</v>
      </c>
      <c r="E96" s="25"/>
      <c r="F96" s="25">
        <v>0</v>
      </c>
      <c r="G96" s="25"/>
      <c r="H96" s="25">
        <f t="shared" si="5"/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/>
      <c r="P96" s="20">
        <v>0</v>
      </c>
      <c r="Q96" s="20"/>
    </row>
    <row r="97" spans="2:17" ht="24.75" customHeight="1">
      <c r="B97" s="17" t="s">
        <v>61</v>
      </c>
      <c r="C97" s="15">
        <f t="shared" si="4"/>
        <v>0</v>
      </c>
      <c r="D97" s="25">
        <v>0</v>
      </c>
      <c r="E97" s="25"/>
      <c r="F97" s="25">
        <v>0</v>
      </c>
      <c r="G97" s="25"/>
      <c r="H97" s="25">
        <f t="shared" si="5"/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/>
      <c r="P97" s="20">
        <v>0</v>
      </c>
      <c r="Q97" s="20"/>
    </row>
    <row r="98" spans="2:17" ht="24.75" customHeight="1">
      <c r="B98" s="17" t="s">
        <v>62</v>
      </c>
      <c r="C98" s="15">
        <f t="shared" si="4"/>
        <v>0</v>
      </c>
      <c r="D98" s="25">
        <v>0</v>
      </c>
      <c r="E98" s="25"/>
      <c r="F98" s="25">
        <v>0</v>
      </c>
      <c r="G98" s="25"/>
      <c r="H98" s="25">
        <f t="shared" si="5"/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/>
      <c r="P98" s="20">
        <v>0</v>
      </c>
      <c r="Q98" s="20"/>
    </row>
    <row r="99" spans="2:17" ht="24.75" customHeight="1">
      <c r="B99" s="17" t="s">
        <v>63</v>
      </c>
      <c r="C99" s="15">
        <f t="shared" si="4"/>
        <v>0</v>
      </c>
      <c r="D99" s="25">
        <v>0</v>
      </c>
      <c r="E99" s="25"/>
      <c r="F99" s="25">
        <v>0</v>
      </c>
      <c r="G99" s="25"/>
      <c r="H99" s="25">
        <f t="shared" si="5"/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/>
      <c r="P99" s="20">
        <v>0</v>
      </c>
      <c r="Q99" s="20"/>
    </row>
    <row r="100" spans="2:17" ht="24.75" customHeight="1">
      <c r="B100" s="17" t="s">
        <v>64</v>
      </c>
      <c r="C100" s="15">
        <f t="shared" si="4"/>
        <v>0</v>
      </c>
      <c r="D100" s="25">
        <v>0</v>
      </c>
      <c r="E100" s="25"/>
      <c r="F100" s="25">
        <v>0</v>
      </c>
      <c r="G100" s="25"/>
      <c r="H100" s="25">
        <f t="shared" si="5"/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/>
      <c r="P100" s="20">
        <v>0</v>
      </c>
      <c r="Q100" s="20"/>
    </row>
    <row r="101" spans="2:17" ht="24.75" customHeight="1">
      <c r="B101" s="17" t="s">
        <v>65</v>
      </c>
      <c r="C101" s="15">
        <f aca="true" t="shared" si="6" ref="C101:C132">SUM(D101:H101,Q101)</f>
        <v>0</v>
      </c>
      <c r="D101" s="25">
        <v>0</v>
      </c>
      <c r="E101" s="25"/>
      <c r="F101" s="25">
        <v>0</v>
      </c>
      <c r="G101" s="25"/>
      <c r="H101" s="25">
        <f>SUM(I101:P101)</f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/>
      <c r="P101" s="20">
        <v>0</v>
      </c>
      <c r="Q101" s="20"/>
    </row>
    <row r="102" spans="2:17" ht="24.75" customHeight="1">
      <c r="B102" s="17" t="s">
        <v>116</v>
      </c>
      <c r="C102" s="15">
        <f t="shared" si="6"/>
        <v>0</v>
      </c>
      <c r="D102" s="25">
        <v>0</v>
      </c>
      <c r="E102" s="25"/>
      <c r="F102" s="25">
        <v>0</v>
      </c>
      <c r="G102" s="25"/>
      <c r="H102" s="25">
        <f>SUM(I102:P102)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/>
      <c r="P102" s="20">
        <v>0</v>
      </c>
      <c r="Q102" s="20"/>
    </row>
    <row r="103" spans="2:17" ht="24.75" customHeight="1">
      <c r="B103" s="17" t="s">
        <v>130</v>
      </c>
      <c r="C103" s="15">
        <f t="shared" si="6"/>
        <v>0</v>
      </c>
      <c r="D103" s="25">
        <v>0</v>
      </c>
      <c r="E103" s="25"/>
      <c r="F103" s="25">
        <v>0</v>
      </c>
      <c r="G103" s="25"/>
      <c r="H103" s="25">
        <f>SUM(I103:P103)</f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/>
      <c r="P103" s="20">
        <v>0</v>
      </c>
      <c r="Q103" s="20"/>
    </row>
    <row r="104" spans="2:17" ht="24.75" customHeight="1">
      <c r="B104" s="17" t="s">
        <v>161</v>
      </c>
      <c r="C104" s="15">
        <f t="shared" si="6"/>
        <v>275100</v>
      </c>
      <c r="D104" s="25">
        <v>0</v>
      </c>
      <c r="E104" s="25"/>
      <c r="F104" s="25">
        <v>0</v>
      </c>
      <c r="G104" s="25"/>
      <c r="H104" s="25">
        <f>SUM(I104:P104)</f>
        <v>275100</v>
      </c>
      <c r="I104" s="20">
        <v>275100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/>
      <c r="P104" s="20">
        <v>0</v>
      </c>
      <c r="Q104" s="20"/>
    </row>
    <row r="105" spans="2:17" ht="24.75" customHeight="1">
      <c r="B105" s="17" t="s">
        <v>117</v>
      </c>
      <c r="C105" s="15">
        <f t="shared" si="6"/>
        <v>0</v>
      </c>
      <c r="D105" s="25">
        <v>0</v>
      </c>
      <c r="E105" s="25"/>
      <c r="F105" s="25">
        <v>0</v>
      </c>
      <c r="G105" s="25"/>
      <c r="H105" s="25">
        <f>SUM(I105:P105)</f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/>
      <c r="P105" s="20">
        <v>0</v>
      </c>
      <c r="Q105" s="20"/>
    </row>
    <row r="106" spans="2:17" ht="24.75" customHeight="1">
      <c r="B106" s="17" t="s">
        <v>118</v>
      </c>
      <c r="C106" s="15">
        <f t="shared" si="6"/>
        <v>0</v>
      </c>
      <c r="D106" s="25">
        <v>0</v>
      </c>
      <c r="E106" s="25"/>
      <c r="F106" s="25">
        <v>0</v>
      </c>
      <c r="G106" s="25"/>
      <c r="H106" s="25">
        <f>SUM(I106:P106)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/>
      <c r="P106" s="20">
        <v>0</v>
      </c>
      <c r="Q106" s="20"/>
    </row>
    <row r="107" spans="2:17" ht="24.75" customHeight="1">
      <c r="B107" s="17" t="s">
        <v>131</v>
      </c>
      <c r="C107" s="15">
        <f t="shared" si="6"/>
        <v>0</v>
      </c>
      <c r="D107" s="25">
        <v>0</v>
      </c>
      <c r="E107" s="25"/>
      <c r="F107" s="25">
        <v>0</v>
      </c>
      <c r="G107" s="25"/>
      <c r="H107" s="25">
        <f>SUM(I107:P107)</f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/>
      <c r="P107" s="20">
        <v>0</v>
      </c>
      <c r="Q107" s="20"/>
    </row>
    <row r="108" spans="2:17" ht="24.75" customHeight="1">
      <c r="B108" s="17" t="s">
        <v>132</v>
      </c>
      <c r="C108" s="15">
        <f t="shared" si="6"/>
        <v>0</v>
      </c>
      <c r="D108" s="25">
        <v>0</v>
      </c>
      <c r="E108" s="25"/>
      <c r="F108" s="25">
        <v>0</v>
      </c>
      <c r="G108" s="25"/>
      <c r="H108" s="25">
        <f>SUM(I108:P108)</f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/>
      <c r="P108" s="20">
        <v>0</v>
      </c>
      <c r="Q108" s="20"/>
    </row>
    <row r="109" spans="2:17" ht="24.75" customHeight="1">
      <c r="B109" s="17" t="s">
        <v>162</v>
      </c>
      <c r="C109" s="15">
        <f t="shared" si="6"/>
        <v>67400</v>
      </c>
      <c r="D109" s="25">
        <v>0</v>
      </c>
      <c r="E109" s="25"/>
      <c r="F109" s="25">
        <v>0</v>
      </c>
      <c r="G109" s="25"/>
      <c r="H109" s="25">
        <f>SUM(I109:P109)</f>
        <v>67400</v>
      </c>
      <c r="I109" s="20">
        <v>0</v>
      </c>
      <c r="J109" s="20">
        <v>0</v>
      </c>
      <c r="K109" s="20">
        <v>62100</v>
      </c>
      <c r="L109" s="20">
        <v>0</v>
      </c>
      <c r="M109" s="20">
        <v>5300</v>
      </c>
      <c r="N109" s="20">
        <v>0</v>
      </c>
      <c r="O109" s="20"/>
      <c r="P109" s="20">
        <v>0</v>
      </c>
      <c r="Q109" s="20"/>
    </row>
    <row r="110" spans="2:17" ht="24.75" customHeight="1">
      <c r="B110" s="17" t="s">
        <v>119</v>
      </c>
      <c r="C110" s="15">
        <f t="shared" si="6"/>
        <v>0</v>
      </c>
      <c r="D110" s="25">
        <v>0</v>
      </c>
      <c r="E110" s="25"/>
      <c r="F110" s="25">
        <v>0</v>
      </c>
      <c r="G110" s="25"/>
      <c r="H110" s="25">
        <f>SUM(I110:P110)</f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/>
      <c r="P110" s="20">
        <v>0</v>
      </c>
      <c r="Q110" s="20"/>
    </row>
    <row r="111" spans="2:17" ht="24.75" customHeight="1">
      <c r="B111" s="17" t="s">
        <v>133</v>
      </c>
      <c r="C111" s="15">
        <f t="shared" si="6"/>
        <v>0</v>
      </c>
      <c r="D111" s="25">
        <v>0</v>
      </c>
      <c r="E111" s="25"/>
      <c r="F111" s="25">
        <v>0</v>
      </c>
      <c r="G111" s="25"/>
      <c r="H111" s="25">
        <f>SUM(I111:P111)</f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/>
      <c r="P111" s="20">
        <v>0</v>
      </c>
      <c r="Q111" s="20"/>
    </row>
    <row r="112" spans="2:17" ht="24.75" customHeight="1">
      <c r="B112" s="17" t="s">
        <v>120</v>
      </c>
      <c r="C112" s="15">
        <f t="shared" si="6"/>
        <v>0</v>
      </c>
      <c r="D112" s="25">
        <v>0</v>
      </c>
      <c r="E112" s="25"/>
      <c r="F112" s="25">
        <v>0</v>
      </c>
      <c r="G112" s="25"/>
      <c r="H112" s="25">
        <f>SUM(I112:P112)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/>
      <c r="P112" s="20">
        <v>0</v>
      </c>
      <c r="Q112" s="20"/>
    </row>
    <row r="113" spans="2:17" ht="24.75" customHeight="1">
      <c r="B113" s="17" t="s">
        <v>121</v>
      </c>
      <c r="C113" s="15">
        <f t="shared" si="6"/>
        <v>0</v>
      </c>
      <c r="D113" s="25">
        <v>0</v>
      </c>
      <c r="E113" s="25"/>
      <c r="F113" s="25">
        <v>0</v>
      </c>
      <c r="G113" s="25"/>
      <c r="H113" s="25">
        <f>SUM(I113:P113)</f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/>
      <c r="P113" s="20">
        <v>0</v>
      </c>
      <c r="Q113" s="20"/>
    </row>
    <row r="114" spans="2:17" ht="24.75" customHeight="1">
      <c r="B114" s="17" t="s">
        <v>150</v>
      </c>
      <c r="C114" s="15">
        <f t="shared" si="6"/>
        <v>0</v>
      </c>
      <c r="D114" s="25">
        <v>0</v>
      </c>
      <c r="E114" s="25"/>
      <c r="F114" s="25">
        <v>0</v>
      </c>
      <c r="G114" s="25"/>
      <c r="H114" s="25">
        <f>SUM(I114:P114)</f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/>
      <c r="P114" s="20">
        <v>0</v>
      </c>
      <c r="Q114" s="20"/>
    </row>
    <row r="115" spans="2:17" ht="24.75" customHeight="1">
      <c r="B115" s="17" t="s">
        <v>173</v>
      </c>
      <c r="C115" s="15">
        <f t="shared" si="6"/>
        <v>0</v>
      </c>
      <c r="D115" s="25">
        <v>0</v>
      </c>
      <c r="E115" s="25"/>
      <c r="F115" s="25">
        <v>0</v>
      </c>
      <c r="G115" s="25"/>
      <c r="H115" s="25"/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/>
      <c r="P115" s="20">
        <v>0</v>
      </c>
      <c r="Q115" s="20"/>
    </row>
    <row r="116" spans="2:17" ht="24.75" customHeight="1">
      <c r="B116" s="17" t="s">
        <v>174</v>
      </c>
      <c r="C116" s="15">
        <f t="shared" si="6"/>
        <v>0</v>
      </c>
      <c r="D116" s="25">
        <v>0</v>
      </c>
      <c r="E116" s="25"/>
      <c r="F116" s="25">
        <v>0</v>
      </c>
      <c r="G116" s="25"/>
      <c r="H116" s="25">
        <f>SUM(I116:P116)</f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/>
      <c r="P116" s="20">
        <v>0</v>
      </c>
      <c r="Q116" s="20"/>
    </row>
    <row r="117" ht="19.5" customHeight="1">
      <c r="D117" s="25"/>
    </row>
    <row r="118" spans="2:17" ht="24.75" customHeight="1">
      <c r="B118" s="17" t="s">
        <v>72</v>
      </c>
      <c r="C118" s="15">
        <f aca="true" t="shared" si="7" ref="C118:Q118">SUBTOTAL(9,C5:C43)</f>
        <v>48085200</v>
      </c>
      <c r="D118" s="15">
        <f t="shared" si="7"/>
        <v>12725500</v>
      </c>
      <c r="E118" s="15">
        <f t="shared" si="7"/>
        <v>0</v>
      </c>
      <c r="F118" s="15">
        <f t="shared" si="7"/>
        <v>1341300</v>
      </c>
      <c r="G118" s="15">
        <f t="shared" si="7"/>
        <v>2894000</v>
      </c>
      <c r="H118" s="15">
        <f t="shared" si="7"/>
        <v>30456000</v>
      </c>
      <c r="I118" s="15">
        <f t="shared" si="7"/>
        <v>21647200</v>
      </c>
      <c r="J118" s="15">
        <f t="shared" si="7"/>
        <v>4976800</v>
      </c>
      <c r="K118" s="15">
        <f t="shared" si="7"/>
        <v>219900</v>
      </c>
      <c r="L118" s="15">
        <f t="shared" si="7"/>
        <v>340900</v>
      </c>
      <c r="M118" s="15">
        <f t="shared" si="7"/>
        <v>41200</v>
      </c>
      <c r="N118" s="15">
        <f t="shared" si="7"/>
        <v>3190800</v>
      </c>
      <c r="O118" s="15">
        <f t="shared" si="7"/>
        <v>25000</v>
      </c>
      <c r="P118" s="15">
        <f t="shared" si="7"/>
        <v>14200</v>
      </c>
      <c r="Q118" s="15">
        <f t="shared" si="7"/>
        <v>668400</v>
      </c>
    </row>
    <row r="119" spans="2:17" ht="24.75" customHeight="1">
      <c r="B119" s="17" t="s">
        <v>73</v>
      </c>
      <c r="C119" s="15">
        <f aca="true" t="shared" si="8" ref="C119:Q119">SUBTOTAL(9,C44:C66)</f>
        <v>3821000</v>
      </c>
      <c r="D119" s="15">
        <f t="shared" si="8"/>
        <v>1813200</v>
      </c>
      <c r="E119" s="15">
        <f t="shared" si="8"/>
        <v>0</v>
      </c>
      <c r="F119" s="15">
        <f t="shared" si="8"/>
        <v>17800</v>
      </c>
      <c r="G119" s="15">
        <f t="shared" si="8"/>
        <v>0</v>
      </c>
      <c r="H119" s="15">
        <f t="shared" si="8"/>
        <v>1985500</v>
      </c>
      <c r="I119" s="15">
        <f t="shared" si="8"/>
        <v>950900</v>
      </c>
      <c r="J119" s="15">
        <f t="shared" si="8"/>
        <v>392500</v>
      </c>
      <c r="K119" s="15">
        <f t="shared" si="8"/>
        <v>104500</v>
      </c>
      <c r="L119" s="15">
        <f t="shared" si="8"/>
        <v>22800</v>
      </c>
      <c r="M119" s="15">
        <f t="shared" si="8"/>
        <v>106700</v>
      </c>
      <c r="N119" s="15">
        <f t="shared" si="8"/>
        <v>296100</v>
      </c>
      <c r="O119" s="15">
        <f t="shared" si="8"/>
        <v>0</v>
      </c>
      <c r="P119" s="15">
        <f t="shared" si="8"/>
        <v>112000</v>
      </c>
      <c r="Q119" s="15">
        <f t="shared" si="8"/>
        <v>4500</v>
      </c>
    </row>
    <row r="120" spans="2:17" ht="24.75" customHeight="1">
      <c r="B120" s="17" t="s">
        <v>89</v>
      </c>
      <c r="C120" s="15">
        <f aca="true" t="shared" si="9" ref="C120:Q120">SUBTOTAL(9,C67:C116)</f>
        <v>2419300</v>
      </c>
      <c r="D120" s="15">
        <f t="shared" si="9"/>
        <v>844000</v>
      </c>
      <c r="E120" s="15">
        <f t="shared" si="9"/>
        <v>0</v>
      </c>
      <c r="F120" s="15">
        <f t="shared" si="9"/>
        <v>0</v>
      </c>
      <c r="G120" s="15">
        <f t="shared" si="9"/>
        <v>0</v>
      </c>
      <c r="H120" s="15">
        <f t="shared" si="9"/>
        <v>1575300</v>
      </c>
      <c r="I120" s="15">
        <f t="shared" si="9"/>
        <v>1507900</v>
      </c>
      <c r="J120" s="15">
        <f t="shared" si="9"/>
        <v>0</v>
      </c>
      <c r="K120" s="15">
        <f t="shared" si="9"/>
        <v>62100</v>
      </c>
      <c r="L120" s="15">
        <f t="shared" si="9"/>
        <v>0</v>
      </c>
      <c r="M120" s="15">
        <f t="shared" si="9"/>
        <v>5300</v>
      </c>
      <c r="N120" s="15">
        <f t="shared" si="9"/>
        <v>0</v>
      </c>
      <c r="O120" s="15">
        <f t="shared" si="9"/>
        <v>0</v>
      </c>
      <c r="P120" s="15">
        <f t="shared" si="9"/>
        <v>0</v>
      </c>
      <c r="Q120" s="15">
        <f t="shared" si="9"/>
        <v>0</v>
      </c>
    </row>
    <row r="121" spans="2:17" ht="24.75" customHeight="1">
      <c r="B121" s="17" t="s">
        <v>75</v>
      </c>
      <c r="C121" s="15">
        <f>SUM(C118:C120)</f>
        <v>54325500</v>
      </c>
      <c r="D121" s="15">
        <f>SUM(D118:D120)</f>
        <v>15382700</v>
      </c>
      <c r="E121" s="15">
        <f>SUM(E118:E120)</f>
        <v>0</v>
      </c>
      <c r="F121" s="15">
        <f>SUM(F118:F120)</f>
        <v>1359100</v>
      </c>
      <c r="G121" s="15">
        <f>SUM(G118:G120)</f>
        <v>2894000</v>
      </c>
      <c r="H121" s="15">
        <f aca="true" t="shared" si="10" ref="H121:P121">SUM(H118:H120)</f>
        <v>34016800</v>
      </c>
      <c r="I121" s="15">
        <f t="shared" si="10"/>
        <v>24106000</v>
      </c>
      <c r="J121" s="15">
        <f t="shared" si="10"/>
        <v>5369300</v>
      </c>
      <c r="K121" s="15">
        <f t="shared" si="10"/>
        <v>386500</v>
      </c>
      <c r="L121" s="15">
        <f t="shared" si="10"/>
        <v>363700</v>
      </c>
      <c r="M121" s="15">
        <f t="shared" si="10"/>
        <v>153200</v>
      </c>
      <c r="N121" s="15">
        <f t="shared" si="10"/>
        <v>3486900</v>
      </c>
      <c r="O121" s="15">
        <f t="shared" si="10"/>
        <v>25000</v>
      </c>
      <c r="P121" s="15">
        <f t="shared" si="10"/>
        <v>126200</v>
      </c>
      <c r="Q121" s="15">
        <f>SUM(Q118:Q120)</f>
        <v>672900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D117 E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2022-07-21T05:30:26Z</cp:lastPrinted>
  <dcterms:created xsi:type="dcterms:W3CDTF">2009-10-06T06:42:25Z</dcterms:created>
  <dcterms:modified xsi:type="dcterms:W3CDTF">2022-09-29T04:25:37Z</dcterms:modified>
  <cp:category/>
  <cp:version/>
  <cp:contentType/>
  <cp:contentStatus/>
</cp:coreProperties>
</file>