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2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<sst xmlns="http://schemas.openxmlformats.org/spreadsheetml/2006/main" count="473" uniqueCount="179">
  <si>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</si>
  <si>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</si>
  <si>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</si>
  <si>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</si>
  <si>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</si>
  <si>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</si>
  <si>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</si>
  <si>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</si>
  <si>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</si>
  <si>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</si>
  <si>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</si>
  <si>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</si>
  <si>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</si>
  <si>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</si>
  <si>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</si>
  <si>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</si>
  <si>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</si>
  <si>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</si>
  <si>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</si>
  <si>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</si>
  <si>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</si>
  <si>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</si>
  <si>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</si>
  <si>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</si>
  <si>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</si>
  <si>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</si>
  <si>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</si>
  <si>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</si>
  <si>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</si>
  <si>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</si>
  <si>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</si>
  <si>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</si>
  <si>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</si>
  <si>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</si>
  <si>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</si>
  <si>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</si>
  <si>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</si>
  <si>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</si>
  <si>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</si>
  <si>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</si>
  <si>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</si>
  <si>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</si>
  <si>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</si>
  <si>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</si>
  <si>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</si>
  <si>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</si>
  <si>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</si>
  <si>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</si>
  <si>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</si>
  <si>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</si>
  <si>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</si>
  <si>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</si>
  <si>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</si>
  <si>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</si>
  <si>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</si>
  <si>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</si>
  <si>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</si>
  <si>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</si>
  <si>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</si>
  <si>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</si>
  <si>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</si>
  <si>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</si>
  <si>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</si>
  <si>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</si>
  <si>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</si>
  <si>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</si>
  <si>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</si>
  <si>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</si>
  <si>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</si>
  <si>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</si>
  <si>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</si>
  <si>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</si>
  <si>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</si>
  <si>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</si>
  <si>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</si>
  <si>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</si>
  <si>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</si>
  <si>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</si>
  <si>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</si>
  <si>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</si>
  <si>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</si>
  <si>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</si>
  <si>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</si>
  <si>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</si>
  <si>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</si>
  <si>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</si>
  <si>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</si>
  <si>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</si>
  <si>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</si>
  <si>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</si>
  <si>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</si>
  <si>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</si>
  <si>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</si>
  <si>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</si>
  <si>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</si>
  <si>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</si>
  <si>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</si>
  <si>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</si>
  <si>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</si>
  <si>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</si>
  <si>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</si>
  <si>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</si>
  <si>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</si>
  <si>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</si>
  <si>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</si>
  <si>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</si>
  <si>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</si>
  <si>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</si>
  <si>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</si>
  <si>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</si>
  <si>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</si>
  <si>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</si>
  <si>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</si>
  <si>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</si>
  <si>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</si>
  <si>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</si>
  <si>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</si>
  <si>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</si>
  <si>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</si>
  <si>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</si>
  <si>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</si>
  <si>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</si>
  <si>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</si>
  <si>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</si>
  <si>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</si>
  <si>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</si>
  <si>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</si>
  <si>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</si>
  <si>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</si>
  <si>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</si>
  <si>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</si>
  <si>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</si>
  <si>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</si>
  <si>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</si>
  <si>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</si>
  <si>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</si>
  <si>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</si>
  <si>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</si>
  <si>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</si>
  <si>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</si>
  <si>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</si>
  <si>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</si>
  <si>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</si>
  <si>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</si>
  <si>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</si>
  <si>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</si>
  <si>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</si>
  <si>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</si>
  <si>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</si>
  <si>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</si>
  <si>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</si>
  <si>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</si>
  <si>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</si>
  <si>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</si>
  <si>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</si>
  <si>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</si>
  <si>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</si>
  <si>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</si>
  <si>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</si>
  <si>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</si>
  <si>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</si>
  <si>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</si>
  <si>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</si>
  <si>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</si>
  <si>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</si>
  <si>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</si>
  <si>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</si>
  <si>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</si>
  <si>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</si>
  <si>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</si>
  <si>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</si>
  <si>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</si>
  <si>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</si>
  <si>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</si>
  <si>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</si>
  <si>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起債同意額</t>
  </si>
  <si>
    <t>(うち資本費
平準化)</t>
  </si>
  <si>
    <t>(うち特別措置分)</t>
  </si>
  <si>
    <t>(うち公営企業会計適用)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</si>
</sst>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view="pageBreakPreview" zoomScale="70" zoomScaleNormal="75" zoomScaleSheetLayoutView="70" zoomScalePageLayoutView="0" workbookViewId="0" topLeftCell="A1">
      <pane xSplit="1" ySplit="3" topLeftCell="B11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D125" sqref="D125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2" t="s">
        <v>175</v>
      </c>
      <c r="B1" s="82"/>
      <c r="C1" s="82"/>
      <c r="D1" s="82"/>
      <c r="E1" s="82"/>
      <c r="F1" s="82"/>
      <c r="G1" s="82"/>
      <c r="H1" s="82"/>
    </row>
    <row r="2" ht="14.25" thickBot="1">
      <c r="H2" s="2" t="s">
        <v>105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137</v>
      </c>
      <c r="G3" s="6" t="s">
        <v>71</v>
      </c>
      <c r="H3" s="8" t="s">
        <v>75</v>
      </c>
      <c r="I3" s="30" t="s">
        <v>133</v>
      </c>
      <c r="J3" t="s">
        <v>135</v>
      </c>
    </row>
    <row r="4" spans="1:9" ht="34.5" customHeight="1">
      <c r="A4" s="3" t="s">
        <v>0</v>
      </c>
      <c r="B4" s="55">
        <f>VLOOKUP(A4,'一般会計債の内訳'!$B$4:$C$115,2,FALSE)</f>
        <v>3579100</v>
      </c>
      <c r="C4" s="37">
        <f>VLOOKUP(A4,'公営企業債の内訳'!$B$5:$C$116,2,FALSE)</f>
        <v>1120600</v>
      </c>
      <c r="D4" s="75">
        <v>1260790</v>
      </c>
      <c r="E4" s="38">
        <v>0</v>
      </c>
      <c r="F4" s="38">
        <v>0</v>
      </c>
      <c r="G4" s="38">
        <v>0</v>
      </c>
      <c r="H4" s="39">
        <f aca="true" t="shared" si="0" ref="H4:H9">SUM(B4:G4)</f>
        <v>5960490</v>
      </c>
      <c r="I4" s="29" t="s">
        <v>135</v>
      </c>
    </row>
    <row r="5" spans="1:9" ht="34.5" customHeight="1">
      <c r="A5" s="4" t="s">
        <v>1</v>
      </c>
      <c r="B5" s="56">
        <f>VLOOKUP(A5,'一般会計債の内訳'!$B$4:$C$115,2,FALSE)</f>
        <v>2339100</v>
      </c>
      <c r="C5" s="40">
        <f>VLOOKUP(A5,'公営企業債の内訳'!$B$5:$C$116,2,FALSE)</f>
        <v>2501100</v>
      </c>
      <c r="D5" s="41">
        <v>1674576</v>
      </c>
      <c r="E5" s="41">
        <v>0</v>
      </c>
      <c r="F5" s="41">
        <v>0</v>
      </c>
      <c r="G5" s="41">
        <v>0</v>
      </c>
      <c r="H5" s="42">
        <f t="shared" si="0"/>
        <v>6514776</v>
      </c>
      <c r="I5" s="29" t="s">
        <v>134</v>
      </c>
    </row>
    <row r="6" spans="1:9" ht="34.5" customHeight="1">
      <c r="A6" s="4" t="s">
        <v>2</v>
      </c>
      <c r="B6" s="56">
        <f>VLOOKUP(A6,'一般会計債の内訳'!$B$4:$C$115,2,FALSE)</f>
        <v>12531700</v>
      </c>
      <c r="C6" s="40">
        <f>VLOOKUP(A6,'公営企業債の内訳'!$B$5:$C$116,2,FALSE)</f>
        <v>6302800</v>
      </c>
      <c r="D6" s="41">
        <v>2475199</v>
      </c>
      <c r="E6" s="41">
        <v>0</v>
      </c>
      <c r="F6" s="41">
        <v>42300</v>
      </c>
      <c r="G6" s="41">
        <v>0</v>
      </c>
      <c r="H6" s="42">
        <f t="shared" si="0"/>
        <v>21351999</v>
      </c>
      <c r="I6" s="29" t="s">
        <v>134</v>
      </c>
    </row>
    <row r="7" spans="1:9" ht="34.5" customHeight="1">
      <c r="A7" s="4" t="s">
        <v>3</v>
      </c>
      <c r="B7" s="56">
        <f>VLOOKUP(A7,'一般会計債の内訳'!$B$4:$C$115,2,FALSE)</f>
        <v>604700</v>
      </c>
      <c r="C7" s="40">
        <f>VLOOKUP(A7,'公営企業債の内訳'!$B$5:$C$116,2,FALSE)</f>
        <v>775100</v>
      </c>
      <c r="D7" s="41">
        <v>394349</v>
      </c>
      <c r="E7" s="41">
        <v>0</v>
      </c>
      <c r="F7" s="41">
        <v>0</v>
      </c>
      <c r="G7" s="41">
        <v>0</v>
      </c>
      <c r="H7" s="42">
        <f t="shared" si="0"/>
        <v>1774149</v>
      </c>
      <c r="I7" s="29" t="s">
        <v>134</v>
      </c>
    </row>
    <row r="8" spans="1:9" ht="34.5" customHeight="1">
      <c r="A8" s="4" t="s">
        <v>4</v>
      </c>
      <c r="B8" s="56">
        <f>VLOOKUP(A8,'一般会計債の内訳'!$B$4:$C$115,2,FALSE)</f>
        <v>636500</v>
      </c>
      <c r="C8" s="40">
        <f>VLOOKUP(A8,'公営企業債の内訳'!$B$5:$C$116,2,FALSE)</f>
        <v>1079200</v>
      </c>
      <c r="D8" s="41">
        <v>298143</v>
      </c>
      <c r="E8" s="41">
        <v>0</v>
      </c>
      <c r="F8" s="41">
        <v>0</v>
      </c>
      <c r="G8" s="41">
        <v>0</v>
      </c>
      <c r="H8" s="42">
        <f t="shared" si="0"/>
        <v>2013843</v>
      </c>
      <c r="I8" s="29" t="s">
        <v>134</v>
      </c>
    </row>
    <row r="9" spans="1:9" ht="34.5" customHeight="1">
      <c r="A9" s="4" t="s">
        <v>5</v>
      </c>
      <c r="B9" s="56">
        <f>VLOOKUP(A9,'一般会計債の内訳'!$B$4:$C$115,2,FALSE)</f>
        <v>4883500</v>
      </c>
      <c r="C9" s="40">
        <f>VLOOKUP(A9,'公営企業債の内訳'!$B$5:$C$116,2,FALSE)</f>
        <v>2976200</v>
      </c>
      <c r="D9" s="41">
        <v>1154219</v>
      </c>
      <c r="E9" s="41">
        <v>0</v>
      </c>
      <c r="F9" s="41">
        <v>0</v>
      </c>
      <c r="G9" s="41">
        <v>0</v>
      </c>
      <c r="H9" s="42">
        <f t="shared" si="0"/>
        <v>9013919</v>
      </c>
      <c r="I9" s="29" t="s">
        <v>134</v>
      </c>
    </row>
    <row r="10" spans="1:9" ht="34.5" customHeight="1">
      <c r="A10" s="4" t="s">
        <v>6</v>
      </c>
      <c r="B10" s="56">
        <f>VLOOKUP(A10,'一般会計債の内訳'!$B$4:$C$115,2,FALSE)</f>
        <v>1234900</v>
      </c>
      <c r="C10" s="40">
        <f>VLOOKUP(A10,'公営企業債の内訳'!$B$5:$C$116,2,FALSE)</f>
        <v>894500</v>
      </c>
      <c r="D10" s="41">
        <v>453201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2582601</v>
      </c>
      <c r="I10" s="29" t="s">
        <v>134</v>
      </c>
    </row>
    <row r="11" spans="1:9" ht="34.5" customHeight="1">
      <c r="A11" s="4" t="s">
        <v>7</v>
      </c>
      <c r="B11" s="56">
        <f>VLOOKUP(A11,'一般会計債の内訳'!$B$4:$C$115,2,FALSE)</f>
        <v>286100</v>
      </c>
      <c r="C11" s="40">
        <f>VLOOKUP(A11,'公営企業債の内訳'!$B$5:$C$116,2,FALSE)</f>
        <v>1025400</v>
      </c>
      <c r="D11" s="41">
        <v>545066</v>
      </c>
      <c r="E11" s="41">
        <v>0</v>
      </c>
      <c r="F11" s="41">
        <v>0</v>
      </c>
      <c r="G11" s="41">
        <v>0</v>
      </c>
      <c r="H11" s="42">
        <f t="shared" si="1"/>
        <v>1856566</v>
      </c>
      <c r="I11" s="29" t="s">
        <v>134</v>
      </c>
    </row>
    <row r="12" spans="1:9" ht="34.5" customHeight="1">
      <c r="A12" s="4" t="s">
        <v>8</v>
      </c>
      <c r="B12" s="56">
        <f>VLOOKUP(A12,'一般会計債の内訳'!$B$4:$C$115,2,FALSE)</f>
        <v>795700</v>
      </c>
      <c r="C12" s="40">
        <f>VLOOKUP(A12,'公営企業債の内訳'!$B$5:$C$116,2,FALSE)</f>
        <v>1067800</v>
      </c>
      <c r="D12" s="41">
        <v>376453</v>
      </c>
      <c r="E12" s="41">
        <v>0</v>
      </c>
      <c r="F12" s="41">
        <v>0</v>
      </c>
      <c r="G12" s="41">
        <v>0</v>
      </c>
      <c r="H12" s="42">
        <f t="shared" si="1"/>
        <v>2239953</v>
      </c>
      <c r="I12" s="29" t="s">
        <v>134</v>
      </c>
    </row>
    <row r="13" spans="1:9" ht="34.5" customHeight="1">
      <c r="A13" s="4" t="s">
        <v>9</v>
      </c>
      <c r="B13" s="56">
        <f>VLOOKUP(A13,'一般会計債の内訳'!$B$4:$C$115,2,FALSE)</f>
        <v>593900</v>
      </c>
      <c r="C13" s="40">
        <f>VLOOKUP(A13,'公営企業債の内訳'!$B$5:$C$116,2,FALSE)</f>
        <v>1086600</v>
      </c>
      <c r="D13" s="41">
        <v>494090</v>
      </c>
      <c r="E13" s="41">
        <v>0</v>
      </c>
      <c r="F13" s="41">
        <v>0</v>
      </c>
      <c r="G13" s="41">
        <v>0</v>
      </c>
      <c r="H13" s="42">
        <f t="shared" si="1"/>
        <v>2174590</v>
      </c>
      <c r="I13" s="29" t="s">
        <v>134</v>
      </c>
    </row>
    <row r="14" spans="1:9" ht="34.5" customHeight="1">
      <c r="A14" s="4" t="s">
        <v>10</v>
      </c>
      <c r="B14" s="56">
        <f>VLOOKUP(A14,'一般会計債の内訳'!$B$4:$C$115,2,FALSE)</f>
        <v>5903200</v>
      </c>
      <c r="C14" s="40">
        <f>VLOOKUP(A14,'公営企業債の内訳'!$B$5:$C$116,2,FALSE)</f>
        <v>2317500</v>
      </c>
      <c r="D14" s="41">
        <v>1904011</v>
      </c>
      <c r="E14" s="41">
        <v>0</v>
      </c>
      <c r="F14" s="41">
        <v>0</v>
      </c>
      <c r="G14" s="41">
        <v>0</v>
      </c>
      <c r="H14" s="42">
        <f t="shared" si="1"/>
        <v>10124711</v>
      </c>
      <c r="I14" s="29" t="s">
        <v>134</v>
      </c>
    </row>
    <row r="15" spans="1:9" ht="34.5" customHeight="1">
      <c r="A15" s="4" t="s">
        <v>11</v>
      </c>
      <c r="B15" s="56">
        <f>VLOOKUP(A15,'一般会計債の内訳'!$B$4:$C$115,2,FALSE)</f>
        <v>1379800</v>
      </c>
      <c r="C15" s="40">
        <f>VLOOKUP(A15,'公営企業債の内訳'!$B$5:$C$116,2,FALSE)</f>
        <v>883200</v>
      </c>
      <c r="D15" s="41">
        <v>668961</v>
      </c>
      <c r="E15" s="41">
        <v>0</v>
      </c>
      <c r="F15" s="41">
        <v>0</v>
      </c>
      <c r="G15" s="41">
        <v>0</v>
      </c>
      <c r="H15" s="42">
        <f t="shared" si="1"/>
        <v>2931961</v>
      </c>
      <c r="I15" s="29" t="s">
        <v>134</v>
      </c>
    </row>
    <row r="16" spans="1:9" ht="34.5" customHeight="1">
      <c r="A16" s="4" t="s">
        <v>12</v>
      </c>
      <c r="B16" s="56">
        <f>VLOOKUP(A16,'一般会計債の内訳'!$B$4:$C$115,2,FALSE)</f>
        <v>654900</v>
      </c>
      <c r="C16" s="40">
        <f>VLOOKUP(A16,'公営企業債の内訳'!$B$5:$C$116,2,FALSE)</f>
        <v>510000</v>
      </c>
      <c r="D16" s="41">
        <v>286437</v>
      </c>
      <c r="E16" s="41">
        <v>0</v>
      </c>
      <c r="F16" s="41">
        <v>0</v>
      </c>
      <c r="G16" s="41">
        <v>0</v>
      </c>
      <c r="H16" s="42">
        <f t="shared" si="1"/>
        <v>1451337</v>
      </c>
      <c r="I16" s="29" t="s">
        <v>134</v>
      </c>
    </row>
    <row r="17" spans="1:9" ht="34.5" customHeight="1">
      <c r="A17" s="4" t="s">
        <v>13</v>
      </c>
      <c r="B17" s="56">
        <f>VLOOKUP(A17,'一般会計債の内訳'!$B$4:$C$115,2,FALSE)</f>
        <v>1284600</v>
      </c>
      <c r="C17" s="40">
        <f>VLOOKUP(A17,'公営企業債の内訳'!$B$5:$C$116,2,FALSE)</f>
        <v>1026200</v>
      </c>
      <c r="D17" s="41">
        <v>564004</v>
      </c>
      <c r="E17" s="41">
        <v>0</v>
      </c>
      <c r="F17" s="41">
        <v>0</v>
      </c>
      <c r="G17" s="41">
        <v>0</v>
      </c>
      <c r="H17" s="42">
        <f t="shared" si="1"/>
        <v>2874804</v>
      </c>
      <c r="I17" s="29" t="s">
        <v>134</v>
      </c>
    </row>
    <row r="18" spans="1:9" ht="34.5" customHeight="1">
      <c r="A18" s="4" t="s">
        <v>14</v>
      </c>
      <c r="B18" s="56">
        <f>VLOOKUP(A18,'一般会計債の内訳'!$B$4:$C$115,2,FALSE)</f>
        <v>2220500</v>
      </c>
      <c r="C18" s="40">
        <f>VLOOKUP(A18,'公営企業債の内訳'!$B$5:$C$116,2,FALSE)</f>
        <v>2326900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4547400</v>
      </c>
      <c r="I18" s="29" t="s">
        <v>134</v>
      </c>
    </row>
    <row r="19" spans="1:9" ht="34.5" customHeight="1">
      <c r="A19" s="4" t="s">
        <v>15</v>
      </c>
      <c r="B19" s="56">
        <f>VLOOKUP(A19,'一般会計債の内訳'!$B$4:$C$115,2,FALSE)</f>
        <v>3129300</v>
      </c>
      <c r="C19" s="40">
        <f>VLOOKUP(A19,'公営企業債の内訳'!$B$5:$C$116,2,FALSE)</f>
        <v>1369100</v>
      </c>
      <c r="D19" s="41">
        <v>874900</v>
      </c>
      <c r="E19" s="41">
        <v>0</v>
      </c>
      <c r="F19" s="41">
        <v>0</v>
      </c>
      <c r="G19" s="41">
        <v>0</v>
      </c>
      <c r="H19" s="42">
        <f t="shared" si="1"/>
        <v>5373300</v>
      </c>
      <c r="I19" s="29" t="s">
        <v>134</v>
      </c>
    </row>
    <row r="20" spans="1:9" ht="34.5" customHeight="1">
      <c r="A20" s="4" t="s">
        <v>16</v>
      </c>
      <c r="B20" s="56">
        <f>VLOOKUP(A20,'一般会計債の内訳'!$B$4:$C$115,2,FALSE)</f>
        <v>7525100</v>
      </c>
      <c r="C20" s="40">
        <f>VLOOKUP(A20,'公営企業債の内訳'!$B$5:$C$116,2,FALSE)</f>
        <v>1402200</v>
      </c>
      <c r="D20" s="41">
        <v>1358300</v>
      </c>
      <c r="E20" s="41">
        <v>0</v>
      </c>
      <c r="F20" s="41">
        <v>0</v>
      </c>
      <c r="G20" s="41">
        <v>0</v>
      </c>
      <c r="H20" s="42">
        <f t="shared" si="1"/>
        <v>10285600</v>
      </c>
      <c r="I20" s="29" t="s">
        <v>134</v>
      </c>
    </row>
    <row r="21" spans="1:9" ht="34.5" customHeight="1">
      <c r="A21" s="4" t="s">
        <v>17</v>
      </c>
      <c r="B21" s="56">
        <f>VLOOKUP(A21,'一般会計債の内訳'!$B$4:$C$115,2,FALSE)</f>
        <v>4075300</v>
      </c>
      <c r="C21" s="40">
        <f>VLOOKUP(A21,'公営企業債の内訳'!$B$5:$C$116,2,FALSE)</f>
        <v>1647900</v>
      </c>
      <c r="D21" s="41">
        <v>2219700</v>
      </c>
      <c r="E21" s="41">
        <v>0</v>
      </c>
      <c r="F21" s="41">
        <v>0</v>
      </c>
      <c r="G21" s="41">
        <v>0</v>
      </c>
      <c r="H21" s="42">
        <f t="shared" si="1"/>
        <v>7942900</v>
      </c>
      <c r="I21" s="29" t="s">
        <v>134</v>
      </c>
    </row>
    <row r="22" spans="1:9" ht="34.5" customHeight="1">
      <c r="A22" s="4" t="s">
        <v>18</v>
      </c>
      <c r="B22" s="56">
        <f>VLOOKUP(A22,'一般会計債の内訳'!$B$4:$C$115,2,FALSE)</f>
        <v>2384900</v>
      </c>
      <c r="C22" s="40">
        <f>VLOOKUP(A22,'公営企業債の内訳'!$B$5:$C$116,2,FALSE)</f>
        <v>291000</v>
      </c>
      <c r="D22" s="41">
        <v>352800</v>
      </c>
      <c r="E22" s="41">
        <v>0</v>
      </c>
      <c r="F22" s="41">
        <v>0</v>
      </c>
      <c r="G22" s="41">
        <v>0</v>
      </c>
      <c r="H22" s="42">
        <f t="shared" si="1"/>
        <v>3028700</v>
      </c>
      <c r="I22" s="29" t="s">
        <v>134</v>
      </c>
    </row>
    <row r="23" spans="1:9" ht="34.5" customHeight="1">
      <c r="A23" s="4" t="s">
        <v>19</v>
      </c>
      <c r="B23" s="56">
        <f>VLOOKUP(A23,'一般会計債の内訳'!$B$4:$C$115,2,FALSE)</f>
        <v>2439500</v>
      </c>
      <c r="C23" s="40">
        <f>VLOOKUP(A23,'公営企業債の内訳'!$B$5:$C$116,2,FALSE)</f>
        <v>1341000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3780500</v>
      </c>
      <c r="I23" s="29" t="s">
        <v>134</v>
      </c>
    </row>
    <row r="24" spans="1:9" ht="34.5" customHeight="1">
      <c r="A24" s="4" t="s">
        <v>20</v>
      </c>
      <c r="B24" s="56">
        <f>VLOOKUP(A24,'一般会計債の内訳'!$B$4:$C$115,2,FALSE)</f>
        <v>1749600</v>
      </c>
      <c r="C24" s="40">
        <f>VLOOKUP(A24,'公営企業債の内訳'!$B$5:$C$116,2,FALSE)</f>
        <v>798000</v>
      </c>
      <c r="D24" s="41">
        <v>588854</v>
      </c>
      <c r="E24" s="41">
        <v>0</v>
      </c>
      <c r="F24" s="41">
        <v>0</v>
      </c>
      <c r="G24" s="41">
        <v>0</v>
      </c>
      <c r="H24" s="42">
        <f t="shared" si="1"/>
        <v>3136454</v>
      </c>
      <c r="I24" s="29" t="s">
        <v>134</v>
      </c>
    </row>
    <row r="25" spans="1:9" ht="34.5" customHeight="1">
      <c r="A25" s="4" t="s">
        <v>21</v>
      </c>
      <c r="B25" s="56">
        <f>VLOOKUP(A25,'一般会計債の内訳'!$B$4:$C$115,2,FALSE)</f>
        <v>1647800</v>
      </c>
      <c r="C25" s="40">
        <f>VLOOKUP(A25,'公営企業債の内訳'!$B$5:$C$116,2,FALSE)</f>
        <v>1507700</v>
      </c>
      <c r="D25" s="41">
        <v>166497</v>
      </c>
      <c r="E25" s="41">
        <v>0</v>
      </c>
      <c r="F25" s="41">
        <v>0</v>
      </c>
      <c r="G25" s="41">
        <v>0</v>
      </c>
      <c r="H25" s="42">
        <f t="shared" si="1"/>
        <v>3321997</v>
      </c>
      <c r="I25" s="29" t="s">
        <v>134</v>
      </c>
    </row>
    <row r="26" spans="1:9" ht="34.5" customHeight="1">
      <c r="A26" s="4" t="s">
        <v>22</v>
      </c>
      <c r="B26" s="56">
        <f>VLOOKUP(A26,'一般会計債の内訳'!$B$4:$C$115,2,FALSE)</f>
        <v>2589000</v>
      </c>
      <c r="C26" s="40">
        <f>VLOOKUP(A26,'公営企業債の内訳'!$B$5:$C$116,2,FALSE)</f>
        <v>769500</v>
      </c>
      <c r="D26" s="41">
        <v>364498</v>
      </c>
      <c r="E26" s="41">
        <v>0</v>
      </c>
      <c r="F26" s="41">
        <v>0</v>
      </c>
      <c r="G26" s="41">
        <v>0</v>
      </c>
      <c r="H26" s="42">
        <f t="shared" si="1"/>
        <v>3722998</v>
      </c>
      <c r="I26" s="29" t="s">
        <v>134</v>
      </c>
    </row>
    <row r="27" spans="1:9" ht="34.5" customHeight="1">
      <c r="A27" s="4" t="s">
        <v>23</v>
      </c>
      <c r="B27" s="56">
        <f>VLOOKUP(A27,'一般会計債の内訳'!$B$4:$C$115,2,FALSE)</f>
        <v>1671500</v>
      </c>
      <c r="C27" s="40">
        <f>VLOOKUP(A27,'公営企業債の内訳'!$B$5:$C$116,2,FALSE)</f>
        <v>547000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2218500</v>
      </c>
      <c r="I27" s="29" t="s">
        <v>134</v>
      </c>
    </row>
    <row r="28" spans="1:9" ht="34.5" customHeight="1">
      <c r="A28" s="4" t="s">
        <v>24</v>
      </c>
      <c r="B28" s="56">
        <f>VLOOKUP(A28,'一般会計債の内訳'!$B$4:$C$115,2,FALSE)</f>
        <v>2783200</v>
      </c>
      <c r="C28" s="40">
        <f>VLOOKUP(A28,'公営企業債の内訳'!$B$5:$C$116,2,FALSE)</f>
        <v>1622800</v>
      </c>
      <c r="D28" s="41">
        <v>597500</v>
      </c>
      <c r="E28" s="41">
        <v>0</v>
      </c>
      <c r="F28" s="41">
        <v>0</v>
      </c>
      <c r="G28" s="41">
        <v>0</v>
      </c>
      <c r="H28" s="42">
        <f t="shared" si="1"/>
        <v>5003500</v>
      </c>
      <c r="I28" s="29" t="s">
        <v>134</v>
      </c>
    </row>
    <row r="29" spans="1:9" ht="34.5" customHeight="1">
      <c r="A29" s="4" t="s">
        <v>25</v>
      </c>
      <c r="B29" s="56">
        <f>VLOOKUP(A29,'一般会計債の内訳'!$B$4:$C$115,2,FALSE)</f>
        <v>1167100</v>
      </c>
      <c r="C29" s="40">
        <f>VLOOKUP(A29,'公営企業債の内訳'!$B$5:$C$116,2,FALSE)</f>
        <v>289600</v>
      </c>
      <c r="D29" s="41">
        <v>381846</v>
      </c>
      <c r="E29" s="41">
        <v>0</v>
      </c>
      <c r="F29" s="41">
        <v>0</v>
      </c>
      <c r="G29" s="41">
        <v>0</v>
      </c>
      <c r="H29" s="42">
        <f t="shared" si="1"/>
        <v>1838546</v>
      </c>
      <c r="I29" s="29" t="s">
        <v>134</v>
      </c>
    </row>
    <row r="30" spans="1:9" ht="34.5" customHeight="1">
      <c r="A30" s="4" t="s">
        <v>26</v>
      </c>
      <c r="B30" s="56">
        <f>VLOOKUP(A30,'一般会計債の内訳'!$B$4:$C$115,2,FALSE)</f>
        <v>1135600</v>
      </c>
      <c r="C30" s="40">
        <f>VLOOKUP(A30,'公営企業債の内訳'!$B$5:$C$116,2,FALSE)</f>
        <v>1743700</v>
      </c>
      <c r="D30" s="41">
        <v>766407</v>
      </c>
      <c r="E30" s="41">
        <v>0</v>
      </c>
      <c r="F30" s="41">
        <v>0</v>
      </c>
      <c r="G30" s="41">
        <v>0</v>
      </c>
      <c r="H30" s="42">
        <f t="shared" si="1"/>
        <v>3645707</v>
      </c>
      <c r="I30" s="29" t="s">
        <v>134</v>
      </c>
    </row>
    <row r="31" spans="1:9" ht="34.5" customHeight="1">
      <c r="A31" s="4" t="s">
        <v>27</v>
      </c>
      <c r="B31" s="56">
        <f>VLOOKUP(A31,'一般会計債の内訳'!$B$4:$C$115,2,FALSE)</f>
        <v>1120100</v>
      </c>
      <c r="C31" s="40">
        <f>VLOOKUP(A31,'公営企業債の内訳'!$B$5:$C$116,2,FALSE)</f>
        <v>290600</v>
      </c>
      <c r="D31" s="41">
        <v>325600</v>
      </c>
      <c r="E31" s="41">
        <v>0</v>
      </c>
      <c r="F31" s="41">
        <v>0</v>
      </c>
      <c r="G31" s="41">
        <v>0</v>
      </c>
      <c r="H31" s="42">
        <f t="shared" si="1"/>
        <v>1736300</v>
      </c>
      <c r="I31" s="29" t="s">
        <v>134</v>
      </c>
    </row>
    <row r="32" spans="1:9" ht="34.5" customHeight="1">
      <c r="A32" s="4" t="s">
        <v>28</v>
      </c>
      <c r="B32" s="56">
        <f>VLOOKUP(A32,'一般会計債の内訳'!$B$4:$C$115,2,FALSE)</f>
        <v>5386300</v>
      </c>
      <c r="C32" s="40">
        <f>VLOOKUP(A32,'公営企業債の内訳'!$B$5:$C$116,2,FALSE)</f>
        <v>3686000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9072300</v>
      </c>
      <c r="I32" s="29" t="s">
        <v>134</v>
      </c>
    </row>
    <row r="33" spans="1:9" ht="34.5" customHeight="1">
      <c r="A33" s="4" t="s">
        <v>29</v>
      </c>
      <c r="B33" s="56">
        <f>VLOOKUP(A33,'一般会計債の内訳'!$B$4:$C$115,2,FALSE)</f>
        <v>2659400</v>
      </c>
      <c r="C33" s="40">
        <f>VLOOKUP(A33,'公営企業債の内訳'!$B$5:$C$116,2,FALSE)</f>
        <v>551600</v>
      </c>
      <c r="D33" s="41">
        <v>521473</v>
      </c>
      <c r="E33" s="41">
        <v>0</v>
      </c>
      <c r="F33" s="41">
        <v>0</v>
      </c>
      <c r="G33" s="41">
        <v>0</v>
      </c>
      <c r="H33" s="42">
        <f>SUM(B33:G33)</f>
        <v>3732473</v>
      </c>
      <c r="I33" s="29" t="s">
        <v>134</v>
      </c>
    </row>
    <row r="34" spans="1:9" ht="34.5" customHeight="1">
      <c r="A34" s="4" t="s">
        <v>30</v>
      </c>
      <c r="B34" s="56">
        <f>VLOOKUP(A34,'一般会計債の内訳'!$B$4:$C$115,2,FALSE)</f>
        <v>4401500</v>
      </c>
      <c r="C34" s="40">
        <f>VLOOKUP(A34,'公営企業債の内訳'!$B$5:$C$116,2,FALSE)</f>
        <v>2270500</v>
      </c>
      <c r="D34" s="41">
        <v>485422</v>
      </c>
      <c r="E34" s="41">
        <v>0</v>
      </c>
      <c r="F34" s="41">
        <v>0</v>
      </c>
      <c r="G34" s="41">
        <v>0</v>
      </c>
      <c r="H34" s="42">
        <f t="shared" si="1"/>
        <v>7157422</v>
      </c>
      <c r="I34" s="29" t="s">
        <v>134</v>
      </c>
    </row>
    <row r="35" spans="1:9" ht="34.5" customHeight="1">
      <c r="A35" s="4" t="s">
        <v>31</v>
      </c>
      <c r="B35" s="56">
        <f>VLOOKUP(A35,'一般会計債の内訳'!$B$4:$C$115,2,FALSE)</f>
        <v>703400</v>
      </c>
      <c r="C35" s="40">
        <f>VLOOKUP(A35,'公営企業債の内訳'!$B$5:$C$116,2,FALSE)</f>
        <v>357200</v>
      </c>
      <c r="D35" s="41">
        <v>299060</v>
      </c>
      <c r="E35" s="41">
        <v>0</v>
      </c>
      <c r="F35" s="41">
        <v>0</v>
      </c>
      <c r="G35" s="41">
        <v>0</v>
      </c>
      <c r="H35" s="42">
        <f t="shared" si="1"/>
        <v>1359660</v>
      </c>
      <c r="I35" s="29" t="s">
        <v>134</v>
      </c>
    </row>
    <row r="36" spans="1:9" ht="34.5" customHeight="1">
      <c r="A36" s="4" t="s">
        <v>32</v>
      </c>
      <c r="B36" s="56">
        <f>VLOOKUP(A36,'一般会計債の内訳'!$B$4:$C$115,2,FALSE)</f>
        <v>1530300</v>
      </c>
      <c r="C36" s="40">
        <f>VLOOKUP(A36,'公営企業債の内訳'!$B$5:$C$116,2,FALSE)</f>
        <v>0</v>
      </c>
      <c r="D36" s="41">
        <v>468434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1998734</v>
      </c>
      <c r="I36" s="29" t="s">
        <v>134</v>
      </c>
    </row>
    <row r="37" spans="1:9" ht="34.5" customHeight="1">
      <c r="A37" s="4" t="s">
        <v>33</v>
      </c>
      <c r="B37" s="56">
        <f>VLOOKUP(A37,'一般会計債の内訳'!$B$4:$C$115,2,FALSE)</f>
        <v>332500</v>
      </c>
      <c r="C37" s="40">
        <f>VLOOKUP(A37,'公営企業債の内訳'!$B$5:$C$116,2,FALSE)</f>
        <v>179700</v>
      </c>
      <c r="D37" s="41">
        <v>242200</v>
      </c>
      <c r="E37" s="41">
        <v>0</v>
      </c>
      <c r="F37" s="41">
        <v>0</v>
      </c>
      <c r="G37" s="41">
        <v>0</v>
      </c>
      <c r="H37" s="42">
        <f t="shared" si="2"/>
        <v>754400</v>
      </c>
      <c r="I37" s="29" t="s">
        <v>134</v>
      </c>
    </row>
    <row r="38" spans="1:9" ht="34.5" customHeight="1">
      <c r="A38" s="4" t="s">
        <v>34</v>
      </c>
      <c r="B38" s="56">
        <f>VLOOKUP(A38,'一般会計債の内訳'!$B$4:$C$115,2,FALSE)</f>
        <v>207600</v>
      </c>
      <c r="C38" s="40">
        <f>VLOOKUP(A38,'公営企業債の内訳'!$B$5:$C$116,2,FALSE)</f>
        <v>0</v>
      </c>
      <c r="D38" s="41">
        <v>350955</v>
      </c>
      <c r="E38" s="41">
        <v>0</v>
      </c>
      <c r="F38" s="41">
        <v>0</v>
      </c>
      <c r="G38" s="41">
        <v>0</v>
      </c>
      <c r="H38" s="42">
        <f t="shared" si="2"/>
        <v>558555</v>
      </c>
      <c r="I38" s="29" t="s">
        <v>134</v>
      </c>
    </row>
    <row r="39" spans="1:9" ht="34.5" customHeight="1">
      <c r="A39" s="4" t="s">
        <v>35</v>
      </c>
      <c r="B39" s="56">
        <f>VLOOKUP(A39,'一般会計債の内訳'!$B$4:$C$115,2,FALSE)</f>
        <v>555700</v>
      </c>
      <c r="C39" s="40">
        <f>VLOOKUP(A39,'公営企業債の内訳'!$B$5:$C$116,2,FALSE)</f>
        <v>592200</v>
      </c>
      <c r="D39" s="41">
        <v>300611</v>
      </c>
      <c r="E39" s="41">
        <v>0</v>
      </c>
      <c r="F39" s="41">
        <v>0</v>
      </c>
      <c r="G39" s="41">
        <v>0</v>
      </c>
      <c r="H39" s="42">
        <f t="shared" si="2"/>
        <v>1448511</v>
      </c>
      <c r="I39" s="29" t="s">
        <v>134</v>
      </c>
    </row>
    <row r="40" spans="1:9" ht="34.5" customHeight="1">
      <c r="A40" s="4" t="s">
        <v>36</v>
      </c>
      <c r="B40" s="56">
        <f>VLOOKUP(A40,'一般会計債の内訳'!$B$4:$C$115,2,FALSE)</f>
        <v>1407800</v>
      </c>
      <c r="C40" s="40">
        <f>VLOOKUP(A40,'公営企業債の内訳'!$B$5:$C$116,2,FALSE)</f>
        <v>3512700</v>
      </c>
      <c r="D40" s="41">
        <v>348818</v>
      </c>
      <c r="E40" s="41">
        <v>0</v>
      </c>
      <c r="F40" s="41">
        <v>0</v>
      </c>
      <c r="G40" s="41">
        <v>0</v>
      </c>
      <c r="H40" s="42">
        <f t="shared" si="2"/>
        <v>5269318</v>
      </c>
      <c r="I40" s="29" t="s">
        <v>134</v>
      </c>
    </row>
    <row r="41" spans="1:9" ht="34.5" customHeight="1">
      <c r="A41" s="4" t="s">
        <v>81</v>
      </c>
      <c r="B41" s="56">
        <f>VLOOKUP(A41,'一般会計債の内訳'!$B$4:$C$115,2,FALSE)</f>
        <v>1291600</v>
      </c>
      <c r="C41" s="40">
        <f>VLOOKUP(A41,'公営企業債の内訳'!$B$5:$C$116,2,FALSE)</f>
        <v>685400</v>
      </c>
      <c r="D41" s="41">
        <v>551266</v>
      </c>
      <c r="E41" s="41">
        <v>0</v>
      </c>
      <c r="F41" s="41">
        <v>0</v>
      </c>
      <c r="G41" s="41">
        <v>0</v>
      </c>
      <c r="H41" s="42">
        <f t="shared" si="2"/>
        <v>2528266</v>
      </c>
      <c r="I41" s="29" t="s">
        <v>134</v>
      </c>
    </row>
    <row r="42" spans="1:9" ht="34.5" customHeight="1">
      <c r="A42" s="4" t="s">
        <v>150</v>
      </c>
      <c r="B42" s="56">
        <f>VLOOKUP(A42,'一般会計債の内訳'!$B$4:$C$115,2,FALSE)</f>
        <v>690300</v>
      </c>
      <c r="C42" s="40">
        <f>VLOOKUP(A42,'公営企業債の内訳'!$B$5:$C$116,2,FALSE)</f>
        <v>645700</v>
      </c>
      <c r="D42" s="41">
        <v>281376</v>
      </c>
      <c r="E42" s="41">
        <v>0</v>
      </c>
      <c r="F42" s="41">
        <v>0</v>
      </c>
      <c r="G42" s="41">
        <v>0</v>
      </c>
      <c r="H42" s="42">
        <f>SUM(B42:G42)</f>
        <v>1617376</v>
      </c>
      <c r="I42" s="29" t="s">
        <v>134</v>
      </c>
    </row>
    <row r="43" spans="1:9" ht="34.5" customHeight="1">
      <c r="A43" s="4" t="s">
        <v>37</v>
      </c>
      <c r="B43" s="56">
        <f>VLOOKUP(A43,'一般会計債の内訳'!$B$4:$C$115,2,FALSE)</f>
        <v>178900</v>
      </c>
      <c r="C43" s="40">
        <f>VLOOKUP(A43,'公営企業債の内訳'!$B$5:$C$116,2,FALSE)</f>
        <v>368300</v>
      </c>
      <c r="D43" s="41">
        <v>207833</v>
      </c>
      <c r="E43" s="41">
        <v>0</v>
      </c>
      <c r="F43" s="41">
        <v>0</v>
      </c>
      <c r="G43" s="41">
        <v>0</v>
      </c>
      <c r="H43" s="42">
        <f t="shared" si="2"/>
        <v>755033</v>
      </c>
      <c r="I43" s="29" t="s">
        <v>134</v>
      </c>
    </row>
    <row r="44" spans="1:9" ht="34.5" customHeight="1">
      <c r="A44" s="4" t="s">
        <v>38</v>
      </c>
      <c r="B44" s="56">
        <f>VLOOKUP(A44,'一般会計債の内訳'!$B$4:$C$115,2,FALSE)</f>
        <v>563600</v>
      </c>
      <c r="C44" s="40">
        <f>VLOOKUP(A44,'公営企業債の内訳'!$B$5:$C$116,2,FALSE)</f>
        <v>226300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789900</v>
      </c>
      <c r="I44" s="29" t="s">
        <v>134</v>
      </c>
    </row>
    <row r="45" spans="1:9" ht="34.5" customHeight="1">
      <c r="A45" s="4" t="s">
        <v>39</v>
      </c>
      <c r="B45" s="56">
        <f>VLOOKUP(A45,'一般会計債の内訳'!$B$4:$C$115,2,FALSE)</f>
        <v>17200</v>
      </c>
      <c r="C45" s="40">
        <f>VLOOKUP(A45,'公営企業債の内訳'!$B$5:$C$116,2,FALSE)</f>
        <v>150000</v>
      </c>
      <c r="D45" s="41">
        <v>147344</v>
      </c>
      <c r="E45" s="41">
        <v>0</v>
      </c>
      <c r="F45" s="41">
        <v>0</v>
      </c>
      <c r="G45" s="41">
        <v>0</v>
      </c>
      <c r="H45" s="42">
        <f t="shared" si="2"/>
        <v>314544</v>
      </c>
      <c r="I45" s="29" t="s">
        <v>134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55744</v>
      </c>
      <c r="E46" s="41">
        <v>0</v>
      </c>
      <c r="F46" s="41">
        <v>0</v>
      </c>
      <c r="G46" s="41">
        <v>0</v>
      </c>
      <c r="H46" s="42">
        <f t="shared" si="2"/>
        <v>55744</v>
      </c>
      <c r="I46" s="29" t="s">
        <v>134</v>
      </c>
    </row>
    <row r="47" spans="1:9" ht="34.5" customHeight="1">
      <c r="A47" s="4" t="s">
        <v>41</v>
      </c>
      <c r="B47" s="56">
        <f>VLOOKUP(A47,'一般会計債の内訳'!$B$4:$C$115,2,FALSE)</f>
        <v>174300</v>
      </c>
      <c r="C47" s="40">
        <f>VLOOKUP(A47,'公営企業債の内訳'!$B$5:$C$116,2,FALSE)</f>
        <v>156200</v>
      </c>
      <c r="D47" s="41">
        <v>134452</v>
      </c>
      <c r="E47" s="41">
        <v>0</v>
      </c>
      <c r="F47" s="41">
        <v>0</v>
      </c>
      <c r="G47" s="41">
        <v>0</v>
      </c>
      <c r="H47" s="42">
        <f t="shared" si="2"/>
        <v>464952</v>
      </c>
      <c r="I47" s="29" t="s">
        <v>134</v>
      </c>
    </row>
    <row r="48" spans="1:9" ht="34.5" customHeight="1">
      <c r="A48" s="4" t="s">
        <v>42</v>
      </c>
      <c r="B48" s="56">
        <f>VLOOKUP(A48,'一般会計債の内訳'!$B$4:$C$115,2,FALSE)</f>
        <v>339500</v>
      </c>
      <c r="C48" s="40">
        <f>VLOOKUP(A48,'公営企業債の内訳'!$B$5:$C$116,2,FALSE)</f>
        <v>91500</v>
      </c>
      <c r="D48" s="41">
        <v>110905</v>
      </c>
      <c r="E48" s="41">
        <v>0</v>
      </c>
      <c r="F48" s="41">
        <v>0</v>
      </c>
      <c r="G48" s="41">
        <v>0</v>
      </c>
      <c r="H48" s="42">
        <f t="shared" si="2"/>
        <v>541905</v>
      </c>
      <c r="I48" s="29" t="s">
        <v>134</v>
      </c>
    </row>
    <row r="49" spans="1:9" ht="34.5" customHeight="1">
      <c r="A49" s="4" t="s">
        <v>43</v>
      </c>
      <c r="B49" s="56">
        <f>VLOOKUP(A49,'一般会計債の内訳'!$B$4:$C$115,2,FALSE)</f>
        <v>160900</v>
      </c>
      <c r="C49" s="40">
        <f>VLOOKUP(A49,'公営企業債の内訳'!$B$5:$C$116,2,FALSE)</f>
        <v>395400</v>
      </c>
      <c r="D49" s="41">
        <v>139629</v>
      </c>
      <c r="E49" s="41">
        <v>0</v>
      </c>
      <c r="F49" s="41">
        <v>0</v>
      </c>
      <c r="G49" s="41">
        <v>0</v>
      </c>
      <c r="H49" s="42">
        <f>SUM(B49:G49)</f>
        <v>695929</v>
      </c>
      <c r="I49" s="29" t="s">
        <v>134</v>
      </c>
    </row>
    <row r="50" spans="1:9" ht="34.5" customHeight="1">
      <c r="A50" s="4" t="s">
        <v>44</v>
      </c>
      <c r="B50" s="56">
        <f>VLOOKUP(A50,'一般会計債の内訳'!$B$4:$C$115,2,FALSE)</f>
        <v>166100</v>
      </c>
      <c r="C50" s="40">
        <f>VLOOKUP(A50,'公営企業債の内訳'!$B$5:$C$116,2,FALSE)</f>
        <v>355800</v>
      </c>
      <c r="D50" s="41">
        <v>127932</v>
      </c>
      <c r="E50" s="41">
        <v>0</v>
      </c>
      <c r="F50" s="41">
        <v>0</v>
      </c>
      <c r="G50" s="41">
        <v>0</v>
      </c>
      <c r="H50" s="42">
        <f t="shared" si="2"/>
        <v>649832</v>
      </c>
      <c r="I50" s="29" t="s">
        <v>134</v>
      </c>
    </row>
    <row r="51" spans="1:9" ht="34.5" customHeight="1">
      <c r="A51" s="4" t="s">
        <v>45</v>
      </c>
      <c r="B51" s="56">
        <f>VLOOKUP(A51,'一般会計債の内訳'!$B$4:$C$115,2,FALSE)</f>
        <v>125300</v>
      </c>
      <c r="C51" s="40">
        <f>VLOOKUP(A51,'公営企業債の内訳'!$B$5:$C$116,2,FALSE)</f>
        <v>230700</v>
      </c>
      <c r="D51" s="41">
        <v>109430</v>
      </c>
      <c r="E51" s="41">
        <v>0</v>
      </c>
      <c r="F51" s="41">
        <v>0</v>
      </c>
      <c r="G51" s="41">
        <v>0</v>
      </c>
      <c r="H51" s="42">
        <f t="shared" si="2"/>
        <v>465430</v>
      </c>
      <c r="I51" s="29" t="s">
        <v>134</v>
      </c>
    </row>
    <row r="52" spans="1:9" ht="34.5" customHeight="1">
      <c r="A52" s="4" t="s">
        <v>46</v>
      </c>
      <c r="B52" s="56">
        <f>VLOOKUP(A52,'一般会計債の内訳'!$B$4:$C$115,2,FALSE)</f>
        <v>239600</v>
      </c>
      <c r="C52" s="40">
        <f>VLOOKUP(A52,'公営企業債の内訳'!$B$5:$C$116,2,FALSE)</f>
        <v>34200</v>
      </c>
      <c r="D52" s="41">
        <v>77831</v>
      </c>
      <c r="E52" s="41">
        <v>0</v>
      </c>
      <c r="F52" s="41">
        <v>0</v>
      </c>
      <c r="G52" s="41">
        <v>0</v>
      </c>
      <c r="H52" s="42">
        <f t="shared" si="2"/>
        <v>351631</v>
      </c>
      <c r="I52" s="29" t="s">
        <v>134</v>
      </c>
    </row>
    <row r="53" spans="1:9" ht="34.5" customHeight="1">
      <c r="A53" s="4" t="s">
        <v>82</v>
      </c>
      <c r="B53" s="56">
        <f>VLOOKUP(A53,'一般会計債の内訳'!$B$4:$C$115,2,FALSE)</f>
        <v>84800</v>
      </c>
      <c r="C53" s="40">
        <f>VLOOKUP(A53,'公営企業債の内訳'!$B$5:$C$116,2,FALSE)</f>
        <v>65900</v>
      </c>
      <c r="D53" s="41">
        <v>57102</v>
      </c>
      <c r="E53" s="41">
        <v>0</v>
      </c>
      <c r="F53" s="41">
        <v>0</v>
      </c>
      <c r="G53" s="41">
        <v>0</v>
      </c>
      <c r="H53" s="42">
        <f t="shared" si="2"/>
        <v>207802</v>
      </c>
      <c r="I53" s="29" t="s">
        <v>134</v>
      </c>
    </row>
    <row r="54" spans="1:9" ht="34.5" customHeight="1">
      <c r="A54" s="4" t="s">
        <v>47</v>
      </c>
      <c r="B54" s="56">
        <f>VLOOKUP(A54,'一般会計債の内訳'!$B$4:$C$115,2,FALSE)</f>
        <v>536800</v>
      </c>
      <c r="C54" s="40">
        <f>VLOOKUP(A54,'公営企業債の内訳'!$B$5:$C$116,2,FALSE)</f>
        <v>185800</v>
      </c>
      <c r="D54" s="41">
        <v>43138</v>
      </c>
      <c r="E54" s="41">
        <v>0</v>
      </c>
      <c r="F54" s="41">
        <v>0</v>
      </c>
      <c r="G54" s="41">
        <v>0</v>
      </c>
      <c r="H54" s="42">
        <f t="shared" si="2"/>
        <v>765738</v>
      </c>
      <c r="I54" s="29" t="s">
        <v>134</v>
      </c>
    </row>
    <row r="55" spans="1:9" ht="34.5" customHeight="1">
      <c r="A55" s="4" t="s">
        <v>48</v>
      </c>
      <c r="B55" s="56">
        <f>VLOOKUP(A55,'一般会計債の内訳'!$B$4:$C$115,2,FALSE)</f>
        <v>75300</v>
      </c>
      <c r="C55" s="40">
        <f>VLOOKUP(A55,'公営企業債の内訳'!$B$5:$C$116,2,FALSE)</f>
        <v>79000</v>
      </c>
      <c r="D55" s="41">
        <v>40800</v>
      </c>
      <c r="E55" s="41">
        <v>0</v>
      </c>
      <c r="F55" s="41">
        <v>0</v>
      </c>
      <c r="G55" s="41">
        <v>0</v>
      </c>
      <c r="H55" s="42">
        <f t="shared" si="2"/>
        <v>195100</v>
      </c>
      <c r="I55" s="29" t="s">
        <v>134</v>
      </c>
    </row>
    <row r="56" spans="1:9" ht="34.5" customHeight="1">
      <c r="A56" s="4" t="s">
        <v>49</v>
      </c>
      <c r="B56" s="56">
        <f>VLOOKUP(A56,'一般会計債の内訳'!$B$4:$C$115,2,FALSE)</f>
        <v>93400</v>
      </c>
      <c r="C56" s="40">
        <f>VLOOKUP(A56,'公営企業債の内訳'!$B$5:$C$116,2,FALSE)</f>
        <v>66800</v>
      </c>
      <c r="D56" s="41">
        <v>32564</v>
      </c>
      <c r="E56" s="41">
        <v>0</v>
      </c>
      <c r="F56" s="41">
        <v>0</v>
      </c>
      <c r="G56" s="41">
        <v>0</v>
      </c>
      <c r="H56" s="42">
        <f t="shared" si="2"/>
        <v>192764</v>
      </c>
      <c r="I56" s="29" t="s">
        <v>134</v>
      </c>
    </row>
    <row r="57" spans="1:9" ht="34.5" customHeight="1">
      <c r="A57" s="4" t="s">
        <v>50</v>
      </c>
      <c r="B57" s="56">
        <f>VLOOKUP(A57,'一般会計債の内訳'!$B$4:$C$115,2,FALSE)</f>
        <v>749100</v>
      </c>
      <c r="C57" s="40">
        <f>VLOOKUP(A57,'公営企業債の内訳'!$B$5:$C$116,2,FALSE)</f>
        <v>187900</v>
      </c>
      <c r="D57" s="41">
        <v>51291</v>
      </c>
      <c r="E57" s="41">
        <v>0</v>
      </c>
      <c r="F57" s="41">
        <v>0</v>
      </c>
      <c r="G57" s="41">
        <v>0</v>
      </c>
      <c r="H57" s="42">
        <f t="shared" si="2"/>
        <v>988291</v>
      </c>
      <c r="I57" s="29" t="s">
        <v>134</v>
      </c>
    </row>
    <row r="58" spans="1:9" ht="34.5" customHeight="1">
      <c r="A58" s="4" t="s">
        <v>51</v>
      </c>
      <c r="B58" s="56">
        <f>VLOOKUP(A58,'一般会計債の内訳'!$B$4:$C$115,2,FALSE)</f>
        <v>29000</v>
      </c>
      <c r="C58" s="40">
        <f>VLOOKUP(A58,'公営企業債の内訳'!$B$5:$C$116,2,FALSE)</f>
        <v>0</v>
      </c>
      <c r="D58" s="41">
        <v>14104</v>
      </c>
      <c r="E58" s="41">
        <v>0</v>
      </c>
      <c r="F58" s="41">
        <v>0</v>
      </c>
      <c r="G58" s="41">
        <v>0</v>
      </c>
      <c r="H58" s="42">
        <f t="shared" si="2"/>
        <v>43104</v>
      </c>
      <c r="I58" s="29" t="s">
        <v>134</v>
      </c>
    </row>
    <row r="59" spans="1:9" ht="34.5" customHeight="1">
      <c r="A59" s="4" t="s">
        <v>52</v>
      </c>
      <c r="B59" s="56">
        <f>VLOOKUP(A59,'一般会計債の内訳'!$B$4:$C$115,2,FALSE)</f>
        <v>115800</v>
      </c>
      <c r="C59" s="40">
        <f>VLOOKUP(A59,'公営企業債の内訳'!$B$5:$C$116,2,FALSE)</f>
        <v>99700</v>
      </c>
      <c r="D59" s="41">
        <v>72326</v>
      </c>
      <c r="E59" s="41">
        <v>0</v>
      </c>
      <c r="F59" s="41">
        <v>0</v>
      </c>
      <c r="G59" s="41">
        <v>0</v>
      </c>
      <c r="H59" s="42">
        <f t="shared" si="2"/>
        <v>287826</v>
      </c>
      <c r="I59" s="29" t="s">
        <v>134</v>
      </c>
    </row>
    <row r="60" spans="1:9" ht="34.5" customHeight="1">
      <c r="A60" s="4" t="s">
        <v>53</v>
      </c>
      <c r="B60" s="56">
        <f>VLOOKUP(A60,'一般会計債の内訳'!$B$4:$C$115,2,FALSE)</f>
        <v>301100</v>
      </c>
      <c r="C60" s="40">
        <f>VLOOKUP(A60,'公営企業債の内訳'!$B$5:$C$116,2,FALSE)</f>
        <v>9400</v>
      </c>
      <c r="D60" s="41">
        <v>65891</v>
      </c>
      <c r="E60" s="41">
        <v>0</v>
      </c>
      <c r="F60" s="41">
        <v>0</v>
      </c>
      <c r="G60" s="41">
        <v>0</v>
      </c>
      <c r="H60" s="42">
        <f t="shared" si="2"/>
        <v>376391</v>
      </c>
      <c r="I60" s="29" t="s">
        <v>134</v>
      </c>
    </row>
    <row r="61" spans="1:9" ht="34.5" customHeight="1">
      <c r="A61" s="4" t="s">
        <v>54</v>
      </c>
      <c r="B61" s="56">
        <f>VLOOKUP(A61,'一般会計債の内訳'!$B$4:$C$115,2,FALSE)</f>
        <v>166800</v>
      </c>
      <c r="C61" s="40">
        <f>VLOOKUP(A61,'公営企業債の内訳'!$B$5:$C$116,2,FALSE)</f>
        <v>442400</v>
      </c>
      <c r="D61" s="41">
        <v>157763</v>
      </c>
      <c r="E61" s="41">
        <v>0</v>
      </c>
      <c r="F61" s="41">
        <v>0</v>
      </c>
      <c r="G61" s="41">
        <v>0</v>
      </c>
      <c r="H61" s="42">
        <f t="shared" si="2"/>
        <v>766963</v>
      </c>
      <c r="I61" s="29" t="s">
        <v>134</v>
      </c>
    </row>
    <row r="62" spans="1:9" ht="34.5" customHeight="1">
      <c r="A62" s="4" t="s">
        <v>55</v>
      </c>
      <c r="B62" s="56">
        <f>VLOOKUP(A62,'一般会計債の内訳'!$B$4:$C$115,2,FALSE)</f>
        <v>628300</v>
      </c>
      <c r="C62" s="40">
        <f>VLOOKUP(A62,'公営企業債の内訳'!$B$5:$C$116,2,FALSE)</f>
        <v>143700</v>
      </c>
      <c r="D62" s="41">
        <v>182907</v>
      </c>
      <c r="E62" s="41">
        <v>0</v>
      </c>
      <c r="F62" s="41">
        <v>0</v>
      </c>
      <c r="G62" s="41">
        <v>0</v>
      </c>
      <c r="H62" s="42">
        <f t="shared" si="2"/>
        <v>954907</v>
      </c>
      <c r="I62" s="29" t="s">
        <v>134</v>
      </c>
    </row>
    <row r="63" spans="1:9" ht="34.5" customHeight="1">
      <c r="A63" s="4" t="s">
        <v>56</v>
      </c>
      <c r="B63" s="56">
        <f>VLOOKUP(A63,'一般会計債の内訳'!$B$4:$C$115,2,FALSE)</f>
        <v>298500</v>
      </c>
      <c r="C63" s="40">
        <f>VLOOKUP(A63,'公営企業債の内訳'!$B$5:$C$116,2,FALSE)</f>
        <v>435200</v>
      </c>
      <c r="D63" s="41">
        <v>146661</v>
      </c>
      <c r="E63" s="41">
        <v>0</v>
      </c>
      <c r="F63" s="41">
        <v>0</v>
      </c>
      <c r="G63" s="41">
        <v>0</v>
      </c>
      <c r="H63" s="42">
        <f t="shared" si="2"/>
        <v>880361</v>
      </c>
      <c r="I63" s="29" t="s">
        <v>134</v>
      </c>
    </row>
    <row r="64" spans="1:9" ht="34.5" customHeight="1">
      <c r="A64" s="4" t="s">
        <v>57</v>
      </c>
      <c r="B64" s="56">
        <f>VLOOKUP(A64,'一般会計債の内訳'!$B$4:$C$115,2,FALSE)</f>
        <v>554200</v>
      </c>
      <c r="C64" s="40">
        <f>VLOOKUP(A64,'公営企業債の内訳'!$B$5:$C$116,2,FALSE)</f>
        <v>253000</v>
      </c>
      <c r="D64" s="41">
        <v>209000</v>
      </c>
      <c r="E64" s="41">
        <v>0</v>
      </c>
      <c r="F64" s="41">
        <v>0</v>
      </c>
      <c r="G64" s="41">
        <v>0</v>
      </c>
      <c r="H64" s="42">
        <f t="shared" si="2"/>
        <v>1016200</v>
      </c>
      <c r="I64" s="29" t="s">
        <v>134</v>
      </c>
    </row>
    <row r="65" spans="1:9" ht="34.5" customHeight="1">
      <c r="A65" s="4" t="s">
        <v>58</v>
      </c>
      <c r="B65" s="56">
        <f>VLOOKUP(A65,'一般会計債の内訳'!$B$4:$C$115,2,FALSE)</f>
        <v>598300</v>
      </c>
      <c r="C65" s="40">
        <f>VLOOKUP(A65,'公営企業債の内訳'!$B$5:$C$116,2,FALSE)</f>
        <v>41700</v>
      </c>
      <c r="D65" s="41">
        <v>119411</v>
      </c>
      <c r="E65" s="41">
        <v>0</v>
      </c>
      <c r="F65" s="41">
        <v>0</v>
      </c>
      <c r="G65" s="41">
        <v>0</v>
      </c>
      <c r="H65" s="42">
        <f t="shared" si="2"/>
        <v>759411</v>
      </c>
      <c r="I65" s="29" t="s">
        <v>134</v>
      </c>
    </row>
    <row r="66" spans="1:9" ht="34.5" customHeight="1">
      <c r="A66" s="4" t="s">
        <v>151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152</v>
      </c>
      <c r="B67" s="56">
        <f>VLOOKUP(A67,'一般会計債の内訳'!$B$4:$C$115,2,FALSE)</f>
        <v>53600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53600</v>
      </c>
      <c r="I67" s="29" t="str">
        <f t="shared" si="3"/>
        <v>○</v>
      </c>
    </row>
    <row r="68" spans="1:9" ht="34.5" customHeight="1">
      <c r="A68" s="4" t="s">
        <v>153</v>
      </c>
      <c r="B68" s="56">
        <f>VLOOKUP(A68,'一般会計債の内訳'!$B$4:$C$115,2,FALSE)</f>
        <v>399300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399300</v>
      </c>
      <c r="I68" s="29" t="str">
        <f t="shared" si="3"/>
        <v>○</v>
      </c>
    </row>
    <row r="69" spans="1:9" ht="34.5" customHeight="1">
      <c r="A69" s="4" t="s">
        <v>154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155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156</v>
      </c>
      <c r="B71" s="56">
        <f>VLOOKUP(A71,'一般会計債の内訳'!$B$4:$C$115,2,FALSE)</f>
        <v>1498300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1498300</v>
      </c>
      <c r="I71" s="29" t="str">
        <f t="shared" si="3"/>
        <v>○</v>
      </c>
    </row>
    <row r="72" spans="1:9" ht="34.5" customHeight="1">
      <c r="A72" s="4" t="s">
        <v>107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108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109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110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337500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337500</v>
      </c>
      <c r="I76" s="29" t="str">
        <f t="shared" si="3"/>
        <v>○</v>
      </c>
    </row>
    <row r="77" spans="1:9" ht="34.5" customHeight="1">
      <c r="A77" s="4" t="s">
        <v>111</v>
      </c>
      <c r="B77" s="56">
        <f>VLOOKUP(A77,'一般会計債の内訳'!$B$4:$C$115,2,FALSE)</f>
        <v>74400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74400</v>
      </c>
      <c r="I77" s="29" t="str">
        <f t="shared" si="3"/>
        <v>○</v>
      </c>
    </row>
    <row r="78" spans="1:9" ht="34.5" customHeight="1">
      <c r="A78" s="4" t="s">
        <v>112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344000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344000</v>
      </c>
      <c r="I79" s="29" t="str">
        <f t="shared" si="3"/>
        <v>○</v>
      </c>
    </row>
    <row r="80" spans="1:9" ht="34.5" customHeight="1">
      <c r="A80" s="4" t="s">
        <v>120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121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122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123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124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157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125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126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127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104</v>
      </c>
      <c r="B89" s="56">
        <f>VLOOKUP(A89,'一般会計債の内訳'!$B$4:$C$115,2,FALSE)</f>
        <v>0</v>
      </c>
      <c r="C89" s="40">
        <f>VLOOKUP(A89,'公営企業債の内訳'!$B$5:$C$116,2,FALSE)</f>
        <v>1266899.9999999998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1266899.9999999998</v>
      </c>
      <c r="I89" s="29" t="str">
        <f t="shared" si="3"/>
        <v>○</v>
      </c>
    </row>
    <row r="90" spans="1:9" ht="34.5" customHeight="1">
      <c r="A90" s="4" t="s">
        <v>165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102</v>
      </c>
      <c r="B91" s="56">
        <f>VLOOKUP(A91,'一般会計債の内訳'!$B$4:$C$115,2,FALSE)</f>
        <v>51100</v>
      </c>
      <c r="C91" s="40">
        <f>VLOOKUP(A91,'公営企業債の内訳'!$B$5:$C$116,2,FALSE)</f>
        <v>500000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551100</v>
      </c>
      <c r="I91" s="29" t="str">
        <f t="shared" si="3"/>
        <v>○</v>
      </c>
    </row>
    <row r="92" spans="1:9" ht="34.5" customHeight="1">
      <c r="A92" s="4" t="s">
        <v>162</v>
      </c>
      <c r="B92" s="56">
        <f>VLOOKUP(A92,'一般会計債の内訳'!$B$4:$C$115,2,FALSE)</f>
        <v>160900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160900</v>
      </c>
      <c r="I92" s="29" t="str">
        <f>IF(H92&gt;0,"○","")</f>
        <v>○</v>
      </c>
    </row>
    <row r="93" spans="1:9" ht="34.5" customHeight="1">
      <c r="A93" s="4" t="s">
        <v>103</v>
      </c>
      <c r="B93" s="56">
        <f>VLOOKUP(A93,'一般会計債の内訳'!$B$4:$C$115,2,FALSE)</f>
        <v>98000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98000</v>
      </c>
      <c r="I93" s="29" t="str">
        <f aca="true" t="shared" si="5" ref="I93:I112">IF(H93&gt;0,"○","")</f>
        <v>○</v>
      </c>
    </row>
    <row r="94" spans="1:9" ht="34.5" customHeight="1">
      <c r="A94" s="4" t="s">
        <v>60</v>
      </c>
      <c r="B94" s="56">
        <f>VLOOKUP(A94,'一般会計債の内訳'!$B$4:$C$115,2,FALSE)</f>
        <v>32800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32800</v>
      </c>
      <c r="I94" s="29" t="str">
        <f t="shared" si="5"/>
        <v>○</v>
      </c>
    </row>
    <row r="95" spans="1:9" ht="34.5" customHeight="1">
      <c r="A95" s="4" t="s">
        <v>113</v>
      </c>
      <c r="B95" s="56">
        <f>VLOOKUP(A95,'一般会計債の内訳'!$B$4:$C$115,2,FALSE)</f>
        <v>4057200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4057200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VLOOKUP(A96,'一般会計債の内訳'!$B$4:$C$115,2,FALSE)</f>
        <v>83300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83300</v>
      </c>
      <c r="I96" s="29" t="str">
        <f t="shared" si="5"/>
        <v>○</v>
      </c>
    </row>
    <row r="97" spans="1:9" ht="34.5" customHeight="1">
      <c r="A97" s="4" t="s">
        <v>62</v>
      </c>
      <c r="B97" s="56">
        <f>VLOOKUP(A97,'一般会計債の内訳'!$B$4:$C$115,2,FALSE)</f>
        <v>126200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126200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VLOOKUP(A98,'一般会計債の内訳'!$B$4:$C$115,2,FALSE)</f>
        <v>406600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406600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VLOOKUP(A99,'一般会計債の内訳'!$B$4:$C$115,2,FALSE)</f>
        <v>333700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333700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VLOOKUP(A100,'一般会計債の内訳'!$B$4:$C$115,2,FALSE)</f>
        <v>50300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50300</v>
      </c>
      <c r="I100" s="29" t="str">
        <f t="shared" si="5"/>
        <v>○</v>
      </c>
    </row>
    <row r="101" spans="1:9" ht="34.5" customHeight="1">
      <c r="A101" s="4" t="s">
        <v>114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128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158</v>
      </c>
      <c r="B103" s="56">
        <f>VLOOKUP(A103,'一般会計債の内訳'!$B$4:$C$115,2,FALSE)</f>
        <v>47900</v>
      </c>
      <c r="C103" s="40">
        <f>VLOOKUP(A103,'公営企業債の内訳'!$B$5:$C$116,2,FALSE)</f>
        <v>275100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323000</v>
      </c>
    </row>
    <row r="104" spans="1:9" ht="34.5" customHeight="1">
      <c r="A104" s="4" t="s">
        <v>115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116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129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130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159</v>
      </c>
      <c r="B108" s="56">
        <f>VLOOKUP(A108,'一般会計債の内訳'!$B$4:$C$115,2,FALSE)</f>
        <v>0</v>
      </c>
      <c r="C108" s="40">
        <f>VLOOKUP(A108,'公営企業債の内訳'!$B$5:$C$116,2,FALSE)</f>
        <v>67400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67400</v>
      </c>
      <c r="I108" s="29" t="str">
        <f t="shared" si="5"/>
        <v>○</v>
      </c>
    </row>
    <row r="109" spans="1:9" ht="34.5" customHeight="1">
      <c r="A109" s="4" t="s">
        <v>117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131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118</v>
      </c>
      <c r="B111" s="56">
        <f>VLOOKUP(A111,'一般会計債の内訳'!$B$4:$C$115,2,FALSE)</f>
        <v>426100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426100</v>
      </c>
      <c r="I111" s="29" t="str">
        <f t="shared" si="5"/>
        <v>○</v>
      </c>
    </row>
    <row r="112" spans="1:9" ht="34.5" customHeight="1">
      <c r="A112" s="31" t="s">
        <v>119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147</v>
      </c>
      <c r="B113" s="56">
        <f>VLOOKUP(A113,'一般会計債の内訳'!$B$4:$C$115,2,FALSE)</f>
        <v>101800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101800</v>
      </c>
    </row>
    <row r="114" spans="1:8" ht="34.5" customHeight="1">
      <c r="A114" s="31" t="s">
        <v>173</v>
      </c>
      <c r="B114" s="56">
        <f>VLOOKUP(A114,'一般会計債の内訳'!$B$4:$C$115,2,FALSE)</f>
        <v>454700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454700</v>
      </c>
    </row>
    <row r="115" spans="1:8" ht="34.5" customHeight="1" thickBot="1">
      <c r="A115" s="31" t="s">
        <v>174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>
        <v>0</v>
      </c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91512600</v>
      </c>
      <c r="C117" s="44">
        <f t="shared" si="7"/>
        <v>51994200</v>
      </c>
      <c r="D117" s="45">
        <f t="shared" si="7"/>
        <v>24396016</v>
      </c>
      <c r="E117" s="45">
        <f t="shared" si="7"/>
        <v>0</v>
      </c>
      <c r="F117" s="45">
        <f t="shared" si="7"/>
        <v>42300</v>
      </c>
      <c r="G117" s="45">
        <f t="shared" si="7"/>
        <v>0</v>
      </c>
      <c r="H117" s="46">
        <f t="shared" si="7"/>
        <v>167945116</v>
      </c>
      <c r="I117" s="29" t="s">
        <v>134</v>
      </c>
    </row>
    <row r="118" spans="1:9" ht="34.5" customHeight="1">
      <c r="A118" s="4" t="s">
        <v>73</v>
      </c>
      <c r="B118" s="58">
        <f aca="true" t="shared" si="8" ref="B118:H118">SUM(B43:B65)</f>
        <v>6196800</v>
      </c>
      <c r="C118" s="47">
        <f t="shared" si="8"/>
        <v>4018900</v>
      </c>
      <c r="D118" s="48">
        <f t="shared" si="8"/>
        <v>2304058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12519758</v>
      </c>
      <c r="I118" s="29" t="s">
        <v>134</v>
      </c>
    </row>
    <row r="119" spans="1:9" ht="34.5" customHeight="1">
      <c r="A119" s="4" t="s">
        <v>74</v>
      </c>
      <c r="B119" s="58">
        <f aca="true" t="shared" si="9" ref="B119:H119">SUM(B66:B115)</f>
        <v>8793700</v>
      </c>
      <c r="C119" s="47">
        <f t="shared" si="9"/>
        <v>2453400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11247100</v>
      </c>
      <c r="I119" s="29" t="s">
        <v>134</v>
      </c>
    </row>
    <row r="120" spans="1:9" ht="34.5" customHeight="1" thickBot="1">
      <c r="A120" s="61" t="s">
        <v>75</v>
      </c>
      <c r="B120" s="59">
        <f aca="true" t="shared" si="10" ref="B120:H120">SUM(B117:B119)</f>
        <v>106503100</v>
      </c>
      <c r="C120" s="50">
        <f t="shared" si="10"/>
        <v>58466500</v>
      </c>
      <c r="D120" s="51">
        <f t="shared" si="10"/>
        <v>26700074</v>
      </c>
      <c r="E120" s="51">
        <f t="shared" si="10"/>
        <v>0</v>
      </c>
      <c r="F120" s="51">
        <f t="shared" si="10"/>
        <v>42300</v>
      </c>
      <c r="G120" s="51">
        <f t="shared" si="10"/>
        <v>0</v>
      </c>
      <c r="H120" s="52">
        <f t="shared" si="10"/>
        <v>191711974</v>
      </c>
      <c r="I120" s="29" t="s">
        <v>134</v>
      </c>
    </row>
    <row r="121" spans="1:9" ht="22.5" customHeight="1" thickTop="1">
      <c r="A121" s="9" t="s">
        <v>77</v>
      </c>
      <c r="F121">
        <v>0</v>
      </c>
      <c r="I121" s="29" t="s">
        <v>134</v>
      </c>
    </row>
    <row r="122" ht="13.5">
      <c r="F122">
        <v>0</v>
      </c>
    </row>
    <row r="123" ht="13.5">
      <c r="F123">
        <v>0</v>
      </c>
    </row>
    <row r="124" ht="13.5">
      <c r="F124">
        <v>0</v>
      </c>
    </row>
    <row r="125" ht="13.5">
      <c r="F125">
        <v>0</v>
      </c>
    </row>
    <row r="126" ht="13.5">
      <c r="F126">
        <v>0</v>
      </c>
    </row>
    <row r="127" ht="13.5">
      <c r="F127">
        <v>0</v>
      </c>
    </row>
    <row r="128" ht="13.5">
      <c r="F128">
        <v>0</v>
      </c>
    </row>
    <row r="129" ht="13.5">
      <c r="F129">
        <v>0</v>
      </c>
    </row>
    <row r="130" ht="13.5">
      <c r="F130">
        <v>0</v>
      </c>
    </row>
    <row r="131" ht="13.5">
      <c r="F131">
        <v>0</v>
      </c>
    </row>
    <row r="132" ht="13.5">
      <c r="F132">
        <v>0</v>
      </c>
    </row>
    <row r="133" ht="13.5">
      <c r="F133">
        <v>0</v>
      </c>
    </row>
    <row r="134" ht="13.5">
      <c r="F134">
        <v>0</v>
      </c>
    </row>
    <row r="135" ht="13.5">
      <c r="F135">
        <v>0</v>
      </c>
    </row>
    <row r="136" ht="13.5">
      <c r="F136">
        <v>0</v>
      </c>
    </row>
    <row r="137" ht="13.5">
      <c r="F137">
        <v>0</v>
      </c>
    </row>
    <row r="138" ht="13.5">
      <c r="F138">
        <v>0</v>
      </c>
    </row>
    <row r="139" ht="13.5">
      <c r="F139">
        <v>0</v>
      </c>
    </row>
    <row r="140" ht="13.5">
      <c r="F140">
        <v>0</v>
      </c>
    </row>
    <row r="141" ht="13.5">
      <c r="F141">
        <v>0</v>
      </c>
    </row>
    <row r="142" ht="13.5">
      <c r="F142">
        <v>0</v>
      </c>
    </row>
    <row r="143" ht="13.5">
      <c r="F143">
        <v>0</v>
      </c>
    </row>
    <row r="144" ht="13.5">
      <c r="F144">
        <v>0</v>
      </c>
    </row>
    <row r="145" ht="13.5">
      <c r="F145">
        <v>0</v>
      </c>
    </row>
    <row r="146" ht="13.5">
      <c r="F146">
        <v>0</v>
      </c>
    </row>
    <row r="147" ht="13.5">
      <c r="F147">
        <v>0</v>
      </c>
    </row>
    <row r="148" ht="13.5">
      <c r="F148">
        <v>0</v>
      </c>
    </row>
    <row r="149" ht="13.5">
      <c r="F149">
        <v>0</v>
      </c>
    </row>
    <row r="150" ht="13.5">
      <c r="F150">
        <v>0</v>
      </c>
    </row>
    <row r="151" ht="13.5">
      <c r="F151">
        <v>0</v>
      </c>
    </row>
    <row r="152" ht="13.5">
      <c r="F152">
        <v>0</v>
      </c>
    </row>
    <row r="153" ht="13.5">
      <c r="F153">
        <v>0</v>
      </c>
    </row>
    <row r="154" ht="13.5">
      <c r="F154">
        <v>0</v>
      </c>
    </row>
    <row r="155" ht="13.5">
      <c r="F155">
        <v>0</v>
      </c>
    </row>
    <row r="156" ht="13.5">
      <c r="F156">
        <v>0</v>
      </c>
    </row>
    <row r="157" ht="13.5">
      <c r="F157">
        <v>0</v>
      </c>
    </row>
    <row r="158" ht="13.5">
      <c r="F158">
        <v>0</v>
      </c>
    </row>
    <row r="159" ht="13.5">
      <c r="F159">
        <v>0</v>
      </c>
    </row>
    <row r="160" ht="13.5">
      <c r="F160">
        <v>0</v>
      </c>
    </row>
    <row r="161" ht="13.5">
      <c r="F161">
        <v>0</v>
      </c>
    </row>
    <row r="162" ht="13.5">
      <c r="F162">
        <v>0</v>
      </c>
    </row>
    <row r="163" ht="13.5">
      <c r="F163">
        <v>0</v>
      </c>
    </row>
    <row r="164" ht="13.5">
      <c r="F164">
        <v>0</v>
      </c>
    </row>
    <row r="165" ht="13.5">
      <c r="F165">
        <v>0</v>
      </c>
    </row>
    <row r="166" ht="13.5">
      <c r="F166">
        <v>0</v>
      </c>
    </row>
    <row r="167" ht="13.5">
      <c r="F167">
        <v>0</v>
      </c>
    </row>
    <row r="168" ht="13.5">
      <c r="F168">
        <v>0</v>
      </c>
    </row>
    <row r="169" ht="13.5">
      <c r="F169">
        <v>0</v>
      </c>
    </row>
    <row r="170" ht="13.5">
      <c r="F170">
        <v>0</v>
      </c>
    </row>
    <row r="171" ht="13.5">
      <c r="F171">
        <v>0</v>
      </c>
    </row>
    <row r="172" ht="13.5">
      <c r="F172">
        <v>0</v>
      </c>
    </row>
    <row r="173" ht="13.5">
      <c r="F173">
        <v>0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H6" sqref="H6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100</v>
      </c>
      <c r="E3" s="72" t="s">
        <v>167</v>
      </c>
      <c r="F3" s="16" t="s">
        <v>83</v>
      </c>
      <c r="G3" s="16" t="s">
        <v>84</v>
      </c>
      <c r="H3" s="71" t="s">
        <v>139</v>
      </c>
      <c r="I3" s="71" t="s">
        <v>140</v>
      </c>
      <c r="J3" s="16" t="s">
        <v>141</v>
      </c>
      <c r="K3" s="62" t="s">
        <v>142</v>
      </c>
      <c r="L3" s="62" t="s">
        <v>138</v>
      </c>
      <c r="M3" s="16" t="s">
        <v>101</v>
      </c>
      <c r="N3" s="16" t="s">
        <v>143</v>
      </c>
      <c r="O3" s="16" t="s">
        <v>144</v>
      </c>
      <c r="P3" s="16" t="s">
        <v>145</v>
      </c>
      <c r="Q3" s="63" t="s">
        <v>146</v>
      </c>
      <c r="R3" s="16" t="s">
        <v>106</v>
      </c>
      <c r="S3" s="62" t="s">
        <v>149</v>
      </c>
      <c r="T3" s="16" t="s">
        <v>169</v>
      </c>
      <c r="U3" s="73" t="s">
        <v>168</v>
      </c>
      <c r="V3" s="16" t="s">
        <v>85</v>
      </c>
      <c r="W3" s="16" t="s">
        <v>86</v>
      </c>
      <c r="X3" s="16" t="s">
        <v>87</v>
      </c>
      <c r="Y3" s="12" t="s">
        <v>132</v>
      </c>
    </row>
    <row r="4" spans="2:24" ht="17.25" customHeight="1">
      <c r="B4" s="17" t="s">
        <v>0</v>
      </c>
      <c r="C4" s="33">
        <f aca="true" t="shared" si="0" ref="C4:C35">SUM(D4:X4)</f>
        <v>3579100</v>
      </c>
      <c r="D4" s="70">
        <v>351900</v>
      </c>
      <c r="E4" s="70">
        <v>360700</v>
      </c>
      <c r="F4" s="70">
        <v>31000</v>
      </c>
      <c r="G4" s="70">
        <v>0</v>
      </c>
      <c r="H4" s="70">
        <v>221900</v>
      </c>
      <c r="I4" s="70">
        <v>102900</v>
      </c>
      <c r="J4" s="70">
        <v>4400</v>
      </c>
      <c r="K4" s="70">
        <v>61400</v>
      </c>
      <c r="L4" s="70">
        <v>0</v>
      </c>
      <c r="M4" s="70">
        <v>250700</v>
      </c>
      <c r="N4" s="70">
        <v>1127100</v>
      </c>
      <c r="O4" s="70">
        <v>0</v>
      </c>
      <c r="P4" s="70">
        <v>495400</v>
      </c>
      <c r="Q4" s="70">
        <v>0</v>
      </c>
      <c r="R4" s="70">
        <v>57900</v>
      </c>
      <c r="S4" s="70">
        <v>140700</v>
      </c>
      <c r="T4" s="70">
        <v>353100</v>
      </c>
      <c r="U4" s="70">
        <v>20000</v>
      </c>
      <c r="V4" s="70">
        <v>0</v>
      </c>
      <c r="W4" s="70">
        <v>0</v>
      </c>
      <c r="X4" s="34">
        <v>0</v>
      </c>
    </row>
    <row r="5" spans="2:24" s="22" customFormat="1" ht="17.25" customHeight="1">
      <c r="B5" s="21" t="s">
        <v>1</v>
      </c>
      <c r="C5" s="34">
        <f t="shared" si="0"/>
        <v>2339100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79700</v>
      </c>
      <c r="M5" s="70">
        <v>0</v>
      </c>
      <c r="N5" s="70">
        <v>0</v>
      </c>
      <c r="O5" s="70">
        <v>12700</v>
      </c>
      <c r="P5" s="70">
        <v>0</v>
      </c>
      <c r="Q5" s="70">
        <v>2111400</v>
      </c>
      <c r="R5" s="70">
        <v>13800</v>
      </c>
      <c r="S5" s="70">
        <v>0</v>
      </c>
      <c r="T5" s="70">
        <v>83000</v>
      </c>
      <c r="U5" s="70">
        <v>38500</v>
      </c>
      <c r="V5" s="70">
        <v>0</v>
      </c>
      <c r="W5" s="70">
        <v>0</v>
      </c>
      <c r="X5" s="34">
        <v>0</v>
      </c>
    </row>
    <row r="6" spans="2:24" s="22" customFormat="1" ht="17.25" customHeight="1">
      <c r="B6" s="21" t="s">
        <v>2</v>
      </c>
      <c r="C6" s="34">
        <f t="shared" si="0"/>
        <v>12531700</v>
      </c>
      <c r="D6" s="70">
        <v>3548500</v>
      </c>
      <c r="E6" s="70">
        <v>230100</v>
      </c>
      <c r="F6" s="70">
        <v>0</v>
      </c>
      <c r="G6" s="70">
        <v>0</v>
      </c>
      <c r="H6" s="70">
        <v>184500</v>
      </c>
      <c r="I6" s="70">
        <v>0</v>
      </c>
      <c r="J6" s="70">
        <v>2113100</v>
      </c>
      <c r="K6" s="70">
        <v>51100</v>
      </c>
      <c r="L6" s="70">
        <v>51700</v>
      </c>
      <c r="M6" s="70">
        <v>1817700</v>
      </c>
      <c r="N6" s="70">
        <v>278800</v>
      </c>
      <c r="O6" s="70">
        <v>77500</v>
      </c>
      <c r="P6" s="70">
        <v>1064800</v>
      </c>
      <c r="Q6" s="70">
        <v>0</v>
      </c>
      <c r="R6" s="70">
        <v>514500</v>
      </c>
      <c r="S6" s="70">
        <v>1406000</v>
      </c>
      <c r="T6" s="70">
        <v>915800</v>
      </c>
      <c r="U6" s="70">
        <v>277600</v>
      </c>
      <c r="V6" s="70">
        <v>0</v>
      </c>
      <c r="W6" s="70">
        <v>0</v>
      </c>
      <c r="X6" s="34">
        <v>0</v>
      </c>
    </row>
    <row r="7" spans="2:24" s="22" customFormat="1" ht="17.25" customHeight="1">
      <c r="B7" s="21" t="s">
        <v>3</v>
      </c>
      <c r="C7" s="34">
        <f t="shared" si="0"/>
        <v>604700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35200</v>
      </c>
      <c r="O7" s="70">
        <v>0</v>
      </c>
      <c r="P7" s="70">
        <v>0</v>
      </c>
      <c r="Q7" s="70">
        <v>470900</v>
      </c>
      <c r="R7" s="70">
        <v>22100</v>
      </c>
      <c r="S7" s="70">
        <v>0</v>
      </c>
      <c r="T7" s="70">
        <v>76500</v>
      </c>
      <c r="U7" s="70">
        <v>0</v>
      </c>
      <c r="V7" s="70">
        <v>0</v>
      </c>
      <c r="W7" s="70">
        <v>0</v>
      </c>
      <c r="X7" s="34">
        <v>0</v>
      </c>
    </row>
    <row r="8" spans="2:24" s="22" customFormat="1" ht="17.25" customHeight="1">
      <c r="B8" s="21" t="s">
        <v>4</v>
      </c>
      <c r="C8" s="34">
        <f t="shared" si="0"/>
        <v>636500</v>
      </c>
      <c r="D8" s="70">
        <v>119900</v>
      </c>
      <c r="E8" s="70">
        <v>0</v>
      </c>
      <c r="F8" s="70">
        <v>0</v>
      </c>
      <c r="G8" s="70">
        <v>81000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69300</v>
      </c>
      <c r="O8" s="70">
        <v>0</v>
      </c>
      <c r="P8" s="70">
        <v>0</v>
      </c>
      <c r="Q8" s="70">
        <v>0</v>
      </c>
      <c r="R8" s="70">
        <v>0</v>
      </c>
      <c r="S8" s="70">
        <v>90400</v>
      </c>
      <c r="T8" s="70">
        <v>82600</v>
      </c>
      <c r="U8" s="70">
        <v>0</v>
      </c>
      <c r="V8" s="70">
        <v>21000</v>
      </c>
      <c r="W8" s="70">
        <v>172300</v>
      </c>
      <c r="X8" s="34">
        <v>0</v>
      </c>
    </row>
    <row r="9" spans="2:24" s="22" customFormat="1" ht="17.25" customHeight="1">
      <c r="B9" s="21" t="s">
        <v>5</v>
      </c>
      <c r="C9" s="34">
        <f t="shared" si="0"/>
        <v>4883500</v>
      </c>
      <c r="D9" s="70">
        <v>262600</v>
      </c>
      <c r="E9" s="70">
        <v>201000</v>
      </c>
      <c r="F9" s="70">
        <v>0</v>
      </c>
      <c r="G9" s="70">
        <v>0</v>
      </c>
      <c r="H9" s="70">
        <v>1211700</v>
      </c>
      <c r="I9" s="70">
        <v>0</v>
      </c>
      <c r="J9" s="70">
        <v>204400</v>
      </c>
      <c r="K9" s="70">
        <v>0</v>
      </c>
      <c r="L9" s="70">
        <v>0</v>
      </c>
      <c r="M9" s="70">
        <v>328700</v>
      </c>
      <c r="N9" s="70">
        <v>534000</v>
      </c>
      <c r="O9" s="70">
        <v>87900</v>
      </c>
      <c r="P9" s="70">
        <v>2026300</v>
      </c>
      <c r="Q9" s="70">
        <v>0</v>
      </c>
      <c r="R9" s="70">
        <v>26900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34">
        <v>0</v>
      </c>
    </row>
    <row r="10" spans="2:24" s="22" customFormat="1" ht="17.25" customHeight="1">
      <c r="B10" s="21" t="s">
        <v>6</v>
      </c>
      <c r="C10" s="34">
        <f t="shared" si="0"/>
        <v>1234900</v>
      </c>
      <c r="D10" s="70">
        <v>846100</v>
      </c>
      <c r="E10" s="70">
        <v>21700</v>
      </c>
      <c r="F10" s="70">
        <v>0</v>
      </c>
      <c r="G10" s="70">
        <v>0</v>
      </c>
      <c r="H10" s="70">
        <v>163400</v>
      </c>
      <c r="I10" s="70">
        <v>0</v>
      </c>
      <c r="J10" s="70">
        <v>0</v>
      </c>
      <c r="K10" s="70">
        <v>3200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37500</v>
      </c>
      <c r="S10" s="70">
        <v>135000</v>
      </c>
      <c r="T10" s="70">
        <v>25000</v>
      </c>
      <c r="U10" s="70">
        <v>3000</v>
      </c>
      <c r="V10" s="70">
        <v>0</v>
      </c>
      <c r="W10" s="70">
        <v>0</v>
      </c>
      <c r="X10" s="34">
        <v>0</v>
      </c>
    </row>
    <row r="11" spans="2:24" s="22" customFormat="1" ht="17.25" customHeight="1">
      <c r="B11" s="21" t="s">
        <v>7</v>
      </c>
      <c r="C11" s="34">
        <f t="shared" si="0"/>
        <v>286100</v>
      </c>
      <c r="D11" s="70">
        <v>14300</v>
      </c>
      <c r="E11" s="70">
        <v>0</v>
      </c>
      <c r="F11" s="70">
        <v>0</v>
      </c>
      <c r="G11" s="70">
        <v>0</v>
      </c>
      <c r="H11" s="70">
        <v>25100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17800</v>
      </c>
      <c r="O11" s="70">
        <v>3300</v>
      </c>
      <c r="P11" s="70">
        <v>0</v>
      </c>
      <c r="Q11" s="70">
        <v>0</v>
      </c>
      <c r="R11" s="70">
        <v>125600</v>
      </c>
      <c r="S11" s="70">
        <v>0</v>
      </c>
      <c r="T11" s="70">
        <v>0</v>
      </c>
      <c r="U11" s="70">
        <v>100000</v>
      </c>
      <c r="V11" s="70">
        <v>0</v>
      </c>
      <c r="W11" s="70">
        <v>0</v>
      </c>
      <c r="X11" s="34">
        <v>0</v>
      </c>
    </row>
    <row r="12" spans="2:24" s="22" customFormat="1" ht="17.25" customHeight="1">
      <c r="B12" s="21" t="s">
        <v>8</v>
      </c>
      <c r="C12" s="34">
        <f t="shared" si="0"/>
        <v>795700</v>
      </c>
      <c r="D12" s="70">
        <v>38100</v>
      </c>
      <c r="E12" s="70">
        <v>23000</v>
      </c>
      <c r="F12" s="70">
        <v>0</v>
      </c>
      <c r="G12" s="70">
        <v>0</v>
      </c>
      <c r="H12" s="70">
        <v>21700</v>
      </c>
      <c r="I12" s="70">
        <v>0</v>
      </c>
      <c r="J12" s="70">
        <v>0</v>
      </c>
      <c r="K12" s="70">
        <v>0</v>
      </c>
      <c r="L12" s="70">
        <v>35500</v>
      </c>
      <c r="M12" s="70">
        <v>0</v>
      </c>
      <c r="N12" s="70">
        <v>34100</v>
      </c>
      <c r="O12" s="70">
        <v>107800</v>
      </c>
      <c r="P12" s="70">
        <v>0</v>
      </c>
      <c r="Q12" s="70">
        <v>207000</v>
      </c>
      <c r="R12" s="70">
        <v>25700</v>
      </c>
      <c r="S12" s="70">
        <v>302800</v>
      </c>
      <c r="T12" s="70">
        <v>0</v>
      </c>
      <c r="U12" s="70">
        <v>0</v>
      </c>
      <c r="V12" s="70">
        <v>0</v>
      </c>
      <c r="W12" s="70">
        <v>0</v>
      </c>
      <c r="X12" s="34">
        <v>0</v>
      </c>
    </row>
    <row r="13" spans="2:24" s="22" customFormat="1" ht="17.25" customHeight="1">
      <c r="B13" s="21" t="s">
        <v>9</v>
      </c>
      <c r="C13" s="34">
        <f t="shared" si="0"/>
        <v>593900</v>
      </c>
      <c r="D13" s="70">
        <v>170800</v>
      </c>
      <c r="E13" s="70">
        <v>7000</v>
      </c>
      <c r="F13" s="70">
        <v>0</v>
      </c>
      <c r="G13" s="70">
        <v>0</v>
      </c>
      <c r="H13" s="70">
        <v>0</v>
      </c>
      <c r="I13" s="70">
        <v>0</v>
      </c>
      <c r="J13" s="70">
        <v>142200</v>
      </c>
      <c r="K13" s="70">
        <v>0</v>
      </c>
      <c r="L13" s="70">
        <v>0</v>
      </c>
      <c r="M13" s="70">
        <v>45000</v>
      </c>
      <c r="N13" s="70">
        <v>56900</v>
      </c>
      <c r="O13" s="70">
        <v>0</v>
      </c>
      <c r="P13" s="70">
        <v>0</v>
      </c>
      <c r="Q13" s="70">
        <v>0</v>
      </c>
      <c r="R13" s="70">
        <v>5500</v>
      </c>
      <c r="S13" s="70">
        <v>101500</v>
      </c>
      <c r="T13" s="70">
        <v>45800</v>
      </c>
      <c r="U13" s="70">
        <v>19200</v>
      </c>
      <c r="V13" s="70">
        <v>0</v>
      </c>
      <c r="W13" s="70">
        <v>0</v>
      </c>
      <c r="X13" s="34">
        <v>0</v>
      </c>
    </row>
    <row r="14" spans="2:24" s="22" customFormat="1" ht="17.25" customHeight="1">
      <c r="B14" s="21" t="s">
        <v>10</v>
      </c>
      <c r="C14" s="34">
        <f t="shared" si="0"/>
        <v>5903200</v>
      </c>
      <c r="D14" s="70">
        <v>710700</v>
      </c>
      <c r="E14" s="70">
        <v>23400</v>
      </c>
      <c r="F14" s="70">
        <v>22100</v>
      </c>
      <c r="G14" s="70">
        <v>0</v>
      </c>
      <c r="H14" s="70">
        <v>601700</v>
      </c>
      <c r="I14" s="70">
        <v>0</v>
      </c>
      <c r="J14" s="70">
        <v>115000</v>
      </c>
      <c r="K14" s="70">
        <v>192000</v>
      </c>
      <c r="L14" s="70">
        <v>0</v>
      </c>
      <c r="M14" s="70">
        <v>134500</v>
      </c>
      <c r="N14" s="70">
        <v>0</v>
      </c>
      <c r="O14" s="70">
        <v>9000</v>
      </c>
      <c r="P14" s="70">
        <v>44800</v>
      </c>
      <c r="Q14" s="70">
        <v>0</v>
      </c>
      <c r="R14" s="70">
        <v>243300</v>
      </c>
      <c r="S14" s="70">
        <v>3249000</v>
      </c>
      <c r="T14" s="70">
        <v>477600</v>
      </c>
      <c r="U14" s="70">
        <v>80100</v>
      </c>
      <c r="V14" s="70">
        <v>0</v>
      </c>
      <c r="W14" s="70">
        <v>0</v>
      </c>
      <c r="X14" s="34">
        <v>0</v>
      </c>
    </row>
    <row r="15" spans="2:24" s="22" customFormat="1" ht="17.25" customHeight="1">
      <c r="B15" s="21" t="s">
        <v>11</v>
      </c>
      <c r="C15" s="34">
        <f t="shared" si="0"/>
        <v>1379800</v>
      </c>
      <c r="D15" s="70">
        <v>119200</v>
      </c>
      <c r="E15" s="70">
        <v>23200</v>
      </c>
      <c r="F15" s="70">
        <v>0</v>
      </c>
      <c r="G15" s="70">
        <v>0</v>
      </c>
      <c r="H15" s="70">
        <v>661900</v>
      </c>
      <c r="I15" s="70">
        <v>0</v>
      </c>
      <c r="J15" s="70">
        <v>0</v>
      </c>
      <c r="K15" s="70">
        <v>0</v>
      </c>
      <c r="L15" s="70">
        <v>0</v>
      </c>
      <c r="M15" s="70">
        <v>81700</v>
      </c>
      <c r="N15" s="70">
        <v>0</v>
      </c>
      <c r="O15" s="70">
        <v>0</v>
      </c>
      <c r="P15" s="70">
        <v>387900</v>
      </c>
      <c r="Q15" s="70">
        <v>0</v>
      </c>
      <c r="R15" s="70">
        <v>79200</v>
      </c>
      <c r="S15" s="70">
        <v>26700</v>
      </c>
      <c r="T15" s="70">
        <v>0</v>
      </c>
      <c r="U15" s="70">
        <v>0</v>
      </c>
      <c r="V15" s="70">
        <v>0</v>
      </c>
      <c r="W15" s="70">
        <v>0</v>
      </c>
      <c r="X15" s="34">
        <v>0</v>
      </c>
    </row>
    <row r="16" spans="2:24" s="22" customFormat="1" ht="17.25" customHeight="1">
      <c r="B16" s="21" t="s">
        <v>12</v>
      </c>
      <c r="C16" s="34">
        <f t="shared" si="0"/>
        <v>654900</v>
      </c>
      <c r="D16" s="70">
        <v>81400</v>
      </c>
      <c r="E16" s="70">
        <v>0</v>
      </c>
      <c r="F16" s="70">
        <v>0</v>
      </c>
      <c r="G16" s="70">
        <v>0</v>
      </c>
      <c r="H16" s="70">
        <v>5900</v>
      </c>
      <c r="I16" s="70">
        <v>0</v>
      </c>
      <c r="J16" s="70">
        <v>92800</v>
      </c>
      <c r="K16" s="70">
        <v>0</v>
      </c>
      <c r="L16" s="70">
        <v>0</v>
      </c>
      <c r="M16" s="70">
        <v>56200</v>
      </c>
      <c r="N16" s="70">
        <v>14200</v>
      </c>
      <c r="O16" s="70">
        <v>0</v>
      </c>
      <c r="P16" s="70">
        <v>41600</v>
      </c>
      <c r="Q16" s="70">
        <v>0</v>
      </c>
      <c r="R16" s="70">
        <v>233000</v>
      </c>
      <c r="S16" s="70">
        <v>122900</v>
      </c>
      <c r="T16" s="70">
        <v>6900</v>
      </c>
      <c r="U16" s="70">
        <v>0</v>
      </c>
      <c r="V16" s="70">
        <v>0</v>
      </c>
      <c r="W16" s="70">
        <v>0</v>
      </c>
      <c r="X16" s="34">
        <v>0</v>
      </c>
    </row>
    <row r="17" spans="2:24" s="22" customFormat="1" ht="17.25" customHeight="1">
      <c r="B17" s="21" t="s">
        <v>13</v>
      </c>
      <c r="C17" s="34">
        <f t="shared" si="0"/>
        <v>1284600</v>
      </c>
      <c r="D17" s="70">
        <v>312600</v>
      </c>
      <c r="E17" s="70">
        <v>69000</v>
      </c>
      <c r="F17" s="70">
        <v>0</v>
      </c>
      <c r="G17" s="70">
        <v>0</v>
      </c>
      <c r="H17" s="70">
        <v>222000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38700</v>
      </c>
      <c r="O17" s="70">
        <v>0</v>
      </c>
      <c r="P17" s="70">
        <v>30000</v>
      </c>
      <c r="Q17" s="70">
        <v>0</v>
      </c>
      <c r="R17" s="70">
        <v>299900</v>
      </c>
      <c r="S17" s="70">
        <v>312400</v>
      </c>
      <c r="T17" s="70">
        <v>0</v>
      </c>
      <c r="U17" s="70">
        <v>0</v>
      </c>
      <c r="V17" s="70">
        <v>0</v>
      </c>
      <c r="W17" s="70">
        <v>0</v>
      </c>
      <c r="X17" s="34">
        <v>0</v>
      </c>
    </row>
    <row r="18" spans="2:24" s="22" customFormat="1" ht="17.25" customHeight="1">
      <c r="B18" s="21" t="s">
        <v>14</v>
      </c>
      <c r="C18" s="34">
        <f t="shared" si="0"/>
        <v>2220500</v>
      </c>
      <c r="D18" s="70">
        <v>66600</v>
      </c>
      <c r="E18" s="70">
        <v>0</v>
      </c>
      <c r="F18" s="70">
        <v>0</v>
      </c>
      <c r="G18" s="70">
        <v>0</v>
      </c>
      <c r="H18" s="70">
        <v>34700</v>
      </c>
      <c r="I18" s="70">
        <v>0</v>
      </c>
      <c r="J18" s="70">
        <v>0</v>
      </c>
      <c r="K18" s="70">
        <v>129000</v>
      </c>
      <c r="L18" s="70">
        <v>0</v>
      </c>
      <c r="M18" s="70">
        <v>0</v>
      </c>
      <c r="N18" s="70">
        <v>81700</v>
      </c>
      <c r="O18" s="70">
        <v>44000</v>
      </c>
      <c r="P18" s="70">
        <v>101400</v>
      </c>
      <c r="Q18" s="70">
        <v>286500</v>
      </c>
      <c r="R18" s="70">
        <v>58600</v>
      </c>
      <c r="S18" s="70">
        <v>1401200</v>
      </c>
      <c r="T18" s="70">
        <v>0</v>
      </c>
      <c r="U18" s="70">
        <v>16800</v>
      </c>
      <c r="V18" s="70">
        <v>0</v>
      </c>
      <c r="W18" s="70">
        <v>0</v>
      </c>
      <c r="X18" s="34">
        <v>0</v>
      </c>
    </row>
    <row r="19" spans="2:24" s="22" customFormat="1" ht="17.25" customHeight="1">
      <c r="B19" s="21" t="s">
        <v>15</v>
      </c>
      <c r="C19" s="34">
        <f t="shared" si="0"/>
        <v>3129300</v>
      </c>
      <c r="D19" s="70">
        <v>97500</v>
      </c>
      <c r="E19" s="70">
        <v>0</v>
      </c>
      <c r="F19" s="70">
        <v>0</v>
      </c>
      <c r="G19" s="70">
        <v>0</v>
      </c>
      <c r="H19" s="70">
        <v>18500</v>
      </c>
      <c r="I19" s="70">
        <v>1458000</v>
      </c>
      <c r="J19" s="70">
        <v>156000</v>
      </c>
      <c r="K19" s="70">
        <v>62000</v>
      </c>
      <c r="L19" s="70">
        <v>0</v>
      </c>
      <c r="M19" s="70">
        <v>206600</v>
      </c>
      <c r="N19" s="70">
        <v>326500</v>
      </c>
      <c r="O19" s="70">
        <v>0</v>
      </c>
      <c r="P19" s="70">
        <v>171700</v>
      </c>
      <c r="Q19" s="70">
        <v>0</v>
      </c>
      <c r="R19" s="70">
        <v>632500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34">
        <v>0</v>
      </c>
    </row>
    <row r="20" spans="2:25" ht="17.25" customHeight="1">
      <c r="B20" s="17" t="s">
        <v>16</v>
      </c>
      <c r="C20" s="33">
        <f t="shared" si="0"/>
        <v>7525100</v>
      </c>
      <c r="D20" s="70">
        <v>859500</v>
      </c>
      <c r="E20" s="70">
        <v>0</v>
      </c>
      <c r="F20" s="70">
        <v>0</v>
      </c>
      <c r="G20" s="70">
        <v>0</v>
      </c>
      <c r="H20" s="70">
        <v>334600</v>
      </c>
      <c r="I20" s="70">
        <v>242100</v>
      </c>
      <c r="J20" s="70">
        <v>0</v>
      </c>
      <c r="K20" s="70">
        <v>0</v>
      </c>
      <c r="L20" s="70">
        <v>280900</v>
      </c>
      <c r="M20" s="70">
        <v>1265700</v>
      </c>
      <c r="N20" s="70">
        <v>97400</v>
      </c>
      <c r="O20" s="70">
        <v>0</v>
      </c>
      <c r="P20" s="70">
        <v>1561400</v>
      </c>
      <c r="Q20" s="70">
        <v>0</v>
      </c>
      <c r="R20" s="70">
        <v>1088900</v>
      </c>
      <c r="S20" s="70">
        <v>1794600</v>
      </c>
      <c r="T20" s="70">
        <v>0</v>
      </c>
      <c r="U20" s="70">
        <v>0</v>
      </c>
      <c r="V20" s="70">
        <v>0</v>
      </c>
      <c r="W20" s="70">
        <v>0</v>
      </c>
      <c r="X20" s="34">
        <v>0</v>
      </c>
      <c r="Y20" s="22"/>
    </row>
    <row r="21" spans="2:24" s="22" customFormat="1" ht="17.25" customHeight="1">
      <c r="B21" s="21" t="s">
        <v>17</v>
      </c>
      <c r="C21" s="34">
        <f t="shared" si="0"/>
        <v>4075300</v>
      </c>
      <c r="D21" s="70">
        <v>744300</v>
      </c>
      <c r="E21" s="70">
        <v>117400</v>
      </c>
      <c r="F21" s="70">
        <v>0</v>
      </c>
      <c r="G21" s="70">
        <v>0</v>
      </c>
      <c r="H21" s="70">
        <v>566300</v>
      </c>
      <c r="I21" s="70">
        <v>463200</v>
      </c>
      <c r="J21" s="70">
        <v>0</v>
      </c>
      <c r="K21" s="70">
        <v>176800</v>
      </c>
      <c r="L21" s="70">
        <v>59400</v>
      </c>
      <c r="M21" s="70">
        <v>1045000</v>
      </c>
      <c r="N21" s="70">
        <v>218900</v>
      </c>
      <c r="O21" s="70">
        <v>0</v>
      </c>
      <c r="P21" s="70">
        <v>252200</v>
      </c>
      <c r="Q21" s="70">
        <v>0</v>
      </c>
      <c r="R21" s="70">
        <v>184800</v>
      </c>
      <c r="S21" s="70">
        <v>0</v>
      </c>
      <c r="T21" s="70">
        <v>232000</v>
      </c>
      <c r="U21" s="70">
        <v>15000</v>
      </c>
      <c r="V21" s="70">
        <v>0</v>
      </c>
      <c r="W21" s="70">
        <v>0</v>
      </c>
      <c r="X21" s="34">
        <v>0</v>
      </c>
    </row>
    <row r="22" spans="2:25" ht="17.25" customHeight="1">
      <c r="B22" s="17" t="s">
        <v>18</v>
      </c>
      <c r="C22" s="33">
        <f t="shared" si="0"/>
        <v>2384900</v>
      </c>
      <c r="D22" s="70">
        <v>265000</v>
      </c>
      <c r="E22" s="70">
        <v>3600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48600</v>
      </c>
      <c r="N22" s="70">
        <v>0</v>
      </c>
      <c r="O22" s="70">
        <v>0</v>
      </c>
      <c r="P22" s="70">
        <v>0</v>
      </c>
      <c r="Q22" s="70">
        <v>0</v>
      </c>
      <c r="R22" s="70">
        <v>130600</v>
      </c>
      <c r="S22" s="70">
        <v>1937100</v>
      </c>
      <c r="T22" s="70">
        <v>0</v>
      </c>
      <c r="U22" s="70">
        <v>0</v>
      </c>
      <c r="V22" s="70">
        <v>0</v>
      </c>
      <c r="W22" s="70">
        <v>0</v>
      </c>
      <c r="X22" s="34">
        <v>0</v>
      </c>
      <c r="Y22" s="22"/>
    </row>
    <row r="23" spans="2:25" s="24" customFormat="1" ht="17.25" customHeight="1">
      <c r="B23" s="23" t="s">
        <v>19</v>
      </c>
      <c r="C23" s="35">
        <f t="shared" si="0"/>
        <v>2439500</v>
      </c>
      <c r="D23" s="70">
        <v>13800</v>
      </c>
      <c r="E23" s="70">
        <v>120000</v>
      </c>
      <c r="F23" s="70">
        <v>27800</v>
      </c>
      <c r="G23" s="70">
        <v>0</v>
      </c>
      <c r="H23" s="70">
        <v>2277900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34">
        <v>0</v>
      </c>
      <c r="Y23" s="22"/>
    </row>
    <row r="24" spans="2:24" s="22" customFormat="1" ht="17.25" customHeight="1">
      <c r="B24" s="21" t="s">
        <v>20</v>
      </c>
      <c r="C24" s="34">
        <f t="shared" si="0"/>
        <v>1749600</v>
      </c>
      <c r="D24" s="70">
        <v>230600</v>
      </c>
      <c r="E24" s="70">
        <v>36800</v>
      </c>
      <c r="F24" s="70">
        <v>33700</v>
      </c>
      <c r="G24" s="70">
        <v>0</v>
      </c>
      <c r="H24" s="70">
        <v>52000</v>
      </c>
      <c r="I24" s="70">
        <v>22100</v>
      </c>
      <c r="J24" s="70">
        <v>0</v>
      </c>
      <c r="K24" s="70">
        <v>0</v>
      </c>
      <c r="L24" s="70">
        <v>0</v>
      </c>
      <c r="M24" s="70">
        <v>21400</v>
      </c>
      <c r="N24" s="70">
        <v>72400</v>
      </c>
      <c r="O24" s="70">
        <v>2800</v>
      </c>
      <c r="P24" s="70">
        <v>701000</v>
      </c>
      <c r="Q24" s="70">
        <v>0</v>
      </c>
      <c r="R24" s="70">
        <v>2800</v>
      </c>
      <c r="S24" s="70">
        <v>532800</v>
      </c>
      <c r="T24" s="70">
        <v>22700</v>
      </c>
      <c r="U24" s="70">
        <v>0</v>
      </c>
      <c r="V24" s="70">
        <v>0</v>
      </c>
      <c r="W24" s="70">
        <v>0</v>
      </c>
      <c r="X24" s="34">
        <v>18500</v>
      </c>
    </row>
    <row r="25" spans="2:25" ht="17.25" customHeight="1">
      <c r="B25" s="21" t="s">
        <v>21</v>
      </c>
      <c r="C25" s="33">
        <f t="shared" si="0"/>
        <v>1647800</v>
      </c>
      <c r="D25" s="70">
        <v>52100</v>
      </c>
      <c r="E25" s="70">
        <v>70500</v>
      </c>
      <c r="F25" s="70">
        <v>0</v>
      </c>
      <c r="G25" s="70">
        <v>0</v>
      </c>
      <c r="H25" s="70">
        <v>48600</v>
      </c>
      <c r="I25" s="70">
        <v>33700</v>
      </c>
      <c r="J25" s="70">
        <v>296300</v>
      </c>
      <c r="K25" s="70">
        <v>0</v>
      </c>
      <c r="L25" s="70">
        <v>0</v>
      </c>
      <c r="M25" s="70">
        <v>15000</v>
      </c>
      <c r="N25" s="70">
        <v>0</v>
      </c>
      <c r="O25" s="70">
        <v>95500</v>
      </c>
      <c r="P25" s="70">
        <v>229900</v>
      </c>
      <c r="Q25" s="70">
        <v>0</v>
      </c>
      <c r="R25" s="70">
        <v>518500</v>
      </c>
      <c r="S25" s="70">
        <v>200700</v>
      </c>
      <c r="T25" s="70">
        <v>87000</v>
      </c>
      <c r="U25" s="70">
        <v>0</v>
      </c>
      <c r="V25" s="70">
        <v>0</v>
      </c>
      <c r="W25" s="70">
        <v>0</v>
      </c>
      <c r="X25" s="34">
        <v>0</v>
      </c>
      <c r="Y25" s="22"/>
    </row>
    <row r="26" spans="2:24" s="22" customFormat="1" ht="17.25" customHeight="1">
      <c r="B26" s="17" t="s">
        <v>22</v>
      </c>
      <c r="C26" s="34">
        <f t="shared" si="0"/>
        <v>2589000</v>
      </c>
      <c r="D26" s="70">
        <v>51900</v>
      </c>
      <c r="E26" s="70">
        <v>0</v>
      </c>
      <c r="F26" s="70">
        <v>0</v>
      </c>
      <c r="G26" s="70">
        <v>0</v>
      </c>
      <c r="H26" s="70">
        <v>241300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294900</v>
      </c>
      <c r="O26" s="70">
        <v>7500</v>
      </c>
      <c r="P26" s="70">
        <v>99600</v>
      </c>
      <c r="Q26" s="70">
        <v>0</v>
      </c>
      <c r="R26" s="70">
        <v>100300</v>
      </c>
      <c r="S26" s="70">
        <v>1572700</v>
      </c>
      <c r="T26" s="70">
        <v>220800</v>
      </c>
      <c r="U26" s="70">
        <v>0</v>
      </c>
      <c r="V26" s="70">
        <v>0</v>
      </c>
      <c r="W26" s="70">
        <v>0</v>
      </c>
      <c r="X26" s="34">
        <v>0</v>
      </c>
    </row>
    <row r="27" spans="2:25" ht="17.25" customHeight="1">
      <c r="B27" s="21" t="s">
        <v>23</v>
      </c>
      <c r="C27" s="33">
        <f t="shared" si="0"/>
        <v>1671500</v>
      </c>
      <c r="D27" s="70">
        <v>187200</v>
      </c>
      <c r="E27" s="70">
        <v>49800</v>
      </c>
      <c r="F27" s="70">
        <v>0</v>
      </c>
      <c r="G27" s="70">
        <v>0</v>
      </c>
      <c r="H27" s="70">
        <v>422300</v>
      </c>
      <c r="I27" s="70">
        <v>0</v>
      </c>
      <c r="J27" s="70">
        <v>0</v>
      </c>
      <c r="K27" s="70">
        <v>11400</v>
      </c>
      <c r="L27" s="70">
        <v>0</v>
      </c>
      <c r="M27" s="70">
        <v>301700</v>
      </c>
      <c r="N27" s="70">
        <v>58300</v>
      </c>
      <c r="O27" s="70">
        <v>0</v>
      </c>
      <c r="P27" s="70">
        <v>612300</v>
      </c>
      <c r="Q27" s="70">
        <v>0</v>
      </c>
      <c r="R27" s="70">
        <v>28500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34">
        <v>0</v>
      </c>
      <c r="Y27" s="22"/>
    </row>
    <row r="28" spans="2:24" s="22" customFormat="1" ht="17.25" customHeight="1">
      <c r="B28" s="21" t="s">
        <v>24</v>
      </c>
      <c r="C28" s="34">
        <f t="shared" si="0"/>
        <v>2783200</v>
      </c>
      <c r="D28" s="70">
        <v>299400</v>
      </c>
      <c r="E28" s="70">
        <v>2700</v>
      </c>
      <c r="F28" s="70">
        <v>0</v>
      </c>
      <c r="G28" s="70">
        <v>0</v>
      </c>
      <c r="H28" s="70">
        <v>1583700</v>
      </c>
      <c r="I28" s="70">
        <v>69300</v>
      </c>
      <c r="J28" s="70">
        <v>0</v>
      </c>
      <c r="K28" s="70">
        <v>0</v>
      </c>
      <c r="L28" s="70">
        <v>0</v>
      </c>
      <c r="M28" s="70">
        <v>125400</v>
      </c>
      <c r="N28" s="70">
        <v>29200</v>
      </c>
      <c r="O28" s="70">
        <v>0</v>
      </c>
      <c r="P28" s="70">
        <v>591600</v>
      </c>
      <c r="Q28" s="70">
        <v>0</v>
      </c>
      <c r="R28" s="70">
        <v>27400</v>
      </c>
      <c r="S28" s="70">
        <v>40400</v>
      </c>
      <c r="T28" s="70">
        <v>0</v>
      </c>
      <c r="U28" s="70">
        <v>0</v>
      </c>
      <c r="V28" s="70">
        <v>0</v>
      </c>
      <c r="W28" s="70">
        <v>0</v>
      </c>
      <c r="X28" s="34">
        <v>14100</v>
      </c>
    </row>
    <row r="29" spans="2:24" s="22" customFormat="1" ht="17.25" customHeight="1">
      <c r="B29" s="21" t="s">
        <v>25</v>
      </c>
      <c r="C29" s="34">
        <f t="shared" si="0"/>
        <v>1167100</v>
      </c>
      <c r="D29" s="70">
        <v>92900</v>
      </c>
      <c r="E29" s="70">
        <v>7000</v>
      </c>
      <c r="F29" s="70">
        <v>0</v>
      </c>
      <c r="G29" s="70">
        <v>0</v>
      </c>
      <c r="H29" s="70">
        <v>71200</v>
      </c>
      <c r="I29" s="70">
        <v>5600</v>
      </c>
      <c r="J29" s="70">
        <v>0</v>
      </c>
      <c r="K29" s="70">
        <v>600</v>
      </c>
      <c r="L29" s="70">
        <v>7000</v>
      </c>
      <c r="M29" s="70">
        <v>137900</v>
      </c>
      <c r="N29" s="70">
        <v>32600</v>
      </c>
      <c r="O29" s="70">
        <v>0</v>
      </c>
      <c r="P29" s="70">
        <v>90500</v>
      </c>
      <c r="Q29" s="70">
        <v>0</v>
      </c>
      <c r="R29" s="70">
        <v>18000</v>
      </c>
      <c r="S29" s="70">
        <v>617000</v>
      </c>
      <c r="T29" s="70">
        <v>0</v>
      </c>
      <c r="U29" s="70">
        <v>86800</v>
      </c>
      <c r="V29" s="70">
        <v>0</v>
      </c>
      <c r="W29" s="70">
        <v>0</v>
      </c>
      <c r="X29" s="34">
        <v>0</v>
      </c>
    </row>
    <row r="30" spans="2:24" s="22" customFormat="1" ht="17.25" customHeight="1">
      <c r="B30" s="17" t="s">
        <v>26</v>
      </c>
      <c r="C30" s="34">
        <f t="shared" si="0"/>
        <v>1135600</v>
      </c>
      <c r="D30" s="70">
        <v>26500</v>
      </c>
      <c r="E30" s="70">
        <v>8100</v>
      </c>
      <c r="F30" s="70">
        <v>0</v>
      </c>
      <c r="G30" s="70">
        <v>0</v>
      </c>
      <c r="H30" s="70">
        <v>367100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166000</v>
      </c>
      <c r="O30" s="70">
        <v>0</v>
      </c>
      <c r="P30" s="70">
        <v>93900</v>
      </c>
      <c r="Q30" s="70">
        <v>437200</v>
      </c>
      <c r="R30" s="70">
        <v>0</v>
      </c>
      <c r="S30" s="70">
        <v>29500</v>
      </c>
      <c r="T30" s="70">
        <v>0</v>
      </c>
      <c r="U30" s="70">
        <v>7300</v>
      </c>
      <c r="V30" s="70">
        <v>0</v>
      </c>
      <c r="W30" s="70">
        <v>0</v>
      </c>
      <c r="X30" s="34">
        <v>0</v>
      </c>
    </row>
    <row r="31" spans="2:25" ht="17.25" customHeight="1">
      <c r="B31" s="17" t="s">
        <v>27</v>
      </c>
      <c r="C31" s="33">
        <f t="shared" si="0"/>
        <v>1120100</v>
      </c>
      <c r="D31" s="70">
        <v>86200</v>
      </c>
      <c r="E31" s="70">
        <v>6300</v>
      </c>
      <c r="F31" s="70">
        <v>0</v>
      </c>
      <c r="G31" s="70">
        <v>0</v>
      </c>
      <c r="H31" s="70">
        <v>5800</v>
      </c>
      <c r="I31" s="70">
        <v>4200</v>
      </c>
      <c r="J31" s="70">
        <v>0</v>
      </c>
      <c r="K31" s="70">
        <v>0</v>
      </c>
      <c r="L31" s="70">
        <v>331000</v>
      </c>
      <c r="M31" s="70">
        <v>35800</v>
      </c>
      <c r="N31" s="70">
        <v>21500</v>
      </c>
      <c r="O31" s="70">
        <v>21100</v>
      </c>
      <c r="P31" s="70">
        <v>297600</v>
      </c>
      <c r="Q31" s="70">
        <v>0</v>
      </c>
      <c r="R31" s="70">
        <v>1300</v>
      </c>
      <c r="S31" s="70">
        <v>309300</v>
      </c>
      <c r="T31" s="70">
        <v>0</v>
      </c>
      <c r="U31" s="70">
        <v>0</v>
      </c>
      <c r="V31" s="70">
        <v>0</v>
      </c>
      <c r="W31" s="70">
        <v>0</v>
      </c>
      <c r="X31" s="34">
        <v>0</v>
      </c>
      <c r="Y31" s="22"/>
    </row>
    <row r="32" spans="2:25" ht="17.25" customHeight="1">
      <c r="B32" s="21" t="s">
        <v>28</v>
      </c>
      <c r="C32" s="33">
        <f t="shared" si="0"/>
        <v>5386300</v>
      </c>
      <c r="D32" s="70">
        <v>635800</v>
      </c>
      <c r="E32" s="70">
        <v>111300</v>
      </c>
      <c r="F32" s="70">
        <v>0</v>
      </c>
      <c r="G32" s="70">
        <v>0</v>
      </c>
      <c r="H32" s="70">
        <v>1514600</v>
      </c>
      <c r="I32" s="70">
        <v>0</v>
      </c>
      <c r="J32" s="70">
        <v>0</v>
      </c>
      <c r="K32" s="70">
        <v>0</v>
      </c>
      <c r="L32" s="70">
        <v>0</v>
      </c>
      <c r="M32" s="70">
        <v>417900</v>
      </c>
      <c r="N32" s="70">
        <v>0</v>
      </c>
      <c r="O32" s="70">
        <v>0</v>
      </c>
      <c r="P32" s="70">
        <v>33000</v>
      </c>
      <c r="Q32" s="70">
        <v>0</v>
      </c>
      <c r="R32" s="70">
        <v>132900</v>
      </c>
      <c r="S32" s="70">
        <v>2499000</v>
      </c>
      <c r="T32" s="70">
        <v>41800</v>
      </c>
      <c r="U32" s="70">
        <v>0</v>
      </c>
      <c r="V32" s="70">
        <v>0</v>
      </c>
      <c r="W32" s="70">
        <v>0</v>
      </c>
      <c r="X32" s="34">
        <v>0</v>
      </c>
      <c r="Y32" s="22"/>
    </row>
    <row r="33" spans="2:24" s="22" customFormat="1" ht="17.25" customHeight="1">
      <c r="B33" s="21" t="s">
        <v>29</v>
      </c>
      <c r="C33" s="34">
        <f t="shared" si="0"/>
        <v>2659400</v>
      </c>
      <c r="D33" s="70">
        <v>266400</v>
      </c>
      <c r="E33" s="70">
        <v>8000</v>
      </c>
      <c r="F33" s="70">
        <v>0</v>
      </c>
      <c r="G33" s="70">
        <v>0</v>
      </c>
      <c r="H33" s="70">
        <v>282300</v>
      </c>
      <c r="I33" s="70">
        <v>27900</v>
      </c>
      <c r="J33" s="70">
        <v>0</v>
      </c>
      <c r="K33" s="70">
        <v>0</v>
      </c>
      <c r="L33" s="70">
        <v>0</v>
      </c>
      <c r="M33" s="70">
        <v>274700</v>
      </c>
      <c r="N33" s="70">
        <v>920100</v>
      </c>
      <c r="O33" s="70">
        <v>0</v>
      </c>
      <c r="P33" s="70">
        <v>422600</v>
      </c>
      <c r="Q33" s="79">
        <v>0</v>
      </c>
      <c r="R33" s="79">
        <v>335400</v>
      </c>
      <c r="S33" s="70">
        <v>56300</v>
      </c>
      <c r="T33" s="70">
        <v>65700</v>
      </c>
      <c r="U33" s="70">
        <v>0</v>
      </c>
      <c r="V33" s="70">
        <v>0</v>
      </c>
      <c r="W33" s="70">
        <v>0</v>
      </c>
      <c r="X33" s="34">
        <v>0</v>
      </c>
    </row>
    <row r="34" spans="2:24" s="22" customFormat="1" ht="17.25" customHeight="1">
      <c r="B34" s="21" t="s">
        <v>30</v>
      </c>
      <c r="C34" s="34">
        <f t="shared" si="0"/>
        <v>4401500</v>
      </c>
      <c r="D34" s="70">
        <v>690400</v>
      </c>
      <c r="E34" s="70">
        <v>0</v>
      </c>
      <c r="F34" s="70">
        <v>0</v>
      </c>
      <c r="G34" s="70">
        <v>0</v>
      </c>
      <c r="H34" s="70">
        <v>74900</v>
      </c>
      <c r="I34" s="70">
        <v>0</v>
      </c>
      <c r="J34" s="70">
        <v>227900</v>
      </c>
      <c r="K34" s="70">
        <v>0</v>
      </c>
      <c r="L34" s="70">
        <v>0</v>
      </c>
      <c r="M34" s="70">
        <v>487900</v>
      </c>
      <c r="N34" s="70">
        <v>396900</v>
      </c>
      <c r="O34" s="70">
        <v>26000</v>
      </c>
      <c r="P34" s="70">
        <v>812100</v>
      </c>
      <c r="Q34" s="70">
        <v>0</v>
      </c>
      <c r="R34" s="70">
        <v>390800</v>
      </c>
      <c r="S34" s="70">
        <v>677900</v>
      </c>
      <c r="T34" s="70">
        <v>557500</v>
      </c>
      <c r="U34" s="70">
        <v>59200</v>
      </c>
      <c r="V34" s="70">
        <v>0</v>
      </c>
      <c r="W34" s="70">
        <v>0</v>
      </c>
      <c r="X34" s="34">
        <v>0</v>
      </c>
    </row>
    <row r="35" spans="2:24" s="22" customFormat="1" ht="17.25" customHeight="1">
      <c r="B35" s="21" t="s">
        <v>31</v>
      </c>
      <c r="C35" s="34">
        <f t="shared" si="0"/>
        <v>703400</v>
      </c>
      <c r="D35" s="70">
        <v>109300</v>
      </c>
      <c r="E35" s="70">
        <v>46600</v>
      </c>
      <c r="F35" s="70">
        <v>0</v>
      </c>
      <c r="G35" s="70">
        <v>0</v>
      </c>
      <c r="H35" s="70">
        <v>121900</v>
      </c>
      <c r="I35" s="70">
        <v>163000</v>
      </c>
      <c r="J35" s="70">
        <v>0</v>
      </c>
      <c r="K35" s="70">
        <v>30300</v>
      </c>
      <c r="L35" s="70">
        <v>0</v>
      </c>
      <c r="M35" s="70">
        <v>24300</v>
      </c>
      <c r="N35" s="70">
        <v>51200</v>
      </c>
      <c r="O35" s="70">
        <v>0</v>
      </c>
      <c r="P35" s="70">
        <v>0</v>
      </c>
      <c r="Q35" s="70">
        <v>0</v>
      </c>
      <c r="R35" s="70">
        <v>156800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34">
        <v>0</v>
      </c>
    </row>
    <row r="36" spans="2:24" s="22" customFormat="1" ht="17.25" customHeight="1">
      <c r="B36" s="17" t="s">
        <v>32</v>
      </c>
      <c r="C36" s="34">
        <f aca="true" t="shared" si="1" ref="C36:C67">SUM(D36:X36)</f>
        <v>1530300</v>
      </c>
      <c r="D36" s="70">
        <v>372800</v>
      </c>
      <c r="E36" s="70">
        <v>8000</v>
      </c>
      <c r="F36" s="70">
        <v>0</v>
      </c>
      <c r="G36" s="70">
        <v>0</v>
      </c>
      <c r="H36" s="70">
        <v>511400</v>
      </c>
      <c r="I36" s="70">
        <v>58100</v>
      </c>
      <c r="J36" s="70">
        <v>200300</v>
      </c>
      <c r="K36" s="70">
        <v>0</v>
      </c>
      <c r="L36" s="70">
        <v>0</v>
      </c>
      <c r="M36" s="70">
        <v>82600</v>
      </c>
      <c r="N36" s="70">
        <v>24000</v>
      </c>
      <c r="O36" s="70">
        <v>0</v>
      </c>
      <c r="P36" s="70">
        <v>267300</v>
      </c>
      <c r="Q36" s="70">
        <v>0</v>
      </c>
      <c r="R36" s="70">
        <v>0</v>
      </c>
      <c r="S36" s="70">
        <v>0</v>
      </c>
      <c r="T36" s="70">
        <v>0</v>
      </c>
      <c r="U36" s="70">
        <v>5800</v>
      </c>
      <c r="V36" s="70">
        <v>0</v>
      </c>
      <c r="W36" s="70">
        <v>0</v>
      </c>
      <c r="X36" s="34">
        <v>0</v>
      </c>
    </row>
    <row r="37" spans="2:25" ht="17.25" customHeight="1">
      <c r="B37" s="21" t="s">
        <v>33</v>
      </c>
      <c r="C37" s="33">
        <f t="shared" si="1"/>
        <v>332500</v>
      </c>
      <c r="D37" s="70">
        <v>65000</v>
      </c>
      <c r="E37" s="70">
        <v>45600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8700</v>
      </c>
      <c r="O37" s="70">
        <v>0</v>
      </c>
      <c r="P37" s="70">
        <v>0</v>
      </c>
      <c r="Q37" s="70">
        <v>0</v>
      </c>
      <c r="R37" s="70">
        <v>33600</v>
      </c>
      <c r="S37" s="70">
        <v>73700</v>
      </c>
      <c r="T37" s="70">
        <v>102900</v>
      </c>
      <c r="U37" s="70">
        <v>3000</v>
      </c>
      <c r="V37" s="70">
        <v>0</v>
      </c>
      <c r="W37" s="70">
        <v>0</v>
      </c>
      <c r="X37" s="34">
        <v>0</v>
      </c>
      <c r="Y37" s="22"/>
    </row>
    <row r="38" spans="2:24" s="22" customFormat="1" ht="17.25" customHeight="1">
      <c r="B38" s="21" t="s">
        <v>34</v>
      </c>
      <c r="C38" s="34">
        <f t="shared" si="1"/>
        <v>207600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86800</v>
      </c>
      <c r="O38" s="70">
        <v>0</v>
      </c>
      <c r="P38" s="70">
        <v>0</v>
      </c>
      <c r="Q38" s="70">
        <v>0</v>
      </c>
      <c r="R38" s="70">
        <v>78400</v>
      </c>
      <c r="S38" s="70">
        <v>42400</v>
      </c>
      <c r="T38" s="70">
        <v>0</v>
      </c>
      <c r="U38" s="70">
        <v>0</v>
      </c>
      <c r="V38" s="70">
        <v>0</v>
      </c>
      <c r="W38" s="70">
        <v>0</v>
      </c>
      <c r="X38" s="34">
        <v>0</v>
      </c>
    </row>
    <row r="39" spans="2:24" s="22" customFormat="1" ht="17.25" customHeight="1">
      <c r="B39" s="21" t="s">
        <v>35</v>
      </c>
      <c r="C39" s="34">
        <f t="shared" si="1"/>
        <v>555700</v>
      </c>
      <c r="D39" s="70">
        <v>16600</v>
      </c>
      <c r="E39" s="70">
        <v>7000</v>
      </c>
      <c r="F39" s="70">
        <v>0</v>
      </c>
      <c r="G39" s="70">
        <v>0</v>
      </c>
      <c r="H39" s="70">
        <v>386200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11500</v>
      </c>
      <c r="P39" s="70">
        <v>0</v>
      </c>
      <c r="Q39" s="70">
        <v>0</v>
      </c>
      <c r="R39" s="70">
        <v>0</v>
      </c>
      <c r="S39" s="70">
        <v>93000</v>
      </c>
      <c r="T39" s="70">
        <v>41400</v>
      </c>
      <c r="U39" s="70">
        <v>0</v>
      </c>
      <c r="V39" s="70">
        <v>0</v>
      </c>
      <c r="W39" s="70">
        <v>0</v>
      </c>
      <c r="X39" s="34">
        <v>0</v>
      </c>
    </row>
    <row r="40" spans="2:24" s="22" customFormat="1" ht="17.25" customHeight="1">
      <c r="B40" s="17" t="s">
        <v>36</v>
      </c>
      <c r="C40" s="34">
        <f t="shared" si="1"/>
        <v>1407800</v>
      </c>
      <c r="D40" s="70">
        <v>151900</v>
      </c>
      <c r="E40" s="70">
        <v>2000</v>
      </c>
      <c r="F40" s="70">
        <v>0</v>
      </c>
      <c r="G40" s="70">
        <v>0</v>
      </c>
      <c r="H40" s="70">
        <v>2400</v>
      </c>
      <c r="I40" s="70">
        <v>0</v>
      </c>
      <c r="J40" s="70">
        <v>14000</v>
      </c>
      <c r="K40" s="70">
        <v>0</v>
      </c>
      <c r="L40" s="70">
        <v>0</v>
      </c>
      <c r="M40" s="70">
        <v>74500</v>
      </c>
      <c r="N40" s="70">
        <v>20600</v>
      </c>
      <c r="O40" s="70">
        <v>0</v>
      </c>
      <c r="P40" s="70">
        <v>374400</v>
      </c>
      <c r="Q40" s="70">
        <v>0</v>
      </c>
      <c r="R40" s="70">
        <v>0</v>
      </c>
      <c r="S40" s="70">
        <v>0</v>
      </c>
      <c r="T40" s="70">
        <v>768000</v>
      </c>
      <c r="U40" s="70">
        <v>0</v>
      </c>
      <c r="V40" s="70">
        <v>0</v>
      </c>
      <c r="W40" s="70">
        <v>0</v>
      </c>
      <c r="X40" s="34">
        <v>0</v>
      </c>
    </row>
    <row r="41" spans="2:25" ht="17.25" customHeight="1">
      <c r="B41" s="17" t="s">
        <v>81</v>
      </c>
      <c r="C41" s="33">
        <f t="shared" si="1"/>
        <v>1291600</v>
      </c>
      <c r="D41" s="70">
        <v>31600</v>
      </c>
      <c r="E41" s="70">
        <v>0</v>
      </c>
      <c r="F41" s="70">
        <v>0</v>
      </c>
      <c r="G41" s="70">
        <v>0</v>
      </c>
      <c r="H41" s="70">
        <v>467100</v>
      </c>
      <c r="I41" s="70">
        <v>0</v>
      </c>
      <c r="J41" s="70">
        <v>0</v>
      </c>
      <c r="K41" s="70">
        <v>0</v>
      </c>
      <c r="L41" s="70">
        <v>0</v>
      </c>
      <c r="M41" s="70">
        <v>578800</v>
      </c>
      <c r="N41" s="70">
        <v>85700</v>
      </c>
      <c r="O41" s="70">
        <v>0</v>
      </c>
      <c r="P41" s="70">
        <v>0</v>
      </c>
      <c r="Q41" s="70">
        <v>31800</v>
      </c>
      <c r="R41" s="70">
        <v>67300</v>
      </c>
      <c r="S41" s="70">
        <v>29300</v>
      </c>
      <c r="T41" s="70">
        <v>0</v>
      </c>
      <c r="U41" s="70">
        <v>0</v>
      </c>
      <c r="V41" s="70">
        <v>0</v>
      </c>
      <c r="W41" s="70">
        <v>0</v>
      </c>
      <c r="X41" s="34">
        <v>0</v>
      </c>
      <c r="Y41" s="22"/>
    </row>
    <row r="42" spans="2:25" ht="17.25" customHeight="1">
      <c r="B42" s="17" t="s">
        <v>150</v>
      </c>
      <c r="C42" s="33">
        <f t="shared" si="1"/>
        <v>690300</v>
      </c>
      <c r="D42" s="70">
        <v>253200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43300</v>
      </c>
      <c r="N42" s="70">
        <v>174500</v>
      </c>
      <c r="O42" s="70">
        <v>0</v>
      </c>
      <c r="P42" s="70">
        <v>0</v>
      </c>
      <c r="Q42" s="70">
        <v>0</v>
      </c>
      <c r="R42" s="70">
        <v>51300</v>
      </c>
      <c r="S42" s="70">
        <v>66100</v>
      </c>
      <c r="T42" s="70">
        <v>53100</v>
      </c>
      <c r="U42" s="70">
        <v>48800</v>
      </c>
      <c r="V42" s="70">
        <v>0</v>
      </c>
      <c r="W42" s="70">
        <v>0</v>
      </c>
      <c r="X42" s="34">
        <v>0</v>
      </c>
      <c r="Y42" s="22"/>
    </row>
    <row r="43" spans="2:25" ht="17.25" customHeight="1">
      <c r="B43" s="21" t="s">
        <v>37</v>
      </c>
      <c r="C43" s="33">
        <f t="shared" si="1"/>
        <v>178900</v>
      </c>
      <c r="D43" s="70">
        <v>28500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51000</v>
      </c>
      <c r="K43" s="70">
        <v>0</v>
      </c>
      <c r="L43" s="70">
        <v>0</v>
      </c>
      <c r="M43" s="70">
        <v>2400</v>
      </c>
      <c r="N43" s="70">
        <v>4000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72000</v>
      </c>
      <c r="U43" s="70">
        <v>21000</v>
      </c>
      <c r="V43" s="70">
        <v>0</v>
      </c>
      <c r="W43" s="70">
        <v>0</v>
      </c>
      <c r="X43" s="34">
        <v>0</v>
      </c>
      <c r="Y43" s="22"/>
    </row>
    <row r="44" spans="2:24" s="22" customFormat="1" ht="17.25" customHeight="1">
      <c r="B44" s="21" t="s">
        <v>38</v>
      </c>
      <c r="C44" s="34">
        <f t="shared" si="1"/>
        <v>563600</v>
      </c>
      <c r="D44" s="70">
        <v>41500</v>
      </c>
      <c r="E44" s="70">
        <v>7000</v>
      </c>
      <c r="F44" s="70">
        <v>0</v>
      </c>
      <c r="G44" s="70">
        <v>0</v>
      </c>
      <c r="H44" s="70">
        <v>60600</v>
      </c>
      <c r="I44" s="70">
        <v>0</v>
      </c>
      <c r="J44" s="70">
        <v>0</v>
      </c>
      <c r="K44" s="70">
        <v>3500</v>
      </c>
      <c r="L44" s="70">
        <v>0</v>
      </c>
      <c r="M44" s="70">
        <v>68400</v>
      </c>
      <c r="N44" s="70">
        <v>0</v>
      </c>
      <c r="O44" s="70">
        <v>3600</v>
      </c>
      <c r="P44" s="70">
        <v>366100</v>
      </c>
      <c r="Q44" s="70">
        <v>0</v>
      </c>
      <c r="R44" s="70">
        <v>12900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34">
        <v>0</v>
      </c>
    </row>
    <row r="45" spans="2:24" s="22" customFormat="1" ht="17.25" customHeight="1">
      <c r="B45" s="21" t="s">
        <v>39</v>
      </c>
      <c r="C45" s="34">
        <f t="shared" si="1"/>
        <v>17200</v>
      </c>
      <c r="D45" s="70">
        <v>13200</v>
      </c>
      <c r="E45" s="70">
        <v>0</v>
      </c>
      <c r="F45" s="70">
        <v>0</v>
      </c>
      <c r="G45" s="70">
        <v>4000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34">
        <v>0</v>
      </c>
    </row>
    <row r="46" spans="2:24" s="22" customFormat="1" ht="17.25" customHeight="1">
      <c r="B46" s="17" t="s">
        <v>40</v>
      </c>
      <c r="C46" s="34">
        <f t="shared" si="1"/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34">
        <v>0</v>
      </c>
    </row>
    <row r="47" spans="2:25" ht="17.25" customHeight="1">
      <c r="B47" s="17" t="s">
        <v>41</v>
      </c>
      <c r="C47" s="33">
        <f t="shared" si="1"/>
        <v>174300</v>
      </c>
      <c r="D47" s="70">
        <v>4200</v>
      </c>
      <c r="E47" s="70">
        <v>0</v>
      </c>
      <c r="F47" s="70">
        <v>0</v>
      </c>
      <c r="G47" s="70">
        <v>0</v>
      </c>
      <c r="H47" s="70">
        <v>22400</v>
      </c>
      <c r="I47" s="70">
        <v>11700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60700</v>
      </c>
      <c r="Q47" s="70">
        <v>0</v>
      </c>
      <c r="R47" s="70">
        <v>0</v>
      </c>
      <c r="S47" s="70">
        <v>55300</v>
      </c>
      <c r="T47" s="70">
        <v>20000</v>
      </c>
      <c r="U47" s="70">
        <v>0</v>
      </c>
      <c r="V47" s="70">
        <v>0</v>
      </c>
      <c r="W47" s="70">
        <v>0</v>
      </c>
      <c r="X47" s="34">
        <v>0</v>
      </c>
      <c r="Y47" s="22"/>
    </row>
    <row r="48" spans="2:25" ht="17.25" customHeight="1">
      <c r="B48" s="21" t="s">
        <v>42</v>
      </c>
      <c r="C48" s="33">
        <f t="shared" si="1"/>
        <v>339500</v>
      </c>
      <c r="D48" s="70">
        <v>207100</v>
      </c>
      <c r="E48" s="70">
        <v>0</v>
      </c>
      <c r="F48" s="70">
        <v>0</v>
      </c>
      <c r="G48" s="70">
        <v>11500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70200</v>
      </c>
      <c r="O48" s="70">
        <v>0</v>
      </c>
      <c r="P48" s="70">
        <v>0</v>
      </c>
      <c r="Q48" s="70">
        <v>0</v>
      </c>
      <c r="R48" s="70">
        <v>0</v>
      </c>
      <c r="S48" s="70">
        <v>25200</v>
      </c>
      <c r="T48" s="70">
        <v>18500</v>
      </c>
      <c r="U48" s="70">
        <v>7000</v>
      </c>
      <c r="V48" s="70">
        <v>0</v>
      </c>
      <c r="W48" s="70">
        <v>0</v>
      </c>
      <c r="X48" s="34">
        <v>0</v>
      </c>
      <c r="Y48" s="22"/>
    </row>
    <row r="49" spans="2:24" s="22" customFormat="1" ht="17.25" customHeight="1">
      <c r="B49" s="17" t="s">
        <v>43</v>
      </c>
      <c r="C49" s="34">
        <f t="shared" si="1"/>
        <v>160900</v>
      </c>
      <c r="D49" s="70">
        <v>54900</v>
      </c>
      <c r="E49" s="70">
        <v>0</v>
      </c>
      <c r="F49" s="70">
        <v>0</v>
      </c>
      <c r="G49" s="70">
        <v>0</v>
      </c>
      <c r="H49" s="70">
        <v>5900</v>
      </c>
      <c r="I49" s="70">
        <v>0</v>
      </c>
      <c r="J49" s="70">
        <v>0</v>
      </c>
      <c r="K49" s="70">
        <v>0</v>
      </c>
      <c r="L49" s="70">
        <v>0</v>
      </c>
      <c r="M49" s="70">
        <v>29800</v>
      </c>
      <c r="N49" s="70">
        <v>5000</v>
      </c>
      <c r="O49" s="70">
        <v>1100</v>
      </c>
      <c r="P49" s="70">
        <v>0</v>
      </c>
      <c r="Q49" s="70">
        <v>0</v>
      </c>
      <c r="R49" s="70">
        <v>0</v>
      </c>
      <c r="S49" s="70">
        <v>34400</v>
      </c>
      <c r="T49" s="70">
        <v>29800</v>
      </c>
      <c r="U49" s="70">
        <v>0</v>
      </c>
      <c r="V49" s="70">
        <v>0</v>
      </c>
      <c r="W49" s="70">
        <v>0</v>
      </c>
      <c r="X49" s="34">
        <v>0</v>
      </c>
    </row>
    <row r="50" spans="2:25" ht="17.25" customHeight="1">
      <c r="B50" s="17" t="s">
        <v>44</v>
      </c>
      <c r="C50" s="33">
        <f t="shared" si="1"/>
        <v>166100</v>
      </c>
      <c r="D50" s="70">
        <v>50400</v>
      </c>
      <c r="E50" s="70">
        <v>0</v>
      </c>
      <c r="F50" s="70">
        <v>0</v>
      </c>
      <c r="G50" s="70">
        <v>0</v>
      </c>
      <c r="H50" s="70">
        <v>98700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17000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34">
        <v>0</v>
      </c>
      <c r="Y50" s="22"/>
    </row>
    <row r="51" spans="2:25" ht="17.25" customHeight="1">
      <c r="B51" s="17" t="s">
        <v>45</v>
      </c>
      <c r="C51" s="33">
        <f t="shared" si="1"/>
        <v>125300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77800</v>
      </c>
      <c r="U51" s="70">
        <v>47500</v>
      </c>
      <c r="V51" s="70">
        <v>0</v>
      </c>
      <c r="W51" s="70">
        <v>0</v>
      </c>
      <c r="X51" s="34">
        <v>0</v>
      </c>
      <c r="Y51" s="22"/>
    </row>
    <row r="52" spans="2:25" ht="17.25" customHeight="1">
      <c r="B52" s="17" t="s">
        <v>46</v>
      </c>
      <c r="C52" s="33">
        <f t="shared" si="1"/>
        <v>239600</v>
      </c>
      <c r="D52" s="70">
        <v>0</v>
      </c>
      <c r="E52" s="70">
        <v>0</v>
      </c>
      <c r="F52" s="70">
        <v>0</v>
      </c>
      <c r="G52" s="70">
        <v>194700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19900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25000</v>
      </c>
      <c r="V52" s="70">
        <v>0</v>
      </c>
      <c r="W52" s="70">
        <v>0</v>
      </c>
      <c r="X52" s="34">
        <v>0</v>
      </c>
      <c r="Y52" s="22"/>
    </row>
    <row r="53" spans="2:25" ht="17.25" customHeight="1">
      <c r="B53" s="17" t="s">
        <v>82</v>
      </c>
      <c r="C53" s="33">
        <f t="shared" si="1"/>
        <v>84800</v>
      </c>
      <c r="D53" s="70">
        <v>32400</v>
      </c>
      <c r="E53" s="70">
        <v>0</v>
      </c>
      <c r="F53" s="70">
        <v>0</v>
      </c>
      <c r="G53" s="70">
        <v>7500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10300</v>
      </c>
      <c r="P53" s="70">
        <v>0</v>
      </c>
      <c r="Q53" s="70">
        <v>0</v>
      </c>
      <c r="R53" s="70">
        <v>0</v>
      </c>
      <c r="S53" s="70">
        <v>34600</v>
      </c>
      <c r="T53" s="70">
        <v>0</v>
      </c>
      <c r="U53" s="70">
        <v>0</v>
      </c>
      <c r="V53" s="70">
        <v>0</v>
      </c>
      <c r="W53" s="70">
        <v>0</v>
      </c>
      <c r="X53" s="34">
        <v>0</v>
      </c>
      <c r="Y53" s="22"/>
    </row>
    <row r="54" spans="2:25" ht="17.25" customHeight="1">
      <c r="B54" s="17" t="s">
        <v>47</v>
      </c>
      <c r="C54" s="33">
        <f t="shared" si="1"/>
        <v>536800</v>
      </c>
      <c r="D54" s="70">
        <v>36200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500600</v>
      </c>
      <c r="T54" s="70">
        <v>0</v>
      </c>
      <c r="U54" s="70">
        <v>0</v>
      </c>
      <c r="V54" s="70">
        <v>0</v>
      </c>
      <c r="W54" s="70">
        <v>0</v>
      </c>
      <c r="X54" s="34">
        <v>0</v>
      </c>
      <c r="Y54" s="22"/>
    </row>
    <row r="55" spans="2:25" ht="17.25" customHeight="1">
      <c r="B55" s="17" t="s">
        <v>48</v>
      </c>
      <c r="C55" s="33">
        <f t="shared" si="1"/>
        <v>75300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1300</v>
      </c>
      <c r="V55" s="70">
        <v>0</v>
      </c>
      <c r="W55" s="70">
        <v>74000</v>
      </c>
      <c r="X55" s="34">
        <v>0</v>
      </c>
      <c r="Y55" s="22"/>
    </row>
    <row r="56" spans="2:25" ht="17.25" customHeight="1">
      <c r="B56" s="17" t="s">
        <v>49</v>
      </c>
      <c r="C56" s="33">
        <f t="shared" si="1"/>
        <v>93400</v>
      </c>
      <c r="D56" s="70">
        <v>0</v>
      </c>
      <c r="E56" s="70">
        <v>0</v>
      </c>
      <c r="F56" s="70">
        <v>1100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16100</v>
      </c>
      <c r="U56" s="70">
        <v>0</v>
      </c>
      <c r="V56" s="70">
        <v>0</v>
      </c>
      <c r="W56" s="70">
        <v>76200</v>
      </c>
      <c r="X56" s="34">
        <v>0</v>
      </c>
      <c r="Y56" s="22"/>
    </row>
    <row r="57" spans="2:25" ht="17.25" customHeight="1">
      <c r="B57" s="17" t="s">
        <v>50</v>
      </c>
      <c r="C57" s="33">
        <f t="shared" si="1"/>
        <v>749100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524300</v>
      </c>
      <c r="R57" s="70">
        <v>57000</v>
      </c>
      <c r="S57" s="70">
        <v>37600</v>
      </c>
      <c r="T57" s="70">
        <v>16600</v>
      </c>
      <c r="U57" s="70">
        <v>0</v>
      </c>
      <c r="V57" s="70">
        <v>0</v>
      </c>
      <c r="W57" s="70">
        <v>113600</v>
      </c>
      <c r="X57" s="34">
        <v>0</v>
      </c>
      <c r="Y57" s="22"/>
    </row>
    <row r="58" spans="2:25" ht="17.25" customHeight="1">
      <c r="B58" s="17" t="s">
        <v>51</v>
      </c>
      <c r="C58" s="33">
        <f t="shared" si="1"/>
        <v>29000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29000</v>
      </c>
      <c r="X58" s="34">
        <v>0</v>
      </c>
      <c r="Y58" s="22"/>
    </row>
    <row r="59" spans="2:25" ht="17.25" customHeight="1">
      <c r="B59" s="21" t="s">
        <v>52</v>
      </c>
      <c r="C59" s="33">
        <f t="shared" si="1"/>
        <v>115800</v>
      </c>
      <c r="D59" s="70">
        <v>25700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27000</v>
      </c>
      <c r="T59" s="70">
        <v>5800</v>
      </c>
      <c r="U59" s="70">
        <v>57300</v>
      </c>
      <c r="V59" s="70">
        <v>0</v>
      </c>
      <c r="W59" s="70">
        <v>0</v>
      </c>
      <c r="X59" s="34">
        <v>0</v>
      </c>
      <c r="Y59" s="22"/>
    </row>
    <row r="60" spans="2:24" s="22" customFormat="1" ht="17.25" customHeight="1">
      <c r="B60" s="17" t="s">
        <v>53</v>
      </c>
      <c r="C60" s="34">
        <f t="shared" si="1"/>
        <v>301100</v>
      </c>
      <c r="D60" s="70">
        <v>9000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9400</v>
      </c>
      <c r="N60" s="70">
        <v>0</v>
      </c>
      <c r="O60" s="70">
        <v>0</v>
      </c>
      <c r="P60" s="70">
        <v>0</v>
      </c>
      <c r="Q60" s="70">
        <v>36600</v>
      </c>
      <c r="R60" s="70">
        <v>24600</v>
      </c>
      <c r="S60" s="70">
        <v>93000</v>
      </c>
      <c r="T60" s="70">
        <v>0</v>
      </c>
      <c r="U60" s="70">
        <v>0</v>
      </c>
      <c r="V60" s="70">
        <v>0</v>
      </c>
      <c r="W60" s="70">
        <v>128500</v>
      </c>
      <c r="X60" s="34">
        <v>0</v>
      </c>
    </row>
    <row r="61" spans="2:25" ht="17.25" customHeight="1">
      <c r="B61" s="17" t="s">
        <v>54</v>
      </c>
      <c r="C61" s="33">
        <f t="shared" si="1"/>
        <v>166800</v>
      </c>
      <c r="D61" s="70">
        <v>40600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4200</v>
      </c>
      <c r="P61" s="70">
        <v>0</v>
      </c>
      <c r="Q61" s="70">
        <v>0</v>
      </c>
      <c r="R61" s="70">
        <v>85000</v>
      </c>
      <c r="S61" s="70">
        <v>37000</v>
      </c>
      <c r="T61" s="70">
        <v>0</v>
      </c>
      <c r="U61" s="70">
        <v>0</v>
      </c>
      <c r="V61" s="70">
        <v>0</v>
      </c>
      <c r="W61" s="70">
        <v>0</v>
      </c>
      <c r="X61" s="34">
        <v>0</v>
      </c>
      <c r="Y61" s="22"/>
    </row>
    <row r="62" spans="2:25" ht="17.25" customHeight="1">
      <c r="B62" s="17" t="s">
        <v>55</v>
      </c>
      <c r="C62" s="33">
        <f t="shared" si="1"/>
        <v>628300</v>
      </c>
      <c r="D62" s="70">
        <v>299300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239500</v>
      </c>
      <c r="K62" s="70">
        <v>0</v>
      </c>
      <c r="L62" s="70">
        <v>0</v>
      </c>
      <c r="M62" s="70">
        <v>36600</v>
      </c>
      <c r="N62" s="70">
        <v>0</v>
      </c>
      <c r="O62" s="70">
        <v>25200</v>
      </c>
      <c r="P62" s="70">
        <v>0</v>
      </c>
      <c r="Q62" s="70">
        <v>0</v>
      </c>
      <c r="R62" s="70">
        <v>27700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34">
        <v>0</v>
      </c>
      <c r="Y62" s="22"/>
    </row>
    <row r="63" spans="2:25" ht="17.25" customHeight="1">
      <c r="B63" s="17" t="s">
        <v>56</v>
      </c>
      <c r="C63" s="33">
        <f t="shared" si="1"/>
        <v>298500</v>
      </c>
      <c r="D63" s="70">
        <v>70300</v>
      </c>
      <c r="E63" s="70">
        <v>34400</v>
      </c>
      <c r="F63" s="70">
        <v>0</v>
      </c>
      <c r="G63" s="70">
        <v>0</v>
      </c>
      <c r="H63" s="70">
        <v>18500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163200</v>
      </c>
      <c r="O63" s="70">
        <v>1900</v>
      </c>
      <c r="P63" s="70">
        <v>0</v>
      </c>
      <c r="Q63" s="70">
        <v>0</v>
      </c>
      <c r="R63" s="70">
        <v>10200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34">
        <v>0</v>
      </c>
      <c r="Y63" s="22"/>
    </row>
    <row r="64" spans="2:25" ht="17.25" customHeight="1">
      <c r="B64" s="17" t="s">
        <v>57</v>
      </c>
      <c r="C64" s="33">
        <f t="shared" si="1"/>
        <v>554200</v>
      </c>
      <c r="D64" s="70">
        <v>54700</v>
      </c>
      <c r="E64" s="70">
        <v>7000</v>
      </c>
      <c r="F64" s="70">
        <v>0</v>
      </c>
      <c r="G64" s="70">
        <v>0</v>
      </c>
      <c r="H64" s="70">
        <v>219900</v>
      </c>
      <c r="I64" s="70">
        <v>92000</v>
      </c>
      <c r="J64" s="70">
        <v>0</v>
      </c>
      <c r="K64" s="70">
        <v>0</v>
      </c>
      <c r="L64" s="70">
        <v>0</v>
      </c>
      <c r="M64" s="70">
        <v>28600</v>
      </c>
      <c r="N64" s="70">
        <v>0</v>
      </c>
      <c r="O64" s="70">
        <v>0</v>
      </c>
      <c r="P64" s="70">
        <v>152000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34">
        <v>0</v>
      </c>
      <c r="Y64" s="22"/>
    </row>
    <row r="65" spans="2:25" ht="17.25" customHeight="1">
      <c r="B65" s="17" t="s">
        <v>58</v>
      </c>
      <c r="C65" s="33">
        <f t="shared" si="1"/>
        <v>598300</v>
      </c>
      <c r="D65" s="70">
        <v>28100</v>
      </c>
      <c r="E65" s="70">
        <v>5800</v>
      </c>
      <c r="F65" s="70">
        <v>0</v>
      </c>
      <c r="G65" s="70">
        <v>0</v>
      </c>
      <c r="H65" s="70">
        <v>0</v>
      </c>
      <c r="I65" s="70">
        <v>0</v>
      </c>
      <c r="J65" s="70">
        <v>31400</v>
      </c>
      <c r="K65" s="70">
        <v>0</v>
      </c>
      <c r="L65" s="70">
        <v>0</v>
      </c>
      <c r="M65" s="70">
        <v>0</v>
      </c>
      <c r="N65" s="70">
        <v>90000</v>
      </c>
      <c r="O65" s="70">
        <v>0</v>
      </c>
      <c r="P65" s="70">
        <v>0</v>
      </c>
      <c r="Q65" s="70">
        <v>0</v>
      </c>
      <c r="R65" s="70">
        <v>426200</v>
      </c>
      <c r="S65" s="70">
        <v>16800</v>
      </c>
      <c r="T65" s="70">
        <v>0</v>
      </c>
      <c r="U65" s="70">
        <v>0</v>
      </c>
      <c r="V65" s="70">
        <v>0</v>
      </c>
      <c r="W65" s="70">
        <v>0</v>
      </c>
      <c r="X65" s="34">
        <v>0</v>
      </c>
      <c r="Y65" s="22"/>
    </row>
    <row r="66" spans="2:25" ht="17.25" customHeight="1">
      <c r="B66" s="17" t="s">
        <v>151</v>
      </c>
      <c r="C66" s="33">
        <f t="shared" si="1"/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34">
        <v>0</v>
      </c>
      <c r="Y66" s="22"/>
    </row>
    <row r="67" spans="2:25" ht="17.25" customHeight="1">
      <c r="B67" s="17" t="s">
        <v>152</v>
      </c>
      <c r="C67" s="33">
        <f t="shared" si="1"/>
        <v>53600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53600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34">
        <v>0</v>
      </c>
      <c r="Y67" s="22"/>
    </row>
    <row r="68" spans="2:25" ht="17.25" customHeight="1">
      <c r="B68" s="17" t="s">
        <v>153</v>
      </c>
      <c r="C68" s="33">
        <f aca="true" t="shared" si="2" ref="C68:C99">SUM(D68:X68)</f>
        <v>399300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399300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34">
        <v>0</v>
      </c>
      <c r="Y68" s="22"/>
    </row>
    <row r="69" spans="2:25" ht="17.25" customHeight="1">
      <c r="B69" s="17" t="s">
        <v>154</v>
      </c>
      <c r="C69" s="33">
        <f t="shared" si="2"/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34">
        <v>0</v>
      </c>
      <c r="Y69" s="22"/>
    </row>
    <row r="70" spans="2:25" ht="17.25" customHeight="1">
      <c r="B70" s="17" t="s">
        <v>155</v>
      </c>
      <c r="C70" s="33">
        <f t="shared" si="2"/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34">
        <v>0</v>
      </c>
      <c r="Y70" s="22"/>
    </row>
    <row r="71" spans="2:25" ht="17.25" customHeight="1">
      <c r="B71" s="17" t="s">
        <v>156</v>
      </c>
      <c r="C71" s="33">
        <f t="shared" si="2"/>
        <v>1498300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1498300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34">
        <v>0</v>
      </c>
      <c r="Y71" s="22"/>
    </row>
    <row r="72" spans="2:25" ht="17.25" customHeight="1">
      <c r="B72" s="17" t="s">
        <v>107</v>
      </c>
      <c r="C72" s="33">
        <f t="shared" si="2"/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34">
        <v>0</v>
      </c>
      <c r="Y72" s="22"/>
    </row>
    <row r="73" spans="2:25" ht="17.25" customHeight="1">
      <c r="B73" s="17" t="s">
        <v>108</v>
      </c>
      <c r="C73" s="33">
        <f t="shared" si="2"/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34">
        <v>0</v>
      </c>
      <c r="Y73" s="22"/>
    </row>
    <row r="74" spans="2:25" ht="17.25" customHeight="1">
      <c r="B74" s="17" t="s">
        <v>109</v>
      </c>
      <c r="C74" s="33">
        <f t="shared" si="2"/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34">
        <v>0</v>
      </c>
      <c r="Y74" s="22"/>
    </row>
    <row r="75" spans="2:25" ht="17.25" customHeight="1">
      <c r="B75" s="17" t="s">
        <v>110</v>
      </c>
      <c r="C75" s="33">
        <f t="shared" si="2"/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34">
        <v>0</v>
      </c>
      <c r="Y75" s="22"/>
    </row>
    <row r="76" spans="2:25" ht="17.25" customHeight="1">
      <c r="B76" s="17" t="s">
        <v>59</v>
      </c>
      <c r="C76" s="33">
        <f t="shared" si="2"/>
        <v>337500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337500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0</v>
      </c>
      <c r="V76" s="70">
        <v>0</v>
      </c>
      <c r="W76" s="70">
        <v>0</v>
      </c>
      <c r="X76" s="34">
        <v>0</v>
      </c>
      <c r="Y76" s="22"/>
    </row>
    <row r="77" spans="2:25" ht="17.25" customHeight="1">
      <c r="B77" s="17" t="s">
        <v>111</v>
      </c>
      <c r="C77" s="33">
        <f t="shared" si="2"/>
        <v>74400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74400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34">
        <v>0</v>
      </c>
      <c r="Y77" s="22"/>
    </row>
    <row r="78" spans="2:25" ht="17.25" customHeight="1">
      <c r="B78" s="17" t="s">
        <v>112</v>
      </c>
      <c r="C78" s="33">
        <f t="shared" si="2"/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0</v>
      </c>
      <c r="W78" s="70">
        <v>0</v>
      </c>
      <c r="X78" s="34">
        <v>0</v>
      </c>
      <c r="Y78" s="22"/>
    </row>
    <row r="79" spans="2:25" ht="17.25" customHeight="1">
      <c r="B79" s="17" t="s">
        <v>76</v>
      </c>
      <c r="C79" s="33">
        <f t="shared" si="2"/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34">
        <v>0</v>
      </c>
      <c r="Y79" s="22"/>
    </row>
    <row r="80" spans="2:25" ht="17.25" customHeight="1">
      <c r="B80" s="17" t="s">
        <v>120</v>
      </c>
      <c r="C80" s="33">
        <f t="shared" si="2"/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34">
        <v>0</v>
      </c>
      <c r="Y80" s="22"/>
    </row>
    <row r="81" spans="2:25" ht="17.25" customHeight="1">
      <c r="B81" s="17" t="s">
        <v>121</v>
      </c>
      <c r="C81" s="33">
        <f t="shared" si="2"/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34">
        <v>0</v>
      </c>
      <c r="Y81" s="22"/>
    </row>
    <row r="82" spans="2:25" ht="17.25" customHeight="1">
      <c r="B82" s="17" t="s">
        <v>122</v>
      </c>
      <c r="C82" s="33">
        <f t="shared" si="2"/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34">
        <v>0</v>
      </c>
      <c r="Y82" s="22"/>
    </row>
    <row r="83" spans="2:25" ht="17.25" customHeight="1">
      <c r="B83" s="17" t="s">
        <v>123</v>
      </c>
      <c r="C83" s="33">
        <f t="shared" si="2"/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v>0</v>
      </c>
      <c r="V83" s="70">
        <v>0</v>
      </c>
      <c r="W83" s="70">
        <v>0</v>
      </c>
      <c r="X83" s="34">
        <v>0</v>
      </c>
      <c r="Y83" s="22"/>
    </row>
    <row r="84" spans="2:25" ht="17.25" customHeight="1">
      <c r="B84" s="17" t="s">
        <v>124</v>
      </c>
      <c r="C84" s="33">
        <f t="shared" si="2"/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34">
        <v>0</v>
      </c>
      <c r="Y84" s="22"/>
    </row>
    <row r="85" spans="2:25" ht="17.25" customHeight="1">
      <c r="B85" s="17" t="s">
        <v>157</v>
      </c>
      <c r="C85" s="33">
        <f t="shared" si="2"/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34">
        <v>0</v>
      </c>
      <c r="Y85" s="22"/>
    </row>
    <row r="86" spans="2:25" ht="17.25" customHeight="1">
      <c r="B86" s="17" t="s">
        <v>125</v>
      </c>
      <c r="C86" s="33">
        <f t="shared" si="2"/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34">
        <v>0</v>
      </c>
      <c r="Y86" s="22"/>
    </row>
    <row r="87" spans="2:25" ht="17.25" customHeight="1">
      <c r="B87" s="17" t="s">
        <v>126</v>
      </c>
      <c r="C87" s="33">
        <f t="shared" si="2"/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0</v>
      </c>
      <c r="X87" s="34">
        <v>0</v>
      </c>
      <c r="Y87" s="22"/>
    </row>
    <row r="88" spans="2:25" ht="17.25" customHeight="1">
      <c r="B88" s="17" t="s">
        <v>127</v>
      </c>
      <c r="C88" s="33">
        <f t="shared" si="2"/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34">
        <v>0</v>
      </c>
      <c r="Y88" s="22"/>
    </row>
    <row r="89" spans="2:25" ht="17.25" customHeight="1">
      <c r="B89" s="17" t="s">
        <v>104</v>
      </c>
      <c r="C89" s="33">
        <f t="shared" si="2"/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34">
        <v>0</v>
      </c>
      <c r="Y89" s="22"/>
    </row>
    <row r="90" spans="2:25" ht="17.25" customHeight="1">
      <c r="B90" s="17" t="s">
        <v>164</v>
      </c>
      <c r="C90" s="33">
        <f t="shared" si="2"/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34">
        <v>0</v>
      </c>
      <c r="Y90" s="22"/>
    </row>
    <row r="91" spans="2:25" ht="17.25" customHeight="1">
      <c r="B91" s="17" t="s">
        <v>102</v>
      </c>
      <c r="C91" s="33">
        <f t="shared" si="2"/>
        <v>51100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8900</v>
      </c>
      <c r="M91" s="70">
        <v>42200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34">
        <v>0</v>
      </c>
      <c r="Y91" s="22"/>
    </row>
    <row r="92" spans="2:25" ht="17.25" customHeight="1">
      <c r="B92" s="17" t="s">
        <v>160</v>
      </c>
      <c r="C92" s="33">
        <f t="shared" si="2"/>
        <v>160900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40500</v>
      </c>
      <c r="M92" s="70">
        <v>88400</v>
      </c>
      <c r="N92" s="70">
        <v>0</v>
      </c>
      <c r="O92" s="70">
        <v>10200</v>
      </c>
      <c r="P92" s="70">
        <v>0</v>
      </c>
      <c r="Q92" s="70">
        <v>0</v>
      </c>
      <c r="R92" s="70">
        <v>21800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34">
        <v>0</v>
      </c>
      <c r="Y92" s="22"/>
    </row>
    <row r="93" spans="2:25" ht="17.25" customHeight="1">
      <c r="B93" s="17" t="s">
        <v>103</v>
      </c>
      <c r="C93" s="33">
        <f t="shared" si="2"/>
        <v>98000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75500</v>
      </c>
      <c r="L93" s="70">
        <v>0</v>
      </c>
      <c r="M93" s="70">
        <v>0</v>
      </c>
      <c r="N93" s="70">
        <v>22500</v>
      </c>
      <c r="O93" s="70">
        <v>0</v>
      </c>
      <c r="P93" s="70">
        <v>0</v>
      </c>
      <c r="Q93" s="70">
        <v>0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34">
        <v>0</v>
      </c>
      <c r="Y93" s="22"/>
    </row>
    <row r="94" spans="2:25" ht="17.25" customHeight="1">
      <c r="B94" s="17" t="s">
        <v>60</v>
      </c>
      <c r="C94" s="33">
        <f t="shared" si="2"/>
        <v>32800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32800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34">
        <v>0</v>
      </c>
      <c r="Y94" s="22"/>
    </row>
    <row r="95" spans="2:25" ht="17.25" customHeight="1">
      <c r="B95" s="17" t="s">
        <v>113</v>
      </c>
      <c r="C95" s="33">
        <f t="shared" si="2"/>
        <v>4057200</v>
      </c>
      <c r="D95" s="70">
        <v>0</v>
      </c>
      <c r="E95" s="70">
        <v>2594100</v>
      </c>
      <c r="F95" s="70">
        <v>0</v>
      </c>
      <c r="G95" s="70">
        <v>209000</v>
      </c>
      <c r="H95" s="70">
        <v>0</v>
      </c>
      <c r="I95" s="70">
        <v>0</v>
      </c>
      <c r="J95" s="70">
        <v>1254100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34">
        <v>0</v>
      </c>
      <c r="Y95" s="22"/>
    </row>
    <row r="96" spans="2:25" ht="17.25" customHeight="1">
      <c r="B96" s="17" t="s">
        <v>61</v>
      </c>
      <c r="C96" s="33">
        <f t="shared" si="2"/>
        <v>83300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25400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57900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34">
        <v>0</v>
      </c>
      <c r="Y96" s="22"/>
    </row>
    <row r="97" spans="2:25" ht="17.25" customHeight="1">
      <c r="B97" s="17" t="s">
        <v>62</v>
      </c>
      <c r="C97" s="33">
        <f t="shared" si="2"/>
        <v>126200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15200</v>
      </c>
      <c r="L97" s="70">
        <v>9600</v>
      </c>
      <c r="M97" s="70">
        <v>8100</v>
      </c>
      <c r="N97" s="70">
        <v>0</v>
      </c>
      <c r="O97" s="70">
        <v>0</v>
      </c>
      <c r="P97" s="70">
        <v>0</v>
      </c>
      <c r="Q97" s="70">
        <v>0</v>
      </c>
      <c r="R97" s="70">
        <v>93300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34">
        <v>0</v>
      </c>
      <c r="Y97" s="22"/>
    </row>
    <row r="98" spans="2:25" ht="17.25" customHeight="1">
      <c r="B98" s="17" t="s">
        <v>63</v>
      </c>
      <c r="C98" s="33">
        <f t="shared" si="2"/>
        <v>406600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12100</v>
      </c>
      <c r="L98" s="70">
        <v>17900</v>
      </c>
      <c r="M98" s="70">
        <v>151200</v>
      </c>
      <c r="N98" s="70">
        <v>0</v>
      </c>
      <c r="O98" s="70">
        <v>0</v>
      </c>
      <c r="P98" s="70">
        <v>0</v>
      </c>
      <c r="Q98" s="70">
        <v>0</v>
      </c>
      <c r="R98" s="70">
        <v>225400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34">
        <v>0</v>
      </c>
      <c r="Y98" s="22"/>
    </row>
    <row r="99" spans="2:25" ht="17.25" customHeight="1">
      <c r="B99" s="17" t="s">
        <v>64</v>
      </c>
      <c r="C99" s="33">
        <f t="shared" si="2"/>
        <v>333700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7900</v>
      </c>
      <c r="M99" s="70">
        <v>41700</v>
      </c>
      <c r="N99" s="70">
        <v>0</v>
      </c>
      <c r="O99" s="70">
        <v>2900</v>
      </c>
      <c r="P99" s="70">
        <v>0</v>
      </c>
      <c r="Q99" s="70">
        <v>0</v>
      </c>
      <c r="R99" s="70">
        <v>281200</v>
      </c>
      <c r="S99" s="70">
        <v>0</v>
      </c>
      <c r="T99" s="70">
        <v>0</v>
      </c>
      <c r="U99" s="70">
        <v>0</v>
      </c>
      <c r="V99" s="70">
        <v>0</v>
      </c>
      <c r="W99" s="70">
        <v>0</v>
      </c>
      <c r="X99" s="34">
        <v>0</v>
      </c>
      <c r="Y99" s="22"/>
    </row>
    <row r="100" spans="2:25" ht="17.25" customHeight="1">
      <c r="B100" s="17" t="s">
        <v>65</v>
      </c>
      <c r="C100" s="33">
        <f aca="true" t="shared" si="3" ref="C100:C115">SUM(D100:X100)</f>
        <v>50300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50300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34">
        <v>0</v>
      </c>
      <c r="Y100" s="22"/>
    </row>
    <row r="101" spans="2:25" ht="17.25" customHeight="1">
      <c r="B101" s="17" t="s">
        <v>114</v>
      </c>
      <c r="C101" s="33">
        <f t="shared" si="3"/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34">
        <v>0</v>
      </c>
      <c r="Y101" s="22"/>
    </row>
    <row r="102" spans="2:25" ht="17.25" customHeight="1">
      <c r="B102" s="17" t="s">
        <v>128</v>
      </c>
      <c r="C102" s="33">
        <f t="shared" si="3"/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0</v>
      </c>
      <c r="X102" s="34">
        <v>0</v>
      </c>
      <c r="Y102" s="22"/>
    </row>
    <row r="103" spans="2:25" ht="17.25" customHeight="1">
      <c r="B103" s="17" t="s">
        <v>158</v>
      </c>
      <c r="C103" s="33">
        <f t="shared" si="3"/>
        <v>47900</v>
      </c>
      <c r="D103" s="70">
        <v>0</v>
      </c>
      <c r="E103" s="70">
        <v>0</v>
      </c>
      <c r="F103" s="70">
        <v>0</v>
      </c>
      <c r="G103" s="70">
        <v>47900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34">
        <v>0</v>
      </c>
      <c r="Y103" s="22"/>
    </row>
    <row r="104" spans="2:25" ht="17.25" customHeight="1">
      <c r="B104" s="17" t="s">
        <v>115</v>
      </c>
      <c r="C104" s="33">
        <f t="shared" si="3"/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34">
        <v>0</v>
      </c>
      <c r="Y104" s="22"/>
    </row>
    <row r="105" spans="2:25" ht="17.25" customHeight="1">
      <c r="B105" s="17" t="s">
        <v>116</v>
      </c>
      <c r="C105" s="33">
        <f t="shared" si="3"/>
        <v>0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34">
        <v>0</v>
      </c>
      <c r="Y105" s="22"/>
    </row>
    <row r="106" spans="2:25" ht="17.25" customHeight="1">
      <c r="B106" s="17" t="s">
        <v>129</v>
      </c>
      <c r="C106" s="33">
        <f t="shared" si="3"/>
        <v>0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34">
        <v>0</v>
      </c>
      <c r="Y106" s="22"/>
    </row>
    <row r="107" spans="2:25" ht="17.25" customHeight="1">
      <c r="B107" s="17" t="s">
        <v>130</v>
      </c>
      <c r="C107" s="33">
        <f t="shared" si="3"/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34">
        <v>0</v>
      </c>
      <c r="Y107" s="22"/>
    </row>
    <row r="108" spans="2:25" ht="17.25" customHeight="1">
      <c r="B108" s="17" t="s">
        <v>159</v>
      </c>
      <c r="C108" s="33">
        <f t="shared" si="3"/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0</v>
      </c>
      <c r="X108" s="34">
        <v>0</v>
      </c>
      <c r="Y108" s="22"/>
    </row>
    <row r="109" spans="2:25" ht="17.25" customHeight="1">
      <c r="B109" s="17" t="s">
        <v>117</v>
      </c>
      <c r="C109" s="33">
        <f t="shared" si="3"/>
        <v>0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0</v>
      </c>
      <c r="X109" s="34">
        <v>0</v>
      </c>
      <c r="Y109" s="22"/>
    </row>
    <row r="110" spans="2:25" ht="17.25" customHeight="1">
      <c r="B110" s="17" t="s">
        <v>131</v>
      </c>
      <c r="C110" s="33">
        <f t="shared" si="3"/>
        <v>0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0</v>
      </c>
      <c r="X110" s="34">
        <v>0</v>
      </c>
      <c r="Y110" s="22"/>
    </row>
    <row r="111" spans="2:25" ht="17.25" customHeight="1">
      <c r="B111" s="17" t="s">
        <v>118</v>
      </c>
      <c r="C111" s="33">
        <f t="shared" si="3"/>
        <v>426100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157100</v>
      </c>
      <c r="L111" s="70">
        <v>19100</v>
      </c>
      <c r="M111" s="70">
        <v>47500</v>
      </c>
      <c r="N111" s="70">
        <v>0</v>
      </c>
      <c r="O111" s="70">
        <v>0</v>
      </c>
      <c r="P111" s="70">
        <v>0</v>
      </c>
      <c r="Q111" s="70">
        <v>0</v>
      </c>
      <c r="R111" s="70">
        <v>202400</v>
      </c>
      <c r="S111" s="70">
        <v>0</v>
      </c>
      <c r="T111" s="70">
        <v>0</v>
      </c>
      <c r="U111" s="70">
        <v>0</v>
      </c>
      <c r="V111" s="70">
        <v>0</v>
      </c>
      <c r="W111" s="70">
        <v>0</v>
      </c>
      <c r="X111" s="34">
        <v>0</v>
      </c>
      <c r="Y111" s="22"/>
    </row>
    <row r="112" spans="2:25" ht="17.25" customHeight="1">
      <c r="B112" s="17" t="s">
        <v>119</v>
      </c>
      <c r="C112" s="33">
        <f t="shared" si="3"/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34">
        <v>0</v>
      </c>
      <c r="Y112" s="22"/>
    </row>
    <row r="113" spans="2:25" ht="17.25" customHeight="1">
      <c r="B113" s="17" t="s">
        <v>147</v>
      </c>
      <c r="C113" s="33">
        <f t="shared" si="3"/>
        <v>101800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0">
        <v>101800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34">
        <v>0</v>
      </c>
      <c r="Y113" s="22"/>
    </row>
    <row r="114" spans="2:25" ht="17.25" customHeight="1">
      <c r="B114" s="17" t="s">
        <v>170</v>
      </c>
      <c r="C114" s="33">
        <f t="shared" si="3"/>
        <v>454700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34">
        <v>454700</v>
      </c>
      <c r="Y114" s="22"/>
    </row>
    <row r="115" spans="2:25" ht="17.25" customHeight="1">
      <c r="B115" s="17" t="s">
        <v>172</v>
      </c>
      <c r="C115" s="33">
        <f t="shared" si="3"/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0</v>
      </c>
      <c r="X115" s="34">
        <v>0</v>
      </c>
      <c r="Y115" s="22"/>
    </row>
    <row r="116" spans="3:25" ht="24.75" customHeight="1">
      <c r="C116" s="36"/>
      <c r="D116" s="80"/>
      <c r="E116" s="81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22"/>
    </row>
    <row r="117" spans="2:25" ht="24.75" customHeight="1">
      <c r="B117" s="17" t="s">
        <v>72</v>
      </c>
      <c r="C117" s="33">
        <f>SUBTOTAL(9,C4:C42)</f>
        <v>91512600</v>
      </c>
      <c r="D117" s="33">
        <f>SUBTOTAL(9,D4:D42)</f>
        <v>12242600</v>
      </c>
      <c r="E117" s="33">
        <f aca="true" t="shared" si="4" ref="E117:X117">SUBTOTAL(9,E4:E42)</f>
        <v>1609800</v>
      </c>
      <c r="F117" s="33">
        <f t="shared" si="4"/>
        <v>114600</v>
      </c>
      <c r="G117" s="33">
        <f t="shared" si="4"/>
        <v>81000</v>
      </c>
      <c r="H117" s="33">
        <f t="shared" si="4"/>
        <v>12704600</v>
      </c>
      <c r="I117" s="33">
        <f t="shared" si="4"/>
        <v>2650100</v>
      </c>
      <c r="J117" s="33">
        <f t="shared" si="4"/>
        <v>3566400</v>
      </c>
      <c r="K117" s="33">
        <f t="shared" si="4"/>
        <v>717800</v>
      </c>
      <c r="L117" s="33">
        <f t="shared" si="4"/>
        <v>845200</v>
      </c>
      <c r="M117" s="33">
        <f t="shared" si="4"/>
        <v>7901600</v>
      </c>
      <c r="N117" s="33">
        <f t="shared" si="4"/>
        <v>5374000</v>
      </c>
      <c r="O117" s="33">
        <f t="shared" si="4"/>
        <v>506600</v>
      </c>
      <c r="P117" s="33">
        <f t="shared" si="4"/>
        <v>10803300</v>
      </c>
      <c r="Q117" s="33">
        <f t="shared" si="4"/>
        <v>3544800</v>
      </c>
      <c r="R117" s="33">
        <f t="shared" si="4"/>
        <v>5723600</v>
      </c>
      <c r="S117" s="33">
        <f t="shared" si="4"/>
        <v>17860400</v>
      </c>
      <c r="T117" s="33">
        <f t="shared" si="4"/>
        <v>4259200</v>
      </c>
      <c r="U117" s="33">
        <f t="shared" si="4"/>
        <v>781100</v>
      </c>
      <c r="V117" s="33">
        <f t="shared" si="4"/>
        <v>21000</v>
      </c>
      <c r="W117" s="33">
        <f t="shared" si="4"/>
        <v>172300</v>
      </c>
      <c r="X117" s="33">
        <f t="shared" si="4"/>
        <v>32600</v>
      </c>
      <c r="Y117" s="22"/>
    </row>
    <row r="118" spans="2:25" ht="24.75" customHeight="1">
      <c r="B118" s="17" t="s">
        <v>73</v>
      </c>
      <c r="C118" s="33">
        <f>SUBTOTAL(9,C43:C65)</f>
        <v>6196800</v>
      </c>
      <c r="D118" s="33">
        <f aca="true" t="shared" si="5" ref="D118:X118">SUBTOTAL(9,D43:D65)</f>
        <v>996100</v>
      </c>
      <c r="E118" s="33">
        <f t="shared" si="5"/>
        <v>54200</v>
      </c>
      <c r="F118" s="33">
        <f t="shared" si="5"/>
        <v>1100</v>
      </c>
      <c r="G118" s="33">
        <f t="shared" si="5"/>
        <v>217700</v>
      </c>
      <c r="H118" s="33">
        <f t="shared" si="5"/>
        <v>426000</v>
      </c>
      <c r="I118" s="33">
        <f t="shared" si="5"/>
        <v>103700</v>
      </c>
      <c r="J118" s="33">
        <f t="shared" si="5"/>
        <v>321900</v>
      </c>
      <c r="K118" s="33">
        <f t="shared" si="5"/>
        <v>3500</v>
      </c>
      <c r="L118" s="33">
        <f t="shared" si="5"/>
        <v>0</v>
      </c>
      <c r="M118" s="33">
        <f t="shared" si="5"/>
        <v>195100</v>
      </c>
      <c r="N118" s="33">
        <f t="shared" si="5"/>
        <v>349400</v>
      </c>
      <c r="O118" s="33">
        <f t="shared" si="5"/>
        <v>46300</v>
      </c>
      <c r="P118" s="33">
        <f t="shared" si="5"/>
        <v>578800</v>
      </c>
      <c r="Q118" s="33">
        <f t="shared" si="5"/>
        <v>560900</v>
      </c>
      <c r="R118" s="33">
        <f t="shared" si="5"/>
        <v>643600</v>
      </c>
      <c r="S118" s="33">
        <f t="shared" si="5"/>
        <v>861500</v>
      </c>
      <c r="T118" s="33">
        <f t="shared" si="5"/>
        <v>256600</v>
      </c>
      <c r="U118" s="33">
        <f t="shared" si="5"/>
        <v>159100</v>
      </c>
      <c r="V118" s="33">
        <f t="shared" si="5"/>
        <v>0</v>
      </c>
      <c r="W118" s="33">
        <f t="shared" si="5"/>
        <v>421300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8793700</v>
      </c>
      <c r="D119" s="33">
        <f aca="true" t="shared" si="6" ref="D119:W119">SUBTOTAL(9,D66:D115)</f>
        <v>0</v>
      </c>
      <c r="E119" s="33">
        <f t="shared" si="6"/>
        <v>2594100</v>
      </c>
      <c r="F119" s="33">
        <f t="shared" si="6"/>
        <v>0</v>
      </c>
      <c r="G119" s="33">
        <f t="shared" si="6"/>
        <v>256900</v>
      </c>
      <c r="H119" s="33">
        <f t="shared" si="6"/>
        <v>0</v>
      </c>
      <c r="I119" s="33">
        <f t="shared" si="6"/>
        <v>0</v>
      </c>
      <c r="J119" s="33">
        <f t="shared" si="6"/>
        <v>3650000</v>
      </c>
      <c r="K119" s="33">
        <f t="shared" si="6"/>
        <v>285300</v>
      </c>
      <c r="L119" s="33">
        <f t="shared" si="6"/>
        <v>103900</v>
      </c>
      <c r="M119" s="33">
        <f t="shared" si="6"/>
        <v>379100</v>
      </c>
      <c r="N119" s="33">
        <f t="shared" si="6"/>
        <v>22500</v>
      </c>
      <c r="O119" s="33">
        <f t="shared" si="6"/>
        <v>13100</v>
      </c>
      <c r="P119" s="33">
        <f t="shared" si="6"/>
        <v>0</v>
      </c>
      <c r="Q119" s="33">
        <f t="shared" si="6"/>
        <v>0</v>
      </c>
      <c r="R119" s="33">
        <f t="shared" si="6"/>
        <v>1034100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454700</v>
      </c>
      <c r="Y119" s="22"/>
    </row>
    <row r="120" spans="2:25" ht="24.75" customHeight="1">
      <c r="B120" s="17" t="s">
        <v>75</v>
      </c>
      <c r="C120" s="33">
        <f>SUM(C117:C119)</f>
        <v>106503100</v>
      </c>
      <c r="D120" s="33">
        <f aca="true" t="shared" si="7" ref="D120:X120">SUM(D117:D119)</f>
        <v>13238700</v>
      </c>
      <c r="E120" s="33">
        <f>SUM(E117:E119)</f>
        <v>4258100</v>
      </c>
      <c r="F120" s="33">
        <f t="shared" si="7"/>
        <v>115700</v>
      </c>
      <c r="G120" s="33">
        <f t="shared" si="7"/>
        <v>555600</v>
      </c>
      <c r="H120" s="33">
        <f t="shared" si="7"/>
        <v>13130600</v>
      </c>
      <c r="I120" s="33">
        <f>SUM(I117:I119)</f>
        <v>2753800</v>
      </c>
      <c r="J120" s="33">
        <f t="shared" si="7"/>
        <v>7538300</v>
      </c>
      <c r="K120" s="33">
        <f>SUM(K117:K119)</f>
        <v>1006600</v>
      </c>
      <c r="L120" s="33">
        <f>SUM(L117:L119)</f>
        <v>949100</v>
      </c>
      <c r="M120" s="33">
        <f>SUM(M117:M119)</f>
        <v>8475800</v>
      </c>
      <c r="N120" s="33">
        <f>SUM(N117:N119)</f>
        <v>5745900</v>
      </c>
      <c r="O120" s="33">
        <f t="shared" si="7"/>
        <v>566000</v>
      </c>
      <c r="P120" s="33">
        <f t="shared" si="7"/>
        <v>11382100</v>
      </c>
      <c r="Q120" s="33">
        <f t="shared" si="7"/>
        <v>4105700</v>
      </c>
      <c r="R120" s="33">
        <f>SUM(R117:R119)</f>
        <v>7401300</v>
      </c>
      <c r="S120" s="33">
        <f t="shared" si="7"/>
        <v>18721900</v>
      </c>
      <c r="T120" s="33">
        <f>SUM(T117:T119)</f>
        <v>4515800</v>
      </c>
      <c r="U120" s="33">
        <f>SUM(U117:U119)</f>
        <v>940200</v>
      </c>
      <c r="V120" s="33">
        <f t="shared" si="7"/>
        <v>21000</v>
      </c>
      <c r="W120" s="33">
        <f t="shared" si="7"/>
        <v>593600</v>
      </c>
      <c r="X120" s="33">
        <f t="shared" si="7"/>
        <v>487300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view="pageBreakPreview" zoomScale="70" zoomScaleNormal="55" zoomScaleSheetLayoutView="70" zoomScalePageLayoutView="0" workbookViewId="0" topLeftCell="A1">
      <pane xSplit="3" ySplit="4" topLeftCell="D11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25" sqref="F12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99</v>
      </c>
    </row>
    <row r="2" spans="15:17" ht="13.5">
      <c r="O2" s="13"/>
      <c r="P2" s="13" t="s">
        <v>78</v>
      </c>
      <c r="Q2" s="13"/>
    </row>
    <row r="3" spans="2:17" ht="19.5" customHeight="1">
      <c r="B3" s="84" t="s">
        <v>79</v>
      </c>
      <c r="C3" s="84" t="s">
        <v>80</v>
      </c>
      <c r="D3" s="83" t="s">
        <v>92</v>
      </c>
      <c r="E3" s="83" t="s">
        <v>90</v>
      </c>
      <c r="F3" s="83" t="s">
        <v>136</v>
      </c>
      <c r="G3" s="83" t="s">
        <v>91</v>
      </c>
      <c r="H3" s="87" t="s">
        <v>98</v>
      </c>
      <c r="I3" s="85"/>
      <c r="J3" s="85"/>
      <c r="K3" s="85"/>
      <c r="L3" s="85"/>
      <c r="M3" s="85"/>
      <c r="N3" s="85"/>
      <c r="O3" s="86"/>
      <c r="P3" s="65"/>
      <c r="Q3" s="83" t="s">
        <v>163</v>
      </c>
    </row>
    <row r="4" spans="2:18" ht="60" customHeight="1">
      <c r="B4" s="84"/>
      <c r="C4" s="84"/>
      <c r="D4" s="83"/>
      <c r="E4" s="83"/>
      <c r="F4" s="83"/>
      <c r="G4" s="83"/>
      <c r="H4" s="88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176</v>
      </c>
      <c r="O4" s="66" t="s">
        <v>177</v>
      </c>
      <c r="P4" s="18" t="s">
        <v>178</v>
      </c>
      <c r="Q4" s="84"/>
      <c r="R4" s="69" t="s">
        <v>148</v>
      </c>
    </row>
    <row r="5" spans="2:18" ht="24.75" customHeight="1">
      <c r="B5" s="17" t="s">
        <v>0</v>
      </c>
      <c r="C5" s="15">
        <f>SUM(D5:H5,Q5)</f>
        <v>1120600</v>
      </c>
      <c r="D5" s="25">
        <v>600000</v>
      </c>
      <c r="E5" s="25"/>
      <c r="F5" s="25">
        <v>0</v>
      </c>
      <c r="G5" s="25">
        <v>0</v>
      </c>
      <c r="H5" s="25">
        <f>SUM(I5:M5)</f>
        <v>520600</v>
      </c>
      <c r="I5" s="20">
        <v>66200</v>
      </c>
      <c r="J5" s="20">
        <v>433600</v>
      </c>
      <c r="K5" s="20">
        <v>0</v>
      </c>
      <c r="L5" s="20">
        <v>20800</v>
      </c>
      <c r="M5" s="20">
        <v>0</v>
      </c>
      <c r="N5" s="20">
        <v>0</v>
      </c>
      <c r="O5" s="20">
        <v>0</v>
      </c>
      <c r="P5" s="20">
        <v>11300</v>
      </c>
      <c r="Q5" s="20">
        <v>0</v>
      </c>
      <c r="R5" s="19"/>
    </row>
    <row r="6" spans="2:17" ht="24.75" customHeight="1">
      <c r="B6" s="17" t="s">
        <v>1</v>
      </c>
      <c r="C6" s="15">
        <f aca="true" t="shared" si="0" ref="C6:C69">SUM(D6:H6,Q6)</f>
        <v>2501100</v>
      </c>
      <c r="D6" s="25">
        <v>824200</v>
      </c>
      <c r="E6" s="25"/>
      <c r="F6" s="25">
        <v>0</v>
      </c>
      <c r="G6" s="25">
        <v>0</v>
      </c>
      <c r="H6" s="25">
        <f aca="true" t="shared" si="1" ref="H6:H69">SUM(I6:M6)</f>
        <v>1676900.0000000002</v>
      </c>
      <c r="I6" s="20">
        <v>1404800.0000000002</v>
      </c>
      <c r="J6" s="20">
        <v>219500</v>
      </c>
      <c r="K6" s="20">
        <v>0</v>
      </c>
      <c r="L6" s="20">
        <v>52600</v>
      </c>
      <c r="M6" s="20">
        <v>0</v>
      </c>
      <c r="N6" s="20">
        <v>0</v>
      </c>
      <c r="O6" s="20">
        <v>0</v>
      </c>
      <c r="P6" s="20">
        <v>24900</v>
      </c>
      <c r="Q6" s="20">
        <v>0</v>
      </c>
    </row>
    <row r="7" spans="2:17" ht="24.75" customHeight="1">
      <c r="B7" s="17" t="s">
        <v>2</v>
      </c>
      <c r="C7" s="15">
        <f t="shared" si="0"/>
        <v>6302800</v>
      </c>
      <c r="D7" s="25">
        <v>1750000</v>
      </c>
      <c r="E7" s="25"/>
      <c r="F7" s="25">
        <v>400000</v>
      </c>
      <c r="G7" s="25">
        <v>0</v>
      </c>
      <c r="H7" s="25">
        <f t="shared" si="1"/>
        <v>3484400</v>
      </c>
      <c r="I7" s="20">
        <v>2952600</v>
      </c>
      <c r="J7" s="20">
        <v>531800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668400</v>
      </c>
    </row>
    <row r="8" spans="2:17" ht="24.75" customHeight="1">
      <c r="B8" s="17" t="s">
        <v>3</v>
      </c>
      <c r="C8" s="15">
        <f t="shared" si="0"/>
        <v>775100</v>
      </c>
      <c r="D8" s="25">
        <v>350000</v>
      </c>
      <c r="E8" s="25"/>
      <c r="F8" s="25">
        <v>0</v>
      </c>
      <c r="G8" s="25">
        <v>0</v>
      </c>
      <c r="H8" s="25">
        <f t="shared" si="1"/>
        <v>425100</v>
      </c>
      <c r="I8" s="20">
        <v>300000</v>
      </c>
      <c r="J8" s="20">
        <v>125100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</row>
    <row r="9" spans="2:17" ht="24.75" customHeight="1">
      <c r="B9" s="17" t="s">
        <v>4</v>
      </c>
      <c r="C9" s="15">
        <f t="shared" si="0"/>
        <v>1079200</v>
      </c>
      <c r="D9" s="25">
        <v>722100</v>
      </c>
      <c r="E9" s="25"/>
      <c r="F9" s="25">
        <v>43300</v>
      </c>
      <c r="G9" s="25">
        <v>0</v>
      </c>
      <c r="H9" s="25">
        <f t="shared" si="1"/>
        <v>313800</v>
      </c>
      <c r="I9" s="20">
        <v>269600</v>
      </c>
      <c r="J9" s="20">
        <v>0</v>
      </c>
      <c r="K9" s="20">
        <v>0</v>
      </c>
      <c r="L9" s="20">
        <v>3000</v>
      </c>
      <c r="M9" s="20">
        <v>41200</v>
      </c>
      <c r="N9" s="20">
        <v>50000</v>
      </c>
      <c r="O9" s="20">
        <v>0</v>
      </c>
      <c r="P9" s="20">
        <v>0</v>
      </c>
      <c r="Q9" s="20">
        <v>0</v>
      </c>
    </row>
    <row r="10" spans="2:17" ht="24.75" customHeight="1">
      <c r="B10" s="17" t="s">
        <v>5</v>
      </c>
      <c r="C10" s="15">
        <f t="shared" si="0"/>
        <v>2976200</v>
      </c>
      <c r="D10" s="25">
        <v>1100000</v>
      </c>
      <c r="E10" s="25"/>
      <c r="F10" s="25">
        <v>500</v>
      </c>
      <c r="G10" s="25">
        <v>0</v>
      </c>
      <c r="H10" s="25">
        <f t="shared" si="1"/>
        <v>1875700</v>
      </c>
      <c r="I10" s="20">
        <v>1459700</v>
      </c>
      <c r="J10" s="20">
        <v>416000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</row>
    <row r="11" spans="2:17" ht="24.75" customHeight="1">
      <c r="B11" s="17" t="s">
        <v>6</v>
      </c>
      <c r="C11" s="15">
        <f t="shared" si="0"/>
        <v>894500</v>
      </c>
      <c r="D11" s="25">
        <v>269000</v>
      </c>
      <c r="E11" s="25"/>
      <c r="F11" s="25">
        <v>0</v>
      </c>
      <c r="G11" s="25">
        <v>0</v>
      </c>
      <c r="H11" s="25">
        <f t="shared" si="1"/>
        <v>625500</v>
      </c>
      <c r="I11" s="20">
        <v>625500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2:17" ht="24.75" customHeight="1">
      <c r="B12" s="17" t="s">
        <v>7</v>
      </c>
      <c r="C12" s="15">
        <f t="shared" si="0"/>
        <v>1025400</v>
      </c>
      <c r="D12" s="25">
        <v>383000</v>
      </c>
      <c r="E12" s="25"/>
      <c r="F12" s="25">
        <v>0</v>
      </c>
      <c r="G12" s="25">
        <v>0</v>
      </c>
      <c r="H12" s="25">
        <f t="shared" si="1"/>
        <v>642400</v>
      </c>
      <c r="I12" s="20">
        <v>586600</v>
      </c>
      <c r="J12" s="20">
        <v>34800</v>
      </c>
      <c r="K12" s="20">
        <v>0</v>
      </c>
      <c r="L12" s="20">
        <v>21000</v>
      </c>
      <c r="M12" s="20">
        <v>0</v>
      </c>
      <c r="N12" s="20">
        <v>174000</v>
      </c>
      <c r="O12" s="20">
        <v>0</v>
      </c>
      <c r="P12" s="20">
        <v>21000</v>
      </c>
      <c r="Q12" s="20">
        <v>0</v>
      </c>
    </row>
    <row r="13" spans="2:17" ht="24.75" customHeight="1">
      <c r="B13" s="17" t="s">
        <v>8</v>
      </c>
      <c r="C13" s="15">
        <f t="shared" si="0"/>
        <v>1067800</v>
      </c>
      <c r="D13" s="25">
        <v>129000</v>
      </c>
      <c r="E13" s="25"/>
      <c r="F13" s="25">
        <v>0</v>
      </c>
      <c r="G13" s="25">
        <v>0</v>
      </c>
      <c r="H13" s="25">
        <f t="shared" si="1"/>
        <v>938800</v>
      </c>
      <c r="I13" s="20">
        <v>883600</v>
      </c>
      <c r="J13" s="20">
        <v>48700</v>
      </c>
      <c r="K13" s="20">
        <v>0</v>
      </c>
      <c r="L13" s="20">
        <v>6500</v>
      </c>
      <c r="M13" s="20">
        <v>0</v>
      </c>
      <c r="N13" s="20">
        <v>0</v>
      </c>
      <c r="O13" s="20">
        <v>25000</v>
      </c>
      <c r="P13" s="20">
        <v>0</v>
      </c>
      <c r="Q13" s="20">
        <v>0</v>
      </c>
    </row>
    <row r="14" spans="2:17" ht="24.75" customHeight="1">
      <c r="B14" s="17" t="s">
        <v>9</v>
      </c>
      <c r="C14" s="15">
        <f t="shared" si="0"/>
        <v>1086600</v>
      </c>
      <c r="D14" s="25">
        <v>0</v>
      </c>
      <c r="E14" s="25"/>
      <c r="F14" s="25">
        <v>652500</v>
      </c>
      <c r="G14" s="25">
        <v>0</v>
      </c>
      <c r="H14" s="25">
        <f t="shared" si="1"/>
        <v>434100</v>
      </c>
      <c r="I14" s="20">
        <v>434100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</row>
    <row r="15" spans="2:17" ht="24.75" customHeight="1">
      <c r="B15" s="17" t="s">
        <v>10</v>
      </c>
      <c r="C15" s="15">
        <f t="shared" si="0"/>
        <v>2317500</v>
      </c>
      <c r="D15" s="25">
        <v>779999.9999999999</v>
      </c>
      <c r="E15" s="25"/>
      <c r="F15" s="25">
        <v>0</v>
      </c>
      <c r="G15" s="25">
        <v>0</v>
      </c>
      <c r="H15" s="25">
        <f t="shared" si="1"/>
        <v>1537500</v>
      </c>
      <c r="I15" s="20">
        <v>1409300</v>
      </c>
      <c r="J15" s="20">
        <v>128199.99999999999</v>
      </c>
      <c r="K15" s="20">
        <v>0</v>
      </c>
      <c r="L15" s="20">
        <v>0</v>
      </c>
      <c r="M15" s="20">
        <v>0</v>
      </c>
      <c r="N15" s="20">
        <v>660000</v>
      </c>
      <c r="O15" s="20">
        <v>0</v>
      </c>
      <c r="P15" s="20">
        <v>0</v>
      </c>
      <c r="Q15" s="20">
        <v>0</v>
      </c>
    </row>
    <row r="16" spans="2:17" ht="24.75" customHeight="1">
      <c r="B16" s="17" t="s">
        <v>11</v>
      </c>
      <c r="C16" s="15">
        <f t="shared" si="0"/>
        <v>883200</v>
      </c>
      <c r="D16" s="25">
        <v>350000</v>
      </c>
      <c r="E16" s="25"/>
      <c r="F16" s="25">
        <v>0</v>
      </c>
      <c r="G16" s="25">
        <v>0</v>
      </c>
      <c r="H16" s="25">
        <f t="shared" si="1"/>
        <v>533200</v>
      </c>
      <c r="I16" s="20">
        <v>282000</v>
      </c>
      <c r="J16" s="20">
        <v>251200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2:17" ht="24.75" customHeight="1">
      <c r="B17" s="17" t="s">
        <v>12</v>
      </c>
      <c r="C17" s="15">
        <f t="shared" si="0"/>
        <v>510000</v>
      </c>
      <c r="D17" s="25">
        <v>200000</v>
      </c>
      <c r="E17" s="25"/>
      <c r="F17" s="25">
        <v>0</v>
      </c>
      <c r="G17" s="25">
        <v>0</v>
      </c>
      <c r="H17" s="25">
        <f t="shared" si="1"/>
        <v>310000</v>
      </c>
      <c r="I17" s="20">
        <v>310000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2:17" ht="24.75" customHeight="1">
      <c r="B18" s="17" t="s">
        <v>13</v>
      </c>
      <c r="C18" s="15">
        <f t="shared" si="0"/>
        <v>1026200</v>
      </c>
      <c r="D18" s="25">
        <v>127000</v>
      </c>
      <c r="E18" s="25"/>
      <c r="F18" s="25">
        <v>0</v>
      </c>
      <c r="G18" s="25">
        <v>0</v>
      </c>
      <c r="H18" s="25">
        <f t="shared" si="1"/>
        <v>899200</v>
      </c>
      <c r="I18" s="20">
        <v>683500</v>
      </c>
      <c r="J18" s="20">
        <v>201500</v>
      </c>
      <c r="K18" s="20">
        <v>0</v>
      </c>
      <c r="L18" s="20">
        <v>14200</v>
      </c>
      <c r="M18" s="20">
        <v>0</v>
      </c>
      <c r="N18" s="20">
        <v>80000</v>
      </c>
      <c r="O18" s="20">
        <v>0</v>
      </c>
      <c r="P18" s="20">
        <v>14200</v>
      </c>
      <c r="Q18" s="20">
        <v>0</v>
      </c>
    </row>
    <row r="19" spans="2:17" ht="24.75" customHeight="1">
      <c r="B19" s="17" t="s">
        <v>14</v>
      </c>
      <c r="C19" s="15">
        <f t="shared" si="0"/>
        <v>2326900</v>
      </c>
      <c r="D19" s="25">
        <v>1071000</v>
      </c>
      <c r="E19" s="25"/>
      <c r="F19" s="25">
        <v>0</v>
      </c>
      <c r="G19" s="25">
        <v>0</v>
      </c>
      <c r="H19" s="25">
        <f t="shared" si="1"/>
        <v>1255900</v>
      </c>
      <c r="I19" s="20">
        <v>869600</v>
      </c>
      <c r="J19" s="20">
        <v>51600</v>
      </c>
      <c r="K19" s="20">
        <v>0</v>
      </c>
      <c r="L19" s="20">
        <v>334700</v>
      </c>
      <c r="M19" s="20">
        <v>0</v>
      </c>
      <c r="N19" s="20">
        <v>426900</v>
      </c>
      <c r="O19" s="20">
        <v>0</v>
      </c>
      <c r="P19" s="20">
        <v>0</v>
      </c>
      <c r="Q19" s="20">
        <v>0</v>
      </c>
    </row>
    <row r="20" spans="2:17" ht="24.75" customHeight="1">
      <c r="B20" s="17" t="s">
        <v>15</v>
      </c>
      <c r="C20" s="15">
        <f t="shared" si="0"/>
        <v>1369100</v>
      </c>
      <c r="D20" s="25">
        <v>360000</v>
      </c>
      <c r="E20" s="25"/>
      <c r="F20" s="25">
        <v>0</v>
      </c>
      <c r="G20" s="25">
        <v>0</v>
      </c>
      <c r="H20" s="25">
        <f t="shared" si="1"/>
        <v>1009100</v>
      </c>
      <c r="I20" s="20">
        <v>777700</v>
      </c>
      <c r="J20" s="20">
        <v>231400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2:17" ht="24.75" customHeight="1">
      <c r="B21" s="17" t="s">
        <v>16</v>
      </c>
      <c r="C21" s="15">
        <f t="shared" si="0"/>
        <v>1402200</v>
      </c>
      <c r="D21" s="25">
        <v>361600</v>
      </c>
      <c r="E21" s="25"/>
      <c r="F21" s="25">
        <v>0</v>
      </c>
      <c r="G21" s="25">
        <v>0</v>
      </c>
      <c r="H21" s="25">
        <f t="shared" si="1"/>
        <v>1040600</v>
      </c>
      <c r="I21" s="20">
        <v>889500</v>
      </c>
      <c r="J21" s="20">
        <v>151100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2:17" ht="24.75" customHeight="1">
      <c r="B22" s="17" t="s">
        <v>17</v>
      </c>
      <c r="C22" s="15">
        <f t="shared" si="0"/>
        <v>1647900</v>
      </c>
      <c r="D22" s="25">
        <v>0</v>
      </c>
      <c r="E22" s="25"/>
      <c r="F22" s="25">
        <v>430000</v>
      </c>
      <c r="G22" s="25">
        <v>0</v>
      </c>
      <c r="H22" s="25">
        <f t="shared" si="1"/>
        <v>1217900</v>
      </c>
      <c r="I22" s="20">
        <v>1048099.9999999999</v>
      </c>
      <c r="J22" s="20">
        <v>169800</v>
      </c>
      <c r="K22" s="20">
        <v>0</v>
      </c>
      <c r="L22" s="20">
        <v>0</v>
      </c>
      <c r="M22" s="20">
        <v>0</v>
      </c>
      <c r="N22" s="20">
        <v>630000</v>
      </c>
      <c r="O22" s="20">
        <v>0</v>
      </c>
      <c r="P22" s="20">
        <v>0</v>
      </c>
      <c r="Q22" s="20">
        <v>0</v>
      </c>
    </row>
    <row r="23" spans="2:17" ht="24.75" customHeight="1">
      <c r="B23" s="17" t="s">
        <v>18</v>
      </c>
      <c r="C23" s="15">
        <f t="shared" si="0"/>
        <v>291000</v>
      </c>
      <c r="D23" s="25">
        <v>0</v>
      </c>
      <c r="E23" s="25"/>
      <c r="F23" s="25">
        <v>0</v>
      </c>
      <c r="G23" s="25">
        <v>0</v>
      </c>
      <c r="H23" s="25">
        <f t="shared" si="1"/>
        <v>291000</v>
      </c>
      <c r="I23" s="20">
        <v>218700</v>
      </c>
      <c r="J23" s="20">
        <v>72300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2:17" ht="24.75" customHeight="1">
      <c r="B24" s="17" t="s">
        <v>19</v>
      </c>
      <c r="C24" s="15">
        <f t="shared" si="0"/>
        <v>1341000</v>
      </c>
      <c r="D24" s="25">
        <v>255399.99999999997</v>
      </c>
      <c r="E24" s="25"/>
      <c r="F24" s="25">
        <v>0</v>
      </c>
      <c r="G24" s="25">
        <v>0</v>
      </c>
      <c r="H24" s="25">
        <f t="shared" si="1"/>
        <v>1085600</v>
      </c>
      <c r="I24" s="20">
        <v>944800</v>
      </c>
      <c r="J24" s="20">
        <v>140800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2:17" ht="24.75" customHeight="1">
      <c r="B25" s="17" t="s">
        <v>20</v>
      </c>
      <c r="C25" s="15">
        <f t="shared" si="0"/>
        <v>798000</v>
      </c>
      <c r="D25" s="25">
        <v>600000</v>
      </c>
      <c r="E25" s="25"/>
      <c r="F25" s="25">
        <v>0</v>
      </c>
      <c r="G25" s="25">
        <v>0</v>
      </c>
      <c r="H25" s="25">
        <f t="shared" si="1"/>
        <v>198000</v>
      </c>
      <c r="I25" s="20">
        <v>0</v>
      </c>
      <c r="J25" s="20">
        <v>198000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2:17" ht="24.75" customHeight="1">
      <c r="B26" s="17" t="s">
        <v>21</v>
      </c>
      <c r="C26" s="15">
        <f t="shared" si="0"/>
        <v>1507700</v>
      </c>
      <c r="D26" s="25">
        <v>882000</v>
      </c>
      <c r="E26" s="25"/>
      <c r="F26" s="25">
        <v>0</v>
      </c>
      <c r="G26" s="25">
        <v>0</v>
      </c>
      <c r="H26" s="25">
        <f t="shared" si="1"/>
        <v>625700</v>
      </c>
      <c r="I26" s="20">
        <v>468800</v>
      </c>
      <c r="J26" s="20">
        <v>156900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2:17" ht="24.75" customHeight="1">
      <c r="B27" s="17" t="s">
        <v>22</v>
      </c>
      <c r="C27" s="15">
        <f t="shared" si="0"/>
        <v>769500</v>
      </c>
      <c r="D27" s="25">
        <v>507800</v>
      </c>
      <c r="E27" s="25"/>
      <c r="F27" s="25">
        <v>0</v>
      </c>
      <c r="G27" s="25">
        <v>0</v>
      </c>
      <c r="H27" s="25">
        <f t="shared" si="1"/>
        <v>261700</v>
      </c>
      <c r="I27" s="20">
        <v>174900</v>
      </c>
      <c r="J27" s="20">
        <v>86800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2:17" ht="24.75" customHeight="1">
      <c r="B28" s="17" t="s">
        <v>23</v>
      </c>
      <c r="C28" s="15">
        <f t="shared" si="0"/>
        <v>547000</v>
      </c>
      <c r="D28" s="25">
        <v>0</v>
      </c>
      <c r="E28" s="25"/>
      <c r="F28" s="25">
        <v>19500</v>
      </c>
      <c r="G28" s="25">
        <v>0</v>
      </c>
      <c r="H28" s="25">
        <f t="shared" si="1"/>
        <v>527500</v>
      </c>
      <c r="I28" s="20">
        <v>477800</v>
      </c>
      <c r="J28" s="20">
        <v>49700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2:17" ht="24.75" customHeight="1">
      <c r="B29" s="17" t="s">
        <v>24</v>
      </c>
      <c r="C29" s="15">
        <f t="shared" si="0"/>
        <v>1622800</v>
      </c>
      <c r="D29" s="25">
        <v>400000</v>
      </c>
      <c r="E29" s="25"/>
      <c r="F29" s="25">
        <v>0</v>
      </c>
      <c r="G29" s="25">
        <v>0</v>
      </c>
      <c r="H29" s="25">
        <f t="shared" si="1"/>
        <v>1222800</v>
      </c>
      <c r="I29" s="20">
        <v>1018200</v>
      </c>
      <c r="J29" s="20">
        <v>204600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2:17" ht="24.75" customHeight="1">
      <c r="B30" s="17" t="s">
        <v>25</v>
      </c>
      <c r="C30" s="15">
        <f t="shared" si="0"/>
        <v>289600</v>
      </c>
      <c r="D30" s="25">
        <v>0</v>
      </c>
      <c r="E30" s="25"/>
      <c r="F30" s="25">
        <v>0</v>
      </c>
      <c r="G30" s="25">
        <v>0</v>
      </c>
      <c r="H30" s="25">
        <f t="shared" si="1"/>
        <v>289600</v>
      </c>
      <c r="I30" s="20">
        <v>165100</v>
      </c>
      <c r="J30" s="20">
        <v>124500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2:17" ht="24.75" customHeight="1">
      <c r="B31" s="17" t="s">
        <v>26</v>
      </c>
      <c r="C31" s="15">
        <f t="shared" si="0"/>
        <v>1743700</v>
      </c>
      <c r="D31" s="25">
        <v>0</v>
      </c>
      <c r="E31" s="25"/>
      <c r="F31" s="25">
        <v>0</v>
      </c>
      <c r="G31" s="25">
        <v>0</v>
      </c>
      <c r="H31" s="25">
        <f t="shared" si="1"/>
        <v>1743700</v>
      </c>
      <c r="I31" s="20">
        <v>1103800</v>
      </c>
      <c r="J31" s="20">
        <v>368100</v>
      </c>
      <c r="K31" s="20">
        <v>0</v>
      </c>
      <c r="L31" s="20">
        <v>271800</v>
      </c>
      <c r="M31" s="20">
        <v>0</v>
      </c>
      <c r="N31" s="20">
        <v>500000</v>
      </c>
      <c r="O31" s="20">
        <v>0</v>
      </c>
      <c r="P31" s="20">
        <v>0</v>
      </c>
      <c r="Q31" s="20">
        <v>0</v>
      </c>
    </row>
    <row r="32" spans="2:18" s="22" customFormat="1" ht="24.75" customHeight="1">
      <c r="B32" s="21" t="s">
        <v>27</v>
      </c>
      <c r="C32" s="15">
        <f t="shared" si="0"/>
        <v>290600</v>
      </c>
      <c r="D32" s="25">
        <v>0</v>
      </c>
      <c r="E32" s="25"/>
      <c r="F32" s="25">
        <v>0</v>
      </c>
      <c r="G32" s="25">
        <v>0</v>
      </c>
      <c r="H32" s="25">
        <f t="shared" si="1"/>
        <v>290600</v>
      </c>
      <c r="I32" s="20">
        <v>187400</v>
      </c>
      <c r="J32" s="20">
        <v>103200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12"/>
    </row>
    <row r="33" spans="2:17" ht="24.75" customHeight="1">
      <c r="B33" s="17" t="s">
        <v>28</v>
      </c>
      <c r="C33" s="15">
        <f t="shared" si="0"/>
        <v>3686000</v>
      </c>
      <c r="D33" s="25">
        <v>140000</v>
      </c>
      <c r="E33" s="25"/>
      <c r="F33" s="25">
        <v>0</v>
      </c>
      <c r="G33" s="25">
        <v>1080000</v>
      </c>
      <c r="H33" s="25">
        <f t="shared" si="1"/>
        <v>2466000</v>
      </c>
      <c r="I33" s="20">
        <v>2382800</v>
      </c>
      <c r="J33" s="20">
        <v>83200</v>
      </c>
      <c r="K33" s="20">
        <v>0</v>
      </c>
      <c r="L33" s="20">
        <v>0</v>
      </c>
      <c r="M33" s="20">
        <v>0</v>
      </c>
      <c r="N33" s="20">
        <v>209200</v>
      </c>
      <c r="O33" s="20">
        <v>0</v>
      </c>
      <c r="P33" s="20">
        <v>0</v>
      </c>
      <c r="Q33" s="20">
        <v>0</v>
      </c>
    </row>
    <row r="34" spans="2:17" ht="24.75" customHeight="1">
      <c r="B34" s="17" t="s">
        <v>29</v>
      </c>
      <c r="C34" s="15">
        <f t="shared" si="0"/>
        <v>551600</v>
      </c>
      <c r="D34" s="25">
        <v>0</v>
      </c>
      <c r="E34" s="25"/>
      <c r="F34" s="25">
        <v>0</v>
      </c>
      <c r="G34" s="25">
        <v>0</v>
      </c>
      <c r="H34" s="25">
        <f t="shared" si="1"/>
        <v>551600</v>
      </c>
      <c r="I34" s="20">
        <v>253300</v>
      </c>
      <c r="J34" s="20">
        <v>128000</v>
      </c>
      <c r="K34" s="20">
        <v>170300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</row>
    <row r="35" spans="2:17" ht="24.75" customHeight="1">
      <c r="B35" s="17" t="s">
        <v>30</v>
      </c>
      <c r="C35" s="15">
        <f t="shared" si="0"/>
        <v>2270500</v>
      </c>
      <c r="D35" s="25">
        <v>361600</v>
      </c>
      <c r="E35" s="25"/>
      <c r="F35" s="25">
        <v>0</v>
      </c>
      <c r="G35" s="25">
        <v>0</v>
      </c>
      <c r="H35" s="25">
        <f t="shared" si="1"/>
        <v>1908900</v>
      </c>
      <c r="I35" s="20">
        <v>1831200</v>
      </c>
      <c r="J35" s="20">
        <v>77700</v>
      </c>
      <c r="K35" s="20">
        <v>0</v>
      </c>
      <c r="L35" s="20">
        <v>0</v>
      </c>
      <c r="M35" s="20">
        <v>0</v>
      </c>
      <c r="N35" s="20">
        <v>522600</v>
      </c>
      <c r="O35" s="20">
        <v>0</v>
      </c>
      <c r="P35" s="20">
        <v>0</v>
      </c>
      <c r="Q35" s="20">
        <v>0</v>
      </c>
    </row>
    <row r="36" spans="2:17" ht="24.75" customHeight="1">
      <c r="B36" s="17" t="s">
        <v>31</v>
      </c>
      <c r="C36" s="15">
        <f t="shared" si="0"/>
        <v>357200</v>
      </c>
      <c r="D36" s="25">
        <v>85000</v>
      </c>
      <c r="E36" s="25"/>
      <c r="F36" s="25">
        <v>0</v>
      </c>
      <c r="G36" s="25">
        <v>0</v>
      </c>
      <c r="H36" s="25">
        <f t="shared" si="1"/>
        <v>272200</v>
      </c>
      <c r="I36" s="20">
        <v>189800</v>
      </c>
      <c r="J36" s="20">
        <v>32800</v>
      </c>
      <c r="K36" s="20">
        <v>49600</v>
      </c>
      <c r="L36" s="20">
        <v>0</v>
      </c>
      <c r="M36" s="20">
        <v>0</v>
      </c>
      <c r="N36" s="20">
        <v>150000</v>
      </c>
      <c r="O36" s="20">
        <v>0</v>
      </c>
      <c r="P36" s="20">
        <v>0</v>
      </c>
      <c r="Q36" s="20">
        <v>0</v>
      </c>
    </row>
    <row r="37" spans="2:17" ht="24.75" customHeight="1">
      <c r="B37" s="17" t="s">
        <v>32</v>
      </c>
      <c r="C37" s="15">
        <f t="shared" si="0"/>
        <v>0</v>
      </c>
      <c r="D37" s="25">
        <v>0</v>
      </c>
      <c r="E37" s="25"/>
      <c r="F37" s="25">
        <v>0</v>
      </c>
      <c r="G37" s="25">
        <v>0</v>
      </c>
      <c r="H37" s="25">
        <f t="shared" si="1"/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2:17" ht="24.75" customHeight="1">
      <c r="B38" s="17" t="s">
        <v>33</v>
      </c>
      <c r="C38" s="15">
        <f t="shared" si="0"/>
        <v>179700</v>
      </c>
      <c r="D38" s="25">
        <v>0</v>
      </c>
      <c r="E38" s="25"/>
      <c r="F38" s="25">
        <v>0</v>
      </c>
      <c r="G38" s="25">
        <v>0</v>
      </c>
      <c r="H38" s="25">
        <f t="shared" si="1"/>
        <v>179700</v>
      </c>
      <c r="I38" s="20">
        <v>151300</v>
      </c>
      <c r="J38" s="20">
        <v>28400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</row>
    <row r="39" spans="2:17" ht="24.75" customHeight="1">
      <c r="B39" s="17" t="s">
        <v>34</v>
      </c>
      <c r="C39" s="15">
        <f t="shared" si="0"/>
        <v>0</v>
      </c>
      <c r="D39" s="25">
        <v>0</v>
      </c>
      <c r="E39" s="25"/>
      <c r="F39" s="25">
        <v>0</v>
      </c>
      <c r="G39" s="25">
        <v>0</v>
      </c>
      <c r="H39" s="25">
        <f t="shared" si="1"/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</row>
    <row r="40" spans="2:17" ht="24.75" customHeight="1">
      <c r="B40" s="17" t="s">
        <v>35</v>
      </c>
      <c r="C40" s="15">
        <f t="shared" si="0"/>
        <v>592200</v>
      </c>
      <c r="D40" s="25">
        <v>368000</v>
      </c>
      <c r="E40" s="25"/>
      <c r="F40" s="25">
        <v>0</v>
      </c>
      <c r="G40" s="25">
        <v>0</v>
      </c>
      <c r="H40" s="25">
        <f t="shared" si="1"/>
        <v>224200</v>
      </c>
      <c r="I40" s="20">
        <v>224200</v>
      </c>
      <c r="J40" s="20">
        <v>0</v>
      </c>
      <c r="K40" s="20">
        <v>0</v>
      </c>
      <c r="L40" s="20">
        <v>0</v>
      </c>
      <c r="M40" s="20">
        <v>0</v>
      </c>
      <c r="N40" s="20">
        <v>96300</v>
      </c>
      <c r="O40" s="20">
        <v>0</v>
      </c>
      <c r="P40" s="20">
        <v>0</v>
      </c>
      <c r="Q40" s="20">
        <v>0</v>
      </c>
    </row>
    <row r="41" spans="2:17" ht="24.75" customHeight="1">
      <c r="B41" s="17" t="s">
        <v>36</v>
      </c>
      <c r="C41" s="15">
        <f t="shared" si="0"/>
        <v>3512700</v>
      </c>
      <c r="D41" s="25">
        <v>0</v>
      </c>
      <c r="E41" s="25"/>
      <c r="F41" s="25">
        <v>0</v>
      </c>
      <c r="G41" s="25">
        <v>2894000</v>
      </c>
      <c r="H41" s="25">
        <f t="shared" si="1"/>
        <v>618700</v>
      </c>
      <c r="I41" s="20">
        <v>584200</v>
      </c>
      <c r="J41" s="20">
        <v>34500</v>
      </c>
      <c r="K41" s="20">
        <v>0</v>
      </c>
      <c r="L41" s="20">
        <v>0</v>
      </c>
      <c r="M41" s="20">
        <v>0</v>
      </c>
      <c r="N41" s="20">
        <v>168100</v>
      </c>
      <c r="O41" s="20">
        <v>0</v>
      </c>
      <c r="P41" s="20">
        <v>0</v>
      </c>
      <c r="Q41" s="20">
        <v>0</v>
      </c>
    </row>
    <row r="42" spans="2:17" ht="24.75" customHeight="1">
      <c r="B42" s="17" t="s">
        <v>81</v>
      </c>
      <c r="C42" s="15">
        <f t="shared" si="0"/>
        <v>685400</v>
      </c>
      <c r="D42" s="25">
        <v>173000</v>
      </c>
      <c r="E42" s="25"/>
      <c r="F42" s="25">
        <v>0</v>
      </c>
      <c r="G42" s="25">
        <v>0</v>
      </c>
      <c r="H42" s="25">
        <f t="shared" si="1"/>
        <v>512400</v>
      </c>
      <c r="I42" s="20">
        <v>382600</v>
      </c>
      <c r="J42" s="20">
        <v>129800.00000000001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</row>
    <row r="43" spans="2:17" ht="24.75" customHeight="1">
      <c r="B43" s="17" t="s">
        <v>150</v>
      </c>
      <c r="C43" s="15">
        <f t="shared" si="0"/>
        <v>645700</v>
      </c>
      <c r="D43" s="25">
        <v>100000</v>
      </c>
      <c r="E43" s="25"/>
      <c r="F43" s="25">
        <v>0</v>
      </c>
      <c r="G43" s="25">
        <v>0</v>
      </c>
      <c r="H43" s="25">
        <f t="shared" si="1"/>
        <v>545700</v>
      </c>
      <c r="I43" s="20">
        <v>525100</v>
      </c>
      <c r="J43" s="20">
        <v>20600</v>
      </c>
      <c r="K43" s="20">
        <v>0</v>
      </c>
      <c r="L43" s="20">
        <v>0</v>
      </c>
      <c r="M43" s="20">
        <v>0</v>
      </c>
      <c r="N43" s="20">
        <v>155700</v>
      </c>
      <c r="O43" s="20">
        <v>0</v>
      </c>
      <c r="P43" s="20">
        <v>0</v>
      </c>
      <c r="Q43" s="20">
        <v>0</v>
      </c>
    </row>
    <row r="44" spans="2:17" ht="24.75" customHeight="1">
      <c r="B44" s="17" t="s">
        <v>37</v>
      </c>
      <c r="C44" s="15">
        <f t="shared" si="0"/>
        <v>368300</v>
      </c>
      <c r="D44" s="25">
        <v>180000</v>
      </c>
      <c r="E44" s="25"/>
      <c r="F44" s="25">
        <v>0</v>
      </c>
      <c r="G44" s="25">
        <v>0</v>
      </c>
      <c r="H44" s="25">
        <f t="shared" si="1"/>
        <v>188300</v>
      </c>
      <c r="I44" s="20">
        <v>167500</v>
      </c>
      <c r="J44" s="20">
        <v>20800</v>
      </c>
      <c r="K44" s="20">
        <v>0</v>
      </c>
      <c r="L44" s="20">
        <v>0</v>
      </c>
      <c r="M44" s="20">
        <v>0</v>
      </c>
      <c r="N44" s="20">
        <v>167500</v>
      </c>
      <c r="O44" s="20">
        <v>0</v>
      </c>
      <c r="P44" s="20">
        <v>0</v>
      </c>
      <c r="Q44" s="20">
        <v>0</v>
      </c>
    </row>
    <row r="45" spans="2:17" ht="24.75" customHeight="1">
      <c r="B45" s="17" t="s">
        <v>38</v>
      </c>
      <c r="C45" s="15">
        <f t="shared" si="0"/>
        <v>226300</v>
      </c>
      <c r="D45" s="25">
        <v>169000</v>
      </c>
      <c r="E45" s="25"/>
      <c r="F45" s="25">
        <v>0</v>
      </c>
      <c r="G45" s="25">
        <v>0</v>
      </c>
      <c r="H45" s="25">
        <f t="shared" si="1"/>
        <v>57300</v>
      </c>
      <c r="I45" s="20">
        <v>2800</v>
      </c>
      <c r="J45" s="20">
        <v>54500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</row>
    <row r="46" spans="2:17" ht="24.75" customHeight="1">
      <c r="B46" s="17" t="s">
        <v>39</v>
      </c>
      <c r="C46" s="15">
        <f t="shared" si="0"/>
        <v>150000</v>
      </c>
      <c r="D46" s="25">
        <v>150000</v>
      </c>
      <c r="E46" s="25"/>
      <c r="F46" s="25">
        <v>0</v>
      </c>
      <c r="G46" s="25">
        <v>0</v>
      </c>
      <c r="H46" s="25">
        <f t="shared" si="1"/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2:17" ht="24.75" customHeight="1">
      <c r="B47" s="17" t="s">
        <v>40</v>
      </c>
      <c r="C47" s="15">
        <f t="shared" si="0"/>
        <v>0</v>
      </c>
      <c r="D47" s="25">
        <v>0</v>
      </c>
      <c r="E47" s="25"/>
      <c r="F47" s="25">
        <v>0</v>
      </c>
      <c r="G47" s="25">
        <v>0</v>
      </c>
      <c r="H47" s="25">
        <f t="shared" si="1"/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2:17" ht="24.75" customHeight="1">
      <c r="B48" s="17" t="s">
        <v>41</v>
      </c>
      <c r="C48" s="15">
        <f t="shared" si="0"/>
        <v>156200</v>
      </c>
      <c r="D48" s="25">
        <v>114200</v>
      </c>
      <c r="E48" s="25"/>
      <c r="F48" s="25">
        <v>0</v>
      </c>
      <c r="G48" s="25">
        <v>0</v>
      </c>
      <c r="H48" s="25">
        <f t="shared" si="1"/>
        <v>42000</v>
      </c>
      <c r="I48" s="20">
        <v>11000</v>
      </c>
      <c r="J48" s="20">
        <v>26200</v>
      </c>
      <c r="K48" s="20">
        <v>0</v>
      </c>
      <c r="L48" s="20">
        <v>0</v>
      </c>
      <c r="M48" s="20">
        <v>4800</v>
      </c>
      <c r="N48" s="20">
        <v>0</v>
      </c>
      <c r="O48" s="20">
        <v>0</v>
      </c>
      <c r="P48" s="20">
        <v>11000</v>
      </c>
      <c r="Q48" s="20">
        <v>0</v>
      </c>
    </row>
    <row r="49" spans="2:17" ht="24.75" customHeight="1">
      <c r="B49" s="17" t="s">
        <v>42</v>
      </c>
      <c r="C49" s="15">
        <f t="shared" si="0"/>
        <v>91500</v>
      </c>
      <c r="D49" s="25">
        <v>0</v>
      </c>
      <c r="E49" s="25"/>
      <c r="F49" s="25">
        <v>0</v>
      </c>
      <c r="G49" s="25">
        <v>0</v>
      </c>
      <c r="H49" s="25">
        <f t="shared" si="1"/>
        <v>91500</v>
      </c>
      <c r="I49" s="20">
        <v>10200</v>
      </c>
      <c r="J49" s="20">
        <v>69700</v>
      </c>
      <c r="K49" s="20">
        <v>0</v>
      </c>
      <c r="L49" s="20">
        <v>0</v>
      </c>
      <c r="M49" s="20">
        <v>11600</v>
      </c>
      <c r="N49" s="20">
        <v>32200.000000000004</v>
      </c>
      <c r="O49" s="20">
        <v>0</v>
      </c>
      <c r="P49" s="20">
        <v>0</v>
      </c>
      <c r="Q49" s="20">
        <v>0</v>
      </c>
    </row>
    <row r="50" spans="2:17" ht="24.75" customHeight="1">
      <c r="B50" s="17" t="s">
        <v>43</v>
      </c>
      <c r="C50" s="15">
        <f t="shared" si="0"/>
        <v>395400</v>
      </c>
      <c r="D50" s="25">
        <v>0</v>
      </c>
      <c r="E50" s="25"/>
      <c r="F50" s="25">
        <v>0</v>
      </c>
      <c r="G50" s="25">
        <v>0</v>
      </c>
      <c r="H50" s="25">
        <f t="shared" si="1"/>
        <v>395400</v>
      </c>
      <c r="I50" s="20">
        <v>272100</v>
      </c>
      <c r="J50" s="20">
        <v>92700</v>
      </c>
      <c r="K50" s="20">
        <v>0</v>
      </c>
      <c r="L50" s="20">
        <v>24500</v>
      </c>
      <c r="M50" s="20">
        <v>6100</v>
      </c>
      <c r="N50" s="20">
        <v>83900</v>
      </c>
      <c r="O50" s="20">
        <v>0</v>
      </c>
      <c r="P50" s="20">
        <v>0</v>
      </c>
      <c r="Q50" s="20">
        <v>0</v>
      </c>
    </row>
    <row r="51" spans="2:17" ht="24.75" customHeight="1">
      <c r="B51" s="17" t="s">
        <v>44</v>
      </c>
      <c r="C51" s="15">
        <f t="shared" si="0"/>
        <v>355800</v>
      </c>
      <c r="D51" s="25">
        <v>74100</v>
      </c>
      <c r="E51" s="25"/>
      <c r="F51" s="25">
        <v>0</v>
      </c>
      <c r="G51" s="25">
        <v>0</v>
      </c>
      <c r="H51" s="25">
        <f t="shared" si="1"/>
        <v>281700</v>
      </c>
      <c r="I51" s="20">
        <v>260000</v>
      </c>
      <c r="J51" s="20">
        <v>21700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</row>
    <row r="52" spans="2:17" ht="24.75" customHeight="1">
      <c r="B52" s="17" t="s">
        <v>45</v>
      </c>
      <c r="C52" s="15">
        <f t="shared" si="0"/>
        <v>230700</v>
      </c>
      <c r="D52" s="25">
        <v>150000</v>
      </c>
      <c r="E52" s="25"/>
      <c r="F52" s="25">
        <v>0</v>
      </c>
      <c r="G52" s="25">
        <v>0</v>
      </c>
      <c r="H52" s="25">
        <f t="shared" si="1"/>
        <v>80700</v>
      </c>
      <c r="I52" s="20">
        <v>28400</v>
      </c>
      <c r="J52" s="20">
        <v>24700</v>
      </c>
      <c r="K52" s="20">
        <v>4200</v>
      </c>
      <c r="L52" s="20">
        <v>16400</v>
      </c>
      <c r="M52" s="20">
        <v>7000</v>
      </c>
      <c r="N52" s="20">
        <v>0</v>
      </c>
      <c r="O52" s="20">
        <v>0</v>
      </c>
      <c r="P52" s="20">
        <v>19200</v>
      </c>
      <c r="Q52" s="20">
        <v>0</v>
      </c>
    </row>
    <row r="53" spans="2:17" ht="24.75" customHeight="1">
      <c r="B53" s="17" t="s">
        <v>46</v>
      </c>
      <c r="C53" s="15">
        <f t="shared" si="0"/>
        <v>34200</v>
      </c>
      <c r="D53" s="25">
        <v>0</v>
      </c>
      <c r="E53" s="25"/>
      <c r="F53" s="25">
        <v>0</v>
      </c>
      <c r="G53" s="25">
        <v>0</v>
      </c>
      <c r="H53" s="25">
        <f t="shared" si="1"/>
        <v>34200</v>
      </c>
      <c r="I53" s="20">
        <v>0</v>
      </c>
      <c r="J53" s="20">
        <v>0</v>
      </c>
      <c r="K53" s="20">
        <v>0</v>
      </c>
      <c r="L53" s="20">
        <v>15000</v>
      </c>
      <c r="M53" s="20">
        <v>19200</v>
      </c>
      <c r="N53" s="20">
        <v>0</v>
      </c>
      <c r="O53" s="20">
        <v>0</v>
      </c>
      <c r="P53" s="20">
        <v>27400</v>
      </c>
      <c r="Q53" s="20">
        <v>0</v>
      </c>
    </row>
    <row r="54" spans="2:17" ht="24.75" customHeight="1">
      <c r="B54" s="17" t="s">
        <v>82</v>
      </c>
      <c r="C54" s="15">
        <f t="shared" si="0"/>
        <v>65900</v>
      </c>
      <c r="D54" s="25">
        <v>30000</v>
      </c>
      <c r="E54" s="25"/>
      <c r="F54" s="25">
        <v>0</v>
      </c>
      <c r="G54" s="25">
        <v>0</v>
      </c>
      <c r="H54" s="25">
        <f t="shared" si="1"/>
        <v>35900</v>
      </c>
      <c r="I54" s="20">
        <v>0</v>
      </c>
      <c r="J54" s="20">
        <v>0</v>
      </c>
      <c r="K54" s="20">
        <v>0</v>
      </c>
      <c r="L54" s="20">
        <v>0</v>
      </c>
      <c r="M54" s="20">
        <v>35900</v>
      </c>
      <c r="N54" s="20">
        <v>0</v>
      </c>
      <c r="O54" s="20">
        <v>0</v>
      </c>
      <c r="P54" s="20">
        <v>6000</v>
      </c>
      <c r="Q54" s="20">
        <v>0</v>
      </c>
    </row>
    <row r="55" spans="2:17" ht="24.75" customHeight="1">
      <c r="B55" s="17" t="s">
        <v>47</v>
      </c>
      <c r="C55" s="15">
        <f t="shared" si="0"/>
        <v>185800</v>
      </c>
      <c r="D55" s="25">
        <v>78900</v>
      </c>
      <c r="E55" s="25"/>
      <c r="F55" s="25">
        <v>0</v>
      </c>
      <c r="G55" s="25">
        <v>0</v>
      </c>
      <c r="H55" s="25">
        <f t="shared" si="1"/>
        <v>106900</v>
      </c>
      <c r="I55" s="20">
        <v>0</v>
      </c>
      <c r="J55" s="20">
        <v>0</v>
      </c>
      <c r="K55" s="20">
        <v>93100</v>
      </c>
      <c r="L55" s="20">
        <v>0</v>
      </c>
      <c r="M55" s="20">
        <v>13800</v>
      </c>
      <c r="N55" s="20">
        <v>0</v>
      </c>
      <c r="O55" s="20">
        <v>0</v>
      </c>
      <c r="P55" s="20">
        <v>25100</v>
      </c>
      <c r="Q55" s="20">
        <v>0</v>
      </c>
    </row>
    <row r="56" spans="2:17" ht="24.75" customHeight="1">
      <c r="B56" s="17" t="s">
        <v>48</v>
      </c>
      <c r="C56" s="15">
        <f t="shared" si="0"/>
        <v>79000</v>
      </c>
      <c r="D56" s="25">
        <v>79000</v>
      </c>
      <c r="E56" s="25"/>
      <c r="F56" s="25">
        <v>0</v>
      </c>
      <c r="G56" s="25">
        <v>0</v>
      </c>
      <c r="H56" s="25">
        <f t="shared" si="1"/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</row>
    <row r="57" spans="2:17" ht="24.75" customHeight="1">
      <c r="B57" s="17" t="s">
        <v>49</v>
      </c>
      <c r="C57" s="15">
        <f t="shared" si="0"/>
        <v>66800</v>
      </c>
      <c r="D57" s="25">
        <v>66800</v>
      </c>
      <c r="E57" s="25"/>
      <c r="F57" s="25">
        <v>0</v>
      </c>
      <c r="G57" s="25">
        <v>0</v>
      </c>
      <c r="H57" s="25">
        <f t="shared" si="1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</row>
    <row r="58" spans="2:17" ht="24.75" customHeight="1">
      <c r="B58" s="17" t="s">
        <v>50</v>
      </c>
      <c r="C58" s="15">
        <f>SUM(D58:H58,Q58)</f>
        <v>187900</v>
      </c>
      <c r="D58" s="25">
        <v>126200</v>
      </c>
      <c r="E58" s="25"/>
      <c r="F58" s="25">
        <v>17800</v>
      </c>
      <c r="G58" s="25">
        <v>0</v>
      </c>
      <c r="H58" s="25">
        <f t="shared" si="1"/>
        <v>39400</v>
      </c>
      <c r="I58" s="20">
        <v>0</v>
      </c>
      <c r="J58" s="20">
        <v>0</v>
      </c>
      <c r="K58" s="20">
        <v>0</v>
      </c>
      <c r="L58" s="20">
        <v>0</v>
      </c>
      <c r="M58" s="20">
        <v>39400</v>
      </c>
      <c r="N58" s="20">
        <v>0</v>
      </c>
      <c r="O58" s="20">
        <v>0</v>
      </c>
      <c r="P58" s="20">
        <v>8000</v>
      </c>
      <c r="Q58" s="20">
        <v>4500</v>
      </c>
    </row>
    <row r="59" spans="2:17" ht="24.75" customHeight="1">
      <c r="B59" s="17" t="s">
        <v>51</v>
      </c>
      <c r="C59" s="15">
        <f t="shared" si="0"/>
        <v>0</v>
      </c>
      <c r="D59" s="25">
        <v>0</v>
      </c>
      <c r="E59" s="25"/>
      <c r="F59" s="25">
        <v>0</v>
      </c>
      <c r="G59" s="25">
        <v>0</v>
      </c>
      <c r="H59" s="25">
        <f t="shared" si="1"/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</row>
    <row r="60" spans="2:17" ht="24.75" customHeight="1">
      <c r="B60" s="17" t="s">
        <v>52</v>
      </c>
      <c r="C60" s="15">
        <f t="shared" si="0"/>
        <v>99700</v>
      </c>
      <c r="D60" s="25">
        <v>26200</v>
      </c>
      <c r="E60" s="25"/>
      <c r="F60" s="25">
        <v>0</v>
      </c>
      <c r="G60" s="25">
        <v>0</v>
      </c>
      <c r="H60" s="25">
        <f t="shared" si="1"/>
        <v>73500</v>
      </c>
      <c r="I60" s="20">
        <v>59200</v>
      </c>
      <c r="J60" s="20">
        <v>9500</v>
      </c>
      <c r="K60" s="20">
        <v>0</v>
      </c>
      <c r="L60" s="20">
        <v>4800</v>
      </c>
      <c r="M60" s="20">
        <v>0</v>
      </c>
      <c r="N60" s="20">
        <v>0</v>
      </c>
      <c r="O60" s="20">
        <v>0</v>
      </c>
      <c r="P60" s="20">
        <v>7800</v>
      </c>
      <c r="Q60" s="20">
        <v>0</v>
      </c>
    </row>
    <row r="61" spans="2:17" ht="24.75" customHeight="1">
      <c r="B61" s="17" t="s">
        <v>53</v>
      </c>
      <c r="C61" s="15">
        <f t="shared" si="0"/>
        <v>9400</v>
      </c>
      <c r="D61" s="25">
        <v>0</v>
      </c>
      <c r="E61" s="25"/>
      <c r="F61" s="25">
        <v>0</v>
      </c>
      <c r="G61" s="25">
        <v>0</v>
      </c>
      <c r="H61" s="25">
        <f t="shared" si="1"/>
        <v>9400</v>
      </c>
      <c r="I61" s="20">
        <v>0</v>
      </c>
      <c r="J61" s="20">
        <v>9400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</row>
    <row r="62" spans="2:17" ht="24.75" customHeight="1">
      <c r="B62" s="17" t="s">
        <v>54</v>
      </c>
      <c r="C62" s="15">
        <f t="shared" si="0"/>
        <v>442400</v>
      </c>
      <c r="D62" s="25">
        <v>243700</v>
      </c>
      <c r="E62" s="25"/>
      <c r="F62" s="25">
        <v>0</v>
      </c>
      <c r="G62" s="25">
        <v>0</v>
      </c>
      <c r="H62" s="25">
        <f t="shared" si="1"/>
        <v>198700</v>
      </c>
      <c r="I62" s="20">
        <v>148200</v>
      </c>
      <c r="J62" s="20">
        <v>37100</v>
      </c>
      <c r="K62" s="20">
        <v>5900</v>
      </c>
      <c r="L62" s="20">
        <v>7500</v>
      </c>
      <c r="M62" s="20">
        <v>0</v>
      </c>
      <c r="N62" s="20">
        <v>30000</v>
      </c>
      <c r="O62" s="20">
        <v>0</v>
      </c>
      <c r="P62" s="20">
        <v>7500</v>
      </c>
      <c r="Q62" s="20">
        <v>0</v>
      </c>
    </row>
    <row r="63" spans="2:17" ht="24.75" customHeight="1">
      <c r="B63" s="17" t="s">
        <v>55</v>
      </c>
      <c r="C63" s="15">
        <f t="shared" si="0"/>
        <v>143700</v>
      </c>
      <c r="D63" s="25">
        <v>0</v>
      </c>
      <c r="E63" s="25"/>
      <c r="F63" s="25">
        <v>0</v>
      </c>
      <c r="G63" s="25">
        <v>0</v>
      </c>
      <c r="H63" s="25">
        <f t="shared" si="1"/>
        <v>143700</v>
      </c>
      <c r="I63" s="20">
        <v>106000</v>
      </c>
      <c r="J63" s="20">
        <v>35400</v>
      </c>
      <c r="K63" s="20">
        <v>0</v>
      </c>
      <c r="L63" s="20">
        <v>0</v>
      </c>
      <c r="M63" s="20">
        <v>2300</v>
      </c>
      <c r="N63" s="20">
        <v>0</v>
      </c>
      <c r="O63" s="20">
        <v>0</v>
      </c>
      <c r="P63" s="20">
        <v>2300</v>
      </c>
      <c r="Q63" s="20">
        <v>0</v>
      </c>
    </row>
    <row r="64" spans="2:17" ht="24.75" customHeight="1">
      <c r="B64" s="17" t="s">
        <v>56</v>
      </c>
      <c r="C64" s="15">
        <f t="shared" si="0"/>
        <v>435200</v>
      </c>
      <c r="D64" s="25">
        <v>325100</v>
      </c>
      <c r="E64" s="25"/>
      <c r="F64" s="25">
        <v>0</v>
      </c>
      <c r="G64" s="25">
        <v>0</v>
      </c>
      <c r="H64" s="25">
        <f t="shared" si="1"/>
        <v>110100</v>
      </c>
      <c r="I64" s="20">
        <v>94300</v>
      </c>
      <c r="J64" s="20">
        <v>15800</v>
      </c>
      <c r="K64" s="20">
        <v>0</v>
      </c>
      <c r="L64" s="20">
        <v>0</v>
      </c>
      <c r="M64" s="20">
        <v>0</v>
      </c>
      <c r="N64" s="20">
        <v>50000</v>
      </c>
      <c r="O64" s="20">
        <v>0</v>
      </c>
      <c r="P64" s="20">
        <v>0</v>
      </c>
      <c r="Q64" s="20">
        <v>0</v>
      </c>
    </row>
    <row r="65" spans="2:17" ht="24.75" customHeight="1">
      <c r="B65" s="17" t="s">
        <v>57</v>
      </c>
      <c r="C65" s="15">
        <f t="shared" si="0"/>
        <v>253000</v>
      </c>
      <c r="D65" s="25">
        <v>0</v>
      </c>
      <c r="E65" s="25"/>
      <c r="F65" s="25">
        <v>0</v>
      </c>
      <c r="G65" s="25">
        <v>0</v>
      </c>
      <c r="H65" s="25">
        <f t="shared" si="1"/>
        <v>253000</v>
      </c>
      <c r="I65" s="20">
        <v>181100</v>
      </c>
      <c r="J65" s="20">
        <v>23300</v>
      </c>
      <c r="K65" s="20">
        <v>48600</v>
      </c>
      <c r="L65" s="20">
        <v>0</v>
      </c>
      <c r="M65" s="20">
        <v>0</v>
      </c>
      <c r="N65" s="20">
        <v>100000</v>
      </c>
      <c r="O65" s="20">
        <v>0</v>
      </c>
      <c r="P65" s="20">
        <v>0</v>
      </c>
      <c r="Q65" s="20">
        <v>0</v>
      </c>
    </row>
    <row r="66" spans="2:17" ht="24.75" customHeight="1">
      <c r="B66" s="17" t="s">
        <v>58</v>
      </c>
      <c r="C66" s="15">
        <f t="shared" si="0"/>
        <v>41700</v>
      </c>
      <c r="D66" s="25">
        <v>0</v>
      </c>
      <c r="E66" s="25"/>
      <c r="F66" s="25">
        <v>0</v>
      </c>
      <c r="G66" s="25">
        <v>0</v>
      </c>
      <c r="H66" s="25">
        <f t="shared" si="1"/>
        <v>41700</v>
      </c>
      <c r="I66" s="20">
        <v>27400</v>
      </c>
      <c r="J66" s="20">
        <v>14300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</row>
    <row r="67" spans="2:17" ht="24.75" customHeight="1">
      <c r="B67" s="17" t="s">
        <v>151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152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153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154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SUM(I70:M70)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155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156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107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108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109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110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111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112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344000</v>
      </c>
      <c r="D80" s="25">
        <v>344000</v>
      </c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120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121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122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123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124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157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125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126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127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104</v>
      </c>
      <c r="C90" s="15">
        <f t="shared" si="2"/>
        <v>1266899.9999999998</v>
      </c>
      <c r="D90" s="25"/>
      <c r="E90" s="25"/>
      <c r="F90" s="25"/>
      <c r="G90" s="25"/>
      <c r="H90" s="25">
        <f t="shared" si="3"/>
        <v>1266899.9999999998</v>
      </c>
      <c r="I90" s="20">
        <v>1266899.9999999998</v>
      </c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166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102</v>
      </c>
      <c r="C92" s="15">
        <f t="shared" si="2"/>
        <v>500000</v>
      </c>
      <c r="D92" s="25">
        <v>500000</v>
      </c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161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103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113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114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128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158</v>
      </c>
      <c r="C104" s="15">
        <f t="shared" si="2"/>
        <v>275100</v>
      </c>
      <c r="D104" s="25"/>
      <c r="E104" s="25"/>
      <c r="F104" s="25"/>
      <c r="G104" s="25"/>
      <c r="H104" s="25">
        <f t="shared" si="3"/>
        <v>275100</v>
      </c>
      <c r="I104" s="20">
        <v>275100</v>
      </c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115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116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129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130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159</v>
      </c>
      <c r="C109" s="15">
        <f t="shared" si="2"/>
        <v>67400</v>
      </c>
      <c r="D109" s="25"/>
      <c r="E109" s="25"/>
      <c r="F109" s="25"/>
      <c r="G109" s="25"/>
      <c r="H109" s="25">
        <f t="shared" si="3"/>
        <v>67400</v>
      </c>
      <c r="I109" s="20"/>
      <c r="J109" s="20"/>
      <c r="K109" s="20">
        <v>62100</v>
      </c>
      <c r="L109" s="20"/>
      <c r="M109" s="20">
        <v>5300</v>
      </c>
      <c r="N109" s="20"/>
      <c r="O109" s="20"/>
      <c r="P109" s="20"/>
      <c r="Q109" s="20"/>
    </row>
    <row r="110" spans="2:17" ht="24.75" customHeight="1">
      <c r="B110" s="17" t="s">
        <v>117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131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118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119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147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171</v>
      </c>
      <c r="C115" s="15">
        <f>SUM(D115:H115,Q115)</f>
        <v>0</v>
      </c>
      <c r="D115" s="25"/>
      <c r="E115" s="25"/>
      <c r="F115" s="25"/>
      <c r="G115" s="25"/>
      <c r="H115" s="25">
        <f t="shared" si="3"/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172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51994200</v>
      </c>
      <c r="D118" s="15">
        <f t="shared" si="4"/>
        <v>13249700</v>
      </c>
      <c r="E118" s="15">
        <f t="shared" si="4"/>
        <v>0</v>
      </c>
      <c r="F118" s="15">
        <f t="shared" si="4"/>
        <v>1545800</v>
      </c>
      <c r="G118" s="15">
        <f t="shared" si="4"/>
        <v>3974000</v>
      </c>
      <c r="H118" s="15">
        <f t="shared" si="4"/>
        <v>32556300</v>
      </c>
      <c r="I118" s="15">
        <f t="shared" si="4"/>
        <v>26536400</v>
      </c>
      <c r="J118" s="15">
        <f t="shared" si="4"/>
        <v>5034200</v>
      </c>
      <c r="K118" s="15">
        <f t="shared" si="4"/>
        <v>219900</v>
      </c>
      <c r="L118" s="15">
        <f t="shared" si="4"/>
        <v>724600</v>
      </c>
      <c r="M118" s="15">
        <f t="shared" si="4"/>
        <v>41200</v>
      </c>
      <c r="N118" s="15">
        <f t="shared" si="4"/>
        <v>3822800</v>
      </c>
      <c r="O118" s="15">
        <f t="shared" si="4"/>
        <v>25000</v>
      </c>
      <c r="P118" s="15">
        <f t="shared" si="4"/>
        <v>71400</v>
      </c>
      <c r="Q118" s="15">
        <f t="shared" si="4"/>
        <v>668400</v>
      </c>
    </row>
    <row r="119" spans="2:17" ht="24.75" customHeight="1">
      <c r="B119" s="17" t="s">
        <v>73</v>
      </c>
      <c r="C119" s="15">
        <f aca="true" t="shared" si="5" ref="C119:Q119">SUBTOTAL(9,C44:C66)</f>
        <v>4018900</v>
      </c>
      <c r="D119" s="15">
        <f t="shared" si="5"/>
        <v>1813200</v>
      </c>
      <c r="E119" s="15">
        <f t="shared" si="5"/>
        <v>0</v>
      </c>
      <c r="F119" s="15">
        <f t="shared" si="5"/>
        <v>17800</v>
      </c>
      <c r="G119" s="15">
        <f t="shared" si="5"/>
        <v>0</v>
      </c>
      <c r="H119" s="15">
        <f t="shared" si="5"/>
        <v>2183400</v>
      </c>
      <c r="I119" s="15">
        <f t="shared" si="5"/>
        <v>1368200</v>
      </c>
      <c r="J119" s="15">
        <f t="shared" si="5"/>
        <v>455100</v>
      </c>
      <c r="K119" s="15">
        <f t="shared" si="5"/>
        <v>151800</v>
      </c>
      <c r="L119" s="15">
        <f t="shared" si="5"/>
        <v>68200</v>
      </c>
      <c r="M119" s="15">
        <f t="shared" si="5"/>
        <v>140100</v>
      </c>
      <c r="N119" s="15">
        <f t="shared" si="5"/>
        <v>463600</v>
      </c>
      <c r="O119" s="15">
        <f t="shared" si="5"/>
        <v>0</v>
      </c>
      <c r="P119" s="15">
        <f t="shared" si="5"/>
        <v>114300</v>
      </c>
      <c r="Q119" s="15">
        <f t="shared" si="5"/>
        <v>4500</v>
      </c>
    </row>
    <row r="120" spans="2:17" ht="24.75" customHeight="1">
      <c r="B120" s="17" t="s">
        <v>89</v>
      </c>
      <c r="C120" s="15">
        <f aca="true" t="shared" si="6" ref="C120:Q120">SUBTOTAL(9,C67:C116)</f>
        <v>2453400</v>
      </c>
      <c r="D120" s="15">
        <f t="shared" si="6"/>
        <v>844000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1609399.9999999998</v>
      </c>
      <c r="I120" s="15">
        <f t="shared" si="6"/>
        <v>1541999.9999999998</v>
      </c>
      <c r="J120" s="15">
        <f t="shared" si="6"/>
        <v>0</v>
      </c>
      <c r="K120" s="15">
        <f t="shared" si="6"/>
        <v>62100</v>
      </c>
      <c r="L120" s="15">
        <f t="shared" si="6"/>
        <v>0</v>
      </c>
      <c r="M120" s="15">
        <f t="shared" si="6"/>
        <v>5300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58466500</v>
      </c>
      <c r="D121" s="15">
        <f>SUM(D118:D120)</f>
        <v>15906900</v>
      </c>
      <c r="E121" s="15">
        <f>SUM(E118:E120)</f>
        <v>0</v>
      </c>
      <c r="F121" s="15">
        <f>SUM(F118:F120)</f>
        <v>1563600</v>
      </c>
      <c r="G121" s="15">
        <f>SUM(G118:G120)</f>
        <v>3974000</v>
      </c>
      <c r="H121" s="15">
        <f aca="true" t="shared" si="7" ref="H121:P121">SUM(H118:H120)</f>
        <v>36349100</v>
      </c>
      <c r="I121" s="15">
        <f t="shared" si="7"/>
        <v>29446600</v>
      </c>
      <c r="J121" s="15">
        <f t="shared" si="7"/>
        <v>5489300</v>
      </c>
      <c r="K121" s="15">
        <f t="shared" si="7"/>
        <v>433800</v>
      </c>
      <c r="L121" s="15">
        <f t="shared" si="7"/>
        <v>792800</v>
      </c>
      <c r="M121" s="15">
        <f t="shared" si="7"/>
        <v>186600</v>
      </c>
      <c r="N121" s="15">
        <f t="shared" si="7"/>
        <v>4286400</v>
      </c>
      <c r="O121" s="15">
        <f t="shared" si="7"/>
        <v>25000</v>
      </c>
      <c r="P121" s="15">
        <f t="shared" si="7"/>
        <v>185700</v>
      </c>
      <c r="Q121" s="15">
        <f>SUM(Q118:Q120)</f>
        <v>672900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2023-03-13T07:21:18Z</cp:lastPrinted>
  <dcterms:created xsi:type="dcterms:W3CDTF">2009-10-06T06:42:25Z</dcterms:created>
  <dcterms:modified xsi:type="dcterms:W3CDTF">2023-03-17T01:48:45Z</dcterms:modified>
  <cp:category/>
  <cp:version/>
  <cp:contentType/>
  <cp:contentStatus/>
</cp:coreProperties>
</file>