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<sst xmlns="http://schemas.openxmlformats.org/spreadsheetml/2006/main" count="473" uniqueCount="179">
  <si>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</si>
  <si>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</si>
  <si>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</si>
  <si>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</si>
  <si>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</si>
  <si>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</si>
  <si>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</si>
  <si>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</si>
  <si>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</si>
  <si>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</si>
  <si>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</si>
  <si>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</si>
  <si>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</si>
  <si>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</si>
  <si>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</si>
  <si>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</si>
  <si>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</si>
  <si>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</si>
  <si>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</si>
  <si>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</si>
  <si>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</si>
  <si>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</si>
  <si>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</si>
  <si>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</si>
  <si>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</si>
  <si>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</si>
  <si>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</si>
  <si>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</si>
  <si>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</si>
  <si>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</si>
  <si>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</si>
  <si>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</si>
  <si>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</si>
  <si>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</si>
  <si>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</si>
  <si>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</si>
  <si>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</si>
  <si>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</si>
  <si>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</si>
  <si>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</si>
  <si>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</si>
  <si>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</si>
  <si>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</si>
  <si>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</si>
  <si>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</si>
  <si>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</si>
  <si>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</si>
  <si>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</si>
  <si>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</si>
  <si>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</si>
  <si>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</si>
  <si>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</si>
  <si>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</si>
  <si>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</si>
  <si>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</si>
  <si>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</si>
  <si>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</si>
  <si>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</si>
  <si>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</si>
  <si>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</si>
  <si>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</si>
  <si>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</si>
  <si>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</si>
  <si>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</si>
  <si>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</si>
  <si>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</si>
  <si>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</si>
  <si>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</si>
  <si>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</si>
  <si>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</si>
  <si>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</si>
  <si>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</si>
  <si>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</si>
  <si>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</si>
  <si>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</si>
  <si>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</si>
  <si>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</si>
  <si>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</si>
  <si>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</si>
  <si>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</si>
  <si>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</si>
  <si>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</si>
  <si>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</si>
  <si>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</si>
  <si>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</si>
  <si>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</si>
  <si>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</si>
  <si>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</si>
  <si>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</si>
  <si>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</si>
  <si>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</si>
  <si>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</si>
  <si>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</si>
  <si>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</si>
  <si>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</si>
  <si>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</si>
  <si>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</si>
  <si>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</si>
  <si>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</si>
  <si>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</si>
  <si>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</si>
  <si>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</si>
  <si>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</si>
  <si>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</si>
  <si>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</si>
  <si>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</si>
  <si>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</si>
  <si>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</si>
  <si>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</si>
  <si>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</si>
  <si>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</si>
  <si>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</si>
  <si>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</si>
  <si>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</si>
  <si>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</si>
  <si>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</si>
  <si>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</si>
  <si>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</si>
  <si>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</si>
  <si>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</si>
  <si>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</si>
  <si>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</si>
  <si>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</si>
  <si>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</si>
  <si>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</si>
  <si>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</si>
  <si>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</si>
  <si>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</si>
  <si>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</si>
  <si>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</si>
  <si>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</si>
  <si>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</si>
  <si>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</si>
  <si>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</si>
  <si>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</si>
  <si>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</si>
  <si>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</si>
  <si>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</si>
  <si>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</si>
  <si>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</si>
  <si>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</si>
  <si>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</si>
  <si>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</si>
  <si>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</si>
  <si>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</si>
  <si>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</si>
  <si>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</si>
  <si>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</si>
  <si>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</si>
  <si>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</si>
  <si>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</si>
  <si>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</si>
  <si>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</si>
  <si>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</si>
  <si>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</si>
  <si>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</si>
  <si>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</si>
  <si>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</si>
  <si>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</si>
  <si>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</si>
  <si>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</si>
  <si>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</si>
  <si>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</si>
  <si>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</si>
  <si>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</si>
  <si>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</si>
  <si>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</si>
  <si>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</si>
  <si>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</si>
  <si>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</si>
  <si>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</si>
  <si>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</si>
  <si>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</si>
  <si>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</si>
  <si>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</si>
  <si>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</si>
  <si>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</si>
  <si>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</si>
  <si>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2次協議（当初予算分）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</si>
</sst>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109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C15" sqref="C15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1" t="s">
        <v>178</v>
      </c>
      <c r="B1" s="81"/>
      <c r="C1" s="81"/>
      <c r="D1" s="81"/>
      <c r="E1" s="81"/>
      <c r="F1" s="81"/>
      <c r="G1" s="81"/>
      <c r="H1" s="81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5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1923000</v>
      </c>
      <c r="C4" s="37">
        <f>VLOOKUP(A4,'公営企業債の内訳'!$B$5:$C$116,2,FALSE)</f>
        <v>20800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1943800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788600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788600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4093700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4093700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28600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28600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700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700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309400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309400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10000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10000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49900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49900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292900</v>
      </c>
      <c r="C13" s="40">
        <f>VLOOKUP(A13,'公営企業債の内訳'!$B$5:$C$116,2,FALSE)</f>
        <v>184500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477400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494000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494000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414100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414100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112400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112400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65100</v>
      </c>
      <c r="C18" s="40">
        <f>VLOOKUP(A18,'公営企業債の内訳'!$B$5:$C$116,2,FALSE)</f>
        <v>24200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89300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566000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566000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473900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473900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447000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447000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75000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75000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54800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54800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605800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605800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146400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146400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306800</v>
      </c>
      <c r="C26" s="40">
        <f>VLOOKUP(A26,'公営企業債の内訳'!$B$5:$C$116,2,FALSE)</f>
        <v>682700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989500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1648600</v>
      </c>
      <c r="C27" s="40">
        <f>VLOOKUP(A27,'公営企業債の内訳'!$B$5:$C$116,2,FALSE)</f>
        <v>19500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1668100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848100</v>
      </c>
      <c r="C28" s="40">
        <f>VLOOKUP(A28,'公営企業債の内訳'!$B$5:$C$116,2,FALSE)</f>
        <v>1018200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1866300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199300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199300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281600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281600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42500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42500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118400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118400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1328600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1328600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3815400</v>
      </c>
      <c r="C34" s="40">
        <f>VLOOKUP(A34,'公営企業債の内訳'!$B$5:$C$116,2,FALSE)</f>
        <v>75000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3890400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531100</v>
      </c>
      <c r="C35" s="40">
        <f>VLOOKUP(A35,'公営企業債の内訳'!$B$5:$C$116,2,FALSE)</f>
        <v>0</v>
      </c>
      <c r="D35" s="41">
        <v>299060</v>
      </c>
      <c r="E35" s="41">
        <v>0</v>
      </c>
      <c r="F35" s="41">
        <v>0</v>
      </c>
      <c r="G35" s="41">
        <v>0</v>
      </c>
      <c r="H35" s="42">
        <f t="shared" si="1"/>
        <v>830160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275700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275700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207600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207600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359900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359900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13100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13100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1249000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1249000</v>
      </c>
      <c r="I41" s="29" t="s">
        <v>136</v>
      </c>
    </row>
    <row r="42" spans="1:9" ht="34.5" customHeight="1">
      <c r="A42" s="4" t="s">
        <v>153</v>
      </c>
      <c r="B42" s="56">
        <f>VLOOKUP(A42,'一般会計債の内訳'!$B$4:$C$115,2,FALSE)</f>
        <v>683400</v>
      </c>
      <c r="C42" s="40">
        <f>VLOOKUP(A42,'公営企業債の内訳'!$B$5:$C$116,2,FALSE)</f>
        <v>2000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685400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176500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176500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291100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291100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55744</v>
      </c>
      <c r="E46" s="41">
        <v>0</v>
      </c>
      <c r="F46" s="41">
        <v>0</v>
      </c>
      <c r="G46" s="41">
        <v>0</v>
      </c>
      <c r="H46" s="42">
        <f t="shared" si="2"/>
        <v>55744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54100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54100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332500</v>
      </c>
      <c r="C48" s="40">
        <f>VLOOKUP(A48,'公営企業債の内訳'!$B$5:$C$116,2,FALSE)</f>
        <v>6100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338600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8000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8000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46100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46100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234600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234600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7500</v>
      </c>
      <c r="C53" s="40">
        <f>VLOOKUP(A53,'公営企業債の内訳'!$B$5:$C$116,2,FALSE)</f>
        <v>0</v>
      </c>
      <c r="D53" s="41">
        <v>57102</v>
      </c>
      <c r="E53" s="41">
        <v>0</v>
      </c>
      <c r="F53" s="41">
        <v>0</v>
      </c>
      <c r="G53" s="41">
        <v>0</v>
      </c>
      <c r="H53" s="42">
        <f t="shared" si="2"/>
        <v>64602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74000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74000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76200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76200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626200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626200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29000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29000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102700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102700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159900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159900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370400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370400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122600</v>
      </c>
      <c r="C63" s="40">
        <f>VLOOKUP(A63,'公営企業債の内訳'!$B$5:$C$116,2,FALSE)</f>
        <v>14000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136600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260000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260000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308700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308700</v>
      </c>
      <c r="I65" s="29" t="s">
        <v>136</v>
      </c>
    </row>
    <row r="66" spans="1:9" ht="34.5" customHeight="1">
      <c r="A66" s="4" t="s">
        <v>154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155</v>
      </c>
      <c r="B67" s="56">
        <f>VLOOKUP(A67,'一般会計債の内訳'!$B$4:$C$115,2,FALSE)</f>
        <v>27600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27600</v>
      </c>
      <c r="I67" s="29" t="str">
        <f t="shared" si="3"/>
        <v>○</v>
      </c>
    </row>
    <row r="68" spans="1:9" ht="34.5" customHeight="1">
      <c r="A68" s="4" t="s">
        <v>156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157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158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159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337500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337500</v>
      </c>
      <c r="I76" s="29" t="str">
        <f t="shared" si="3"/>
        <v>○</v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160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168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165</v>
      </c>
      <c r="B92" s="56">
        <f>VLOOKUP(A92,'一般会計債の内訳'!$B$4:$C$115,2,FALSE)</f>
        <v>128900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128900</v>
      </c>
      <c r="I92" s="29" t="str">
        <f>IF(H92&gt;0,"○","")</f>
        <v>○</v>
      </c>
    </row>
    <row r="93" spans="1:9" ht="34.5" customHeight="1">
      <c r="A93" s="4" t="s">
        <v>105</v>
      </c>
      <c r="B93" s="56">
        <f>VLOOKUP(A93,'一般会計債の内訳'!$B$4:$C$115,2,FALSE)</f>
        <v>75500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75500</v>
      </c>
      <c r="I93" s="29" t="str">
        <f aca="true" t="shared" si="5" ref="I93:I112">IF(H93&gt;0,"○","")</f>
        <v>○</v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47000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47000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VLOOKUP(A98,'一般会計債の内訳'!$B$4:$C$115,2,FALSE)</f>
        <v>212500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212500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VLOOKUP(A99,'一般会計債の内訳'!$B$4:$C$115,2,FALSE)</f>
        <v>1700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1700</v>
      </c>
      <c r="I99" s="29" t="str">
        <f t="shared" si="5"/>
        <v>○</v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161</v>
      </c>
      <c r="B103" s="56">
        <f>VLOOKUP(A103,'一般会計債の内訳'!$B$4:$C$115,2,FALSE)</f>
        <v>47900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47900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162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150</v>
      </c>
      <c r="B113" s="56">
        <f>VLOOKUP(A113,'一般会計債の内訳'!$B$4:$C$115,2,FALSE)</f>
        <v>68500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68500</v>
      </c>
    </row>
    <row r="114" spans="1:8" ht="34.5" customHeight="1">
      <c r="A114" s="31" t="s">
        <v>176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177</v>
      </c>
      <c r="B115" s="76">
        <f>VLOOKUP(A115,'一般会計債の内訳'!$B$4:$C$115,2,FALSE)</f>
        <v>0</v>
      </c>
      <c r="C115" s="77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22805600</v>
      </c>
      <c r="C117" s="44">
        <f t="shared" si="7"/>
        <v>2081700</v>
      </c>
      <c r="D117" s="45">
        <f t="shared" si="7"/>
        <v>299060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25186360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3272100</v>
      </c>
      <c r="C118" s="47">
        <f t="shared" si="8"/>
        <v>28100</v>
      </c>
      <c r="D118" s="48">
        <f t="shared" si="8"/>
        <v>112846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3413046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947100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947100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27024800</v>
      </c>
      <c r="C120" s="50">
        <f aca="true" t="shared" si="10" ref="C120:H120">SUM(C117:C119)</f>
        <v>2109800</v>
      </c>
      <c r="D120" s="51">
        <f t="shared" si="10"/>
        <v>411906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29546506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10" man="1"/>
    <brk id="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D76" sqref="D7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2" t="s">
        <v>170</v>
      </c>
      <c r="F3" s="16" t="s">
        <v>83</v>
      </c>
      <c r="G3" s="16" t="s">
        <v>84</v>
      </c>
      <c r="H3" s="71" t="s">
        <v>141</v>
      </c>
      <c r="I3" s="71" t="s">
        <v>142</v>
      </c>
      <c r="J3" s="16" t="s">
        <v>143</v>
      </c>
      <c r="K3" s="62" t="s">
        <v>144</v>
      </c>
      <c r="L3" s="62" t="s">
        <v>140</v>
      </c>
      <c r="M3" s="16" t="s">
        <v>103</v>
      </c>
      <c r="N3" s="16" t="s">
        <v>145</v>
      </c>
      <c r="O3" s="16" t="s">
        <v>146</v>
      </c>
      <c r="P3" s="16" t="s">
        <v>147</v>
      </c>
      <c r="Q3" s="63" t="s">
        <v>148</v>
      </c>
      <c r="R3" s="16" t="s">
        <v>108</v>
      </c>
      <c r="S3" s="62" t="s">
        <v>152</v>
      </c>
      <c r="T3" s="16" t="s">
        <v>172</v>
      </c>
      <c r="U3" s="73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 aca="true" t="shared" si="0" ref="C4:C35">SUM(D4:X4)</f>
        <v>1923000</v>
      </c>
      <c r="D4" s="70">
        <v>280500</v>
      </c>
      <c r="E4" s="70">
        <v>107000</v>
      </c>
      <c r="F4" s="70">
        <v>31000</v>
      </c>
      <c r="G4" s="70"/>
      <c r="H4" s="70">
        <v>24300</v>
      </c>
      <c r="I4" s="70">
        <v>94600</v>
      </c>
      <c r="J4" s="70"/>
      <c r="K4" s="70">
        <v>61400</v>
      </c>
      <c r="L4" s="70"/>
      <c r="M4" s="70">
        <v>24200</v>
      </c>
      <c r="N4" s="70">
        <v>1108400</v>
      </c>
      <c r="O4" s="70"/>
      <c r="P4" s="70">
        <v>22200</v>
      </c>
      <c r="Q4" s="70"/>
      <c r="R4" s="70">
        <v>42400</v>
      </c>
      <c r="S4" s="70">
        <v>127000</v>
      </c>
      <c r="T4" s="70"/>
      <c r="U4" s="70"/>
      <c r="V4" s="70"/>
      <c r="W4" s="70"/>
      <c r="X4" s="34"/>
    </row>
    <row r="5" spans="2:24" s="22" customFormat="1" ht="17.25" customHeight="1">
      <c r="B5" s="21" t="s">
        <v>1</v>
      </c>
      <c r="C5" s="34">
        <f t="shared" si="0"/>
        <v>788600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>
        <v>788600</v>
      </c>
      <c r="R5" s="70"/>
      <c r="S5" s="70"/>
      <c r="T5" s="70"/>
      <c r="U5" s="70"/>
      <c r="V5" s="70"/>
      <c r="W5" s="70"/>
      <c r="X5" s="34"/>
    </row>
    <row r="6" spans="2:24" s="22" customFormat="1" ht="17.25" customHeight="1">
      <c r="B6" s="21" t="s">
        <v>2</v>
      </c>
      <c r="C6" s="34">
        <f t="shared" si="0"/>
        <v>4093700</v>
      </c>
      <c r="D6" s="70"/>
      <c r="E6" s="70"/>
      <c r="F6" s="70"/>
      <c r="G6" s="70"/>
      <c r="H6" s="70"/>
      <c r="I6" s="70"/>
      <c r="J6" s="70">
        <v>2113100</v>
      </c>
      <c r="K6" s="70"/>
      <c r="L6" s="70"/>
      <c r="M6" s="70"/>
      <c r="N6" s="70"/>
      <c r="O6" s="70"/>
      <c r="P6" s="70">
        <v>1064800</v>
      </c>
      <c r="Q6" s="70"/>
      <c r="R6" s="70"/>
      <c r="S6" s="70"/>
      <c r="T6" s="70">
        <v>915800</v>
      </c>
      <c r="U6" s="70"/>
      <c r="V6" s="70"/>
      <c r="W6" s="70"/>
      <c r="X6" s="34"/>
    </row>
    <row r="7" spans="2:24" s="22" customFormat="1" ht="17.25" customHeight="1">
      <c r="B7" s="21" t="s">
        <v>3</v>
      </c>
      <c r="C7" s="34">
        <f t="shared" si="0"/>
        <v>28600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>
        <v>22100</v>
      </c>
      <c r="S7" s="70"/>
      <c r="T7" s="70">
        <v>6500</v>
      </c>
      <c r="U7" s="70"/>
      <c r="V7" s="70"/>
      <c r="W7" s="70"/>
      <c r="X7" s="34"/>
    </row>
    <row r="8" spans="2:24" s="22" customFormat="1" ht="17.25" customHeight="1">
      <c r="B8" s="21" t="s">
        <v>4</v>
      </c>
      <c r="C8" s="34">
        <f t="shared" si="0"/>
        <v>700</v>
      </c>
      <c r="D8" s="70">
        <v>700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34"/>
    </row>
    <row r="9" spans="2:24" s="22" customFormat="1" ht="17.25" customHeight="1">
      <c r="B9" s="21" t="s">
        <v>5</v>
      </c>
      <c r="C9" s="34">
        <f t="shared" si="0"/>
        <v>309400</v>
      </c>
      <c r="D9" s="70">
        <v>3200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>
        <v>306200</v>
      </c>
      <c r="Q9" s="70"/>
      <c r="R9" s="70"/>
      <c r="S9" s="70"/>
      <c r="T9" s="70"/>
      <c r="U9" s="70"/>
      <c r="V9" s="70"/>
      <c r="W9" s="70"/>
      <c r="X9" s="34"/>
    </row>
    <row r="10" spans="2:24" s="22" customFormat="1" ht="17.25" customHeight="1">
      <c r="B10" s="21" t="s">
        <v>6</v>
      </c>
      <c r="C10" s="34">
        <f t="shared" si="0"/>
        <v>10000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>
        <v>10000</v>
      </c>
      <c r="U10" s="70"/>
      <c r="V10" s="70"/>
      <c r="W10" s="70"/>
      <c r="X10" s="34"/>
    </row>
    <row r="11" spans="2:24" s="22" customFormat="1" ht="17.25" customHeight="1">
      <c r="B11" s="21" t="s">
        <v>7</v>
      </c>
      <c r="C11" s="34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34"/>
    </row>
    <row r="12" spans="2:24" s="22" customFormat="1" ht="17.25" customHeight="1">
      <c r="B12" s="21" t="s">
        <v>8</v>
      </c>
      <c r="C12" s="34">
        <f t="shared" si="0"/>
        <v>49900</v>
      </c>
      <c r="D12" s="70">
        <v>1000</v>
      </c>
      <c r="E12" s="70"/>
      <c r="F12" s="70"/>
      <c r="G12" s="70"/>
      <c r="H12" s="70"/>
      <c r="I12" s="70"/>
      <c r="J12" s="70"/>
      <c r="K12" s="70"/>
      <c r="L12" s="70"/>
      <c r="M12" s="70"/>
      <c r="N12" s="70">
        <v>5100</v>
      </c>
      <c r="O12" s="70"/>
      <c r="P12" s="70"/>
      <c r="Q12" s="70">
        <v>4700</v>
      </c>
      <c r="R12" s="70"/>
      <c r="S12" s="70">
        <v>39100</v>
      </c>
      <c r="T12" s="70"/>
      <c r="U12" s="70"/>
      <c r="V12" s="70"/>
      <c r="W12" s="70"/>
      <c r="X12" s="34"/>
    </row>
    <row r="13" spans="2:24" s="22" customFormat="1" ht="17.25" customHeight="1">
      <c r="B13" s="21" t="s">
        <v>9</v>
      </c>
      <c r="C13" s="34">
        <f t="shared" si="0"/>
        <v>292900</v>
      </c>
      <c r="D13" s="70">
        <v>155300</v>
      </c>
      <c r="E13" s="70"/>
      <c r="F13" s="70"/>
      <c r="G13" s="70"/>
      <c r="H13" s="70"/>
      <c r="I13" s="70"/>
      <c r="J13" s="70">
        <v>136500</v>
      </c>
      <c r="K13" s="70"/>
      <c r="L13" s="70"/>
      <c r="M13" s="70"/>
      <c r="N13" s="70"/>
      <c r="O13" s="70"/>
      <c r="P13" s="70"/>
      <c r="Q13" s="70"/>
      <c r="R13" s="70"/>
      <c r="S13" s="70">
        <v>1100</v>
      </c>
      <c r="T13" s="70"/>
      <c r="U13" s="70"/>
      <c r="V13" s="70"/>
      <c r="W13" s="70"/>
      <c r="X13" s="34"/>
    </row>
    <row r="14" spans="2:24" s="22" customFormat="1" ht="17.25" customHeight="1">
      <c r="B14" s="21" t="s">
        <v>10</v>
      </c>
      <c r="C14" s="34">
        <f t="shared" si="0"/>
        <v>494000</v>
      </c>
      <c r="D14" s="70">
        <v>3000</v>
      </c>
      <c r="E14" s="70"/>
      <c r="F14" s="70"/>
      <c r="G14" s="70"/>
      <c r="H14" s="70"/>
      <c r="I14" s="70"/>
      <c r="J14" s="70"/>
      <c r="K14" s="70">
        <v>35400</v>
      </c>
      <c r="L14" s="70"/>
      <c r="M14" s="70"/>
      <c r="N14" s="70"/>
      <c r="O14" s="70"/>
      <c r="P14" s="70"/>
      <c r="Q14" s="70"/>
      <c r="R14" s="70">
        <v>76100</v>
      </c>
      <c r="S14" s="70">
        <v>299400</v>
      </c>
      <c r="T14" s="70"/>
      <c r="U14" s="70">
        <v>80100</v>
      </c>
      <c r="V14" s="70"/>
      <c r="W14" s="70"/>
      <c r="X14" s="34"/>
    </row>
    <row r="15" spans="2:24" s="22" customFormat="1" ht="17.25" customHeight="1">
      <c r="B15" s="21" t="s">
        <v>11</v>
      </c>
      <c r="C15" s="34">
        <f t="shared" si="0"/>
        <v>414100</v>
      </c>
      <c r="D15" s="70">
        <v>57400</v>
      </c>
      <c r="E15" s="70"/>
      <c r="F15" s="70"/>
      <c r="G15" s="70"/>
      <c r="H15" s="70">
        <v>51500</v>
      </c>
      <c r="I15" s="70"/>
      <c r="J15" s="70"/>
      <c r="K15" s="70"/>
      <c r="L15" s="70"/>
      <c r="M15" s="70"/>
      <c r="N15" s="70"/>
      <c r="O15" s="70"/>
      <c r="P15" s="70">
        <v>199300</v>
      </c>
      <c r="Q15" s="70"/>
      <c r="R15" s="70">
        <v>79200</v>
      </c>
      <c r="S15" s="70">
        <v>26700</v>
      </c>
      <c r="T15" s="70"/>
      <c r="U15" s="70"/>
      <c r="V15" s="70"/>
      <c r="W15" s="70"/>
      <c r="X15" s="34"/>
    </row>
    <row r="16" spans="2:24" s="22" customFormat="1" ht="17.25" customHeight="1">
      <c r="B16" s="21" t="s">
        <v>12</v>
      </c>
      <c r="C16" s="34">
        <f t="shared" si="0"/>
        <v>112400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>
        <v>14200</v>
      </c>
      <c r="O16" s="70"/>
      <c r="P16" s="70"/>
      <c r="Q16" s="70"/>
      <c r="R16" s="70">
        <v>98200</v>
      </c>
      <c r="S16" s="70"/>
      <c r="T16" s="70"/>
      <c r="U16" s="70"/>
      <c r="V16" s="70"/>
      <c r="W16" s="70"/>
      <c r="X16" s="34"/>
    </row>
    <row r="17" spans="2:24" s="22" customFormat="1" ht="17.25" customHeight="1">
      <c r="B17" s="21" t="s">
        <v>13</v>
      </c>
      <c r="C17" s="34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34"/>
    </row>
    <row r="18" spans="2:24" s="22" customFormat="1" ht="17.25" customHeight="1">
      <c r="B18" s="21" t="s">
        <v>14</v>
      </c>
      <c r="C18" s="34">
        <f t="shared" si="0"/>
        <v>65100</v>
      </c>
      <c r="D18" s="70">
        <v>7500</v>
      </c>
      <c r="E18" s="70"/>
      <c r="F18" s="70"/>
      <c r="G18" s="70"/>
      <c r="H18" s="70">
        <v>34700</v>
      </c>
      <c r="I18" s="70"/>
      <c r="J18" s="70"/>
      <c r="K18" s="70"/>
      <c r="L18" s="70"/>
      <c r="M18" s="70"/>
      <c r="N18" s="70"/>
      <c r="O18" s="70"/>
      <c r="P18" s="70"/>
      <c r="Q18" s="70">
        <v>6100</v>
      </c>
      <c r="R18" s="70"/>
      <c r="S18" s="70"/>
      <c r="T18" s="70"/>
      <c r="U18" s="70">
        <v>16800</v>
      </c>
      <c r="V18" s="70"/>
      <c r="W18" s="70"/>
      <c r="X18" s="34"/>
    </row>
    <row r="19" spans="2:24" s="22" customFormat="1" ht="17.25" customHeight="1">
      <c r="B19" s="21" t="s">
        <v>15</v>
      </c>
      <c r="C19" s="34">
        <f t="shared" si="0"/>
        <v>566000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>
        <v>566000</v>
      </c>
      <c r="S19" s="70"/>
      <c r="T19" s="70"/>
      <c r="U19" s="70"/>
      <c r="V19" s="70"/>
      <c r="W19" s="70"/>
      <c r="X19" s="34"/>
    </row>
    <row r="20" spans="2:25" ht="17.25" customHeight="1">
      <c r="B20" s="17" t="s">
        <v>16</v>
      </c>
      <c r="C20" s="33">
        <f t="shared" si="0"/>
        <v>473900</v>
      </c>
      <c r="D20" s="70">
        <v>73200</v>
      </c>
      <c r="E20" s="70"/>
      <c r="F20" s="70"/>
      <c r="G20" s="70"/>
      <c r="H20" s="70">
        <v>216300</v>
      </c>
      <c r="I20" s="70"/>
      <c r="J20" s="70"/>
      <c r="K20" s="70"/>
      <c r="L20" s="70">
        <v>148100</v>
      </c>
      <c r="M20" s="70"/>
      <c r="N20" s="70"/>
      <c r="O20" s="70"/>
      <c r="P20" s="70">
        <v>25100</v>
      </c>
      <c r="Q20" s="70"/>
      <c r="R20" s="70"/>
      <c r="S20" s="70">
        <v>11200</v>
      </c>
      <c r="T20" s="70"/>
      <c r="U20" s="70"/>
      <c r="V20" s="70"/>
      <c r="W20" s="70"/>
      <c r="X20" s="34"/>
      <c r="Y20" s="22"/>
    </row>
    <row r="21" spans="2:24" s="22" customFormat="1" ht="17.25" customHeight="1">
      <c r="B21" s="21" t="s">
        <v>17</v>
      </c>
      <c r="C21" s="34">
        <f t="shared" si="0"/>
        <v>447000</v>
      </c>
      <c r="D21" s="70"/>
      <c r="E21" s="70">
        <v>5200</v>
      </c>
      <c r="F21" s="70"/>
      <c r="G21" s="70"/>
      <c r="H21" s="70">
        <v>46900</v>
      </c>
      <c r="I21" s="70">
        <v>33500</v>
      </c>
      <c r="J21" s="70"/>
      <c r="K21" s="70">
        <v>176800</v>
      </c>
      <c r="L21" s="70"/>
      <c r="M21" s="70"/>
      <c r="N21" s="70"/>
      <c r="O21" s="70"/>
      <c r="P21" s="70">
        <v>119200</v>
      </c>
      <c r="Q21" s="70"/>
      <c r="R21" s="70">
        <v>65400</v>
      </c>
      <c r="S21" s="70"/>
      <c r="T21" s="70"/>
      <c r="U21" s="70"/>
      <c r="V21" s="70"/>
      <c r="W21" s="70"/>
      <c r="X21" s="34"/>
    </row>
    <row r="22" spans="2:25" ht="17.25" customHeight="1">
      <c r="B22" s="17" t="s">
        <v>18</v>
      </c>
      <c r="C22" s="33">
        <f t="shared" si="0"/>
        <v>75000</v>
      </c>
      <c r="D22" s="70"/>
      <c r="E22" s="70"/>
      <c r="F22" s="70"/>
      <c r="G22" s="70"/>
      <c r="H22" s="70"/>
      <c r="I22" s="70"/>
      <c r="J22" s="70"/>
      <c r="K22" s="70"/>
      <c r="L22" s="70"/>
      <c r="M22" s="70">
        <v>48600</v>
      </c>
      <c r="N22" s="70"/>
      <c r="O22" s="70"/>
      <c r="P22" s="70"/>
      <c r="Q22" s="70"/>
      <c r="R22" s="70">
        <v>26400</v>
      </c>
      <c r="S22" s="70"/>
      <c r="T22" s="70"/>
      <c r="U22" s="70"/>
      <c r="V22" s="70"/>
      <c r="W22" s="70"/>
      <c r="X22" s="34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34"/>
      <c r="Y23" s="22"/>
    </row>
    <row r="24" spans="2:24" s="22" customFormat="1" ht="17.25" customHeight="1">
      <c r="B24" s="21" t="s">
        <v>20</v>
      </c>
      <c r="C24" s="34">
        <f t="shared" si="0"/>
        <v>605800</v>
      </c>
      <c r="D24" s="70">
        <v>96800</v>
      </c>
      <c r="E24" s="70">
        <v>34700</v>
      </c>
      <c r="F24" s="70">
        <v>33700</v>
      </c>
      <c r="G24" s="70"/>
      <c r="H24" s="70">
        <v>49400</v>
      </c>
      <c r="I24" s="70">
        <v>21300</v>
      </c>
      <c r="J24" s="70"/>
      <c r="K24" s="70"/>
      <c r="L24" s="70"/>
      <c r="M24" s="70"/>
      <c r="N24" s="70"/>
      <c r="O24" s="70">
        <v>2800</v>
      </c>
      <c r="P24" s="70">
        <v>341600</v>
      </c>
      <c r="Q24" s="70"/>
      <c r="R24" s="70">
        <v>2800</v>
      </c>
      <c r="S24" s="70"/>
      <c r="T24" s="70">
        <v>22700</v>
      </c>
      <c r="U24" s="70"/>
      <c r="V24" s="70"/>
      <c r="W24" s="70"/>
      <c r="X24" s="34"/>
    </row>
    <row r="25" spans="2:25" ht="17.25" customHeight="1">
      <c r="B25" s="21" t="s">
        <v>21</v>
      </c>
      <c r="C25" s="33">
        <f t="shared" si="0"/>
        <v>146400</v>
      </c>
      <c r="D25" s="70">
        <v>49600</v>
      </c>
      <c r="E25" s="70"/>
      <c r="F25" s="70"/>
      <c r="G25" s="70"/>
      <c r="H25" s="70"/>
      <c r="I25" s="70">
        <v>8000</v>
      </c>
      <c r="J25" s="70"/>
      <c r="K25" s="70"/>
      <c r="L25" s="70"/>
      <c r="M25" s="70"/>
      <c r="N25" s="70"/>
      <c r="O25" s="70"/>
      <c r="P25" s="70">
        <v>17700</v>
      </c>
      <c r="Q25" s="70"/>
      <c r="R25" s="70">
        <v>9000</v>
      </c>
      <c r="S25" s="70">
        <v>62100</v>
      </c>
      <c r="T25" s="70"/>
      <c r="U25" s="70"/>
      <c r="V25" s="70"/>
      <c r="W25" s="70"/>
      <c r="X25" s="34"/>
      <c r="Y25" s="22"/>
    </row>
    <row r="26" spans="2:24" s="22" customFormat="1" ht="17.25" customHeight="1">
      <c r="B26" s="17" t="s">
        <v>22</v>
      </c>
      <c r="C26" s="34">
        <f t="shared" si="0"/>
        <v>306800</v>
      </c>
      <c r="D26" s="70"/>
      <c r="E26" s="70"/>
      <c r="F26" s="70"/>
      <c r="G26" s="70"/>
      <c r="H26" s="70">
        <v>3300</v>
      </c>
      <c r="I26" s="70"/>
      <c r="J26" s="70"/>
      <c r="K26" s="70"/>
      <c r="L26" s="70"/>
      <c r="M26" s="70"/>
      <c r="N26" s="70"/>
      <c r="O26" s="70"/>
      <c r="P26" s="70"/>
      <c r="Q26" s="70"/>
      <c r="R26" s="70">
        <v>28400</v>
      </c>
      <c r="S26" s="70">
        <v>54300</v>
      </c>
      <c r="T26" s="70">
        <v>220800</v>
      </c>
      <c r="U26" s="70"/>
      <c r="V26" s="70"/>
      <c r="W26" s="70"/>
      <c r="X26" s="34"/>
    </row>
    <row r="27" spans="2:25" ht="17.25" customHeight="1">
      <c r="B27" s="21" t="s">
        <v>23</v>
      </c>
      <c r="C27" s="33">
        <f t="shared" si="0"/>
        <v>1648600</v>
      </c>
      <c r="D27" s="70">
        <v>187200</v>
      </c>
      <c r="E27" s="70">
        <v>49800</v>
      </c>
      <c r="F27" s="70"/>
      <c r="G27" s="70"/>
      <c r="H27" s="70">
        <v>422300</v>
      </c>
      <c r="I27" s="70"/>
      <c r="J27" s="70"/>
      <c r="K27" s="70">
        <v>11400</v>
      </c>
      <c r="L27" s="70"/>
      <c r="M27" s="70">
        <v>301700</v>
      </c>
      <c r="N27" s="70">
        <v>35400</v>
      </c>
      <c r="O27" s="70"/>
      <c r="P27" s="70">
        <v>612300</v>
      </c>
      <c r="Q27" s="70"/>
      <c r="R27" s="70">
        <v>28500</v>
      </c>
      <c r="S27" s="70"/>
      <c r="T27" s="70"/>
      <c r="U27" s="70"/>
      <c r="V27" s="70"/>
      <c r="W27" s="70"/>
      <c r="X27" s="34"/>
      <c r="Y27" s="22"/>
    </row>
    <row r="28" spans="2:24" s="22" customFormat="1" ht="17.25" customHeight="1">
      <c r="B28" s="21" t="s">
        <v>24</v>
      </c>
      <c r="C28" s="34">
        <f t="shared" si="0"/>
        <v>848100</v>
      </c>
      <c r="D28" s="70">
        <v>145200</v>
      </c>
      <c r="E28" s="70"/>
      <c r="F28" s="70"/>
      <c r="G28" s="70"/>
      <c r="H28" s="70">
        <v>15900</v>
      </c>
      <c r="I28" s="70">
        <v>51700</v>
      </c>
      <c r="J28" s="70"/>
      <c r="K28" s="70"/>
      <c r="L28" s="70"/>
      <c r="M28" s="70">
        <v>44000</v>
      </c>
      <c r="N28" s="70"/>
      <c r="O28" s="70"/>
      <c r="P28" s="70">
        <v>523500</v>
      </c>
      <c r="Q28" s="70"/>
      <c r="R28" s="70">
        <v>27400</v>
      </c>
      <c r="S28" s="70">
        <v>40400</v>
      </c>
      <c r="T28" s="70"/>
      <c r="U28" s="70"/>
      <c r="V28" s="70"/>
      <c r="W28" s="70"/>
      <c r="X28" s="34"/>
    </row>
    <row r="29" spans="2:24" s="22" customFormat="1" ht="17.25" customHeight="1">
      <c r="B29" s="21" t="s">
        <v>25</v>
      </c>
      <c r="C29" s="34">
        <f t="shared" si="0"/>
        <v>199300</v>
      </c>
      <c r="D29" s="70"/>
      <c r="E29" s="70"/>
      <c r="F29" s="70"/>
      <c r="G29" s="70"/>
      <c r="H29" s="70"/>
      <c r="I29" s="70">
        <v>5600</v>
      </c>
      <c r="J29" s="70"/>
      <c r="K29" s="70"/>
      <c r="L29" s="70">
        <v>7000</v>
      </c>
      <c r="M29" s="70"/>
      <c r="N29" s="70">
        <v>32600</v>
      </c>
      <c r="O29" s="70"/>
      <c r="P29" s="70"/>
      <c r="Q29" s="70"/>
      <c r="R29" s="70">
        <v>18000</v>
      </c>
      <c r="S29" s="70">
        <v>49300</v>
      </c>
      <c r="T29" s="70"/>
      <c r="U29" s="70">
        <v>86800</v>
      </c>
      <c r="V29" s="70"/>
      <c r="W29" s="70"/>
      <c r="X29" s="34"/>
    </row>
    <row r="30" spans="2:24" s="22" customFormat="1" ht="17.25" customHeight="1">
      <c r="B30" s="17" t="s">
        <v>26</v>
      </c>
      <c r="C30" s="34">
        <f t="shared" si="0"/>
        <v>281600</v>
      </c>
      <c r="D30" s="70">
        <v>20600</v>
      </c>
      <c r="E30" s="70"/>
      <c r="F30" s="70"/>
      <c r="G30" s="70"/>
      <c r="H30" s="70">
        <v>74400</v>
      </c>
      <c r="I30" s="70"/>
      <c r="J30" s="70"/>
      <c r="K30" s="70"/>
      <c r="L30" s="70"/>
      <c r="M30" s="70"/>
      <c r="N30" s="70"/>
      <c r="O30" s="70"/>
      <c r="P30" s="70"/>
      <c r="Q30" s="70">
        <v>149800</v>
      </c>
      <c r="R30" s="70"/>
      <c r="S30" s="70">
        <v>29500</v>
      </c>
      <c r="T30" s="70"/>
      <c r="U30" s="70">
        <v>7300</v>
      </c>
      <c r="V30" s="70"/>
      <c r="W30" s="70"/>
      <c r="X30" s="34"/>
    </row>
    <row r="31" spans="2:25" ht="17.25" customHeight="1">
      <c r="B31" s="17" t="s">
        <v>27</v>
      </c>
      <c r="C31" s="33">
        <f t="shared" si="0"/>
        <v>42500</v>
      </c>
      <c r="D31" s="70"/>
      <c r="E31" s="70"/>
      <c r="F31" s="70"/>
      <c r="G31" s="70"/>
      <c r="H31" s="70">
        <v>400</v>
      </c>
      <c r="I31" s="70">
        <v>4200</v>
      </c>
      <c r="J31" s="70"/>
      <c r="K31" s="70"/>
      <c r="L31" s="70"/>
      <c r="M31" s="70">
        <v>6800</v>
      </c>
      <c r="N31" s="70">
        <v>21500</v>
      </c>
      <c r="O31" s="70"/>
      <c r="P31" s="70"/>
      <c r="Q31" s="70"/>
      <c r="R31" s="70">
        <v>1300</v>
      </c>
      <c r="S31" s="70">
        <v>8300</v>
      </c>
      <c r="T31" s="70"/>
      <c r="U31" s="70"/>
      <c r="V31" s="70"/>
      <c r="W31" s="70"/>
      <c r="X31" s="34"/>
      <c r="Y31" s="22"/>
    </row>
    <row r="32" spans="2:25" ht="17.25" customHeight="1">
      <c r="B32" s="21" t="s">
        <v>28</v>
      </c>
      <c r="C32" s="33">
        <f t="shared" si="0"/>
        <v>118400</v>
      </c>
      <c r="D32" s="70">
        <v>118400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34"/>
      <c r="Y32" s="22"/>
    </row>
    <row r="33" spans="2:24" s="22" customFormat="1" ht="17.25" customHeight="1">
      <c r="B33" s="21" t="s">
        <v>29</v>
      </c>
      <c r="C33" s="34">
        <f t="shared" si="0"/>
        <v>1328600</v>
      </c>
      <c r="D33" s="70">
        <v>266400</v>
      </c>
      <c r="E33" s="70"/>
      <c r="F33" s="70"/>
      <c r="G33" s="70"/>
      <c r="H33" s="70">
        <v>45300</v>
      </c>
      <c r="I33" s="70">
        <v>27900</v>
      </c>
      <c r="J33" s="70"/>
      <c r="K33" s="70"/>
      <c r="L33" s="70"/>
      <c r="M33" s="70"/>
      <c r="N33" s="70">
        <v>597300</v>
      </c>
      <c r="O33" s="70"/>
      <c r="P33" s="70"/>
      <c r="Q33" s="78"/>
      <c r="R33" s="78">
        <v>335400</v>
      </c>
      <c r="S33" s="70">
        <v>56300</v>
      </c>
      <c r="T33" s="70"/>
      <c r="U33" s="70"/>
      <c r="V33" s="70"/>
      <c r="W33" s="70"/>
      <c r="X33" s="34"/>
    </row>
    <row r="34" spans="2:24" s="22" customFormat="1" ht="17.25" customHeight="1">
      <c r="B34" s="21" t="s">
        <v>30</v>
      </c>
      <c r="C34" s="34">
        <f t="shared" si="0"/>
        <v>3815400</v>
      </c>
      <c r="D34" s="70">
        <v>690400</v>
      </c>
      <c r="E34" s="70"/>
      <c r="F34" s="70"/>
      <c r="G34" s="70"/>
      <c r="H34" s="70">
        <v>74900</v>
      </c>
      <c r="I34" s="70"/>
      <c r="J34" s="70">
        <v>227900</v>
      </c>
      <c r="K34" s="70"/>
      <c r="L34" s="70"/>
      <c r="M34" s="70">
        <v>362700</v>
      </c>
      <c r="N34" s="70">
        <v>396900</v>
      </c>
      <c r="O34" s="70"/>
      <c r="P34" s="70">
        <v>812100</v>
      </c>
      <c r="Q34" s="70"/>
      <c r="R34" s="70">
        <v>15100</v>
      </c>
      <c r="S34" s="70">
        <v>677900</v>
      </c>
      <c r="T34" s="70">
        <v>557500</v>
      </c>
      <c r="U34" s="70"/>
      <c r="V34" s="70"/>
      <c r="W34" s="70"/>
      <c r="X34" s="34"/>
    </row>
    <row r="35" spans="2:24" s="22" customFormat="1" ht="17.25" customHeight="1">
      <c r="B35" s="21" t="s">
        <v>31</v>
      </c>
      <c r="C35" s="34">
        <f t="shared" si="0"/>
        <v>531100</v>
      </c>
      <c r="D35" s="70">
        <v>109300</v>
      </c>
      <c r="E35" s="70">
        <v>46600</v>
      </c>
      <c r="F35" s="70"/>
      <c r="G35" s="70"/>
      <c r="H35" s="70">
        <v>121900</v>
      </c>
      <c r="I35" s="70"/>
      <c r="J35" s="70"/>
      <c r="K35" s="70">
        <v>30300</v>
      </c>
      <c r="L35" s="70"/>
      <c r="M35" s="70">
        <v>15000</v>
      </c>
      <c r="N35" s="70">
        <v>51200</v>
      </c>
      <c r="O35" s="70"/>
      <c r="P35" s="70"/>
      <c r="Q35" s="70"/>
      <c r="R35" s="70">
        <v>156800</v>
      </c>
      <c r="S35" s="70"/>
      <c r="T35" s="70"/>
      <c r="U35" s="70"/>
      <c r="V35" s="70"/>
      <c r="W35" s="70"/>
      <c r="X35" s="34"/>
    </row>
    <row r="36" spans="2:24" s="22" customFormat="1" ht="17.25" customHeight="1">
      <c r="B36" s="17" t="s">
        <v>32</v>
      </c>
      <c r="C36" s="34">
        <f aca="true" t="shared" si="1" ref="C36:C67">SUM(D36:X36)</f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34"/>
    </row>
    <row r="37" spans="2:25" ht="17.25" customHeight="1">
      <c r="B37" s="21" t="s">
        <v>33</v>
      </c>
      <c r="C37" s="33">
        <f t="shared" si="1"/>
        <v>275700</v>
      </c>
      <c r="D37" s="70">
        <v>60900</v>
      </c>
      <c r="E37" s="70"/>
      <c r="F37" s="70"/>
      <c r="G37" s="70"/>
      <c r="H37" s="70"/>
      <c r="I37" s="70"/>
      <c r="J37" s="70"/>
      <c r="K37" s="70"/>
      <c r="L37" s="70"/>
      <c r="M37" s="70"/>
      <c r="N37" s="70">
        <v>1600</v>
      </c>
      <c r="O37" s="70"/>
      <c r="P37" s="70"/>
      <c r="Q37" s="70"/>
      <c r="R37" s="70">
        <v>33600</v>
      </c>
      <c r="S37" s="70">
        <v>73700</v>
      </c>
      <c r="T37" s="70">
        <v>102900</v>
      </c>
      <c r="U37" s="70">
        <v>3000</v>
      </c>
      <c r="V37" s="70"/>
      <c r="W37" s="70"/>
      <c r="X37" s="34"/>
      <c r="Y37" s="22"/>
    </row>
    <row r="38" spans="2:24" s="22" customFormat="1" ht="17.25" customHeight="1">
      <c r="B38" s="21" t="s">
        <v>34</v>
      </c>
      <c r="C38" s="34">
        <f t="shared" si="1"/>
        <v>207600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>
        <v>86800</v>
      </c>
      <c r="O38" s="70"/>
      <c r="P38" s="70"/>
      <c r="Q38" s="70"/>
      <c r="R38" s="70">
        <v>78400</v>
      </c>
      <c r="S38" s="70">
        <v>42400</v>
      </c>
      <c r="T38" s="70"/>
      <c r="U38" s="70"/>
      <c r="V38" s="70"/>
      <c r="W38" s="70"/>
      <c r="X38" s="34"/>
    </row>
    <row r="39" spans="2:24" s="22" customFormat="1" ht="17.25" customHeight="1">
      <c r="B39" s="21" t="s">
        <v>35</v>
      </c>
      <c r="C39" s="34">
        <f t="shared" si="1"/>
        <v>359900</v>
      </c>
      <c r="D39" s="70"/>
      <c r="E39" s="70"/>
      <c r="F39" s="70"/>
      <c r="G39" s="70"/>
      <c r="H39" s="70">
        <v>266900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>
        <v>93000</v>
      </c>
      <c r="T39" s="70"/>
      <c r="U39" s="70"/>
      <c r="V39" s="70"/>
      <c r="W39" s="70"/>
      <c r="X39" s="34"/>
    </row>
    <row r="40" spans="2:24" s="22" customFormat="1" ht="17.25" customHeight="1">
      <c r="B40" s="17" t="s">
        <v>36</v>
      </c>
      <c r="C40" s="34">
        <f t="shared" si="1"/>
        <v>13100</v>
      </c>
      <c r="D40" s="70">
        <v>6500</v>
      </c>
      <c r="E40" s="70"/>
      <c r="F40" s="70"/>
      <c r="G40" s="70"/>
      <c r="H40" s="70">
        <v>2400</v>
      </c>
      <c r="I40" s="70"/>
      <c r="J40" s="70"/>
      <c r="K40" s="70"/>
      <c r="L40" s="70"/>
      <c r="M40" s="70"/>
      <c r="N40" s="70">
        <v>4200</v>
      </c>
      <c r="O40" s="70"/>
      <c r="P40" s="70"/>
      <c r="Q40" s="70"/>
      <c r="R40" s="70"/>
      <c r="S40" s="70"/>
      <c r="T40" s="70"/>
      <c r="U40" s="70"/>
      <c r="V40" s="70"/>
      <c r="W40" s="70"/>
      <c r="X40" s="34"/>
    </row>
    <row r="41" spans="2:25" ht="17.25" customHeight="1">
      <c r="B41" s="17" t="s">
        <v>81</v>
      </c>
      <c r="C41" s="33">
        <f t="shared" si="1"/>
        <v>1249000</v>
      </c>
      <c r="D41" s="70">
        <v>20800</v>
      </c>
      <c r="E41" s="70"/>
      <c r="F41" s="70"/>
      <c r="G41" s="70"/>
      <c r="H41" s="70">
        <v>467100</v>
      </c>
      <c r="I41" s="70"/>
      <c r="J41" s="70"/>
      <c r="K41" s="70"/>
      <c r="L41" s="70"/>
      <c r="M41" s="70">
        <v>578800</v>
      </c>
      <c r="N41" s="70">
        <v>85700</v>
      </c>
      <c r="O41" s="70"/>
      <c r="P41" s="70"/>
      <c r="Q41" s="70"/>
      <c r="R41" s="70">
        <v>67300</v>
      </c>
      <c r="S41" s="70">
        <v>29300</v>
      </c>
      <c r="T41" s="70"/>
      <c r="U41" s="70"/>
      <c r="V41" s="70"/>
      <c r="W41" s="70"/>
      <c r="X41" s="34"/>
      <c r="Y41" s="22"/>
    </row>
    <row r="42" spans="2:25" ht="17.25" customHeight="1">
      <c r="B42" s="17" t="s">
        <v>153</v>
      </c>
      <c r="C42" s="33">
        <f t="shared" si="1"/>
        <v>683400</v>
      </c>
      <c r="D42" s="70">
        <v>253200</v>
      </c>
      <c r="E42" s="70"/>
      <c r="F42" s="70"/>
      <c r="G42" s="70"/>
      <c r="H42" s="70"/>
      <c r="I42" s="70"/>
      <c r="J42" s="70"/>
      <c r="K42" s="70"/>
      <c r="L42" s="70"/>
      <c r="M42" s="70">
        <v>43300</v>
      </c>
      <c r="N42" s="70">
        <v>174500</v>
      </c>
      <c r="O42" s="70"/>
      <c r="P42" s="70"/>
      <c r="Q42" s="70"/>
      <c r="R42" s="70">
        <v>44400</v>
      </c>
      <c r="S42" s="70">
        <v>66100</v>
      </c>
      <c r="T42" s="70">
        <v>53100</v>
      </c>
      <c r="U42" s="70">
        <v>48800</v>
      </c>
      <c r="V42" s="70"/>
      <c r="W42" s="70"/>
      <c r="X42" s="34"/>
      <c r="Y42" s="22"/>
    </row>
    <row r="43" spans="2:25" ht="17.25" customHeight="1">
      <c r="B43" s="21" t="s">
        <v>37</v>
      </c>
      <c r="C43" s="33">
        <f t="shared" si="1"/>
        <v>176500</v>
      </c>
      <c r="D43" s="70">
        <v>28500</v>
      </c>
      <c r="E43" s="70"/>
      <c r="F43" s="70"/>
      <c r="G43" s="70"/>
      <c r="H43" s="70"/>
      <c r="I43" s="70"/>
      <c r="J43" s="70">
        <v>51000</v>
      </c>
      <c r="K43" s="70"/>
      <c r="L43" s="70"/>
      <c r="M43" s="70"/>
      <c r="N43" s="70">
        <v>4000</v>
      </c>
      <c r="O43" s="70"/>
      <c r="P43" s="70"/>
      <c r="Q43" s="70"/>
      <c r="R43" s="70"/>
      <c r="S43" s="70"/>
      <c r="T43" s="70">
        <v>72000</v>
      </c>
      <c r="U43" s="70">
        <v>21000</v>
      </c>
      <c r="V43" s="70"/>
      <c r="W43" s="70"/>
      <c r="X43" s="34"/>
      <c r="Y43" s="22"/>
    </row>
    <row r="44" spans="2:24" s="22" customFormat="1" ht="17.25" customHeight="1">
      <c r="B44" s="21" t="s">
        <v>38</v>
      </c>
      <c r="C44" s="34">
        <f t="shared" si="1"/>
        <v>291100</v>
      </c>
      <c r="D44" s="70"/>
      <c r="E44" s="70"/>
      <c r="F44" s="70"/>
      <c r="G44" s="70"/>
      <c r="H44" s="70">
        <v>51800</v>
      </c>
      <c r="I44" s="70"/>
      <c r="J44" s="70"/>
      <c r="K44" s="70">
        <v>3500</v>
      </c>
      <c r="L44" s="70"/>
      <c r="M44" s="70">
        <v>13800</v>
      </c>
      <c r="N44" s="70"/>
      <c r="O44" s="70"/>
      <c r="P44" s="70">
        <v>209100</v>
      </c>
      <c r="Q44" s="70"/>
      <c r="R44" s="70">
        <v>12900</v>
      </c>
      <c r="S44" s="70"/>
      <c r="T44" s="70"/>
      <c r="U44" s="70"/>
      <c r="V44" s="70"/>
      <c r="W44" s="70"/>
      <c r="X44" s="34"/>
    </row>
    <row r="45" spans="2:24" s="22" customFormat="1" ht="17.25" customHeight="1">
      <c r="B45" s="21" t="s">
        <v>39</v>
      </c>
      <c r="C45" s="34">
        <f t="shared" si="1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34"/>
    </row>
    <row r="46" spans="2:24" s="22" customFormat="1" ht="17.25" customHeight="1">
      <c r="B46" s="17" t="s">
        <v>40</v>
      </c>
      <c r="C46" s="34">
        <f t="shared" si="1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34"/>
    </row>
    <row r="47" spans="2:25" ht="17.25" customHeight="1">
      <c r="B47" s="17" t="s">
        <v>41</v>
      </c>
      <c r="C47" s="33">
        <f t="shared" si="1"/>
        <v>54100</v>
      </c>
      <c r="D47" s="70"/>
      <c r="E47" s="70"/>
      <c r="F47" s="70"/>
      <c r="G47" s="70"/>
      <c r="H47" s="70">
        <v>22400</v>
      </c>
      <c r="I47" s="70">
        <v>11700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>
        <v>20000</v>
      </c>
      <c r="U47" s="70"/>
      <c r="V47" s="70"/>
      <c r="W47" s="70"/>
      <c r="X47" s="34"/>
      <c r="Y47" s="22"/>
    </row>
    <row r="48" spans="2:25" ht="17.25" customHeight="1">
      <c r="B48" s="21" t="s">
        <v>42</v>
      </c>
      <c r="C48" s="33">
        <f t="shared" si="1"/>
        <v>332500</v>
      </c>
      <c r="D48" s="70">
        <v>207100</v>
      </c>
      <c r="E48" s="70"/>
      <c r="F48" s="70"/>
      <c r="G48" s="70">
        <v>11500</v>
      </c>
      <c r="H48" s="70"/>
      <c r="I48" s="70"/>
      <c r="J48" s="70"/>
      <c r="K48" s="70"/>
      <c r="L48" s="70"/>
      <c r="M48" s="70"/>
      <c r="N48" s="70">
        <v>70200</v>
      </c>
      <c r="O48" s="70"/>
      <c r="P48" s="70"/>
      <c r="Q48" s="70"/>
      <c r="R48" s="70"/>
      <c r="S48" s="70">
        <v>25200</v>
      </c>
      <c r="T48" s="70">
        <v>18500</v>
      </c>
      <c r="U48" s="70"/>
      <c r="V48" s="70"/>
      <c r="W48" s="70"/>
      <c r="X48" s="34"/>
      <c r="Y48" s="22"/>
    </row>
    <row r="49" spans="2:24" s="22" customFormat="1" ht="17.25" customHeight="1">
      <c r="B49" s="17" t="s">
        <v>43</v>
      </c>
      <c r="C49" s="34">
        <f t="shared" si="1"/>
        <v>0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34"/>
    </row>
    <row r="50" spans="2:25" ht="17.25" customHeight="1">
      <c r="B50" s="17" t="s">
        <v>44</v>
      </c>
      <c r="C50" s="33">
        <f t="shared" si="1"/>
        <v>46100</v>
      </c>
      <c r="D50" s="70"/>
      <c r="E50" s="70"/>
      <c r="F50" s="70"/>
      <c r="G50" s="70"/>
      <c r="H50" s="70">
        <v>46100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34"/>
      <c r="Y50" s="22"/>
    </row>
    <row r="51" spans="2:25" ht="17.25" customHeight="1">
      <c r="B51" s="17" t="s">
        <v>45</v>
      </c>
      <c r="C51" s="33">
        <f t="shared" si="1"/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34"/>
      <c r="Y51" s="22"/>
    </row>
    <row r="52" spans="2:25" ht="17.25" customHeight="1">
      <c r="B52" s="17" t="s">
        <v>46</v>
      </c>
      <c r="C52" s="33">
        <f t="shared" si="1"/>
        <v>234600</v>
      </c>
      <c r="D52" s="70"/>
      <c r="E52" s="70"/>
      <c r="F52" s="70"/>
      <c r="G52" s="70">
        <v>194700</v>
      </c>
      <c r="H52" s="70"/>
      <c r="I52" s="70"/>
      <c r="J52" s="70"/>
      <c r="K52" s="70"/>
      <c r="L52" s="70"/>
      <c r="M52" s="70">
        <v>19900</v>
      </c>
      <c r="N52" s="70"/>
      <c r="O52" s="70"/>
      <c r="P52" s="70"/>
      <c r="Q52" s="70"/>
      <c r="R52" s="70"/>
      <c r="S52" s="70"/>
      <c r="T52" s="70"/>
      <c r="U52" s="70">
        <v>20000</v>
      </c>
      <c r="V52" s="70"/>
      <c r="W52" s="70"/>
      <c r="X52" s="34"/>
      <c r="Y52" s="22"/>
    </row>
    <row r="53" spans="2:25" ht="17.25" customHeight="1">
      <c r="B53" s="17" t="s">
        <v>82</v>
      </c>
      <c r="C53" s="33">
        <f t="shared" si="1"/>
        <v>7500</v>
      </c>
      <c r="D53" s="70"/>
      <c r="E53" s="70"/>
      <c r="F53" s="70"/>
      <c r="G53" s="70">
        <v>7500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34"/>
      <c r="Y53" s="22"/>
    </row>
    <row r="54" spans="2:25" ht="17.25" customHeight="1">
      <c r="B54" s="17" t="s">
        <v>47</v>
      </c>
      <c r="C54" s="33">
        <f t="shared" si="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34"/>
      <c r="Y54" s="22"/>
    </row>
    <row r="55" spans="2:25" ht="17.25" customHeight="1">
      <c r="B55" s="17" t="s">
        <v>48</v>
      </c>
      <c r="C55" s="33">
        <f t="shared" si="1"/>
        <v>74000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>
        <v>74000</v>
      </c>
      <c r="X55" s="34"/>
      <c r="Y55" s="22"/>
    </row>
    <row r="56" spans="2:25" ht="17.25" customHeight="1">
      <c r="B56" s="17" t="s">
        <v>49</v>
      </c>
      <c r="C56" s="33">
        <f t="shared" si="1"/>
        <v>76200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>
        <v>76200</v>
      </c>
      <c r="X56" s="34"/>
      <c r="Y56" s="22"/>
    </row>
    <row r="57" spans="2:25" ht="17.25" customHeight="1">
      <c r="B57" s="17" t="s">
        <v>50</v>
      </c>
      <c r="C57" s="33">
        <f t="shared" si="1"/>
        <v>626200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>
        <v>524300</v>
      </c>
      <c r="R57" s="70">
        <v>57000</v>
      </c>
      <c r="S57" s="70">
        <v>25900</v>
      </c>
      <c r="T57" s="70">
        <v>4300</v>
      </c>
      <c r="U57" s="70"/>
      <c r="V57" s="70"/>
      <c r="W57" s="70">
        <v>14700</v>
      </c>
      <c r="X57" s="34"/>
      <c r="Y57" s="22"/>
    </row>
    <row r="58" spans="2:25" ht="17.25" customHeight="1">
      <c r="B58" s="17" t="s">
        <v>51</v>
      </c>
      <c r="C58" s="33">
        <f t="shared" si="1"/>
        <v>29000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>
        <v>29000</v>
      </c>
      <c r="X58" s="34"/>
      <c r="Y58" s="22"/>
    </row>
    <row r="59" spans="2:25" ht="17.25" customHeight="1">
      <c r="B59" s="21" t="s">
        <v>52</v>
      </c>
      <c r="C59" s="33">
        <f t="shared" si="1"/>
        <v>102700</v>
      </c>
      <c r="D59" s="70">
        <v>12600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>
        <v>27000</v>
      </c>
      <c r="T59" s="70">
        <v>5800</v>
      </c>
      <c r="U59" s="70">
        <v>57300</v>
      </c>
      <c r="V59" s="70"/>
      <c r="W59" s="70"/>
      <c r="X59" s="34"/>
      <c r="Y59" s="22"/>
    </row>
    <row r="60" spans="2:24" s="22" customFormat="1" ht="17.25" customHeight="1">
      <c r="B60" s="17" t="s">
        <v>53</v>
      </c>
      <c r="C60" s="34">
        <f t="shared" si="1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34"/>
    </row>
    <row r="61" spans="2:25" ht="17.25" customHeight="1">
      <c r="B61" s="17" t="s">
        <v>54</v>
      </c>
      <c r="C61" s="33">
        <f t="shared" si="1"/>
        <v>159900</v>
      </c>
      <c r="D61" s="70">
        <v>40600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>
        <v>85000</v>
      </c>
      <c r="S61" s="70">
        <v>34300</v>
      </c>
      <c r="T61" s="70"/>
      <c r="U61" s="70"/>
      <c r="V61" s="70"/>
      <c r="W61" s="70"/>
      <c r="X61" s="34"/>
      <c r="Y61" s="22"/>
    </row>
    <row r="62" spans="2:25" ht="17.25" customHeight="1">
      <c r="B62" s="17" t="s">
        <v>55</v>
      </c>
      <c r="C62" s="33">
        <f t="shared" si="1"/>
        <v>370400</v>
      </c>
      <c r="D62" s="70">
        <v>295300</v>
      </c>
      <c r="E62" s="70"/>
      <c r="F62" s="70"/>
      <c r="G62" s="70"/>
      <c r="H62" s="70"/>
      <c r="I62" s="70"/>
      <c r="J62" s="70">
        <v>42100</v>
      </c>
      <c r="K62" s="70"/>
      <c r="L62" s="70"/>
      <c r="M62" s="70"/>
      <c r="N62" s="70"/>
      <c r="O62" s="70">
        <v>25200</v>
      </c>
      <c r="P62" s="70"/>
      <c r="Q62" s="70"/>
      <c r="R62" s="70">
        <v>7800</v>
      </c>
      <c r="S62" s="70"/>
      <c r="T62" s="70"/>
      <c r="U62" s="70"/>
      <c r="V62" s="70"/>
      <c r="W62" s="70"/>
      <c r="X62" s="34"/>
      <c r="Y62" s="22"/>
    </row>
    <row r="63" spans="2:25" ht="17.25" customHeight="1">
      <c r="B63" s="17" t="s">
        <v>56</v>
      </c>
      <c r="C63" s="33">
        <f t="shared" si="1"/>
        <v>122600</v>
      </c>
      <c r="D63" s="70">
        <v>67800</v>
      </c>
      <c r="E63" s="70">
        <v>34400</v>
      </c>
      <c r="F63" s="70"/>
      <c r="G63" s="70"/>
      <c r="H63" s="70">
        <v>18500</v>
      </c>
      <c r="I63" s="70"/>
      <c r="J63" s="70"/>
      <c r="K63" s="70"/>
      <c r="L63" s="70"/>
      <c r="M63" s="70"/>
      <c r="N63" s="70"/>
      <c r="O63" s="70">
        <v>1900</v>
      </c>
      <c r="P63" s="70"/>
      <c r="Q63" s="70"/>
      <c r="R63" s="70"/>
      <c r="S63" s="70"/>
      <c r="T63" s="70"/>
      <c r="U63" s="70"/>
      <c r="V63" s="70"/>
      <c r="W63" s="70"/>
      <c r="X63" s="34"/>
      <c r="Y63" s="22"/>
    </row>
    <row r="64" spans="2:25" ht="17.25" customHeight="1">
      <c r="B64" s="17" t="s">
        <v>57</v>
      </c>
      <c r="C64" s="33">
        <f t="shared" si="1"/>
        <v>260000</v>
      </c>
      <c r="D64" s="70"/>
      <c r="E64" s="70"/>
      <c r="F64" s="70"/>
      <c r="G64" s="70"/>
      <c r="H64" s="70">
        <v>168000</v>
      </c>
      <c r="I64" s="70">
        <v>92000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34"/>
      <c r="Y64" s="22"/>
    </row>
    <row r="65" spans="2:25" ht="17.25" customHeight="1">
      <c r="B65" s="17" t="s">
        <v>58</v>
      </c>
      <c r="C65" s="33">
        <f t="shared" si="1"/>
        <v>308700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>
        <v>75200</v>
      </c>
      <c r="O65" s="70"/>
      <c r="P65" s="70"/>
      <c r="Q65" s="70"/>
      <c r="R65" s="70">
        <v>233500</v>
      </c>
      <c r="S65" s="70"/>
      <c r="T65" s="70"/>
      <c r="U65" s="70"/>
      <c r="V65" s="70"/>
      <c r="W65" s="70"/>
      <c r="X65" s="34"/>
      <c r="Y65" s="22"/>
    </row>
    <row r="66" spans="2:25" ht="17.25" customHeight="1">
      <c r="B66" s="17" t="s">
        <v>154</v>
      </c>
      <c r="C66" s="33">
        <f t="shared" si="1"/>
        <v>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34"/>
      <c r="Y66" s="22"/>
    </row>
    <row r="67" spans="2:25" ht="17.25" customHeight="1">
      <c r="B67" s="17" t="s">
        <v>155</v>
      </c>
      <c r="C67" s="33">
        <f t="shared" si="1"/>
        <v>27600</v>
      </c>
      <c r="D67" s="70"/>
      <c r="E67" s="70"/>
      <c r="F67" s="70"/>
      <c r="G67" s="70"/>
      <c r="H67" s="70"/>
      <c r="I67" s="70"/>
      <c r="J67" s="70">
        <v>27600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34"/>
      <c r="Y67" s="22"/>
    </row>
    <row r="68" spans="2:25" ht="17.25" customHeight="1">
      <c r="B68" s="17" t="s">
        <v>156</v>
      </c>
      <c r="C68" s="33">
        <f aca="true" t="shared" si="2" ref="C68:C99">SUM(D68:X68)</f>
        <v>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34"/>
      <c r="Y68" s="22"/>
    </row>
    <row r="69" spans="2:25" ht="17.25" customHeight="1">
      <c r="B69" s="17" t="s">
        <v>157</v>
      </c>
      <c r="C69" s="33">
        <f t="shared" si="2"/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34"/>
      <c r="Y69" s="22"/>
    </row>
    <row r="70" spans="2:25" ht="17.25" customHeight="1">
      <c r="B70" s="17" t="s">
        <v>158</v>
      </c>
      <c r="C70" s="33">
        <f t="shared" si="2"/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34"/>
      <c r="Y70" s="22"/>
    </row>
    <row r="71" spans="2:25" ht="17.25" customHeight="1">
      <c r="B71" s="17" t="s">
        <v>159</v>
      </c>
      <c r="C71" s="33">
        <f t="shared" si="2"/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34"/>
      <c r="Y71" s="22"/>
    </row>
    <row r="72" spans="2:25" ht="17.25" customHeight="1">
      <c r="B72" s="17" t="s">
        <v>109</v>
      </c>
      <c r="C72" s="33">
        <f t="shared" si="2"/>
        <v>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34"/>
      <c r="Y72" s="22"/>
    </row>
    <row r="73" spans="2:25" ht="17.25" customHeight="1">
      <c r="B73" s="17" t="s">
        <v>110</v>
      </c>
      <c r="C73" s="33">
        <f t="shared" si="2"/>
        <v>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34"/>
      <c r="Y73" s="22"/>
    </row>
    <row r="74" spans="2:25" ht="17.25" customHeight="1">
      <c r="B74" s="17" t="s">
        <v>111</v>
      </c>
      <c r="C74" s="33">
        <f t="shared" si="2"/>
        <v>0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34"/>
      <c r="Y74" s="22"/>
    </row>
    <row r="75" spans="2:25" ht="17.25" customHeight="1">
      <c r="B75" s="17" t="s">
        <v>112</v>
      </c>
      <c r="C75" s="33">
        <f t="shared" si="2"/>
        <v>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34"/>
      <c r="Y75" s="22"/>
    </row>
    <row r="76" spans="2:25" ht="17.25" customHeight="1">
      <c r="B76" s="17" t="s">
        <v>59</v>
      </c>
      <c r="C76" s="33">
        <f t="shared" si="2"/>
        <v>337500</v>
      </c>
      <c r="D76" s="70"/>
      <c r="E76" s="70"/>
      <c r="F76" s="70"/>
      <c r="G76" s="70"/>
      <c r="H76" s="70"/>
      <c r="I76" s="70"/>
      <c r="J76" s="70">
        <v>337500</v>
      </c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34"/>
      <c r="Y76" s="22"/>
    </row>
    <row r="77" spans="2:25" ht="17.25" customHeight="1">
      <c r="B77" s="17" t="s">
        <v>113</v>
      </c>
      <c r="C77" s="33">
        <f t="shared" si="2"/>
        <v>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34"/>
      <c r="Y77" s="22"/>
    </row>
    <row r="78" spans="2:25" ht="17.25" customHeight="1">
      <c r="B78" s="17" t="s">
        <v>114</v>
      </c>
      <c r="C78" s="33">
        <f t="shared" si="2"/>
        <v>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34"/>
      <c r="Y78" s="22"/>
    </row>
    <row r="79" spans="2:25" ht="17.25" customHeight="1">
      <c r="B79" s="17" t="s">
        <v>76</v>
      </c>
      <c r="C79" s="33">
        <f t="shared" si="2"/>
        <v>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34"/>
      <c r="Y79" s="22"/>
    </row>
    <row r="80" spans="2:25" ht="17.25" customHeight="1">
      <c r="B80" s="17" t="s">
        <v>122</v>
      </c>
      <c r="C80" s="33">
        <f t="shared" si="2"/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34"/>
      <c r="Y80" s="22"/>
    </row>
    <row r="81" spans="2:25" ht="17.25" customHeight="1">
      <c r="B81" s="17" t="s">
        <v>123</v>
      </c>
      <c r="C81" s="33">
        <f t="shared" si="2"/>
        <v>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34"/>
      <c r="Y81" s="22"/>
    </row>
    <row r="82" spans="2:25" ht="17.25" customHeight="1">
      <c r="B82" s="17" t="s">
        <v>124</v>
      </c>
      <c r="C82" s="33">
        <f t="shared" si="2"/>
        <v>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34"/>
      <c r="Y82" s="22"/>
    </row>
    <row r="83" spans="2:25" ht="17.25" customHeight="1">
      <c r="B83" s="17" t="s">
        <v>125</v>
      </c>
      <c r="C83" s="33">
        <f t="shared" si="2"/>
        <v>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34"/>
      <c r="Y83" s="22"/>
    </row>
    <row r="84" spans="2:25" ht="17.25" customHeight="1">
      <c r="B84" s="17" t="s">
        <v>126</v>
      </c>
      <c r="C84" s="33">
        <f t="shared" si="2"/>
        <v>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34"/>
      <c r="Y84" s="22"/>
    </row>
    <row r="85" spans="2:25" ht="17.25" customHeight="1">
      <c r="B85" s="17" t="s">
        <v>160</v>
      </c>
      <c r="C85" s="33">
        <f t="shared" si="2"/>
        <v>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34"/>
      <c r="Y85" s="22"/>
    </row>
    <row r="86" spans="2:25" ht="17.25" customHeight="1">
      <c r="B86" s="17" t="s">
        <v>127</v>
      </c>
      <c r="C86" s="33">
        <f t="shared" si="2"/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34"/>
      <c r="Y86" s="22"/>
    </row>
    <row r="87" spans="2:25" ht="17.25" customHeight="1">
      <c r="B87" s="17" t="s">
        <v>128</v>
      </c>
      <c r="C87" s="33">
        <f t="shared" si="2"/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34"/>
      <c r="Y87" s="22"/>
    </row>
    <row r="88" spans="2:25" ht="17.25" customHeight="1">
      <c r="B88" s="17" t="s">
        <v>129</v>
      </c>
      <c r="C88" s="33">
        <f t="shared" si="2"/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34"/>
      <c r="Y88" s="22"/>
    </row>
    <row r="89" spans="2:25" ht="17.25" customHeight="1">
      <c r="B89" s="17" t="s">
        <v>106</v>
      </c>
      <c r="C89" s="33">
        <f t="shared" si="2"/>
        <v>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34"/>
      <c r="Y89" s="22"/>
    </row>
    <row r="90" spans="2:25" ht="17.25" customHeight="1">
      <c r="B90" s="17" t="s">
        <v>167</v>
      </c>
      <c r="C90" s="33">
        <f t="shared" si="2"/>
        <v>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34"/>
      <c r="Y90" s="22"/>
    </row>
    <row r="91" spans="2:25" ht="17.25" customHeight="1">
      <c r="B91" s="17" t="s">
        <v>104</v>
      </c>
      <c r="C91" s="33">
        <f t="shared" si="2"/>
        <v>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34"/>
      <c r="Y91" s="22"/>
    </row>
    <row r="92" spans="2:25" ht="17.25" customHeight="1">
      <c r="B92" s="17" t="s">
        <v>163</v>
      </c>
      <c r="C92" s="33">
        <f t="shared" si="2"/>
        <v>128900</v>
      </c>
      <c r="D92" s="70"/>
      <c r="E92" s="70"/>
      <c r="F92" s="70"/>
      <c r="G92" s="70"/>
      <c r="H92" s="70"/>
      <c r="I92" s="70"/>
      <c r="J92" s="70"/>
      <c r="K92" s="70"/>
      <c r="L92" s="70">
        <v>40500</v>
      </c>
      <c r="M92" s="70">
        <v>88400</v>
      </c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34"/>
      <c r="Y92" s="22"/>
    </row>
    <row r="93" spans="2:25" ht="17.25" customHeight="1">
      <c r="B93" s="17" t="s">
        <v>105</v>
      </c>
      <c r="C93" s="33">
        <f t="shared" si="2"/>
        <v>75500</v>
      </c>
      <c r="D93" s="70"/>
      <c r="E93" s="70"/>
      <c r="F93" s="70"/>
      <c r="G93" s="70"/>
      <c r="H93" s="70"/>
      <c r="I93" s="70"/>
      <c r="J93" s="70"/>
      <c r="K93" s="70">
        <v>75500</v>
      </c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34"/>
      <c r="Y93" s="22"/>
    </row>
    <row r="94" spans="2:25" ht="17.25" customHeight="1">
      <c r="B94" s="17" t="s">
        <v>60</v>
      </c>
      <c r="C94" s="33">
        <f t="shared" si="2"/>
        <v>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34"/>
      <c r="Y94" s="22"/>
    </row>
    <row r="95" spans="2:25" ht="17.25" customHeight="1">
      <c r="B95" s="17" t="s">
        <v>115</v>
      </c>
      <c r="C95" s="33">
        <f t="shared" si="2"/>
        <v>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34"/>
      <c r="Y95" s="22"/>
    </row>
    <row r="96" spans="2:25" ht="17.25" customHeight="1">
      <c r="B96" s="17" t="s">
        <v>61</v>
      </c>
      <c r="C96" s="33">
        <f t="shared" si="2"/>
        <v>0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34"/>
      <c r="Y96" s="22"/>
    </row>
    <row r="97" spans="2:25" ht="17.25" customHeight="1">
      <c r="B97" s="17" t="s">
        <v>62</v>
      </c>
      <c r="C97" s="33">
        <f t="shared" si="2"/>
        <v>47000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>
        <v>47000</v>
      </c>
      <c r="S97" s="70"/>
      <c r="T97" s="70"/>
      <c r="U97" s="70"/>
      <c r="V97" s="70"/>
      <c r="W97" s="70"/>
      <c r="X97" s="34"/>
      <c r="Y97" s="22"/>
    </row>
    <row r="98" spans="2:25" ht="17.25" customHeight="1">
      <c r="B98" s="17" t="s">
        <v>63</v>
      </c>
      <c r="C98" s="33">
        <f t="shared" si="2"/>
        <v>212500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>
        <v>212500</v>
      </c>
      <c r="S98" s="70"/>
      <c r="T98" s="70"/>
      <c r="U98" s="70"/>
      <c r="V98" s="70"/>
      <c r="W98" s="70"/>
      <c r="X98" s="34"/>
      <c r="Y98" s="22"/>
    </row>
    <row r="99" spans="2:25" ht="17.25" customHeight="1">
      <c r="B99" s="17" t="s">
        <v>64</v>
      </c>
      <c r="C99" s="33">
        <f t="shared" si="2"/>
        <v>1700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>
        <v>1700</v>
      </c>
      <c r="S99" s="70"/>
      <c r="T99" s="70"/>
      <c r="U99" s="70"/>
      <c r="V99" s="70"/>
      <c r="W99" s="70"/>
      <c r="X99" s="34"/>
      <c r="Y99" s="22"/>
    </row>
    <row r="100" spans="2:25" ht="17.25" customHeight="1">
      <c r="B100" s="17" t="s">
        <v>65</v>
      </c>
      <c r="C100" s="33">
        <f aca="true" t="shared" si="3" ref="C100:C115">SUM(D100:X100)</f>
        <v>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34"/>
      <c r="Y100" s="22"/>
    </row>
    <row r="101" spans="2:25" ht="17.25" customHeight="1">
      <c r="B101" s="17" t="s">
        <v>116</v>
      </c>
      <c r="C101" s="33">
        <f t="shared" si="3"/>
        <v>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34"/>
      <c r="Y101" s="22"/>
    </row>
    <row r="102" spans="2:25" ht="17.25" customHeight="1">
      <c r="B102" s="17" t="s">
        <v>130</v>
      </c>
      <c r="C102" s="33">
        <f t="shared" si="3"/>
        <v>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34"/>
      <c r="Y102" s="22"/>
    </row>
    <row r="103" spans="2:25" ht="17.25" customHeight="1">
      <c r="B103" s="17" t="s">
        <v>161</v>
      </c>
      <c r="C103" s="33">
        <f t="shared" si="3"/>
        <v>47900</v>
      </c>
      <c r="D103" s="70"/>
      <c r="E103" s="70"/>
      <c r="F103" s="70"/>
      <c r="G103" s="70">
        <v>47900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34"/>
      <c r="Y103" s="22"/>
    </row>
    <row r="104" spans="2:25" ht="17.25" customHeight="1">
      <c r="B104" s="17" t="s">
        <v>117</v>
      </c>
      <c r="C104" s="33">
        <f t="shared" si="3"/>
        <v>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34"/>
      <c r="Y104" s="22"/>
    </row>
    <row r="105" spans="2:25" ht="17.25" customHeight="1">
      <c r="B105" s="17" t="s">
        <v>118</v>
      </c>
      <c r="C105" s="33">
        <f t="shared" si="3"/>
        <v>0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34"/>
      <c r="Y105" s="22"/>
    </row>
    <row r="106" spans="2:25" ht="17.25" customHeight="1">
      <c r="B106" s="17" t="s">
        <v>131</v>
      </c>
      <c r="C106" s="33">
        <f t="shared" si="3"/>
        <v>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34"/>
      <c r="Y106" s="22"/>
    </row>
    <row r="107" spans="2:25" ht="17.25" customHeight="1">
      <c r="B107" s="17" t="s">
        <v>132</v>
      </c>
      <c r="C107" s="33">
        <f t="shared" si="3"/>
        <v>0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34"/>
      <c r="Y107" s="22"/>
    </row>
    <row r="108" spans="2:25" ht="17.25" customHeight="1">
      <c r="B108" s="17" t="s">
        <v>162</v>
      </c>
      <c r="C108" s="33">
        <f t="shared" si="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34"/>
      <c r="Y108" s="22"/>
    </row>
    <row r="109" spans="2:25" ht="17.25" customHeight="1">
      <c r="B109" s="17" t="s">
        <v>119</v>
      </c>
      <c r="C109" s="33">
        <f t="shared" si="3"/>
        <v>0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34"/>
      <c r="Y109" s="22"/>
    </row>
    <row r="110" spans="2:25" ht="17.25" customHeight="1">
      <c r="B110" s="17" t="s">
        <v>133</v>
      </c>
      <c r="C110" s="33">
        <f t="shared" si="3"/>
        <v>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34"/>
      <c r="Y110" s="22"/>
    </row>
    <row r="111" spans="2:25" ht="17.25" customHeight="1">
      <c r="B111" s="17" t="s">
        <v>120</v>
      </c>
      <c r="C111" s="33">
        <f t="shared" si="3"/>
        <v>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34"/>
      <c r="Y111" s="22"/>
    </row>
    <row r="112" spans="2:25" ht="17.25" customHeight="1">
      <c r="B112" s="17" t="s">
        <v>121</v>
      </c>
      <c r="C112" s="33">
        <f t="shared" si="3"/>
        <v>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34"/>
      <c r="Y112" s="22"/>
    </row>
    <row r="113" spans="2:25" ht="17.25" customHeight="1">
      <c r="B113" s="17" t="s">
        <v>150</v>
      </c>
      <c r="C113" s="33">
        <f t="shared" si="3"/>
        <v>68500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>
        <v>68500</v>
      </c>
      <c r="S113" s="70"/>
      <c r="T113" s="70"/>
      <c r="U113" s="70"/>
      <c r="V113" s="70"/>
      <c r="W113" s="70"/>
      <c r="X113" s="34"/>
      <c r="Y113" s="22"/>
    </row>
    <row r="114" spans="2:25" ht="17.25" customHeight="1">
      <c r="B114" s="17" t="s">
        <v>173</v>
      </c>
      <c r="C114" s="33">
        <f t="shared" si="3"/>
        <v>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34"/>
      <c r="Y114" s="22"/>
    </row>
    <row r="115" spans="2:25" ht="17.25" customHeight="1">
      <c r="B115" s="17" t="s">
        <v>175</v>
      </c>
      <c r="C115" s="33">
        <f t="shared" si="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34"/>
      <c r="Y115" s="22"/>
    </row>
    <row r="116" spans="3:25" ht="24.75" customHeight="1">
      <c r="C116" s="36"/>
      <c r="D116" s="79"/>
      <c r="E116" s="80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22"/>
    </row>
    <row r="117" spans="2:25" ht="24.75" customHeight="1">
      <c r="B117" s="17" t="s">
        <v>72</v>
      </c>
      <c r="C117" s="33">
        <f>SUBTOTAL(9,C4:C42)</f>
        <v>22805600</v>
      </c>
      <c r="D117" s="33">
        <f>SUBTOTAL(9,D4:D42)</f>
        <v>2607100</v>
      </c>
      <c r="E117" s="33">
        <f aca="true" t="shared" si="4" ref="E117:X117">SUBTOTAL(9,E4:E42)</f>
        <v>243300</v>
      </c>
      <c r="F117" s="33">
        <f t="shared" si="4"/>
        <v>64700</v>
      </c>
      <c r="G117" s="33">
        <f t="shared" si="4"/>
        <v>0</v>
      </c>
      <c r="H117" s="33">
        <f t="shared" si="4"/>
        <v>1917900</v>
      </c>
      <c r="I117" s="33">
        <f t="shared" si="4"/>
        <v>246800</v>
      </c>
      <c r="J117" s="33">
        <f t="shared" si="4"/>
        <v>2477500</v>
      </c>
      <c r="K117" s="33">
        <f t="shared" si="4"/>
        <v>315300</v>
      </c>
      <c r="L117" s="33">
        <f t="shared" si="4"/>
        <v>155100</v>
      </c>
      <c r="M117" s="33">
        <f t="shared" si="4"/>
        <v>1425100</v>
      </c>
      <c r="N117" s="33">
        <f t="shared" si="4"/>
        <v>2615400</v>
      </c>
      <c r="O117" s="33">
        <f t="shared" si="4"/>
        <v>2800</v>
      </c>
      <c r="P117" s="33">
        <f t="shared" si="4"/>
        <v>4044000</v>
      </c>
      <c r="Q117" s="33">
        <f t="shared" si="4"/>
        <v>949200</v>
      </c>
      <c r="R117" s="33">
        <f t="shared" si="4"/>
        <v>1822200</v>
      </c>
      <c r="S117" s="33">
        <f t="shared" si="4"/>
        <v>1787100</v>
      </c>
      <c r="T117" s="33">
        <f t="shared" si="4"/>
        <v>1889300</v>
      </c>
      <c r="U117" s="33">
        <f t="shared" si="4"/>
        <v>242800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22"/>
    </row>
    <row r="118" spans="2:25" ht="24.75" customHeight="1">
      <c r="B118" s="17" t="s">
        <v>73</v>
      </c>
      <c r="C118" s="33">
        <f>SUBTOTAL(9,C43:C65)</f>
        <v>3272100</v>
      </c>
      <c r="D118" s="33">
        <f aca="true" t="shared" si="5" ref="D118:X118">SUBTOTAL(9,D43:D65)</f>
        <v>651900</v>
      </c>
      <c r="E118" s="33">
        <f t="shared" si="5"/>
        <v>34400</v>
      </c>
      <c r="F118" s="33">
        <f t="shared" si="5"/>
        <v>0</v>
      </c>
      <c r="G118" s="33">
        <f t="shared" si="5"/>
        <v>213700</v>
      </c>
      <c r="H118" s="33">
        <f t="shared" si="5"/>
        <v>306800</v>
      </c>
      <c r="I118" s="33">
        <f t="shared" si="5"/>
        <v>103700</v>
      </c>
      <c r="J118" s="33">
        <f t="shared" si="5"/>
        <v>93100</v>
      </c>
      <c r="K118" s="33">
        <f t="shared" si="5"/>
        <v>3500</v>
      </c>
      <c r="L118" s="33">
        <f t="shared" si="5"/>
        <v>0</v>
      </c>
      <c r="M118" s="33">
        <f t="shared" si="5"/>
        <v>33700</v>
      </c>
      <c r="N118" s="33">
        <f t="shared" si="5"/>
        <v>149400</v>
      </c>
      <c r="O118" s="33">
        <f t="shared" si="5"/>
        <v>27100</v>
      </c>
      <c r="P118" s="33">
        <f t="shared" si="5"/>
        <v>209100</v>
      </c>
      <c r="Q118" s="33">
        <f t="shared" si="5"/>
        <v>524300</v>
      </c>
      <c r="R118" s="33">
        <f t="shared" si="5"/>
        <v>396200</v>
      </c>
      <c r="S118" s="33">
        <f t="shared" si="5"/>
        <v>112400</v>
      </c>
      <c r="T118" s="33">
        <f t="shared" si="5"/>
        <v>120600</v>
      </c>
      <c r="U118" s="33">
        <f t="shared" si="5"/>
        <v>98300</v>
      </c>
      <c r="V118" s="33">
        <f t="shared" si="5"/>
        <v>0</v>
      </c>
      <c r="W118" s="33">
        <f t="shared" si="5"/>
        <v>193900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947100</v>
      </c>
      <c r="D119" s="33">
        <f aca="true" t="shared" si="6" ref="D119:W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47900</v>
      </c>
      <c r="H119" s="33">
        <f t="shared" si="6"/>
        <v>0</v>
      </c>
      <c r="I119" s="33">
        <f t="shared" si="6"/>
        <v>0</v>
      </c>
      <c r="J119" s="33">
        <f t="shared" si="6"/>
        <v>365100</v>
      </c>
      <c r="K119" s="33">
        <f t="shared" si="6"/>
        <v>75500</v>
      </c>
      <c r="L119" s="33">
        <f t="shared" si="6"/>
        <v>40500</v>
      </c>
      <c r="M119" s="33">
        <f t="shared" si="6"/>
        <v>88400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329700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0</v>
      </c>
      <c r="Y119" s="22"/>
    </row>
    <row r="120" spans="2:25" ht="24.75" customHeight="1">
      <c r="B120" s="17" t="s">
        <v>75</v>
      </c>
      <c r="C120" s="33">
        <f>SUM(C117:C119)</f>
        <v>27024800</v>
      </c>
      <c r="D120" s="33">
        <f aca="true" t="shared" si="7" ref="D120:X120">SUM(D117:D119)</f>
        <v>3259000</v>
      </c>
      <c r="E120" s="33">
        <f>SUM(E117:E119)</f>
        <v>277700</v>
      </c>
      <c r="F120" s="33">
        <f t="shared" si="7"/>
        <v>64700</v>
      </c>
      <c r="G120" s="33">
        <f t="shared" si="7"/>
        <v>261600</v>
      </c>
      <c r="H120" s="33">
        <f t="shared" si="7"/>
        <v>2224700</v>
      </c>
      <c r="I120" s="33">
        <f>SUM(I117:I119)</f>
        <v>350500</v>
      </c>
      <c r="J120" s="33">
        <f t="shared" si="7"/>
        <v>2935700</v>
      </c>
      <c r="K120" s="33">
        <f>SUM(K117:K119)</f>
        <v>394300</v>
      </c>
      <c r="L120" s="33">
        <f>SUM(L117:L119)</f>
        <v>195600</v>
      </c>
      <c r="M120" s="33">
        <f>SUM(M117:M119)</f>
        <v>1547200</v>
      </c>
      <c r="N120" s="33">
        <f>SUM(N117:N119)</f>
        <v>2764800</v>
      </c>
      <c r="O120" s="33">
        <f t="shared" si="7"/>
        <v>29900</v>
      </c>
      <c r="P120" s="33">
        <f t="shared" si="7"/>
        <v>4253100</v>
      </c>
      <c r="Q120" s="33">
        <f t="shared" si="7"/>
        <v>1473500</v>
      </c>
      <c r="R120" s="33">
        <f>SUM(R117:R119)</f>
        <v>2548100</v>
      </c>
      <c r="S120" s="33">
        <f t="shared" si="7"/>
        <v>1899500</v>
      </c>
      <c r="T120" s="33">
        <f>SUM(T117:T119)</f>
        <v>2009900</v>
      </c>
      <c r="U120" s="33">
        <f>SUM(U117:U119)</f>
        <v>341100</v>
      </c>
      <c r="V120" s="33">
        <f t="shared" si="7"/>
        <v>0</v>
      </c>
      <c r="W120" s="33">
        <f t="shared" si="7"/>
        <v>193900</v>
      </c>
      <c r="X120" s="33">
        <f t="shared" si="7"/>
        <v>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H11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5" sqref="I5:P11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3" t="s">
        <v>79</v>
      </c>
      <c r="C3" s="83" t="s">
        <v>80</v>
      </c>
      <c r="D3" s="82" t="s">
        <v>92</v>
      </c>
      <c r="E3" s="82" t="s">
        <v>90</v>
      </c>
      <c r="F3" s="82" t="s">
        <v>138</v>
      </c>
      <c r="G3" s="82" t="s">
        <v>91</v>
      </c>
      <c r="H3" s="86" t="s">
        <v>99</v>
      </c>
      <c r="I3" s="84"/>
      <c r="J3" s="84"/>
      <c r="K3" s="84"/>
      <c r="L3" s="84"/>
      <c r="M3" s="84"/>
      <c r="N3" s="84"/>
      <c r="O3" s="85"/>
      <c r="P3" s="65"/>
      <c r="Q3" s="82" t="s">
        <v>166</v>
      </c>
    </row>
    <row r="4" spans="2:18" ht="60" customHeight="1">
      <c r="B4" s="83"/>
      <c r="C4" s="83"/>
      <c r="D4" s="82"/>
      <c r="E4" s="82"/>
      <c r="F4" s="82"/>
      <c r="G4" s="82"/>
      <c r="H4" s="87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149</v>
      </c>
      <c r="Q4" s="83"/>
      <c r="R4" s="69" t="s">
        <v>151</v>
      </c>
    </row>
    <row r="5" spans="2:18" ht="24.75" customHeight="1">
      <c r="B5" s="17" t="s">
        <v>0</v>
      </c>
      <c r="C5" s="15">
        <f>SUM(D5:H5,Q5)</f>
        <v>20800</v>
      </c>
      <c r="D5" s="25">
        <v>0</v>
      </c>
      <c r="E5" s="25"/>
      <c r="F5" s="25">
        <v>0</v>
      </c>
      <c r="G5" s="25"/>
      <c r="H5" s="25">
        <f>SUM(I5:P5)</f>
        <v>20800</v>
      </c>
      <c r="I5" s="20">
        <v>0</v>
      </c>
      <c r="J5" s="20"/>
      <c r="K5" s="20"/>
      <c r="L5" s="20">
        <v>9500</v>
      </c>
      <c r="M5" s="20"/>
      <c r="N5" s="20"/>
      <c r="O5" s="20"/>
      <c r="P5" s="20">
        <v>11300</v>
      </c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>
        <v>0</v>
      </c>
      <c r="E6" s="25"/>
      <c r="F6" s="25">
        <v>0</v>
      </c>
      <c r="G6" s="25"/>
      <c r="H6" s="25">
        <f aca="true" t="shared" si="1" ref="H6:H69">SUM(I6:P6)</f>
        <v>0</v>
      </c>
      <c r="I6" s="20">
        <v>0</v>
      </c>
      <c r="J6" s="20"/>
      <c r="K6" s="20"/>
      <c r="L6" s="20">
        <v>0</v>
      </c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>
        <v>0</v>
      </c>
      <c r="E7" s="25"/>
      <c r="F7" s="25">
        <v>0</v>
      </c>
      <c r="G7" s="25"/>
      <c r="H7" s="25">
        <f t="shared" si="1"/>
        <v>0</v>
      </c>
      <c r="I7" s="20">
        <v>0</v>
      </c>
      <c r="J7" s="20"/>
      <c r="K7" s="20"/>
      <c r="L7" s="20">
        <v>0</v>
      </c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>
        <v>0</v>
      </c>
      <c r="E8" s="25"/>
      <c r="F8" s="25">
        <v>0</v>
      </c>
      <c r="G8" s="25"/>
      <c r="H8" s="25">
        <f t="shared" si="1"/>
        <v>0</v>
      </c>
      <c r="I8" s="20">
        <v>0</v>
      </c>
      <c r="J8" s="20"/>
      <c r="K8" s="20"/>
      <c r="L8" s="20">
        <v>0</v>
      </c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>
        <v>0</v>
      </c>
      <c r="E9" s="25"/>
      <c r="F9" s="25">
        <v>0</v>
      </c>
      <c r="G9" s="25"/>
      <c r="H9" s="25">
        <f t="shared" si="1"/>
        <v>0</v>
      </c>
      <c r="I9" s="20">
        <v>0</v>
      </c>
      <c r="J9" s="20"/>
      <c r="K9" s="20"/>
      <c r="L9" s="20">
        <v>0</v>
      </c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>
        <v>0</v>
      </c>
      <c r="E10" s="25"/>
      <c r="F10" s="25">
        <v>0</v>
      </c>
      <c r="G10" s="25"/>
      <c r="H10" s="25">
        <f t="shared" si="1"/>
        <v>0</v>
      </c>
      <c r="I10" s="20">
        <v>0</v>
      </c>
      <c r="J10" s="20"/>
      <c r="K10" s="20"/>
      <c r="L10" s="20">
        <v>0</v>
      </c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>
        <v>0</v>
      </c>
      <c r="E11" s="25"/>
      <c r="F11" s="25">
        <v>0</v>
      </c>
      <c r="G11" s="25"/>
      <c r="H11" s="25">
        <f t="shared" si="1"/>
        <v>0</v>
      </c>
      <c r="I11" s="20">
        <v>0</v>
      </c>
      <c r="J11" s="20"/>
      <c r="K11" s="20"/>
      <c r="L11" s="20">
        <v>0</v>
      </c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>
        <v>0</v>
      </c>
      <c r="E12" s="25"/>
      <c r="F12" s="25">
        <v>0</v>
      </c>
      <c r="G12" s="25"/>
      <c r="H12" s="25">
        <f t="shared" si="1"/>
        <v>0</v>
      </c>
      <c r="I12" s="20">
        <v>0</v>
      </c>
      <c r="J12" s="20"/>
      <c r="K12" s="20"/>
      <c r="L12" s="20">
        <v>0</v>
      </c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>
        <v>0</v>
      </c>
      <c r="E13" s="25"/>
      <c r="F13" s="25">
        <v>0</v>
      </c>
      <c r="G13" s="25"/>
      <c r="H13" s="25">
        <f t="shared" si="1"/>
        <v>0</v>
      </c>
      <c r="I13" s="20">
        <v>0</v>
      </c>
      <c r="J13" s="20"/>
      <c r="K13" s="20"/>
      <c r="L13" s="20">
        <v>0</v>
      </c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184500</v>
      </c>
      <c r="D14" s="25">
        <v>0</v>
      </c>
      <c r="E14" s="25"/>
      <c r="F14" s="25">
        <v>184500</v>
      </c>
      <c r="G14" s="25"/>
      <c r="H14" s="25">
        <f t="shared" si="1"/>
        <v>0</v>
      </c>
      <c r="I14" s="20">
        <v>0</v>
      </c>
      <c r="J14" s="20"/>
      <c r="K14" s="20"/>
      <c r="L14" s="20">
        <v>0</v>
      </c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>
        <v>0</v>
      </c>
      <c r="E15" s="25"/>
      <c r="F15" s="25">
        <v>0</v>
      </c>
      <c r="G15" s="25"/>
      <c r="H15" s="25">
        <f t="shared" si="1"/>
        <v>0</v>
      </c>
      <c r="I15" s="20">
        <v>0</v>
      </c>
      <c r="J15" s="20"/>
      <c r="K15" s="20"/>
      <c r="L15" s="20">
        <v>0</v>
      </c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>
        <v>0</v>
      </c>
      <c r="E16" s="25"/>
      <c r="F16" s="25">
        <v>0</v>
      </c>
      <c r="G16" s="25"/>
      <c r="H16" s="25">
        <f t="shared" si="1"/>
        <v>0</v>
      </c>
      <c r="I16" s="20">
        <v>0</v>
      </c>
      <c r="J16" s="20"/>
      <c r="K16" s="20"/>
      <c r="L16" s="20">
        <v>0</v>
      </c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>
        <v>0</v>
      </c>
      <c r="E17" s="25"/>
      <c r="F17" s="25">
        <v>0</v>
      </c>
      <c r="G17" s="25"/>
      <c r="H17" s="25">
        <f t="shared" si="1"/>
        <v>0</v>
      </c>
      <c r="I17" s="20">
        <v>0</v>
      </c>
      <c r="J17" s="20"/>
      <c r="K17" s="20"/>
      <c r="L17" s="20">
        <v>0</v>
      </c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>
        <v>0</v>
      </c>
      <c r="E18" s="25"/>
      <c r="F18" s="25">
        <v>0</v>
      </c>
      <c r="G18" s="25"/>
      <c r="H18" s="25">
        <f t="shared" si="1"/>
        <v>0</v>
      </c>
      <c r="I18" s="20">
        <v>0</v>
      </c>
      <c r="J18" s="20"/>
      <c r="K18" s="20"/>
      <c r="L18" s="20">
        <v>0</v>
      </c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24200</v>
      </c>
      <c r="D19" s="25">
        <v>0</v>
      </c>
      <c r="E19" s="25"/>
      <c r="F19" s="25">
        <v>0</v>
      </c>
      <c r="G19" s="25"/>
      <c r="H19" s="25">
        <f t="shared" si="1"/>
        <v>24200</v>
      </c>
      <c r="I19" s="20">
        <v>24200</v>
      </c>
      <c r="J19" s="20"/>
      <c r="K19" s="20"/>
      <c r="L19" s="20">
        <v>0</v>
      </c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>
        <v>0</v>
      </c>
      <c r="E20" s="25"/>
      <c r="F20" s="25">
        <v>0</v>
      </c>
      <c r="G20" s="25"/>
      <c r="H20" s="25">
        <f t="shared" si="1"/>
        <v>0</v>
      </c>
      <c r="I20" s="20">
        <v>0</v>
      </c>
      <c r="J20" s="20"/>
      <c r="K20" s="20"/>
      <c r="L20" s="20">
        <v>0</v>
      </c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>
        <v>0</v>
      </c>
      <c r="E21" s="25"/>
      <c r="F21" s="25">
        <v>0</v>
      </c>
      <c r="G21" s="25"/>
      <c r="H21" s="25">
        <f t="shared" si="1"/>
        <v>0</v>
      </c>
      <c r="I21" s="20">
        <v>0</v>
      </c>
      <c r="J21" s="20"/>
      <c r="K21" s="20"/>
      <c r="L21" s="20">
        <v>0</v>
      </c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>
        <v>0</v>
      </c>
      <c r="E22" s="25"/>
      <c r="F22" s="25">
        <v>0</v>
      </c>
      <c r="G22" s="25"/>
      <c r="H22" s="25">
        <f t="shared" si="1"/>
        <v>0</v>
      </c>
      <c r="I22" s="20">
        <v>0</v>
      </c>
      <c r="J22" s="20"/>
      <c r="K22" s="20"/>
      <c r="L22" s="20">
        <v>0</v>
      </c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>
        <v>0</v>
      </c>
      <c r="E23" s="25"/>
      <c r="F23" s="25">
        <v>0</v>
      </c>
      <c r="G23" s="25"/>
      <c r="H23" s="25">
        <f t="shared" si="1"/>
        <v>0</v>
      </c>
      <c r="I23" s="20">
        <v>0</v>
      </c>
      <c r="J23" s="20"/>
      <c r="K23" s="20"/>
      <c r="L23" s="20">
        <v>0</v>
      </c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54800</v>
      </c>
      <c r="D24" s="25">
        <v>54800</v>
      </c>
      <c r="E24" s="25"/>
      <c r="F24" s="25">
        <v>0</v>
      </c>
      <c r="G24" s="25"/>
      <c r="H24" s="25">
        <f t="shared" si="1"/>
        <v>0</v>
      </c>
      <c r="I24" s="20">
        <v>0</v>
      </c>
      <c r="J24" s="20"/>
      <c r="K24" s="20"/>
      <c r="L24" s="20">
        <v>0</v>
      </c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>
        <v>0</v>
      </c>
      <c r="E25" s="25"/>
      <c r="F25" s="25">
        <v>0</v>
      </c>
      <c r="G25" s="25"/>
      <c r="H25" s="25">
        <f t="shared" si="1"/>
        <v>0</v>
      </c>
      <c r="I25" s="20">
        <v>0</v>
      </c>
      <c r="J25" s="20"/>
      <c r="K25" s="20"/>
      <c r="L25" s="20">
        <v>0</v>
      </c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>
        <v>0</v>
      </c>
      <c r="E26" s="25"/>
      <c r="F26" s="25">
        <v>0</v>
      </c>
      <c r="G26" s="25"/>
      <c r="H26" s="25">
        <f t="shared" si="1"/>
        <v>0</v>
      </c>
      <c r="I26" s="20">
        <v>0</v>
      </c>
      <c r="J26" s="20"/>
      <c r="K26" s="20"/>
      <c r="L26" s="20">
        <v>0</v>
      </c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682700</v>
      </c>
      <c r="D27" s="25">
        <v>507800</v>
      </c>
      <c r="E27" s="25"/>
      <c r="F27" s="25">
        <v>0</v>
      </c>
      <c r="G27" s="25"/>
      <c r="H27" s="25">
        <f t="shared" si="1"/>
        <v>174900</v>
      </c>
      <c r="I27" s="20">
        <v>174900</v>
      </c>
      <c r="J27" s="20"/>
      <c r="K27" s="20"/>
      <c r="L27" s="20">
        <v>0</v>
      </c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19500</v>
      </c>
      <c r="D28" s="25">
        <v>0</v>
      </c>
      <c r="E28" s="25"/>
      <c r="F28" s="25">
        <v>19500</v>
      </c>
      <c r="G28" s="25"/>
      <c r="H28" s="25">
        <f t="shared" si="1"/>
        <v>0</v>
      </c>
      <c r="I28" s="20">
        <v>0</v>
      </c>
      <c r="J28" s="20"/>
      <c r="K28" s="20"/>
      <c r="L28" s="20">
        <v>0</v>
      </c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1018200</v>
      </c>
      <c r="D29" s="25">
        <v>0</v>
      </c>
      <c r="E29" s="25"/>
      <c r="F29" s="25">
        <v>0</v>
      </c>
      <c r="G29" s="25"/>
      <c r="H29" s="25">
        <f t="shared" si="1"/>
        <v>1018200</v>
      </c>
      <c r="I29" s="20">
        <v>1018200</v>
      </c>
      <c r="J29" s="20"/>
      <c r="K29" s="20"/>
      <c r="L29" s="20">
        <v>0</v>
      </c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>
        <v>0</v>
      </c>
      <c r="E30" s="25"/>
      <c r="F30" s="25">
        <v>0</v>
      </c>
      <c r="G30" s="25"/>
      <c r="H30" s="25">
        <f t="shared" si="1"/>
        <v>0</v>
      </c>
      <c r="I30" s="20">
        <v>0</v>
      </c>
      <c r="J30" s="20"/>
      <c r="K30" s="20"/>
      <c r="L30" s="20">
        <v>0</v>
      </c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>
        <v>0</v>
      </c>
      <c r="E31" s="25"/>
      <c r="F31" s="25">
        <v>0</v>
      </c>
      <c r="G31" s="25"/>
      <c r="H31" s="25">
        <f t="shared" si="1"/>
        <v>0</v>
      </c>
      <c r="I31" s="20">
        <v>0</v>
      </c>
      <c r="J31" s="20"/>
      <c r="K31" s="20"/>
      <c r="L31" s="20">
        <v>0</v>
      </c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>
        <v>0</v>
      </c>
      <c r="E32" s="25"/>
      <c r="F32" s="25">
        <v>0</v>
      </c>
      <c r="G32" s="25"/>
      <c r="H32" s="25">
        <f t="shared" si="1"/>
        <v>0</v>
      </c>
      <c r="I32" s="20">
        <v>0</v>
      </c>
      <c r="J32" s="20"/>
      <c r="K32" s="20"/>
      <c r="L32" s="20">
        <v>0</v>
      </c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>
        <v>0</v>
      </c>
      <c r="E33" s="25"/>
      <c r="F33" s="25">
        <v>0</v>
      </c>
      <c r="G33" s="25"/>
      <c r="H33" s="25">
        <f t="shared" si="1"/>
        <v>0</v>
      </c>
      <c r="I33" s="20">
        <v>0</v>
      </c>
      <c r="J33" s="20"/>
      <c r="K33" s="20"/>
      <c r="L33" s="20">
        <v>0</v>
      </c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>
        <v>0</v>
      </c>
      <c r="E34" s="25"/>
      <c r="F34" s="25">
        <v>0</v>
      </c>
      <c r="G34" s="25"/>
      <c r="H34" s="25">
        <f t="shared" si="1"/>
        <v>0</v>
      </c>
      <c r="I34" s="20">
        <v>0</v>
      </c>
      <c r="J34" s="20"/>
      <c r="K34" s="20"/>
      <c r="L34" s="20">
        <v>0</v>
      </c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75000</v>
      </c>
      <c r="D35" s="25">
        <v>0</v>
      </c>
      <c r="E35" s="25"/>
      <c r="F35" s="25">
        <v>0</v>
      </c>
      <c r="G35" s="25"/>
      <c r="H35" s="25">
        <f t="shared" si="1"/>
        <v>75000</v>
      </c>
      <c r="I35" s="20">
        <v>75000</v>
      </c>
      <c r="J35" s="20"/>
      <c r="K35" s="20"/>
      <c r="L35" s="20">
        <v>0</v>
      </c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>
        <v>0</v>
      </c>
      <c r="E36" s="25"/>
      <c r="F36" s="25">
        <v>0</v>
      </c>
      <c r="G36" s="25"/>
      <c r="H36" s="25">
        <f t="shared" si="1"/>
        <v>0</v>
      </c>
      <c r="I36" s="20">
        <v>0</v>
      </c>
      <c r="J36" s="20"/>
      <c r="K36" s="20"/>
      <c r="L36" s="20">
        <v>0</v>
      </c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>
        <v>0</v>
      </c>
      <c r="E37" s="25"/>
      <c r="F37" s="25">
        <v>0</v>
      </c>
      <c r="G37" s="25"/>
      <c r="H37" s="25">
        <f t="shared" si="1"/>
        <v>0</v>
      </c>
      <c r="I37" s="20">
        <v>0</v>
      </c>
      <c r="J37" s="20"/>
      <c r="K37" s="20"/>
      <c r="L37" s="20">
        <v>0</v>
      </c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>
        <v>0</v>
      </c>
      <c r="E38" s="25"/>
      <c r="F38" s="25">
        <v>0</v>
      </c>
      <c r="G38" s="25"/>
      <c r="H38" s="25">
        <f t="shared" si="1"/>
        <v>0</v>
      </c>
      <c r="I38" s="20">
        <v>0</v>
      </c>
      <c r="J38" s="20"/>
      <c r="K38" s="20"/>
      <c r="L38" s="20">
        <v>0</v>
      </c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>
        <v>0</v>
      </c>
      <c r="E39" s="25"/>
      <c r="F39" s="25">
        <v>0</v>
      </c>
      <c r="G39" s="25"/>
      <c r="H39" s="25">
        <f t="shared" si="1"/>
        <v>0</v>
      </c>
      <c r="I39" s="20">
        <v>0</v>
      </c>
      <c r="J39" s="20"/>
      <c r="K39" s="20"/>
      <c r="L39" s="20">
        <v>0</v>
      </c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>
        <v>0</v>
      </c>
      <c r="E40" s="25"/>
      <c r="F40" s="25">
        <v>0</v>
      </c>
      <c r="G40" s="25"/>
      <c r="H40" s="25">
        <f t="shared" si="1"/>
        <v>0</v>
      </c>
      <c r="I40" s="20">
        <v>0</v>
      </c>
      <c r="J40" s="20"/>
      <c r="K40" s="20"/>
      <c r="L40" s="20">
        <v>0</v>
      </c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>
        <v>0</v>
      </c>
      <c r="E41" s="25"/>
      <c r="F41" s="25">
        <v>0</v>
      </c>
      <c r="G41" s="25"/>
      <c r="H41" s="25">
        <f t="shared" si="1"/>
        <v>0</v>
      </c>
      <c r="I41" s="20">
        <v>0</v>
      </c>
      <c r="J41" s="20"/>
      <c r="K41" s="20"/>
      <c r="L41" s="20">
        <v>0</v>
      </c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>
        <v>0</v>
      </c>
      <c r="E42" s="25"/>
      <c r="F42" s="25">
        <v>0</v>
      </c>
      <c r="G42" s="25"/>
      <c r="H42" s="25">
        <f t="shared" si="1"/>
        <v>0</v>
      </c>
      <c r="I42" s="20">
        <v>0</v>
      </c>
      <c r="J42" s="20"/>
      <c r="K42" s="20"/>
      <c r="L42" s="20">
        <v>0</v>
      </c>
      <c r="M42" s="20"/>
      <c r="N42" s="20"/>
      <c r="O42" s="20"/>
      <c r="P42" s="20"/>
      <c r="Q42" s="20"/>
    </row>
    <row r="43" spans="2:17" ht="24.75" customHeight="1">
      <c r="B43" s="17" t="s">
        <v>153</v>
      </c>
      <c r="C43" s="15">
        <f t="shared" si="0"/>
        <v>2000</v>
      </c>
      <c r="D43" s="25">
        <v>0</v>
      </c>
      <c r="E43" s="25"/>
      <c r="F43" s="25">
        <v>0</v>
      </c>
      <c r="G43" s="25"/>
      <c r="H43" s="25">
        <f t="shared" si="1"/>
        <v>2000</v>
      </c>
      <c r="I43" s="20"/>
      <c r="J43" s="20"/>
      <c r="K43" s="20"/>
      <c r="L43" s="20">
        <v>0</v>
      </c>
      <c r="M43" s="20"/>
      <c r="N43" s="20">
        <v>2000</v>
      </c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>
        <v>0</v>
      </c>
      <c r="E44" s="25"/>
      <c r="F44" s="25">
        <v>0</v>
      </c>
      <c r="G44" s="25"/>
      <c r="H44" s="25">
        <f t="shared" si="1"/>
        <v>0</v>
      </c>
      <c r="I44" s="20">
        <v>0</v>
      </c>
      <c r="J44" s="20"/>
      <c r="K44" s="20"/>
      <c r="L44" s="20">
        <v>0</v>
      </c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>
        <v>0</v>
      </c>
      <c r="E45" s="25"/>
      <c r="F45" s="25">
        <v>0</v>
      </c>
      <c r="G45" s="25"/>
      <c r="H45" s="25">
        <f t="shared" si="1"/>
        <v>0</v>
      </c>
      <c r="I45" s="20">
        <v>0</v>
      </c>
      <c r="J45" s="20"/>
      <c r="K45" s="20"/>
      <c r="L45" s="20">
        <v>0</v>
      </c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>
        <v>0</v>
      </c>
      <c r="E46" s="25"/>
      <c r="F46" s="25">
        <v>0</v>
      </c>
      <c r="G46" s="25"/>
      <c r="H46" s="25">
        <f t="shared" si="1"/>
        <v>0</v>
      </c>
      <c r="I46" s="20">
        <v>0</v>
      </c>
      <c r="J46" s="20"/>
      <c r="K46" s="20"/>
      <c r="L46" s="20">
        <v>0</v>
      </c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>
        <v>0</v>
      </c>
      <c r="E47" s="25"/>
      <c r="F47" s="25">
        <v>0</v>
      </c>
      <c r="G47" s="25"/>
      <c r="H47" s="25">
        <f t="shared" si="1"/>
        <v>0</v>
      </c>
      <c r="I47" s="20">
        <v>0</v>
      </c>
      <c r="J47" s="20"/>
      <c r="K47" s="20"/>
      <c r="L47" s="20">
        <v>0</v>
      </c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>
        <v>0</v>
      </c>
      <c r="E48" s="25"/>
      <c r="F48" s="25">
        <v>0</v>
      </c>
      <c r="G48" s="25"/>
      <c r="H48" s="25">
        <f t="shared" si="1"/>
        <v>0</v>
      </c>
      <c r="I48" s="20">
        <v>0</v>
      </c>
      <c r="J48" s="20"/>
      <c r="K48" s="20"/>
      <c r="L48" s="20">
        <v>0</v>
      </c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6100</v>
      </c>
      <c r="D49" s="25">
        <v>0</v>
      </c>
      <c r="E49" s="25"/>
      <c r="F49" s="25">
        <v>0</v>
      </c>
      <c r="G49" s="25"/>
      <c r="H49" s="25">
        <f t="shared" si="1"/>
        <v>6100</v>
      </c>
      <c r="I49" s="20">
        <v>6100</v>
      </c>
      <c r="J49" s="20"/>
      <c r="K49" s="20"/>
      <c r="L49" s="20">
        <v>0</v>
      </c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8000</v>
      </c>
      <c r="D50" s="25">
        <v>0</v>
      </c>
      <c r="E50" s="25"/>
      <c r="F50" s="25">
        <v>0</v>
      </c>
      <c r="G50" s="25"/>
      <c r="H50" s="25">
        <f t="shared" si="1"/>
        <v>8000</v>
      </c>
      <c r="I50" s="20">
        <v>8000</v>
      </c>
      <c r="J50" s="20"/>
      <c r="K50" s="20"/>
      <c r="L50" s="20">
        <v>0</v>
      </c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>
        <v>0</v>
      </c>
      <c r="E51" s="25"/>
      <c r="F51" s="25">
        <v>0</v>
      </c>
      <c r="G51" s="25"/>
      <c r="H51" s="25">
        <f t="shared" si="1"/>
        <v>0</v>
      </c>
      <c r="I51" s="20">
        <v>0</v>
      </c>
      <c r="J51" s="20"/>
      <c r="K51" s="20"/>
      <c r="L51" s="20">
        <v>0</v>
      </c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>
        <v>0</v>
      </c>
      <c r="E52" s="25"/>
      <c r="F52" s="25">
        <v>0</v>
      </c>
      <c r="G52" s="25"/>
      <c r="H52" s="25">
        <f t="shared" si="1"/>
        <v>0</v>
      </c>
      <c r="I52" s="20">
        <v>0</v>
      </c>
      <c r="J52" s="20"/>
      <c r="K52" s="20"/>
      <c r="L52" s="20">
        <v>0</v>
      </c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>
        <v>0</v>
      </c>
      <c r="G53" s="25"/>
      <c r="H53" s="25">
        <f t="shared" si="1"/>
        <v>0</v>
      </c>
      <c r="I53" s="20">
        <v>0</v>
      </c>
      <c r="J53" s="20"/>
      <c r="K53" s="20"/>
      <c r="L53" s="20">
        <v>0</v>
      </c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>
        <v>0</v>
      </c>
      <c r="J54" s="20"/>
      <c r="K54" s="20"/>
      <c r="L54" s="20">
        <v>0</v>
      </c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>
        <v>0</v>
      </c>
      <c r="J55" s="20"/>
      <c r="K55" s="20"/>
      <c r="L55" s="20">
        <v>0</v>
      </c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>
        <v>0</v>
      </c>
      <c r="J56" s="20"/>
      <c r="K56" s="20"/>
      <c r="L56" s="20">
        <v>0</v>
      </c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>
        <v>0</v>
      </c>
      <c r="J57" s="20"/>
      <c r="K57" s="20"/>
      <c r="L57" s="20">
        <v>0</v>
      </c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>
        <v>0</v>
      </c>
      <c r="J58" s="20"/>
      <c r="K58" s="20"/>
      <c r="L58" s="20">
        <v>0</v>
      </c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>
        <v>0</v>
      </c>
      <c r="J59" s="20"/>
      <c r="K59" s="20"/>
      <c r="L59" s="20">
        <v>0</v>
      </c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>
        <v>0</v>
      </c>
      <c r="J60" s="20"/>
      <c r="K60" s="20"/>
      <c r="L60" s="20">
        <v>0</v>
      </c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>
        <v>0</v>
      </c>
      <c r="J61" s="20"/>
      <c r="K61" s="20"/>
      <c r="L61" s="20">
        <v>0</v>
      </c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>
        <v>0</v>
      </c>
      <c r="J62" s="20"/>
      <c r="K62" s="20"/>
      <c r="L62" s="20">
        <v>0</v>
      </c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>
        <v>0</v>
      </c>
      <c r="J63" s="20"/>
      <c r="K63" s="20"/>
      <c r="L63" s="20">
        <v>0</v>
      </c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14000</v>
      </c>
      <c r="D64" s="25"/>
      <c r="E64" s="25"/>
      <c r="F64" s="25"/>
      <c r="G64" s="25"/>
      <c r="H64" s="25">
        <f t="shared" si="1"/>
        <v>14000</v>
      </c>
      <c r="I64" s="20">
        <v>14000</v>
      </c>
      <c r="J64" s="20"/>
      <c r="K64" s="20"/>
      <c r="L64" s="20">
        <v>0</v>
      </c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>
        <v>0</v>
      </c>
      <c r="J65" s="20"/>
      <c r="K65" s="20"/>
      <c r="L65" s="20">
        <v>0</v>
      </c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>
        <v>0</v>
      </c>
      <c r="J66" s="20"/>
      <c r="K66" s="20"/>
      <c r="L66" s="20">
        <v>0</v>
      </c>
      <c r="M66" s="20"/>
      <c r="N66" s="20"/>
      <c r="O66" s="20"/>
      <c r="P66" s="20"/>
      <c r="Q66" s="20"/>
    </row>
    <row r="67" spans="2:17" ht="24.75" customHeight="1">
      <c r="B67" s="17" t="s">
        <v>154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>
        <v>0</v>
      </c>
      <c r="J67" s="20"/>
      <c r="K67" s="20"/>
      <c r="L67" s="20">
        <v>0</v>
      </c>
      <c r="M67" s="20"/>
      <c r="N67" s="20"/>
      <c r="O67" s="20"/>
      <c r="P67" s="20"/>
      <c r="Q67" s="20"/>
    </row>
    <row r="68" spans="2:17" ht="24.75" customHeight="1">
      <c r="B68" s="17" t="s">
        <v>155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>
        <v>0</v>
      </c>
      <c r="J68" s="20"/>
      <c r="K68" s="20"/>
      <c r="L68" s="20">
        <v>0</v>
      </c>
      <c r="M68" s="20"/>
      <c r="N68" s="20"/>
      <c r="O68" s="20"/>
      <c r="P68" s="20"/>
      <c r="Q68" s="20"/>
    </row>
    <row r="69" spans="2:17" ht="24.75" customHeight="1">
      <c r="B69" s="17" t="s">
        <v>156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>
        <v>0</v>
      </c>
      <c r="J69" s="20"/>
      <c r="K69" s="20"/>
      <c r="L69" s="20">
        <v>0</v>
      </c>
      <c r="M69" s="20"/>
      <c r="N69" s="20"/>
      <c r="O69" s="20"/>
      <c r="P69" s="20"/>
      <c r="Q69" s="20"/>
    </row>
    <row r="70" spans="2:17" ht="24.75" customHeight="1">
      <c r="B70" s="17" t="s">
        <v>157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>
        <v>0</v>
      </c>
      <c r="J70" s="20"/>
      <c r="K70" s="20"/>
      <c r="L70" s="20">
        <v>0</v>
      </c>
      <c r="M70" s="20"/>
      <c r="N70" s="20"/>
      <c r="O70" s="20"/>
      <c r="P70" s="20"/>
      <c r="Q70" s="20"/>
    </row>
    <row r="71" spans="2:17" ht="24.75" customHeight="1">
      <c r="B71" s="17" t="s">
        <v>158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>
        <v>0</v>
      </c>
      <c r="J71" s="20"/>
      <c r="K71" s="20"/>
      <c r="L71" s="20">
        <v>0</v>
      </c>
      <c r="M71" s="20"/>
      <c r="N71" s="20"/>
      <c r="O71" s="20"/>
      <c r="P71" s="20"/>
      <c r="Q71" s="20"/>
    </row>
    <row r="72" spans="2:17" ht="24.75" customHeight="1">
      <c r="B72" s="17" t="s">
        <v>159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>
        <v>0</v>
      </c>
      <c r="J72" s="20"/>
      <c r="K72" s="20"/>
      <c r="L72" s="20">
        <v>0</v>
      </c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>
        <v>0</v>
      </c>
      <c r="J73" s="20"/>
      <c r="K73" s="20"/>
      <c r="L73" s="20">
        <v>0</v>
      </c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160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169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164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161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162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150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174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175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2081700</v>
      </c>
      <c r="D118" s="15">
        <f t="shared" si="4"/>
        <v>562600</v>
      </c>
      <c r="E118" s="15">
        <f t="shared" si="4"/>
        <v>0</v>
      </c>
      <c r="F118" s="15">
        <f t="shared" si="4"/>
        <v>204000</v>
      </c>
      <c r="G118" s="15">
        <f t="shared" si="4"/>
        <v>0</v>
      </c>
      <c r="H118" s="15">
        <f t="shared" si="4"/>
        <v>1315100</v>
      </c>
      <c r="I118" s="15">
        <f t="shared" si="4"/>
        <v>1292300</v>
      </c>
      <c r="J118" s="15">
        <f t="shared" si="4"/>
        <v>0</v>
      </c>
      <c r="K118" s="15">
        <f t="shared" si="4"/>
        <v>0</v>
      </c>
      <c r="L118" s="15">
        <f t="shared" si="4"/>
        <v>9500</v>
      </c>
      <c r="M118" s="15">
        <f t="shared" si="4"/>
        <v>0</v>
      </c>
      <c r="N118" s="15">
        <f t="shared" si="4"/>
        <v>2000</v>
      </c>
      <c r="O118" s="15">
        <f t="shared" si="4"/>
        <v>0</v>
      </c>
      <c r="P118" s="15">
        <f t="shared" si="4"/>
        <v>11300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28100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28100</v>
      </c>
      <c r="I119" s="15">
        <f t="shared" si="5"/>
        <v>28100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2109800</v>
      </c>
      <c r="D121" s="15">
        <f>SUM(D118:D120)</f>
        <v>562600</v>
      </c>
      <c r="E121" s="15">
        <f>SUM(E118:E120)</f>
        <v>0</v>
      </c>
      <c r="F121" s="15">
        <f>SUM(F118:F120)</f>
        <v>204000</v>
      </c>
      <c r="G121" s="15">
        <f>SUM(G118:G120)</f>
        <v>0</v>
      </c>
      <c r="H121" s="15">
        <f aca="true" t="shared" si="7" ref="H121:P121">SUM(H118:H120)</f>
        <v>1343200</v>
      </c>
      <c r="I121" s="15">
        <f t="shared" si="7"/>
        <v>1320400</v>
      </c>
      <c r="J121" s="15">
        <f t="shared" si="7"/>
        <v>0</v>
      </c>
      <c r="K121" s="15">
        <f t="shared" si="7"/>
        <v>0</v>
      </c>
      <c r="L121" s="15">
        <f t="shared" si="7"/>
        <v>9500</v>
      </c>
      <c r="M121" s="15">
        <f t="shared" si="7"/>
        <v>0</v>
      </c>
      <c r="N121" s="15">
        <f t="shared" si="7"/>
        <v>2000</v>
      </c>
      <c r="O121" s="15">
        <f t="shared" si="7"/>
        <v>0</v>
      </c>
      <c r="P121" s="15">
        <f t="shared" si="7"/>
        <v>11300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2022-07-21T05:30:26Z</cp:lastPrinted>
  <dcterms:created xsi:type="dcterms:W3CDTF">2009-10-06T06:42:25Z</dcterms:created>
  <dcterms:modified xsi:type="dcterms:W3CDTF">2023-03-02T01:31:30Z</dcterms:modified>
  <cp:category/>
  <cp:version/>
  <cp:contentType/>
  <cp:contentStatus/>
</cp:coreProperties>
</file>