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<sst xmlns="http://schemas.openxmlformats.org/spreadsheetml/2006/main" count="473" uniqueCount="179">
  <si>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</si>
  <si>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</si>
  <si>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</si>
  <si>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</si>
  <si>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</si>
  <si>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</si>
  <si>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</si>
  <si>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</si>
  <si>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</si>
  <si>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</si>
  <si>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</si>
  <si>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</si>
  <si>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</si>
  <si>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</si>
  <si>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</si>
  <si>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</si>
  <si>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</si>
  <si>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</si>
  <si>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</si>
  <si>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</si>
  <si>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</si>
  <si>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</si>
  <si>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</si>
  <si>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</si>
  <si>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</si>
  <si>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</si>
  <si>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</si>
  <si>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</si>
  <si>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</si>
  <si>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</si>
  <si>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</si>
  <si>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</si>
  <si>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</si>
  <si>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</si>
  <si>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</si>
  <si>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</si>
  <si>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</si>
  <si>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</si>
  <si>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</si>
  <si>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</si>
  <si>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</si>
  <si>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</si>
  <si>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</si>
  <si>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</si>
  <si>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</si>
  <si>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</si>
  <si>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</si>
  <si>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</si>
  <si>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</si>
  <si>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</si>
  <si>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</si>
  <si>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</si>
  <si>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</si>
  <si>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</si>
  <si>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</si>
  <si>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</si>
  <si>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</si>
  <si>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</si>
  <si>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</si>
  <si>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</si>
  <si>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</si>
  <si>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</si>
  <si>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</si>
  <si>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</si>
  <si>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</si>
  <si>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</si>
  <si>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</si>
  <si>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</si>
  <si>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</si>
  <si>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</si>
  <si>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</si>
  <si>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</si>
  <si>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</si>
  <si>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</si>
  <si>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</si>
  <si>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</si>
  <si>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</si>
  <si>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</si>
  <si>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</si>
  <si>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</si>
  <si>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</si>
  <si>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</si>
  <si>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</si>
  <si>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</si>
  <si>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</si>
  <si>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</si>
  <si>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</si>
  <si>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</si>
  <si>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</si>
  <si>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</si>
  <si>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</si>
  <si>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</si>
  <si>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</si>
  <si>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</si>
  <si>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</si>
  <si>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</si>
  <si>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</si>
  <si>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</si>
  <si>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</si>
  <si>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</si>
  <si>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</si>
  <si>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</si>
  <si>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</si>
  <si>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</si>
  <si>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</si>
  <si>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</si>
  <si>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</si>
  <si>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</si>
  <si>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</si>
  <si>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</si>
  <si>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</si>
  <si>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</si>
  <si>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</si>
  <si>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</si>
  <si>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</si>
  <si>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</si>
  <si>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</si>
  <si>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</si>
  <si>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</si>
  <si>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</si>
  <si>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</si>
  <si>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</si>
  <si>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</si>
  <si>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</si>
  <si>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</si>
  <si>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</si>
  <si>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</si>
  <si>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</si>
  <si>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</si>
  <si>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</si>
  <si>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</si>
  <si>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</si>
  <si>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</si>
  <si>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</si>
  <si>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</si>
  <si>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</si>
  <si>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</si>
  <si>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</si>
  <si>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</si>
  <si>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</si>
  <si>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</si>
  <si>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</si>
  <si>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</si>
  <si>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</si>
  <si>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</si>
  <si>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</si>
  <si>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</si>
  <si>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</si>
  <si>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</si>
  <si>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</si>
  <si>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</si>
  <si>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</si>
  <si>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</si>
  <si>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</si>
  <si>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</si>
  <si>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</si>
  <si>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</si>
  <si>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</si>
  <si>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</si>
  <si>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</si>
  <si>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</si>
  <si>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</si>
  <si>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</si>
  <si>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</si>
  <si>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</si>
  <si>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</si>
  <si>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</si>
  <si>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</si>
  <si>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</si>
  <si>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</si>
  <si>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</si>
  <si>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</si>
  <si>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</si>
  <si>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</si>
  <si>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</si>
  <si>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</si>
  <si>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</si>
  <si>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</si>
  <si>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届出を受けた地方債（10月分）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</si>
</sst>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3" fontId="3" fillId="0" borderId="15" xfId="60" applyNumberFormat="1" applyFill="1" applyBorder="1" applyAlignment="1">
      <alignment vertical="center" shrinkToFit="1"/>
      <protection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3" t="s">
        <v>178</v>
      </c>
      <c r="B1" s="83"/>
      <c r="C1" s="83"/>
      <c r="D1" s="83"/>
      <c r="E1" s="83"/>
      <c r="F1" s="83"/>
      <c r="G1" s="83"/>
      <c r="H1" s="8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121500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121500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1647700</v>
      </c>
      <c r="C9" s="40">
        <f>VLOOKUP(A9,'公営企業債の内訳'!$B$5:$C$116,2,FALSE)</f>
        <v>500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1648200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156200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156200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49600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49600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1925400</v>
      </c>
      <c r="C117" s="44">
        <f t="shared" si="7"/>
        <v>500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1925900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49600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49600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1975000</v>
      </c>
      <c r="C120" s="50">
        <f aca="true" t="shared" si="10" ref="C120:H120">SUM(C117:C119)</f>
        <v>500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1975500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U13" sqref="U1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9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121500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9"/>
      <c r="T5" s="70">
        <v>83000</v>
      </c>
      <c r="U5" s="70">
        <v>38500</v>
      </c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9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9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9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1647700</v>
      </c>
      <c r="D9" s="70"/>
      <c r="E9" s="70"/>
      <c r="F9" s="70"/>
      <c r="G9" s="70"/>
      <c r="H9" s="70">
        <v>12900</v>
      </c>
      <c r="I9" s="70"/>
      <c r="J9" s="70"/>
      <c r="K9" s="70"/>
      <c r="L9" s="70"/>
      <c r="M9" s="70">
        <v>143000</v>
      </c>
      <c r="N9" s="70">
        <v>512100</v>
      </c>
      <c r="O9" s="70"/>
      <c r="P9" s="70">
        <v>979700</v>
      </c>
      <c r="Q9" s="70"/>
      <c r="R9" s="70"/>
      <c r="S9" s="79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156200</v>
      </c>
      <c r="D10" s="70"/>
      <c r="E10" s="70"/>
      <c r="F10" s="70"/>
      <c r="G10" s="70"/>
      <c r="H10" s="70"/>
      <c r="I10" s="70"/>
      <c r="J10" s="70"/>
      <c r="K10" s="70">
        <v>3200</v>
      </c>
      <c r="L10" s="70"/>
      <c r="M10" s="70"/>
      <c r="N10" s="70"/>
      <c r="O10" s="70"/>
      <c r="P10" s="70"/>
      <c r="Q10" s="70"/>
      <c r="R10" s="70"/>
      <c r="S10" s="79">
        <v>135000</v>
      </c>
      <c r="T10" s="70">
        <v>15000</v>
      </c>
      <c r="U10" s="70">
        <v>3000</v>
      </c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9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9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9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9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9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9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9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9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9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9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9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9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9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9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9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9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9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9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0"/>
      <c r="R33" s="80"/>
      <c r="S33" s="79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9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9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9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9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9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9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9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9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9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9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9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9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9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9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9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9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9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9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9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9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9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9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9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9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9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9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9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9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9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9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9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9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9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9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9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9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9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9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9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9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9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9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9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9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9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9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9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9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9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9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9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9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9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9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9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9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9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9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9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9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9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9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9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9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49600</v>
      </c>
      <c r="D99" s="70"/>
      <c r="E99" s="70"/>
      <c r="F99" s="70"/>
      <c r="G99" s="70"/>
      <c r="H99" s="70"/>
      <c r="I99" s="70"/>
      <c r="J99" s="70"/>
      <c r="K99" s="70"/>
      <c r="L99" s="70">
        <v>7900</v>
      </c>
      <c r="M99" s="70">
        <v>41700</v>
      </c>
      <c r="N99" s="70"/>
      <c r="O99" s="70"/>
      <c r="P99" s="70"/>
      <c r="Q99" s="70"/>
      <c r="R99" s="70"/>
      <c r="S99" s="79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31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9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9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9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9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9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9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9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9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9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9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9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9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9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9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9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9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1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22"/>
    </row>
    <row r="117" spans="2:25" ht="24.75" customHeight="1">
      <c r="B117" s="17" t="s">
        <v>72</v>
      </c>
      <c r="C117" s="33">
        <f>SUBTOTAL(9,C4:C42)</f>
        <v>1925400</v>
      </c>
      <c r="D117" s="33">
        <f>SUBTOTAL(9,D4:D42)</f>
        <v>0</v>
      </c>
      <c r="E117" s="33">
        <f aca="true" t="shared" si="4" ref="E117:X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12900</v>
      </c>
      <c r="I117" s="33">
        <f t="shared" si="4"/>
        <v>0</v>
      </c>
      <c r="J117" s="33">
        <f t="shared" si="4"/>
        <v>0</v>
      </c>
      <c r="K117" s="33">
        <f t="shared" si="4"/>
        <v>3200</v>
      </c>
      <c r="L117" s="33">
        <f t="shared" si="4"/>
        <v>0</v>
      </c>
      <c r="M117" s="33">
        <f t="shared" si="4"/>
        <v>143000</v>
      </c>
      <c r="N117" s="33">
        <f t="shared" si="4"/>
        <v>512100</v>
      </c>
      <c r="O117" s="33">
        <f t="shared" si="4"/>
        <v>0</v>
      </c>
      <c r="P117" s="33">
        <f t="shared" si="4"/>
        <v>979700</v>
      </c>
      <c r="Q117" s="33">
        <f t="shared" si="4"/>
        <v>0</v>
      </c>
      <c r="R117" s="33">
        <f t="shared" si="4"/>
        <v>0</v>
      </c>
      <c r="S117" s="33">
        <f t="shared" si="4"/>
        <v>135000</v>
      </c>
      <c r="T117" s="33">
        <f t="shared" si="4"/>
        <v>98000</v>
      </c>
      <c r="U117" s="33">
        <f t="shared" si="4"/>
        <v>41500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0</v>
      </c>
      <c r="D118" s="33">
        <f aca="true" t="shared" si="5" ref="D118:X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49600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7900</v>
      </c>
      <c r="M119" s="33">
        <f t="shared" si="6"/>
        <v>41700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1975000</v>
      </c>
      <c r="D120" s="33">
        <f aca="true" t="shared" si="7" ref="D120:X120">SUM(D117:D119)</f>
        <v>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12900</v>
      </c>
      <c r="I120" s="33">
        <f>SUM(I117:I119)</f>
        <v>0</v>
      </c>
      <c r="J120" s="33">
        <f t="shared" si="7"/>
        <v>0</v>
      </c>
      <c r="K120" s="33">
        <f>SUM(K117:K119)</f>
        <v>3200</v>
      </c>
      <c r="L120" s="33">
        <f>SUM(L117:L119)</f>
        <v>7900</v>
      </c>
      <c r="M120" s="33">
        <f>SUM(M117:M119)</f>
        <v>184700</v>
      </c>
      <c r="N120" s="33">
        <f>SUM(N117:N119)</f>
        <v>512100</v>
      </c>
      <c r="O120" s="33">
        <f t="shared" si="7"/>
        <v>0</v>
      </c>
      <c r="P120" s="33">
        <f t="shared" si="7"/>
        <v>979700</v>
      </c>
      <c r="Q120" s="33">
        <f t="shared" si="7"/>
        <v>0</v>
      </c>
      <c r="R120" s="33">
        <f>SUM(R117:R119)</f>
        <v>0</v>
      </c>
      <c r="S120" s="33">
        <f t="shared" si="7"/>
        <v>135000</v>
      </c>
      <c r="T120" s="33">
        <f>SUM(T117:T119)</f>
        <v>98000</v>
      </c>
      <c r="U120" s="33">
        <f>SUM(U117:U119)</f>
        <v>41500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0" sqref="F1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5" t="s">
        <v>79</v>
      </c>
      <c r="C3" s="85" t="s">
        <v>80</v>
      </c>
      <c r="D3" s="84" t="s">
        <v>92</v>
      </c>
      <c r="E3" s="84" t="s">
        <v>90</v>
      </c>
      <c r="F3" s="84" t="s">
        <v>138</v>
      </c>
      <c r="G3" s="84" t="s">
        <v>91</v>
      </c>
      <c r="H3" s="88" t="s">
        <v>99</v>
      </c>
      <c r="I3" s="86"/>
      <c r="J3" s="86"/>
      <c r="K3" s="86"/>
      <c r="L3" s="86"/>
      <c r="M3" s="86"/>
      <c r="N3" s="86"/>
      <c r="O3" s="87"/>
      <c r="P3" s="65"/>
      <c r="Q3" s="84" t="s">
        <v>166</v>
      </c>
    </row>
    <row r="4" spans="2:18" ht="60" customHeight="1">
      <c r="B4" s="85"/>
      <c r="C4" s="85"/>
      <c r="D4" s="84"/>
      <c r="E4" s="84"/>
      <c r="F4" s="84"/>
      <c r="G4" s="84"/>
      <c r="H4" s="8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5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500</v>
      </c>
      <c r="D10" s="25"/>
      <c r="E10" s="25"/>
      <c r="F10" s="25">
        <v>500</v>
      </c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500</v>
      </c>
      <c r="D118" s="15">
        <f t="shared" si="4"/>
        <v>0</v>
      </c>
      <c r="E118" s="15">
        <f t="shared" si="4"/>
        <v>0</v>
      </c>
      <c r="F118" s="15">
        <f t="shared" si="4"/>
        <v>500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500</v>
      </c>
      <c r="D121" s="15">
        <f>SUM(D118:D120)</f>
        <v>0</v>
      </c>
      <c r="E121" s="15">
        <f>SUM(E118:E120)</f>
        <v>0</v>
      </c>
      <c r="F121" s="15">
        <f>SUM(F118:F120)</f>
        <v>500</v>
      </c>
      <c r="G121" s="15">
        <f>SUM(G118:G120)</f>
        <v>0</v>
      </c>
      <c r="H121" s="15">
        <f aca="true" t="shared" si="7" ref="H121:P121">SUM(H118:H120)</f>
        <v>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2022-10-18T22:47:55Z</dcterms:modified>
  <cp:category/>
  <cp:version/>
  <cp:contentType/>
  <cp:contentStatus/>
</cp:coreProperties>
</file>