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<sst xmlns="http://schemas.openxmlformats.org/spreadsheetml/2006/main" count="474" uniqueCount="180">
  <si>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</si>
  <si>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</si>
  <si>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</si>
  <si>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</si>
  <si>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</si>
  <si>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</si>
  <si>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</si>
  <si>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</si>
  <si>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</si>
  <si>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</si>
  <si>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</si>
  <si>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</si>
  <si>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</si>
  <si>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</si>
  <si>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</si>
  <si>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</si>
  <si>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</si>
  <si>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</si>
  <si>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</si>
  <si>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</si>
  <si>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</si>
  <si>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</si>
  <si>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</si>
  <si>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</si>
  <si>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</si>
  <si>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</si>
  <si>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</si>
  <si>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</si>
  <si>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</si>
  <si>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</si>
  <si>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</si>
  <si>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</si>
  <si>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</si>
  <si>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</si>
  <si>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</si>
  <si>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</si>
  <si>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</si>
  <si>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</si>
  <si>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</si>
  <si>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</si>
  <si>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</si>
  <si>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</si>
  <si>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</si>
  <si>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</si>
  <si>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</si>
  <si>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</si>
  <si>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</si>
  <si>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</si>
  <si>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</si>
  <si>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</si>
  <si>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</si>
  <si>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</si>
  <si>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</si>
  <si>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</si>
  <si>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</si>
  <si>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</si>
  <si>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</si>
  <si>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</si>
  <si>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</si>
  <si>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</si>
  <si>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</si>
  <si>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</si>
  <si>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</si>
  <si>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</si>
  <si>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</si>
  <si>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</si>
  <si>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</si>
  <si>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</si>
  <si>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</si>
  <si>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</si>
  <si>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</si>
  <si>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</si>
  <si>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</si>
  <si>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</si>
  <si>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</si>
  <si>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</si>
  <si>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</si>
  <si>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</si>
  <si>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</si>
  <si>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</si>
  <si>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</si>
  <si>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</si>
  <si>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</si>
  <si>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</si>
  <si>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</si>
  <si>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</si>
  <si>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</si>
  <si>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</si>
  <si>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</si>
  <si>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</si>
  <si>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</si>
  <si>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</si>
  <si>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</si>
  <si>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</si>
  <si>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</si>
  <si>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</si>
  <si>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</si>
  <si>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</si>
  <si>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</si>
  <si>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</si>
  <si>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</si>
  <si>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</si>
  <si>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</si>
  <si>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</si>
  <si>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</si>
  <si>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</si>
  <si>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</si>
  <si>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</si>
  <si>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</si>
  <si>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</si>
  <si>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</si>
  <si>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</si>
  <si>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</si>
  <si>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</si>
  <si>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</si>
  <si>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</si>
  <si>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</si>
  <si>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</si>
  <si>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</si>
  <si>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</si>
  <si>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</si>
  <si>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</si>
  <si>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</si>
  <si>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</si>
  <si>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</si>
  <si>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</si>
  <si>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</si>
  <si>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</si>
  <si>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</si>
  <si>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</si>
  <si>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</si>
  <si>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</si>
  <si>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</si>
  <si>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</si>
  <si>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</si>
  <si>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</si>
  <si>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</si>
  <si>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</si>
  <si>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</si>
  <si>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</si>
  <si>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</si>
  <si>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</si>
  <si>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</si>
  <si>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</si>
  <si>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</si>
  <si>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</si>
  <si>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</si>
  <si>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</si>
  <si>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</si>
  <si>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</si>
  <si>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</si>
  <si>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</si>
  <si>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</si>
  <si>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</si>
  <si>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</si>
  <si>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</si>
  <si>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</si>
  <si>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</si>
  <si>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</si>
  <si>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</si>
  <si>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</si>
  <si>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</si>
  <si>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</si>
  <si>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</si>
  <si>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</si>
  <si>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</si>
  <si>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</si>
  <si>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</si>
  <si>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</si>
  <si>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</si>
  <si>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</si>
  <si>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</si>
  <si>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</si>
  <si>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</si>
  <si>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</si>
  <si>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</si>
  <si>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</si>
  <si>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</si>
  <si>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</si>
  <si>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届出を受けた地方債（８月分）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</si>
</sst>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0</v>
      </c>
      <c r="C5" s="40">
        <f>VLOOKUP(A5,'公営企業債の内訳'!$B$5:$C$116,2,FALSE)</f>
        <v>24900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24900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0</v>
      </c>
      <c r="C11" s="40">
        <f>VLOOKUP(A11,'公営企業債の内訳'!$B$5:$C$116,2,FALSE)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154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0</v>
      </c>
      <c r="C43" s="40">
        <f>VLOOKUP(A43,'公営企業債の内訳'!$B$5:$C$116,2,FALSE)</f>
        <v>167500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167500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155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156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157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158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159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160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161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169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166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162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163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151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177</v>
      </c>
      <c r="B114" s="56">
        <f>VLOOKUP(A114,'一般会計債の内訳'!$B$4:$C$115,2,FALSE)</f>
        <v>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0</v>
      </c>
    </row>
    <row r="115" spans="1:8" ht="34.5" customHeight="1" thickBot="1">
      <c r="A115" s="31" t="s">
        <v>178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0</v>
      </c>
      <c r="C117" s="44">
        <f t="shared" si="7"/>
        <v>24900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24900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0</v>
      </c>
      <c r="C118" s="47">
        <f t="shared" si="8"/>
        <v>167500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167500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0</v>
      </c>
      <c r="C120" s="50">
        <f aca="true" t="shared" si="10" ref="C120:H120">SUM(C117:C119)</f>
        <v>192400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192400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="70" zoomScaleNormal="55" zoomScaleSheetLayoutView="7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1" sqref="B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2" t="s">
        <v>145</v>
      </c>
      <c r="M3" s="62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3" t="s">
        <v>149</v>
      </c>
      <c r="S3" s="16" t="s">
        <v>108</v>
      </c>
      <c r="T3" s="62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0</v>
      </c>
      <c r="D4" s="33"/>
      <c r="E4" s="33"/>
      <c r="F4" s="33"/>
      <c r="G4" s="33"/>
      <c r="H4" s="33"/>
      <c r="I4" s="33"/>
      <c r="J4" s="33"/>
      <c r="K4" s="70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0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0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0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0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0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0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0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0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0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0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0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0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0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0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0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0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0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0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0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0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0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70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0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0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0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0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0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154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0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0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0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0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0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0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0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0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0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0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0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0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0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0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0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0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0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0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0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0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0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0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0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0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155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156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0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157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0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158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0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159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0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160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0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0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0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0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0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0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0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0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0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0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0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0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0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161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0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0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0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0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0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168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0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164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0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0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2">SUM(D100:Y100)</f>
        <v>0</v>
      </c>
      <c r="D100" s="33"/>
      <c r="E100" s="33"/>
      <c r="F100" s="33"/>
      <c r="G100" s="33"/>
      <c r="H100" s="33"/>
      <c r="I100" s="33"/>
      <c r="J100" s="33"/>
      <c r="K100" s="7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0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162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0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0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0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163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0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0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0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151</v>
      </c>
      <c r="C113" s="33">
        <f>SUM(D113:Y113)</f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2:26" ht="17.25" customHeight="1">
      <c r="B114" s="17" t="s">
        <v>174</v>
      </c>
      <c r="C114" s="33">
        <f>SUM(D114:Y114)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22"/>
    </row>
    <row r="115" spans="2:26" ht="17.25" customHeight="1">
      <c r="B115" s="17" t="s">
        <v>176</v>
      </c>
      <c r="C115" s="33">
        <f>SUM(D115:Y115)</f>
        <v>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22"/>
    </row>
    <row r="116" spans="3:26" ht="24.75" customHeight="1">
      <c r="C116" s="36"/>
      <c r="D116" s="36"/>
      <c r="E116" s="74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22"/>
    </row>
    <row r="117" spans="2:26" ht="24.75" customHeight="1">
      <c r="B117" s="17" t="s">
        <v>72</v>
      </c>
      <c r="C117" s="33">
        <f>SUBTOTAL(9,C4:C42)</f>
        <v>0</v>
      </c>
      <c r="D117" s="33">
        <f>SUBTOTAL(9,D4:D42)</f>
        <v>0</v>
      </c>
      <c r="E117" s="33">
        <f aca="true" t="shared" si="4" ref="E117:Y117">SUBTOTAL(9,E4:E42)</f>
        <v>0</v>
      </c>
      <c r="F117" s="33">
        <f t="shared" si="4"/>
        <v>0</v>
      </c>
      <c r="G117" s="33">
        <f t="shared" si="4"/>
        <v>0</v>
      </c>
      <c r="H117" s="33">
        <f t="shared" si="4"/>
        <v>0</v>
      </c>
      <c r="I117" s="33">
        <f t="shared" si="4"/>
        <v>0</v>
      </c>
      <c r="J117" s="33">
        <f t="shared" si="4"/>
        <v>0</v>
      </c>
      <c r="K117" s="33">
        <f t="shared" si="4"/>
        <v>0</v>
      </c>
      <c r="L117" s="33">
        <f t="shared" si="4"/>
        <v>0</v>
      </c>
      <c r="M117" s="33">
        <f t="shared" si="4"/>
        <v>0</v>
      </c>
      <c r="N117" s="33">
        <f t="shared" si="4"/>
        <v>0</v>
      </c>
      <c r="O117" s="33">
        <f t="shared" si="4"/>
        <v>0</v>
      </c>
      <c r="P117" s="33">
        <f t="shared" si="4"/>
        <v>0</v>
      </c>
      <c r="Q117" s="33">
        <f t="shared" si="4"/>
        <v>0</v>
      </c>
      <c r="R117" s="33">
        <f t="shared" si="4"/>
        <v>0</v>
      </c>
      <c r="S117" s="33">
        <f t="shared" si="4"/>
        <v>0</v>
      </c>
      <c r="T117" s="33">
        <f t="shared" si="4"/>
        <v>0</v>
      </c>
      <c r="U117" s="33">
        <f t="shared" si="4"/>
        <v>0</v>
      </c>
      <c r="V117" s="33">
        <f t="shared" si="4"/>
        <v>0</v>
      </c>
      <c r="W117" s="33">
        <f t="shared" si="4"/>
        <v>0</v>
      </c>
      <c r="X117" s="33">
        <f t="shared" si="4"/>
        <v>0</v>
      </c>
      <c r="Y117" s="33">
        <f t="shared" si="4"/>
        <v>0</v>
      </c>
      <c r="Z117" s="22"/>
    </row>
    <row r="118" spans="2:26" ht="24.75" customHeight="1">
      <c r="B118" s="17" t="s">
        <v>73</v>
      </c>
      <c r="C118" s="33">
        <f>SUBTOTAL(9,C43:C65)</f>
        <v>0</v>
      </c>
      <c r="D118" s="33">
        <f aca="true" t="shared" si="5" ref="D118:Y118">SUBTOTAL(9,D43:D65)</f>
        <v>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0</v>
      </c>
      <c r="N118" s="33">
        <f t="shared" si="5"/>
        <v>0</v>
      </c>
      <c r="O118" s="33">
        <f t="shared" si="5"/>
        <v>0</v>
      </c>
      <c r="P118" s="33">
        <f t="shared" si="5"/>
        <v>0</v>
      </c>
      <c r="Q118" s="33">
        <f t="shared" si="5"/>
        <v>0</v>
      </c>
      <c r="R118" s="33">
        <f t="shared" si="5"/>
        <v>0</v>
      </c>
      <c r="S118" s="33">
        <f t="shared" si="5"/>
        <v>0</v>
      </c>
      <c r="T118" s="33">
        <f t="shared" si="5"/>
        <v>0</v>
      </c>
      <c r="U118" s="33">
        <f t="shared" si="5"/>
        <v>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33">
        <f t="shared" si="5"/>
        <v>0</v>
      </c>
      <c r="Z118" s="22"/>
    </row>
    <row r="119" spans="2:26" ht="24.75" customHeight="1">
      <c r="B119" s="17" t="s">
        <v>89</v>
      </c>
      <c r="C119" s="33">
        <f>SUBTOTAL(9,C66:C115)</f>
        <v>0</v>
      </c>
      <c r="D119" s="33">
        <f aca="true" t="shared" si="6" ref="D119:X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 t="shared" si="6"/>
        <v>0</v>
      </c>
      <c r="Y119" s="33">
        <f>SUBTOTAL(9,Y66:Y115)</f>
        <v>0</v>
      </c>
      <c r="Z119" s="22"/>
    </row>
    <row r="120" spans="2:26" ht="24.75" customHeight="1">
      <c r="B120" s="17" t="s">
        <v>75</v>
      </c>
      <c r="C120" s="33">
        <f>SUM(C117:C119)</f>
        <v>0</v>
      </c>
      <c r="D120" s="33">
        <f aca="true" t="shared" si="7" ref="D120:Y120">SUM(D117:D119)</f>
        <v>0</v>
      </c>
      <c r="E120" s="33">
        <f>SUM(E117:E119)</f>
        <v>0</v>
      </c>
      <c r="F120" s="33">
        <f t="shared" si="7"/>
        <v>0</v>
      </c>
      <c r="G120" s="33">
        <f t="shared" si="7"/>
        <v>0</v>
      </c>
      <c r="H120" s="33">
        <f t="shared" si="7"/>
        <v>0</v>
      </c>
      <c r="I120" s="33">
        <f t="shared" si="7"/>
        <v>0</v>
      </c>
      <c r="J120" s="33">
        <f>SUM(J117:J119)</f>
        <v>0</v>
      </c>
      <c r="K120" s="33">
        <f t="shared" si="7"/>
        <v>0</v>
      </c>
      <c r="L120" s="33">
        <f>SUM(L117:L119)</f>
        <v>0</v>
      </c>
      <c r="M120" s="33">
        <f>SUM(M117:M119)</f>
        <v>0</v>
      </c>
      <c r="N120" s="33">
        <f>SUM(N117:N119)</f>
        <v>0</v>
      </c>
      <c r="O120" s="33">
        <f>SUM(O117:O119)</f>
        <v>0</v>
      </c>
      <c r="P120" s="33">
        <f t="shared" si="7"/>
        <v>0</v>
      </c>
      <c r="Q120" s="33">
        <f t="shared" si="7"/>
        <v>0</v>
      </c>
      <c r="R120" s="33">
        <f t="shared" si="7"/>
        <v>0</v>
      </c>
      <c r="S120" s="33">
        <f>SUM(S117:S119)</f>
        <v>0</v>
      </c>
      <c r="T120" s="33">
        <f t="shared" si="7"/>
        <v>0</v>
      </c>
      <c r="U120" s="33">
        <f>SUM(U117:U119)</f>
        <v>0</v>
      </c>
      <c r="V120" s="33">
        <f>SUM(V117:V119)</f>
        <v>0</v>
      </c>
      <c r="W120" s="33">
        <f t="shared" si="7"/>
        <v>0</v>
      </c>
      <c r="X120" s="33">
        <f t="shared" si="7"/>
        <v>0</v>
      </c>
      <c r="Y120" s="33">
        <f t="shared" si="7"/>
        <v>0</v>
      </c>
      <c r="Z120" s="22"/>
    </row>
    <row r="121" spans="5:26" ht="13.5">
      <c r="E121" s="74"/>
      <c r="Z121" s="22"/>
    </row>
    <row r="122" ht="13.5">
      <c r="Z122" s="22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1" sqref="B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5"/>
      <c r="Q3" s="80" t="s">
        <v>167</v>
      </c>
    </row>
    <row r="4" spans="2:18" ht="60" customHeight="1">
      <c r="B4" s="81"/>
      <c r="C4" s="81"/>
      <c r="D4" s="80"/>
      <c r="E4" s="80"/>
      <c r="F4" s="80"/>
      <c r="G4" s="80"/>
      <c r="H4" s="85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150</v>
      </c>
      <c r="Q4" s="81"/>
      <c r="R4" s="69" t="s">
        <v>152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24900</v>
      </c>
      <c r="D6" s="25"/>
      <c r="E6" s="25"/>
      <c r="F6" s="25"/>
      <c r="G6" s="25"/>
      <c r="H6" s="25">
        <f aca="true" t="shared" si="1" ref="H6:H69">SUM(I6:P6)</f>
        <v>24900</v>
      </c>
      <c r="I6" s="20"/>
      <c r="J6" s="20"/>
      <c r="K6" s="20"/>
      <c r="L6" s="20"/>
      <c r="M6" s="20"/>
      <c r="N6" s="20"/>
      <c r="O6" s="20"/>
      <c r="P6" s="20">
        <v>24900</v>
      </c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154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167500</v>
      </c>
      <c r="D44" s="25"/>
      <c r="E44" s="25"/>
      <c r="F44" s="25"/>
      <c r="G44" s="25"/>
      <c r="H44" s="25">
        <f t="shared" si="1"/>
        <v>167500</v>
      </c>
      <c r="I44" s="20"/>
      <c r="J44" s="20"/>
      <c r="K44" s="20"/>
      <c r="L44" s="20"/>
      <c r="M44" s="20"/>
      <c r="N44" s="20">
        <v>167500</v>
      </c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155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156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157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158</v>
      </c>
      <c r="C70" s="15">
        <f aca="true" t="shared" si="2" ref="C70:C116">SUM(D70:H70,Q70)</f>
        <v>0</v>
      </c>
      <c r="D70" s="25"/>
      <c r="E70" s="25"/>
      <c r="F70" s="25"/>
      <c r="G70" s="25"/>
      <c r="H70" s="25">
        <f aca="true" t="shared" si="3" ref="H70:H116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159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160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161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170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165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162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163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151</v>
      </c>
      <c r="C114" s="15">
        <f>SUM(D114:H114,Q114)</f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175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176</v>
      </c>
      <c r="C116" s="15">
        <f t="shared" si="2"/>
        <v>0</v>
      </c>
      <c r="D116" s="25"/>
      <c r="E116" s="25"/>
      <c r="F116" s="25"/>
      <c r="G116" s="25"/>
      <c r="H116" s="25">
        <f t="shared" si="3"/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4" ref="C118:Q118">SUBTOTAL(9,C5:C43)</f>
        <v>24900</v>
      </c>
      <c r="D118" s="15">
        <f t="shared" si="4"/>
        <v>0</v>
      </c>
      <c r="E118" s="15">
        <f t="shared" si="4"/>
        <v>0</v>
      </c>
      <c r="F118" s="15">
        <f t="shared" si="4"/>
        <v>0</v>
      </c>
      <c r="G118" s="15">
        <f t="shared" si="4"/>
        <v>0</v>
      </c>
      <c r="H118" s="15">
        <f t="shared" si="4"/>
        <v>24900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0</v>
      </c>
      <c r="P118" s="15">
        <f t="shared" si="4"/>
        <v>24900</v>
      </c>
      <c r="Q118" s="15">
        <f t="shared" si="4"/>
        <v>0</v>
      </c>
    </row>
    <row r="119" spans="2:17" ht="24.75" customHeight="1">
      <c r="B119" s="17" t="s">
        <v>73</v>
      </c>
      <c r="C119" s="15">
        <f aca="true" t="shared" si="5" ref="C119:Q119">SUBTOTAL(9,C44:C66)</f>
        <v>167500</v>
      </c>
      <c r="D119" s="15">
        <f t="shared" si="5"/>
        <v>0</v>
      </c>
      <c r="E119" s="15">
        <f t="shared" si="5"/>
        <v>0</v>
      </c>
      <c r="F119" s="15">
        <f t="shared" si="5"/>
        <v>0</v>
      </c>
      <c r="G119" s="15">
        <f t="shared" si="5"/>
        <v>0</v>
      </c>
      <c r="H119" s="15">
        <f t="shared" si="5"/>
        <v>167500</v>
      </c>
      <c r="I119" s="15">
        <f t="shared" si="5"/>
        <v>0</v>
      </c>
      <c r="J119" s="15">
        <f t="shared" si="5"/>
        <v>0</v>
      </c>
      <c r="K119" s="15">
        <f t="shared" si="5"/>
        <v>0</v>
      </c>
      <c r="L119" s="15">
        <f t="shared" si="5"/>
        <v>0</v>
      </c>
      <c r="M119" s="15">
        <f t="shared" si="5"/>
        <v>0</v>
      </c>
      <c r="N119" s="15">
        <f t="shared" si="5"/>
        <v>167500</v>
      </c>
      <c r="O119" s="15">
        <f t="shared" si="5"/>
        <v>0</v>
      </c>
      <c r="P119" s="15">
        <f t="shared" si="5"/>
        <v>0</v>
      </c>
      <c r="Q119" s="15">
        <f t="shared" si="5"/>
        <v>0</v>
      </c>
    </row>
    <row r="120" spans="2:17" ht="24.75" customHeight="1">
      <c r="B120" s="17" t="s">
        <v>89</v>
      </c>
      <c r="C120" s="15">
        <f aca="true" t="shared" si="6" ref="C120:Q120">SUBTOTAL(9,C67:C116)</f>
        <v>0</v>
      </c>
      <c r="D120" s="15">
        <f t="shared" si="6"/>
        <v>0</v>
      </c>
      <c r="E120" s="15">
        <f t="shared" si="6"/>
        <v>0</v>
      </c>
      <c r="F120" s="15">
        <f t="shared" si="6"/>
        <v>0</v>
      </c>
      <c r="G120" s="15">
        <f t="shared" si="6"/>
        <v>0</v>
      </c>
      <c r="H120" s="15">
        <f t="shared" si="6"/>
        <v>0</v>
      </c>
      <c r="I120" s="15">
        <f t="shared" si="6"/>
        <v>0</v>
      </c>
      <c r="J120" s="15">
        <f t="shared" si="6"/>
        <v>0</v>
      </c>
      <c r="K120" s="15">
        <f t="shared" si="6"/>
        <v>0</v>
      </c>
      <c r="L120" s="15">
        <f t="shared" si="6"/>
        <v>0</v>
      </c>
      <c r="M120" s="15">
        <f t="shared" si="6"/>
        <v>0</v>
      </c>
      <c r="N120" s="15">
        <f t="shared" si="6"/>
        <v>0</v>
      </c>
      <c r="O120" s="15">
        <f t="shared" si="6"/>
        <v>0</v>
      </c>
      <c r="P120" s="15">
        <f t="shared" si="6"/>
        <v>0</v>
      </c>
      <c r="Q120" s="15">
        <f t="shared" si="6"/>
        <v>0</v>
      </c>
    </row>
    <row r="121" spans="2:17" ht="24.75" customHeight="1">
      <c r="B121" s="17" t="s">
        <v>75</v>
      </c>
      <c r="C121" s="15">
        <f>SUM(C118:C120)</f>
        <v>192400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7" ref="H121:P121">SUM(H118:H120)</f>
        <v>192400</v>
      </c>
      <c r="I121" s="15">
        <f t="shared" si="7"/>
        <v>0</v>
      </c>
      <c r="J121" s="15">
        <f t="shared" si="7"/>
        <v>0</v>
      </c>
      <c r="K121" s="15">
        <f t="shared" si="7"/>
        <v>0</v>
      </c>
      <c r="L121" s="15">
        <f t="shared" si="7"/>
        <v>0</v>
      </c>
      <c r="M121" s="15">
        <f t="shared" si="7"/>
        <v>0</v>
      </c>
      <c r="N121" s="15">
        <f t="shared" si="7"/>
        <v>167500</v>
      </c>
      <c r="O121" s="15">
        <f t="shared" si="7"/>
        <v>0</v>
      </c>
      <c r="P121" s="15">
        <f t="shared" si="7"/>
        <v>24900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2022-08-18T04:50:56Z</cp:lastPrinted>
  <dcterms:created xsi:type="dcterms:W3CDTF">2009-10-06T06:42:25Z</dcterms:created>
  <dcterms:modified xsi:type="dcterms:W3CDTF">2022-08-18T04:52:55Z</dcterms:modified>
  <cp:category/>
  <cp:version/>
  <cp:contentType/>
  <cp:contentStatus/>
</cp:coreProperties>
</file>