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'一般会計債の内訳'!$A$3:$Y$121</definedName>
    <definedName name="_xlnm._FilterDatabase" localSheetId="0" hidden="1">'一覧表'!$A$3:$I$121</definedName>
    <definedName name="_xlnm._FilterDatabase" localSheetId="2" hidden="1">'公営企業債の内訳'!$A$4:$R$122</definedName>
    <definedName name="_xlfn.AGGREGATE" hidden="1">#NAME?</definedName>
    <definedName name="_xlnm.Print_Area" localSheetId="1">'一般会計債の内訳'!$A$1:$X$120</definedName>
    <definedName name="_xlnm.Print_Area" localSheetId="0">'一覧表'!$A$1:$H$121</definedName>
    <definedName name="_xlnm.Print_Area" localSheetId="2">'公営企業債の内訳'!$A$1:$Q$122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<sst xmlns="http://schemas.openxmlformats.org/spreadsheetml/2006/main" count="473" uniqueCount="179">
  <si>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</si>
  <si>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</si>
  <si>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</si>
  <si>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</si>
  <si>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</si>
  <si>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</si>
  <si>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</si>
  <si>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</si>
  <si>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</si>
  <si>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</si>
  <si>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</si>
  <si>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</si>
  <si>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</si>
  <si>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</si>
  <si>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</si>
  <si>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</si>
  <si>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</si>
  <si>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</si>
  <si>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</si>
  <si>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</si>
  <si>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</si>
  <si>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</si>
  <si>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</si>
  <si>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</si>
  <si>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</si>
  <si>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</si>
  <si>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</si>
  <si>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</si>
  <si>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</si>
  <si>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</si>
  <si>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</si>
  <si>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</si>
  <si>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</si>
  <si>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</si>
  <si>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</si>
  <si>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</si>
  <si>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</si>
  <si>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</si>
  <si>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</si>
  <si>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</si>
  <si>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</si>
  <si>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</si>
  <si>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</si>
  <si>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</si>
  <si>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</si>
  <si>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</si>
  <si>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</si>
  <si>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</si>
  <si>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</si>
  <si>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</si>
  <si>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</si>
  <si>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</si>
  <si>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</si>
  <si>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</si>
  <si>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</si>
  <si>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</si>
  <si>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</si>
  <si>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</si>
  <si>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</si>
  <si>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</si>
  <si>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</si>
  <si>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</si>
  <si>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</si>
  <si>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</si>
  <si>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</si>
  <si>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</si>
  <si>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</si>
  <si>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</si>
  <si>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</si>
  <si>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</si>
  <si>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</si>
  <si>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</si>
  <si>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</si>
  <si>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</si>
  <si>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</si>
  <si>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</si>
  <si>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</si>
  <si>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</si>
  <si>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</si>
  <si>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</si>
  <si>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</si>
  <si>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</si>
  <si>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</si>
  <si>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</si>
  <si>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</si>
  <si>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</si>
  <si>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</si>
  <si>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</si>
  <si>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</si>
  <si>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</si>
  <si>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</si>
  <si>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</si>
  <si>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</si>
  <si>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</si>
  <si>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</si>
  <si>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</si>
  <si>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</si>
  <si>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</si>
  <si>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</si>
  <si>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</si>
  <si>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</si>
  <si>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</si>
  <si>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</si>
  <si>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</si>
  <si>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</si>
  <si>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</si>
  <si>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</si>
  <si>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</si>
  <si>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</si>
  <si>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</si>
  <si>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</si>
  <si>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</si>
  <si>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</si>
  <si>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</si>
  <si>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</si>
  <si>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</si>
  <si>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</si>
  <si>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</si>
  <si>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</si>
  <si>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</si>
  <si>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</si>
  <si>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</si>
  <si>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</si>
  <si>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</si>
  <si>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</si>
  <si>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</si>
  <si>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</si>
  <si>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</si>
  <si>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</si>
  <si>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</si>
  <si>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</si>
  <si>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</si>
  <si>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</si>
  <si>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</si>
  <si>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</si>
  <si>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</si>
  <si>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</si>
  <si>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</si>
  <si>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病院・介護
サービス事業</t>
  </si>
  <si>
    <t>国の予算等
貸付金債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</si>
  <si>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</si>
  <si>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</si>
  <si>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</si>
  <si>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</si>
  <si>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</si>
  <si>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</si>
  <si>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</si>
  <si>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</si>
  <si>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</si>
  <si>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</si>
  <si>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</si>
  <si>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</si>
  <si>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</si>
  <si>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</si>
  <si>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</si>
  <si>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</si>
  <si>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</si>
  <si>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</si>
  <si>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</si>
  <si>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</si>
  <si>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</si>
  <si>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</si>
  <si>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</si>
  <si>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</si>
  <si>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</si>
  <si>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</si>
  <si>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</si>
  <si>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</si>
  <si>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</si>
  <si>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</si>
  <si>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</si>
  <si>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</si>
  <si>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</si>
  <si>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</si>
  <si>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朝霞和光資源循環組合</t>
  </si>
  <si>
    <t>行田羽生資源環境組合</t>
  </si>
  <si>
    <t>朝霞和光資源循環組合</t>
  </si>
  <si>
    <t>行田羽生資源環境組合</t>
  </si>
  <si>
    <t>令和4年度　届出を受けた地方債（3月分）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</si>
</sst>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medium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1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52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9" fillId="0" borderId="36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0" fontId="16" fillId="33" borderId="15" xfId="60" applyFont="1" applyFill="1" applyBorder="1" applyAlignment="1">
      <alignment horizontal="center" vertical="center" wrapText="1"/>
      <protection/>
    </xf>
    <xf numFmtId="0" fontId="17" fillId="33" borderId="15" xfId="60" applyFont="1" applyFill="1" applyBorder="1" applyAlignment="1">
      <alignment horizontal="center" vertical="center" wrapText="1"/>
      <protection/>
    </xf>
    <xf numFmtId="0" fontId="15" fillId="33" borderId="15" xfId="60" applyFont="1" applyFill="1" applyBorder="1" applyAlignment="1">
      <alignment horizontal="center" vertical="center" shrinkToFit="1"/>
      <protection/>
    </xf>
    <xf numFmtId="184" fontId="3" fillId="0" borderId="0" xfId="60" applyNumberFormat="1" applyBorder="1" applyAlignment="1">
      <alignment/>
      <protection/>
    </xf>
    <xf numFmtId="184" fontId="9" fillId="0" borderId="35" xfId="0" applyNumberFormat="1" applyFont="1" applyBorder="1" applyAlignment="1">
      <alignment vertical="center"/>
    </xf>
    <xf numFmtId="0" fontId="8" fillId="33" borderId="38" xfId="0" applyFont="1" applyFill="1" applyBorder="1" applyAlignment="1">
      <alignment horizontal="center" vertical="center"/>
    </xf>
    <xf numFmtId="184" fontId="13" fillId="0" borderId="39" xfId="0" applyNumberFormat="1" applyFont="1" applyBorder="1" applyAlignment="1">
      <alignment vertical="center"/>
    </xf>
    <xf numFmtId="184" fontId="13" fillId="0" borderId="25" xfId="0" applyNumberFormat="1" applyFont="1" applyBorder="1" applyAlignment="1">
      <alignment vertical="center"/>
    </xf>
    <xf numFmtId="184" fontId="3" fillId="0" borderId="15" xfId="60" applyNumberFormat="1" applyFont="1" applyFill="1" applyBorder="1" applyAlignment="1">
      <alignment vertical="center" shrinkToFit="1"/>
      <protection/>
    </xf>
    <xf numFmtId="184" fontId="3" fillId="0" borderId="0" xfId="60" applyNumberFormat="1" applyFill="1">
      <alignment vertical="center"/>
      <protection/>
    </xf>
    <xf numFmtId="184" fontId="3" fillId="0" borderId="0" xfId="60" applyNumberFormat="1" applyFill="1" applyBorder="1" applyAlignment="1">
      <alignment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40" xfId="60" applyFill="1" applyBorder="1" applyAlignment="1">
      <alignment horizontal="center" vertical="center"/>
      <protection/>
    </xf>
    <xf numFmtId="0" fontId="3" fillId="33" borderId="41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3" sqref="A3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82" t="s">
        <v>178</v>
      </c>
      <c r="B1" s="82"/>
      <c r="C1" s="82"/>
      <c r="D1" s="82"/>
      <c r="E1" s="82"/>
      <c r="F1" s="82"/>
      <c r="G1" s="82"/>
      <c r="H1" s="82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76" t="s">
        <v>69</v>
      </c>
      <c r="E3" s="6" t="s">
        <v>70</v>
      </c>
      <c r="F3" s="7" t="s">
        <v>139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VLOOKUP(A4,'一般会計債の内訳'!$B$4:$C$115,2,FALSE)</f>
        <v>0</v>
      </c>
      <c r="C4" s="37">
        <f>VLOOKUP(A4,'公営企業債の内訳'!$B$5:$C$116,2,FALSE)</f>
        <v>0</v>
      </c>
      <c r="D4" s="75">
        <v>0</v>
      </c>
      <c r="E4" s="38">
        <v>0</v>
      </c>
      <c r="F4" s="38">
        <v>0</v>
      </c>
      <c r="G4" s="38">
        <v>0</v>
      </c>
      <c r="H4" s="39">
        <f aca="true" t="shared" si="0" ref="H4:H9">SUM(B4:G4)</f>
        <v>0</v>
      </c>
      <c r="I4" s="29" t="s">
        <v>137</v>
      </c>
    </row>
    <row r="5" spans="1:9" ht="34.5" customHeight="1">
      <c r="A5" s="4" t="s">
        <v>1</v>
      </c>
      <c r="B5" s="56">
        <f>VLOOKUP(A5,'一般会計債の内訳'!$B$4:$C$115,2,FALSE)</f>
        <v>9700</v>
      </c>
      <c r="C5" s="40">
        <f>VLOOKUP(A5,'公営企業債の内訳'!$B$5:$C$116,2,FALSE)</f>
        <v>0</v>
      </c>
      <c r="D5" s="41">
        <v>0</v>
      </c>
      <c r="E5" s="41">
        <v>0</v>
      </c>
      <c r="F5" s="41">
        <v>0</v>
      </c>
      <c r="G5" s="41">
        <v>0</v>
      </c>
      <c r="H5" s="42">
        <f t="shared" si="0"/>
        <v>9700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VLOOKUP(A6,'一般会計債の内訳'!$B$4:$C$115,2,FALSE)</f>
        <v>7484600</v>
      </c>
      <c r="C6" s="40">
        <f>VLOOKUP(A6,'公営企業債の内訳'!$B$5:$C$116,2,FALSE)</f>
        <v>0</v>
      </c>
      <c r="D6" s="41">
        <v>0</v>
      </c>
      <c r="E6" s="41">
        <v>0</v>
      </c>
      <c r="F6" s="41">
        <v>0</v>
      </c>
      <c r="G6" s="41">
        <v>0</v>
      </c>
      <c r="H6" s="42">
        <f t="shared" si="0"/>
        <v>7484600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VLOOKUP(A7,'一般会計債の内訳'!$B$4:$C$115,2,FALSE)</f>
        <v>0</v>
      </c>
      <c r="C7" s="40">
        <f>VLOOKUP(A7,'公営企業債の内訳'!$B$5:$C$116,2,FALSE)</f>
        <v>0</v>
      </c>
      <c r="D7" s="41">
        <v>0</v>
      </c>
      <c r="E7" s="41">
        <v>0</v>
      </c>
      <c r="F7" s="41">
        <v>0</v>
      </c>
      <c r="G7" s="41">
        <v>0</v>
      </c>
      <c r="H7" s="42">
        <f t="shared" si="0"/>
        <v>0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VLOOKUP(A8,'一般会計債の内訳'!$B$4:$C$115,2,FALSE)</f>
        <v>0</v>
      </c>
      <c r="C8" s="40">
        <f>VLOOKUP(A8,'公営企業債の内訳'!$B$5:$C$116,2,FALSE)</f>
        <v>0</v>
      </c>
      <c r="D8" s="41">
        <v>0</v>
      </c>
      <c r="E8" s="41">
        <v>0</v>
      </c>
      <c r="F8" s="41">
        <v>0</v>
      </c>
      <c r="G8" s="41">
        <v>0</v>
      </c>
      <c r="H8" s="42">
        <f t="shared" si="0"/>
        <v>0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VLOOKUP(A9,'一般会計債の内訳'!$B$4:$C$115,2,FALSE)</f>
        <v>17100</v>
      </c>
      <c r="C9" s="40">
        <f>VLOOKUP(A9,'公営企業債の内訳'!$B$5:$C$116,2,FALSE)</f>
        <v>0</v>
      </c>
      <c r="D9" s="41">
        <v>0</v>
      </c>
      <c r="E9" s="41">
        <v>0</v>
      </c>
      <c r="F9" s="41">
        <v>0</v>
      </c>
      <c r="G9" s="41">
        <v>0</v>
      </c>
      <c r="H9" s="42">
        <f t="shared" si="0"/>
        <v>17100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VLOOKUP(A10,'一般会計債の内訳'!$B$4:$C$115,2,FALSE)</f>
        <v>0</v>
      </c>
      <c r="C10" s="40">
        <f>VLOOKUP(A10,'公営企業債の内訳'!$B$5:$C$116,2,FALSE)</f>
        <v>0</v>
      </c>
      <c r="D10" s="41">
        <v>0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0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VLOOKUP(A11,'一般会計債の内訳'!$B$4:$C$115,2,FALSE)</f>
        <v>100000</v>
      </c>
      <c r="C11" s="40">
        <f>VLOOKUP(A11,'公営企業債の内訳'!$B$5:$C$116,2,FALSE)</f>
        <v>21000</v>
      </c>
      <c r="D11" s="41">
        <v>0</v>
      </c>
      <c r="E11" s="41">
        <v>0</v>
      </c>
      <c r="F11" s="41">
        <v>0</v>
      </c>
      <c r="G11" s="41">
        <v>0</v>
      </c>
      <c r="H11" s="42">
        <f t="shared" si="1"/>
        <v>121000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VLOOKUP(A12,'一般会計債の内訳'!$B$4:$C$115,2,FALSE)</f>
        <v>0</v>
      </c>
      <c r="C12" s="40">
        <f>VLOOKUP(A12,'公営企業債の内訳'!$B$5:$C$116,2,FALSE)</f>
        <v>0</v>
      </c>
      <c r="D12" s="41">
        <v>0</v>
      </c>
      <c r="E12" s="41">
        <v>0</v>
      </c>
      <c r="F12" s="41">
        <v>0</v>
      </c>
      <c r="G12" s="41">
        <v>0</v>
      </c>
      <c r="H12" s="42">
        <f t="shared" si="1"/>
        <v>0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VLOOKUP(A13,'一般会計債の内訳'!$B$4:$C$115,2,FALSE)</f>
        <v>5700</v>
      </c>
      <c r="C13" s="40">
        <f>VLOOKUP(A13,'公営企業債の内訳'!$B$5:$C$116,2,FALSE)</f>
        <v>0</v>
      </c>
      <c r="D13" s="41">
        <v>0</v>
      </c>
      <c r="E13" s="41">
        <v>0</v>
      </c>
      <c r="F13" s="41">
        <v>0</v>
      </c>
      <c r="G13" s="41">
        <v>0</v>
      </c>
      <c r="H13" s="42">
        <f t="shared" si="1"/>
        <v>5700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VLOOKUP(A14,'一般会計債の内訳'!$B$4:$C$115,2,FALSE)</f>
        <v>622100</v>
      </c>
      <c r="C14" s="40">
        <f>VLOOKUP(A14,'公営企業債の内訳'!$B$5:$C$116,2,FALSE)</f>
        <v>0</v>
      </c>
      <c r="D14" s="41">
        <v>0</v>
      </c>
      <c r="E14" s="41">
        <v>0</v>
      </c>
      <c r="F14" s="41">
        <v>0</v>
      </c>
      <c r="G14" s="41">
        <v>0</v>
      </c>
      <c r="H14" s="42">
        <f t="shared" si="1"/>
        <v>622100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VLOOKUP(A15,'一般会計債の内訳'!$B$4:$C$115,2,FALSE)</f>
        <v>0</v>
      </c>
      <c r="C15" s="40">
        <f>VLOOKUP(A15,'公営企業債の内訳'!$B$5:$C$116,2,FALSE)</f>
        <v>0</v>
      </c>
      <c r="D15" s="41">
        <v>0</v>
      </c>
      <c r="E15" s="41">
        <v>0</v>
      </c>
      <c r="F15" s="41">
        <v>0</v>
      </c>
      <c r="G15" s="41">
        <v>0</v>
      </c>
      <c r="H15" s="42">
        <f t="shared" si="1"/>
        <v>0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VLOOKUP(A16,'一般会計債の内訳'!$B$4:$C$115,2,FALSE)</f>
        <v>96500</v>
      </c>
      <c r="C16" s="40">
        <f>VLOOKUP(A16,'公営企業債の内訳'!$B$5:$C$116,2,FALSE)</f>
        <v>0</v>
      </c>
      <c r="D16" s="41">
        <v>0</v>
      </c>
      <c r="E16" s="41">
        <v>0</v>
      </c>
      <c r="F16" s="41">
        <v>0</v>
      </c>
      <c r="G16" s="41">
        <v>0</v>
      </c>
      <c r="H16" s="42">
        <f t="shared" si="1"/>
        <v>96500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VLOOKUP(A17,'一般会計債の内訳'!$B$4:$C$115,2,FALSE)</f>
        <v>0</v>
      </c>
      <c r="C17" s="40">
        <f>VLOOKUP(A17,'公営企業債の内訳'!$B$5:$C$116,2,FALSE)</f>
        <v>0</v>
      </c>
      <c r="D17" s="41">
        <v>0</v>
      </c>
      <c r="E17" s="41">
        <v>0</v>
      </c>
      <c r="F17" s="41">
        <v>0</v>
      </c>
      <c r="G17" s="41">
        <v>0</v>
      </c>
      <c r="H17" s="42">
        <f t="shared" si="1"/>
        <v>0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VLOOKUP(A18,'一般会計債の内訳'!$B$4:$C$115,2,FALSE)</f>
        <v>0</v>
      </c>
      <c r="C18" s="40">
        <f>VLOOKUP(A18,'公営企業債の内訳'!$B$5:$C$116,2,FALSE)</f>
        <v>0</v>
      </c>
      <c r="D18" s="41">
        <v>0</v>
      </c>
      <c r="E18" s="41">
        <v>0</v>
      </c>
      <c r="F18" s="41">
        <v>0</v>
      </c>
      <c r="G18" s="41">
        <v>0</v>
      </c>
      <c r="H18" s="42">
        <f t="shared" si="1"/>
        <v>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VLOOKUP(A19,'一般会計債の内訳'!$B$4:$C$115,2,FALSE)</f>
        <v>0</v>
      </c>
      <c r="C19" s="40">
        <f>VLOOKUP(A19,'公営企業債の内訳'!$B$5:$C$116,2,FALSE)</f>
        <v>0</v>
      </c>
      <c r="D19" s="41">
        <v>0</v>
      </c>
      <c r="E19" s="41">
        <v>0</v>
      </c>
      <c r="F19" s="41">
        <v>0</v>
      </c>
      <c r="G19" s="41">
        <v>0</v>
      </c>
      <c r="H19" s="42">
        <f t="shared" si="1"/>
        <v>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VLOOKUP(A20,'一般会計債の内訳'!$B$4:$C$115,2,FALSE)</f>
        <v>0</v>
      </c>
      <c r="C20" s="40">
        <f>VLOOKUP(A20,'公営企業債の内訳'!$B$5:$C$116,2,FALSE)</f>
        <v>0</v>
      </c>
      <c r="D20" s="41">
        <v>0</v>
      </c>
      <c r="E20" s="41">
        <v>0</v>
      </c>
      <c r="F20" s="41">
        <v>0</v>
      </c>
      <c r="G20" s="41">
        <v>0</v>
      </c>
      <c r="H20" s="42">
        <f t="shared" si="1"/>
        <v>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VLOOKUP(A21,'一般会計債の内訳'!$B$4:$C$115,2,FALSE)</f>
        <v>0</v>
      </c>
      <c r="C21" s="40">
        <f>VLOOKUP(A21,'公営企業債の内訳'!$B$5:$C$116,2,FALSE)</f>
        <v>0</v>
      </c>
      <c r="D21" s="41">
        <v>0</v>
      </c>
      <c r="E21" s="41">
        <v>0</v>
      </c>
      <c r="F21" s="41">
        <v>0</v>
      </c>
      <c r="G21" s="41">
        <v>0</v>
      </c>
      <c r="H21" s="42">
        <f t="shared" si="1"/>
        <v>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VLOOKUP(A22,'一般会計債の内訳'!$B$4:$C$115,2,FALSE)</f>
        <v>0</v>
      </c>
      <c r="C22" s="40">
        <f>VLOOKUP(A22,'公営企業債の内訳'!$B$5:$C$116,2,FALSE)</f>
        <v>0</v>
      </c>
      <c r="D22" s="41">
        <v>0</v>
      </c>
      <c r="E22" s="41">
        <v>0</v>
      </c>
      <c r="F22" s="41">
        <v>0</v>
      </c>
      <c r="G22" s="41">
        <v>0</v>
      </c>
      <c r="H22" s="42">
        <f t="shared" si="1"/>
        <v>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VLOOKUP(A23,'一般会計債の内訳'!$B$4:$C$115,2,FALSE)</f>
        <v>0</v>
      </c>
      <c r="C23" s="40">
        <f>VLOOKUP(A23,'公営企業債の内訳'!$B$5:$C$116,2,FALSE)</f>
        <v>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VLOOKUP(A24,'一般会計債の内訳'!$B$4:$C$115,2,FALSE)</f>
        <v>75100</v>
      </c>
      <c r="C24" s="40">
        <f>VLOOKUP(A24,'公営企業債の内訳'!$B$5:$C$116,2,FALSE)</f>
        <v>0</v>
      </c>
      <c r="D24" s="41">
        <v>0</v>
      </c>
      <c r="E24" s="41">
        <v>0</v>
      </c>
      <c r="F24" s="41">
        <v>0</v>
      </c>
      <c r="G24" s="41">
        <v>0</v>
      </c>
      <c r="H24" s="42">
        <f t="shared" si="1"/>
        <v>75100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VLOOKUP(A25,'一般会計債の内訳'!$B$4:$C$115,2,FALSE)</f>
        <v>0</v>
      </c>
      <c r="C25" s="40">
        <f>VLOOKUP(A25,'公営企業債の内訳'!$B$5:$C$116,2,FALSE)</f>
        <v>0</v>
      </c>
      <c r="D25" s="41">
        <v>0</v>
      </c>
      <c r="E25" s="41">
        <v>0</v>
      </c>
      <c r="F25" s="41">
        <v>0</v>
      </c>
      <c r="G25" s="41">
        <v>0</v>
      </c>
      <c r="H25" s="42">
        <f t="shared" si="1"/>
        <v>0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VLOOKUP(A26,'一般会計債の内訳'!$B$4:$C$115,2,FALSE)</f>
        <v>1651600</v>
      </c>
      <c r="C26" s="40">
        <f>VLOOKUP(A26,'公営企業債の内訳'!$B$5:$C$116,2,FALSE)</f>
        <v>0</v>
      </c>
      <c r="D26" s="41">
        <v>0</v>
      </c>
      <c r="E26" s="41">
        <v>0</v>
      </c>
      <c r="F26" s="41">
        <v>0</v>
      </c>
      <c r="G26" s="41">
        <v>0</v>
      </c>
      <c r="H26" s="42">
        <f t="shared" si="1"/>
        <v>1651600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VLOOKUP(A27,'一般会計債の内訳'!$B$4:$C$115,2,FALSE)</f>
        <v>0</v>
      </c>
      <c r="C27" s="40">
        <f>VLOOKUP(A27,'公営企業債の内訳'!$B$5:$C$116,2,FALSE)</f>
        <v>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VLOOKUP(A28,'一般会計債の内訳'!$B$4:$C$115,2,FALSE)</f>
        <v>1300</v>
      </c>
      <c r="C28" s="40">
        <f>VLOOKUP(A28,'公営企業債の内訳'!$B$5:$C$116,2,FALSE)</f>
        <v>0</v>
      </c>
      <c r="D28" s="41">
        <v>0</v>
      </c>
      <c r="E28" s="41">
        <v>0</v>
      </c>
      <c r="F28" s="41">
        <v>0</v>
      </c>
      <c r="G28" s="41">
        <v>0</v>
      </c>
      <c r="H28" s="42">
        <f t="shared" si="1"/>
        <v>1300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VLOOKUP(A29,'一般会計債の内訳'!$B$4:$C$115,2,FALSE)</f>
        <v>0</v>
      </c>
      <c r="C29" s="40">
        <f>VLOOKUP(A29,'公営企業債の内訳'!$B$5:$C$116,2,FALSE)</f>
        <v>0</v>
      </c>
      <c r="D29" s="41">
        <v>0</v>
      </c>
      <c r="E29" s="41">
        <v>0</v>
      </c>
      <c r="F29" s="41">
        <v>0</v>
      </c>
      <c r="G29" s="41">
        <v>0</v>
      </c>
      <c r="H29" s="42">
        <f t="shared" si="1"/>
        <v>0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VLOOKUP(A30,'一般会計債の内訳'!$B$4:$C$115,2,FALSE)</f>
        <v>0</v>
      </c>
      <c r="C30" s="40">
        <f>VLOOKUP(A30,'公営企業債の内訳'!$B$5:$C$116,2,FALSE)</f>
        <v>0</v>
      </c>
      <c r="D30" s="41">
        <v>0</v>
      </c>
      <c r="E30" s="41">
        <v>0</v>
      </c>
      <c r="F30" s="41">
        <v>0</v>
      </c>
      <c r="G30" s="41">
        <v>0</v>
      </c>
      <c r="H30" s="42">
        <f t="shared" si="1"/>
        <v>0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VLOOKUP(A31,'一般会計債の内訳'!$B$4:$C$115,2,FALSE)</f>
        <v>43900</v>
      </c>
      <c r="C31" s="40">
        <f>VLOOKUP(A31,'公営企業債の内訳'!$B$5:$C$116,2,FALSE)</f>
        <v>0</v>
      </c>
      <c r="D31" s="41">
        <v>0</v>
      </c>
      <c r="E31" s="41">
        <v>0</v>
      </c>
      <c r="F31" s="41">
        <v>0</v>
      </c>
      <c r="G31" s="41">
        <v>0</v>
      </c>
      <c r="H31" s="42">
        <f t="shared" si="1"/>
        <v>43900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VLOOKUP(A32,'一般会計債の内訳'!$B$4:$C$115,2,FALSE)</f>
        <v>31300</v>
      </c>
      <c r="C32" s="40">
        <f>VLOOKUP(A32,'公営企業債の内訳'!$B$5:$C$116,2,FALSE)</f>
        <v>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31300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VLOOKUP(A33,'一般会計債の内訳'!$B$4:$C$115,2,FALSE)</f>
        <v>679100</v>
      </c>
      <c r="C33" s="40">
        <f>VLOOKUP(A33,'公営企業債の内訳'!$B$5:$C$116,2,FALSE)</f>
        <v>0</v>
      </c>
      <c r="D33" s="41">
        <v>0</v>
      </c>
      <c r="E33" s="41">
        <v>0</v>
      </c>
      <c r="F33" s="41">
        <v>0</v>
      </c>
      <c r="G33" s="41">
        <v>0</v>
      </c>
      <c r="H33" s="42">
        <f>SUM(B33:G33)</f>
        <v>679100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VLOOKUP(A34,'一般会計債の内訳'!$B$4:$C$115,2,FALSE)</f>
        <v>59200</v>
      </c>
      <c r="C34" s="40">
        <f>VLOOKUP(A34,'公営企業債の内訳'!$B$5:$C$116,2,FALSE)</f>
        <v>0</v>
      </c>
      <c r="D34" s="41">
        <v>0</v>
      </c>
      <c r="E34" s="41">
        <v>0</v>
      </c>
      <c r="F34" s="41">
        <v>0</v>
      </c>
      <c r="G34" s="41">
        <v>0</v>
      </c>
      <c r="H34" s="42">
        <f t="shared" si="1"/>
        <v>59200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VLOOKUP(A35,'一般会計債の内訳'!$B$4:$C$115,2,FALSE)</f>
        <v>9300</v>
      </c>
      <c r="C35" s="40">
        <f>VLOOKUP(A35,'公営企業債の内訳'!$B$5:$C$116,2,FALSE)</f>
        <v>0</v>
      </c>
      <c r="D35" s="41">
        <v>0</v>
      </c>
      <c r="E35" s="41">
        <v>0</v>
      </c>
      <c r="F35" s="41">
        <v>0</v>
      </c>
      <c r="G35" s="41">
        <v>0</v>
      </c>
      <c r="H35" s="42">
        <f t="shared" si="1"/>
        <v>9300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VLOOKUP(A36,'一般会計債の内訳'!$B$4:$C$115,2,FALSE)</f>
        <v>53200</v>
      </c>
      <c r="C36" s="40">
        <f>VLOOKUP(A36,'公営企業債の内訳'!$B$5:$C$116,2,FALSE)</f>
        <v>0</v>
      </c>
      <c r="D36" s="41">
        <v>0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53200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VLOOKUP(A37,'一般会計債の内訳'!$B$4:$C$115,2,FALSE)</f>
        <v>0</v>
      </c>
      <c r="C37" s="40">
        <f>VLOOKUP(A37,'公営企業債の内訳'!$B$5:$C$116,2,FALSE)</f>
        <v>0</v>
      </c>
      <c r="D37" s="41">
        <v>0</v>
      </c>
      <c r="E37" s="41">
        <v>0</v>
      </c>
      <c r="F37" s="41">
        <v>0</v>
      </c>
      <c r="G37" s="41">
        <v>0</v>
      </c>
      <c r="H37" s="42">
        <f t="shared" si="2"/>
        <v>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VLOOKUP(A38,'一般会計債の内訳'!$B$4:$C$115,2,FALSE)</f>
        <v>0</v>
      </c>
      <c r="C38" s="40">
        <f>VLOOKUP(A38,'公営企業債の内訳'!$B$5:$C$116,2,FALSE)</f>
        <v>0</v>
      </c>
      <c r="D38" s="41">
        <v>0</v>
      </c>
      <c r="E38" s="41">
        <v>0</v>
      </c>
      <c r="F38" s="41">
        <v>0</v>
      </c>
      <c r="G38" s="41">
        <v>0</v>
      </c>
      <c r="H38" s="42">
        <f t="shared" si="2"/>
        <v>0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VLOOKUP(A39,'一般会計債の内訳'!$B$4:$C$115,2,FALSE)</f>
        <v>0</v>
      </c>
      <c r="C39" s="40">
        <f>VLOOKUP(A39,'公営企業債の内訳'!$B$5:$C$116,2,FALSE)</f>
        <v>0</v>
      </c>
      <c r="D39" s="41">
        <v>0</v>
      </c>
      <c r="E39" s="41">
        <v>0</v>
      </c>
      <c r="F39" s="41">
        <v>0</v>
      </c>
      <c r="G39" s="41">
        <v>0</v>
      </c>
      <c r="H39" s="42">
        <f t="shared" si="2"/>
        <v>0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VLOOKUP(A40,'一般会計債の内訳'!$B$4:$C$115,2,FALSE)</f>
        <v>0</v>
      </c>
      <c r="C40" s="40">
        <f>VLOOKUP(A40,'公営企業債の内訳'!$B$5:$C$116,2,FALSE)</f>
        <v>0</v>
      </c>
      <c r="D40" s="41">
        <v>0</v>
      </c>
      <c r="E40" s="41">
        <v>0</v>
      </c>
      <c r="F40" s="41">
        <v>0</v>
      </c>
      <c r="G40" s="41">
        <v>0</v>
      </c>
      <c r="H40" s="42">
        <f t="shared" si="2"/>
        <v>0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VLOOKUP(A41,'一般会計債の内訳'!$B$4:$C$115,2,FALSE)</f>
        <v>0</v>
      </c>
      <c r="C41" s="40">
        <f>VLOOKUP(A41,'公営企業債の内訳'!$B$5:$C$116,2,FALSE)</f>
        <v>0</v>
      </c>
      <c r="D41" s="41">
        <v>0</v>
      </c>
      <c r="E41" s="41">
        <v>0</v>
      </c>
      <c r="F41" s="41">
        <v>0</v>
      </c>
      <c r="G41" s="41">
        <v>0</v>
      </c>
      <c r="H41" s="42">
        <f t="shared" si="2"/>
        <v>0</v>
      </c>
      <c r="I41" s="29" t="s">
        <v>136</v>
      </c>
    </row>
    <row r="42" spans="1:9" ht="34.5" customHeight="1">
      <c r="A42" s="4" t="s">
        <v>153</v>
      </c>
      <c r="B42" s="56">
        <f>VLOOKUP(A42,'一般会計債の内訳'!$B$4:$C$115,2,FALSE)</f>
        <v>0</v>
      </c>
      <c r="C42" s="40">
        <f>VLOOKUP(A42,'公営企業債の内訳'!$B$5:$C$116,2,FALSE)</f>
        <v>0</v>
      </c>
      <c r="D42" s="41">
        <v>0</v>
      </c>
      <c r="E42" s="41">
        <v>0</v>
      </c>
      <c r="F42" s="41">
        <v>0</v>
      </c>
      <c r="G42" s="41">
        <v>0</v>
      </c>
      <c r="H42" s="42">
        <f>SUM(B42:G42)</f>
        <v>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VLOOKUP(A43,'一般会計債の内訳'!$B$4:$C$115,2,FALSE)</f>
        <v>2400</v>
      </c>
      <c r="C43" s="40">
        <f>VLOOKUP(A43,'公営企業債の内訳'!$B$5:$C$116,2,FALSE)</f>
        <v>0</v>
      </c>
      <c r="D43" s="41">
        <v>0</v>
      </c>
      <c r="E43" s="41">
        <v>0</v>
      </c>
      <c r="F43" s="41">
        <v>0</v>
      </c>
      <c r="G43" s="41">
        <v>0</v>
      </c>
      <c r="H43" s="42">
        <f t="shared" si="2"/>
        <v>2400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VLOOKUP(A44,'一般会計債の内訳'!$B$4:$C$115,2,FALSE)</f>
        <v>191000</v>
      </c>
      <c r="C44" s="40">
        <f>VLOOKUP(A44,'公営企業債の内訳'!$B$5:$C$116,2,FALSE)</f>
        <v>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191000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VLOOKUP(A45,'一般会計債の内訳'!$B$4:$C$115,2,FALSE)</f>
        <v>0</v>
      </c>
      <c r="C45" s="40">
        <f>VLOOKUP(A45,'公営企業債の内訳'!$B$5:$C$116,2,FALSE)</f>
        <v>0</v>
      </c>
      <c r="D45" s="41">
        <v>0</v>
      </c>
      <c r="E45" s="41">
        <v>0</v>
      </c>
      <c r="F45" s="41">
        <v>0</v>
      </c>
      <c r="G45" s="41">
        <v>0</v>
      </c>
      <c r="H45" s="42">
        <f t="shared" si="2"/>
        <v>0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VLOOKUP(A46,'一般会計債の内訳'!$B$4:$C$115,2,FALSE)</f>
        <v>0</v>
      </c>
      <c r="C46" s="40">
        <f>VLOOKUP(A46,'公営企業債の内訳'!$B$5:$C$116,2,FALSE)</f>
        <v>0</v>
      </c>
      <c r="D46" s="41">
        <v>0</v>
      </c>
      <c r="E46" s="41">
        <v>0</v>
      </c>
      <c r="F46" s="41">
        <v>0</v>
      </c>
      <c r="G46" s="41">
        <v>0</v>
      </c>
      <c r="H46" s="42">
        <f t="shared" si="2"/>
        <v>0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VLOOKUP(A47,'一般会計債の内訳'!$B$4:$C$115,2,FALSE)</f>
        <v>0</v>
      </c>
      <c r="C47" s="40">
        <f>VLOOKUP(A47,'公営企業債の内訳'!$B$5:$C$116,2,FALSE)</f>
        <v>0</v>
      </c>
      <c r="D47" s="41">
        <v>0</v>
      </c>
      <c r="E47" s="41">
        <v>0</v>
      </c>
      <c r="F47" s="41">
        <v>0</v>
      </c>
      <c r="G47" s="41">
        <v>0</v>
      </c>
      <c r="H47" s="42">
        <f t="shared" si="2"/>
        <v>0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VLOOKUP(A48,'一般会計債の内訳'!$B$4:$C$115,2,FALSE)</f>
        <v>7000</v>
      </c>
      <c r="C48" s="40">
        <f>VLOOKUP(A48,'公営企業債の内訳'!$B$5:$C$116,2,FALSE)</f>
        <v>0</v>
      </c>
      <c r="D48" s="41">
        <v>0</v>
      </c>
      <c r="E48" s="41">
        <v>0</v>
      </c>
      <c r="F48" s="41">
        <v>0</v>
      </c>
      <c r="G48" s="41">
        <v>0</v>
      </c>
      <c r="H48" s="42">
        <f t="shared" si="2"/>
        <v>7000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VLOOKUP(A49,'一般会計債の内訳'!$B$4:$C$115,2,FALSE)</f>
        <v>33000</v>
      </c>
      <c r="C49" s="40">
        <f>VLOOKUP(A49,'公営企業債の内訳'!$B$5:$C$116,2,FALSE)</f>
        <v>0</v>
      </c>
      <c r="D49" s="41">
        <v>0</v>
      </c>
      <c r="E49" s="41">
        <v>0</v>
      </c>
      <c r="F49" s="41">
        <v>0</v>
      </c>
      <c r="G49" s="41">
        <v>0</v>
      </c>
      <c r="H49" s="42">
        <f>SUM(B49:G49)</f>
        <v>33000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VLOOKUP(A50,'一般会計債の内訳'!$B$4:$C$115,2,FALSE)</f>
        <v>0</v>
      </c>
      <c r="C50" s="40">
        <f>VLOOKUP(A50,'公営企業債の内訳'!$B$5:$C$116,2,FALSE)</f>
        <v>0</v>
      </c>
      <c r="D50" s="41">
        <v>0</v>
      </c>
      <c r="E50" s="41">
        <v>0</v>
      </c>
      <c r="F50" s="41">
        <v>0</v>
      </c>
      <c r="G50" s="41">
        <v>0</v>
      </c>
      <c r="H50" s="42">
        <f t="shared" si="2"/>
        <v>0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VLOOKUP(A51,'一般会計債の内訳'!$B$4:$C$115,2,FALSE)</f>
        <v>0</v>
      </c>
      <c r="C51" s="40">
        <f>VLOOKUP(A51,'公営企業債の内訳'!$B$5:$C$116,2,FALSE)</f>
        <v>0</v>
      </c>
      <c r="D51" s="41">
        <v>0</v>
      </c>
      <c r="E51" s="41">
        <v>0</v>
      </c>
      <c r="F51" s="41">
        <v>0</v>
      </c>
      <c r="G51" s="41">
        <v>0</v>
      </c>
      <c r="H51" s="42">
        <f t="shared" si="2"/>
        <v>0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VLOOKUP(A52,'一般会計債の内訳'!$B$4:$C$115,2,FALSE)</f>
        <v>5000</v>
      </c>
      <c r="C52" s="40">
        <f>VLOOKUP(A52,'公営企業債の内訳'!$B$5:$C$116,2,FALSE)</f>
        <v>0</v>
      </c>
      <c r="D52" s="41">
        <v>0</v>
      </c>
      <c r="E52" s="41">
        <v>0</v>
      </c>
      <c r="F52" s="41">
        <v>0</v>
      </c>
      <c r="G52" s="41">
        <v>0</v>
      </c>
      <c r="H52" s="42">
        <f t="shared" si="2"/>
        <v>5000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VLOOKUP(A53,'一般会計債の内訳'!$B$4:$C$115,2,FALSE)</f>
        <v>73900</v>
      </c>
      <c r="C53" s="40">
        <f>VLOOKUP(A53,'公営企業債の内訳'!$B$5:$C$116,2,FALSE)</f>
        <v>0</v>
      </c>
      <c r="D53" s="41">
        <v>0</v>
      </c>
      <c r="E53" s="41">
        <v>0</v>
      </c>
      <c r="F53" s="41">
        <v>0</v>
      </c>
      <c r="G53" s="41">
        <v>0</v>
      </c>
      <c r="H53" s="42">
        <f t="shared" si="2"/>
        <v>73900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VLOOKUP(A54,'一般会計債の内訳'!$B$4:$C$115,2,FALSE)</f>
        <v>0</v>
      </c>
      <c r="C54" s="40">
        <f>VLOOKUP(A54,'公営企業債の内訳'!$B$5:$C$116,2,FALSE)</f>
        <v>0</v>
      </c>
      <c r="D54" s="41">
        <v>0</v>
      </c>
      <c r="E54" s="41">
        <v>0</v>
      </c>
      <c r="F54" s="41">
        <v>0</v>
      </c>
      <c r="G54" s="41">
        <v>0</v>
      </c>
      <c r="H54" s="42">
        <f t="shared" si="2"/>
        <v>0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VLOOKUP(A55,'一般会計債の内訳'!$B$4:$C$115,2,FALSE)</f>
        <v>0</v>
      </c>
      <c r="C55" s="40">
        <f>VLOOKUP(A55,'公営企業債の内訳'!$B$5:$C$116,2,FALSE)</f>
        <v>0</v>
      </c>
      <c r="D55" s="41">
        <v>0</v>
      </c>
      <c r="E55" s="41">
        <v>0</v>
      </c>
      <c r="F55" s="41">
        <v>0</v>
      </c>
      <c r="G55" s="41">
        <v>0</v>
      </c>
      <c r="H55" s="42">
        <f t="shared" si="2"/>
        <v>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VLOOKUP(A56,'一般会計債の内訳'!$B$4:$C$115,2,FALSE)</f>
        <v>0</v>
      </c>
      <c r="C56" s="40">
        <f>VLOOKUP(A56,'公営企業債の内訳'!$B$5:$C$116,2,FALSE)</f>
        <v>0</v>
      </c>
      <c r="D56" s="41">
        <v>0</v>
      </c>
      <c r="E56" s="41">
        <v>0</v>
      </c>
      <c r="F56" s="41">
        <v>0</v>
      </c>
      <c r="G56" s="41">
        <v>0</v>
      </c>
      <c r="H56" s="42">
        <f t="shared" si="2"/>
        <v>0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VLOOKUP(A57,'一般会計債の内訳'!$B$4:$C$115,2,FALSE)</f>
        <v>0</v>
      </c>
      <c r="C57" s="40">
        <f>VLOOKUP(A57,'公営企業債の内訳'!$B$5:$C$116,2,FALSE)</f>
        <v>0</v>
      </c>
      <c r="D57" s="41">
        <v>0</v>
      </c>
      <c r="E57" s="41">
        <v>0</v>
      </c>
      <c r="F57" s="41">
        <v>0</v>
      </c>
      <c r="G57" s="41">
        <v>0</v>
      </c>
      <c r="H57" s="42">
        <f t="shared" si="2"/>
        <v>0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VLOOKUP(A58,'一般会計債の内訳'!$B$4:$C$115,2,FALSE)</f>
        <v>0</v>
      </c>
      <c r="C58" s="40">
        <f>VLOOKUP(A58,'公営企業債の内訳'!$B$5:$C$116,2,FALSE)</f>
        <v>0</v>
      </c>
      <c r="D58" s="41">
        <v>0</v>
      </c>
      <c r="E58" s="41">
        <v>0</v>
      </c>
      <c r="F58" s="41">
        <v>0</v>
      </c>
      <c r="G58" s="41">
        <v>0</v>
      </c>
      <c r="H58" s="42">
        <f t="shared" si="2"/>
        <v>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VLOOKUP(A59,'一般会計債の内訳'!$B$4:$C$115,2,FALSE)</f>
        <v>0</v>
      </c>
      <c r="C59" s="40">
        <f>VLOOKUP(A59,'公営企業債の内訳'!$B$5:$C$116,2,FALSE)</f>
        <v>0</v>
      </c>
      <c r="D59" s="41">
        <v>0</v>
      </c>
      <c r="E59" s="41">
        <v>0</v>
      </c>
      <c r="F59" s="41">
        <v>0</v>
      </c>
      <c r="G59" s="41">
        <v>0</v>
      </c>
      <c r="H59" s="42">
        <f t="shared" si="2"/>
        <v>0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VLOOKUP(A60,'一般会計債の内訳'!$B$4:$C$115,2,FALSE)</f>
        <v>0</v>
      </c>
      <c r="C60" s="40">
        <f>VLOOKUP(A60,'公営企業債の内訳'!$B$5:$C$116,2,FALSE)</f>
        <v>0</v>
      </c>
      <c r="D60" s="41">
        <v>0</v>
      </c>
      <c r="E60" s="41">
        <v>0</v>
      </c>
      <c r="F60" s="41">
        <v>0</v>
      </c>
      <c r="G60" s="41">
        <v>0</v>
      </c>
      <c r="H60" s="42">
        <f t="shared" si="2"/>
        <v>0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VLOOKUP(A61,'一般会計債の内訳'!$B$4:$C$115,2,FALSE)</f>
        <v>0</v>
      </c>
      <c r="C61" s="40">
        <f>VLOOKUP(A61,'公営企業債の内訳'!$B$5:$C$116,2,FALSE)</f>
        <v>0</v>
      </c>
      <c r="D61" s="41">
        <v>0</v>
      </c>
      <c r="E61" s="41">
        <v>0</v>
      </c>
      <c r="F61" s="41">
        <v>0</v>
      </c>
      <c r="G61" s="41">
        <v>0</v>
      </c>
      <c r="H61" s="42">
        <f t="shared" si="2"/>
        <v>0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VLOOKUP(A62,'一般会計債の内訳'!$B$4:$C$115,2,FALSE)</f>
        <v>20200</v>
      </c>
      <c r="C62" s="40">
        <f>VLOOKUP(A62,'公営企業債の内訳'!$B$5:$C$116,2,FALSE)</f>
        <v>0</v>
      </c>
      <c r="D62" s="41">
        <v>0</v>
      </c>
      <c r="E62" s="41">
        <v>0</v>
      </c>
      <c r="F62" s="41">
        <v>0</v>
      </c>
      <c r="G62" s="41">
        <v>0</v>
      </c>
      <c r="H62" s="42">
        <f t="shared" si="2"/>
        <v>20200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VLOOKUP(A63,'一般会計債の内訳'!$B$4:$C$115,2,FALSE)</f>
        <v>2500</v>
      </c>
      <c r="C63" s="40">
        <f>VLOOKUP(A63,'公営企業債の内訳'!$B$5:$C$116,2,FALSE)</f>
        <v>0</v>
      </c>
      <c r="D63" s="41">
        <v>0</v>
      </c>
      <c r="E63" s="41">
        <v>0</v>
      </c>
      <c r="F63" s="41">
        <v>0</v>
      </c>
      <c r="G63" s="41">
        <v>0</v>
      </c>
      <c r="H63" s="42">
        <f t="shared" si="2"/>
        <v>2500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VLOOKUP(A64,'一般会計債の内訳'!$B$4:$C$115,2,FALSE)</f>
        <v>0</v>
      </c>
      <c r="C64" s="40">
        <f>VLOOKUP(A64,'公営企業債の内訳'!$B$5:$C$116,2,FALSE)</f>
        <v>0</v>
      </c>
      <c r="D64" s="41">
        <v>0</v>
      </c>
      <c r="E64" s="41">
        <v>0</v>
      </c>
      <c r="F64" s="41">
        <v>0</v>
      </c>
      <c r="G64" s="41">
        <v>0</v>
      </c>
      <c r="H64" s="42">
        <f t="shared" si="2"/>
        <v>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VLOOKUP(A65,'一般会計債の内訳'!$B$4:$C$115,2,FALSE)</f>
        <v>0</v>
      </c>
      <c r="C65" s="40">
        <f>VLOOKUP(A65,'公営企業債の内訳'!$B$5:$C$116,2,FALSE)</f>
        <v>0</v>
      </c>
      <c r="D65" s="41">
        <v>0</v>
      </c>
      <c r="E65" s="41">
        <v>0</v>
      </c>
      <c r="F65" s="41">
        <v>0</v>
      </c>
      <c r="G65" s="41">
        <v>0</v>
      </c>
      <c r="H65" s="42">
        <f t="shared" si="2"/>
        <v>0</v>
      </c>
      <c r="I65" s="29" t="s">
        <v>136</v>
      </c>
    </row>
    <row r="66" spans="1:9" ht="34.5" customHeight="1">
      <c r="A66" s="4" t="s">
        <v>154</v>
      </c>
      <c r="B66" s="56">
        <f>VLOOKUP(A66,'一般会計債の内訳'!$B$4:$C$115,2,FALSE)</f>
        <v>0</v>
      </c>
      <c r="C66" s="40">
        <f>VLOOKUP(A66,'公営企業債の内訳'!$B$5:$C$116,2,FALSE)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155</v>
      </c>
      <c r="B67" s="56">
        <f>VLOOKUP(A67,'一般会計債の内訳'!$B$4:$C$115,2,FALSE)</f>
        <v>0</v>
      </c>
      <c r="C67" s="40">
        <f>VLOOKUP(A67,'公営企業債の内訳'!$B$5:$C$116,2,FALSE)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0</v>
      </c>
      <c r="I67" s="29">
        <f t="shared" si="3"/>
      </c>
    </row>
    <row r="68" spans="1:9" ht="34.5" customHeight="1">
      <c r="A68" s="4" t="s">
        <v>156</v>
      </c>
      <c r="B68" s="56">
        <f>VLOOKUP(A68,'一般会計債の内訳'!$B$4:$C$115,2,FALSE)</f>
        <v>0</v>
      </c>
      <c r="C68" s="40">
        <f>VLOOKUP(A68,'公営企業債の内訳'!$B$5:$C$116,2,FALSE)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0</v>
      </c>
      <c r="I68" s="29">
        <f t="shared" si="3"/>
      </c>
    </row>
    <row r="69" spans="1:9" ht="34.5" customHeight="1">
      <c r="A69" s="4" t="s">
        <v>157</v>
      </c>
      <c r="B69" s="56">
        <f>VLOOKUP(A69,'一般会計債の内訳'!$B$4:$C$115,2,FALSE)</f>
        <v>0</v>
      </c>
      <c r="C69" s="40">
        <f>VLOOKUP(A69,'公営企業債の内訳'!$B$5:$C$116,2,FALSE)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158</v>
      </c>
      <c r="B70" s="56">
        <f>VLOOKUP(A70,'一般会計債の内訳'!$B$4:$C$115,2,FALSE)</f>
        <v>0</v>
      </c>
      <c r="C70" s="40">
        <f>VLOOKUP(A70,'公営企業債の内訳'!$B$5:$C$116,2,FALSE)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159</v>
      </c>
      <c r="B71" s="56">
        <f>VLOOKUP(A71,'一般会計債の内訳'!$B$4:$C$115,2,FALSE)</f>
        <v>0</v>
      </c>
      <c r="C71" s="40">
        <f>VLOOKUP(A71,'公営企業債の内訳'!$B$5:$C$116,2,FALSE)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109</v>
      </c>
      <c r="B72" s="56">
        <f>VLOOKUP(A72,'一般会計債の内訳'!$B$4:$C$115,2,FALSE)</f>
        <v>0</v>
      </c>
      <c r="C72" s="40">
        <f>VLOOKUP(A72,'公営企業債の内訳'!$B$5:$C$116,2,FALSE)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VLOOKUP(A73,'一般会計債の内訳'!$B$4:$C$115,2,FALSE)</f>
        <v>0</v>
      </c>
      <c r="C73" s="40">
        <f>VLOOKUP(A73,'公営企業債の内訳'!$B$5:$C$116,2,FALSE)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111</v>
      </c>
      <c r="B74" s="56">
        <f>VLOOKUP(A74,'一般会計債の内訳'!$B$4:$C$115,2,FALSE)</f>
        <v>0</v>
      </c>
      <c r="C74" s="40">
        <f>VLOOKUP(A74,'公営企業債の内訳'!$B$5:$C$116,2,FALSE)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VLOOKUP(A75,'一般会計債の内訳'!$B$4:$C$115,2,FALSE)</f>
        <v>0</v>
      </c>
      <c r="C75" s="40">
        <f>VLOOKUP(A75,'公営企業債の内訳'!$B$5:$C$116,2,FALSE)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VLOOKUP(A76,'一般会計債の内訳'!$B$4:$C$115,2,FALSE)</f>
        <v>0</v>
      </c>
      <c r="C76" s="40">
        <f>VLOOKUP(A76,'公営企業債の内訳'!$B$5:$C$116,2,FALSE)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0</v>
      </c>
      <c r="I76" s="29">
        <f t="shared" si="3"/>
      </c>
    </row>
    <row r="77" spans="1:9" ht="34.5" customHeight="1">
      <c r="A77" s="4" t="s">
        <v>113</v>
      </c>
      <c r="B77" s="56">
        <f>VLOOKUP(A77,'一般会計債の内訳'!$B$4:$C$115,2,FALSE)</f>
        <v>0</v>
      </c>
      <c r="C77" s="40">
        <f>VLOOKUP(A77,'公営企業債の内訳'!$B$5:$C$116,2,FALSE)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0</v>
      </c>
      <c r="I77" s="29">
        <f t="shared" si="3"/>
      </c>
    </row>
    <row r="78" spans="1:9" ht="34.5" customHeight="1">
      <c r="A78" s="4" t="s">
        <v>114</v>
      </c>
      <c r="B78" s="56">
        <f>VLOOKUP(A78,'一般会計債の内訳'!$B$4:$C$115,2,FALSE)</f>
        <v>0</v>
      </c>
      <c r="C78" s="40">
        <f>VLOOKUP(A78,'公営企業債の内訳'!$B$5:$C$116,2,FALSE)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VLOOKUP(A79,'一般会計債の内訳'!$B$4:$C$115,2,FALSE)</f>
        <v>0</v>
      </c>
      <c r="C79" s="40">
        <f>VLOOKUP(A79,'公営企業債の内訳'!$B$5:$C$116,2,FALSE)</f>
        <v>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0</v>
      </c>
      <c r="I79" s="29">
        <f t="shared" si="3"/>
      </c>
    </row>
    <row r="80" spans="1:9" ht="34.5" customHeight="1">
      <c r="A80" s="4" t="s">
        <v>122</v>
      </c>
      <c r="B80" s="56">
        <f>VLOOKUP(A80,'一般会計債の内訳'!$B$4:$C$115,2,FALSE)</f>
        <v>0</v>
      </c>
      <c r="C80" s="40">
        <f>VLOOKUP(A80,'公営企業債の内訳'!$B$5:$C$116,2,FALSE)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VLOOKUP(A81,'一般会計債の内訳'!$B$4:$C$115,2,FALSE)</f>
        <v>0</v>
      </c>
      <c r="C81" s="40">
        <f>VLOOKUP(A81,'公営企業債の内訳'!$B$5:$C$116,2,FALSE)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VLOOKUP(A82,'一般会計債の内訳'!$B$4:$C$115,2,FALSE)</f>
        <v>0</v>
      </c>
      <c r="C82" s="40">
        <f>VLOOKUP(A82,'公営企業債の内訳'!$B$5:$C$116,2,FALSE)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VLOOKUP(A83,'一般会計債の内訳'!$B$4:$C$115,2,FALSE)</f>
        <v>0</v>
      </c>
      <c r="C83" s="40">
        <f>VLOOKUP(A83,'公営企業債の内訳'!$B$5:$C$116,2,FALSE)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VLOOKUP(A84,'一般会計債の内訳'!$B$4:$C$115,2,FALSE)</f>
        <v>0</v>
      </c>
      <c r="C84" s="40">
        <f>VLOOKUP(A84,'公営企業債の内訳'!$B$5:$C$116,2,FALSE)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160</v>
      </c>
      <c r="B85" s="56">
        <f>VLOOKUP(A85,'一般会計債の内訳'!$B$4:$C$115,2,FALSE)</f>
        <v>0</v>
      </c>
      <c r="C85" s="40">
        <f>VLOOKUP(A85,'公営企業債の内訳'!$B$5:$C$116,2,FALSE)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VLOOKUP(A86,'一般会計債の内訳'!$B$4:$C$115,2,FALSE)</f>
        <v>0</v>
      </c>
      <c r="C86" s="40">
        <f>VLOOKUP(A86,'公営企業債の内訳'!$B$5:$C$116,2,FALSE)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VLOOKUP(A87,'一般会計債の内訳'!$B$4:$C$115,2,FALSE)</f>
        <v>0</v>
      </c>
      <c r="C87" s="40">
        <f>VLOOKUP(A87,'公営企業債の内訳'!$B$5:$C$116,2,FALSE)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VLOOKUP(A88,'一般会計債の内訳'!$B$4:$C$115,2,FALSE)</f>
        <v>0</v>
      </c>
      <c r="C88" s="40">
        <f>VLOOKUP(A88,'公営企業債の内訳'!$B$5:$C$116,2,FALSE)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VLOOKUP(A89,'一般会計債の内訳'!$B$4:$C$115,2,FALSE)</f>
        <v>0</v>
      </c>
      <c r="C89" s="40">
        <f>VLOOKUP(A89,'公営企業債の内訳'!$B$5:$C$116,2,FALSE)</f>
        <v>0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0</v>
      </c>
      <c r="I89" s="29">
        <f t="shared" si="3"/>
      </c>
    </row>
    <row r="90" spans="1:9" ht="34.5" customHeight="1">
      <c r="A90" s="4" t="s">
        <v>168</v>
      </c>
      <c r="B90" s="56">
        <f>VLOOKUP(A90,'一般会計債の内訳'!$B$4:$C$115,2,FALSE)</f>
        <v>0</v>
      </c>
      <c r="C90" s="40">
        <f>VLOOKUP(A90,'公営企業債の内訳'!$B$5:$C$116,2,FALSE)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VLOOKUP(A91,'一般会計債の内訳'!$B$4:$C$115,2,FALSE)</f>
        <v>0</v>
      </c>
      <c r="C91" s="40">
        <f>VLOOKUP(A91,'公営企業債の内訳'!$B$5:$C$116,2,FALSE)</f>
        <v>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0</v>
      </c>
      <c r="I91" s="29">
        <f t="shared" si="3"/>
      </c>
    </row>
    <row r="92" spans="1:9" ht="34.5" customHeight="1">
      <c r="A92" s="4" t="s">
        <v>165</v>
      </c>
      <c r="B92" s="56">
        <f>VLOOKUP(A92,'一般会計債の内訳'!$B$4:$C$115,2,FALSE)</f>
        <v>0</v>
      </c>
      <c r="C92" s="40">
        <f>VLOOKUP(A92,'公営企業債の内訳'!$B$5:$C$116,2,FALSE)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0</v>
      </c>
      <c r="I92" s="29">
        <f>IF(H92&gt;0,"○","")</f>
      </c>
    </row>
    <row r="93" spans="1:9" ht="34.5" customHeight="1">
      <c r="A93" s="4" t="s">
        <v>105</v>
      </c>
      <c r="B93" s="56">
        <f>VLOOKUP(A93,'一般会計債の内訳'!$B$4:$C$115,2,FALSE)</f>
        <v>0</v>
      </c>
      <c r="C93" s="40">
        <f>VLOOKUP(A93,'公営企業債の内訳'!$B$5:$C$116,2,FALSE)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0</v>
      </c>
      <c r="I93" s="29">
        <f aca="true" t="shared" si="5" ref="I93:I112">IF(H93&gt;0,"○","")</f>
      </c>
    </row>
    <row r="94" spans="1:9" ht="34.5" customHeight="1">
      <c r="A94" s="4" t="s">
        <v>60</v>
      </c>
      <c r="B94" s="56">
        <f>VLOOKUP(A94,'一般会計債の内訳'!$B$4:$C$115,2,FALSE)</f>
        <v>0</v>
      </c>
      <c r="C94" s="40">
        <f>VLOOKUP(A94,'公営企業債の内訳'!$B$5:$C$116,2,FALSE)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0</v>
      </c>
      <c r="I94" s="29">
        <f t="shared" si="5"/>
      </c>
    </row>
    <row r="95" spans="1:9" ht="34.5" customHeight="1">
      <c r="A95" s="4" t="s">
        <v>115</v>
      </c>
      <c r="B95" s="56">
        <f>VLOOKUP(A95,'一般会計債の内訳'!$B$4:$C$115,2,FALSE)</f>
        <v>0</v>
      </c>
      <c r="C95" s="40">
        <f>VLOOKUP(A95,'公営企業債の内訳'!$B$5:$C$116,2,FALSE)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0</v>
      </c>
      <c r="I95" s="29">
        <f t="shared" si="5"/>
      </c>
    </row>
    <row r="96" spans="1:9" ht="34.5" customHeight="1">
      <c r="A96" s="4" t="s">
        <v>61</v>
      </c>
      <c r="B96" s="56">
        <f>VLOOKUP(A96,'一般会計債の内訳'!$B$4:$C$115,2,FALSE)</f>
        <v>0</v>
      </c>
      <c r="C96" s="40">
        <f>VLOOKUP(A96,'公営企業債の内訳'!$B$5:$C$116,2,FALSE)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0</v>
      </c>
      <c r="I96" s="29">
        <f t="shared" si="5"/>
      </c>
    </row>
    <row r="97" spans="1:9" ht="34.5" customHeight="1">
      <c r="A97" s="4" t="s">
        <v>62</v>
      </c>
      <c r="B97" s="56">
        <f>VLOOKUP(A97,'一般会計債の内訳'!$B$4:$C$115,2,FALSE)</f>
        <v>0</v>
      </c>
      <c r="C97" s="40">
        <f>VLOOKUP(A97,'公営企業債の内訳'!$B$5:$C$116,2,FALSE)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0</v>
      </c>
      <c r="I97" s="29">
        <f t="shared" si="5"/>
      </c>
    </row>
    <row r="98" spans="1:9" ht="34.5" customHeight="1">
      <c r="A98" s="4" t="s">
        <v>63</v>
      </c>
      <c r="B98" s="56">
        <f>VLOOKUP(A98,'一般会計債の内訳'!$B$4:$C$115,2,FALSE)</f>
        <v>0</v>
      </c>
      <c r="C98" s="40">
        <f>VLOOKUP(A98,'公営企業債の内訳'!$B$5:$C$116,2,FALSE)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0</v>
      </c>
      <c r="I98" s="29">
        <f t="shared" si="5"/>
      </c>
    </row>
    <row r="99" spans="1:9" ht="34.5" customHeight="1">
      <c r="A99" s="4" t="s">
        <v>64</v>
      </c>
      <c r="B99" s="56">
        <f>VLOOKUP(A99,'一般会計債の内訳'!$B$4:$C$115,2,FALSE)</f>
        <v>0</v>
      </c>
      <c r="C99" s="40">
        <f>VLOOKUP(A99,'公営企業債の内訳'!$B$5:$C$116,2,FALSE)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0</v>
      </c>
      <c r="I99" s="29">
        <f t="shared" si="5"/>
      </c>
    </row>
    <row r="100" spans="1:9" ht="34.5" customHeight="1">
      <c r="A100" s="4" t="s">
        <v>65</v>
      </c>
      <c r="B100" s="56">
        <f>VLOOKUP(A100,'一般会計債の内訳'!$B$4:$C$115,2,FALSE)</f>
        <v>0</v>
      </c>
      <c r="C100" s="40">
        <f>VLOOKUP(A100,'公営企業債の内訳'!$B$5:$C$116,2,FALSE)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0</v>
      </c>
      <c r="I100" s="29">
        <f t="shared" si="5"/>
      </c>
    </row>
    <row r="101" spans="1:9" ht="34.5" customHeight="1">
      <c r="A101" s="4" t="s">
        <v>116</v>
      </c>
      <c r="B101" s="56">
        <f>VLOOKUP(A101,'一般会計債の内訳'!$B$4:$C$115,2,FALSE)</f>
        <v>0</v>
      </c>
      <c r="C101" s="40">
        <f>VLOOKUP(A101,'公営企業債の内訳'!$B$5:$C$116,2,FALSE)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VLOOKUP(A102,'一般会計債の内訳'!$B$4:$C$115,2,FALSE)</f>
        <v>0</v>
      </c>
      <c r="C102" s="40">
        <f>VLOOKUP(A102,'公営企業債の内訳'!$B$5:$C$116,2,FALSE)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161</v>
      </c>
      <c r="B103" s="56">
        <f>VLOOKUP(A103,'一般会計債の内訳'!$B$4:$C$115,2,FALSE)</f>
        <v>0</v>
      </c>
      <c r="C103" s="40">
        <f>VLOOKUP(A103,'公営企業債の内訳'!$B$5:$C$116,2,FALSE)</f>
        <v>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0</v>
      </c>
    </row>
    <row r="104" spans="1:9" ht="34.5" customHeight="1">
      <c r="A104" s="4" t="s">
        <v>117</v>
      </c>
      <c r="B104" s="56">
        <f>VLOOKUP(A104,'一般会計債の内訳'!$B$4:$C$115,2,FALSE)</f>
        <v>0</v>
      </c>
      <c r="C104" s="40">
        <f>VLOOKUP(A104,'公営企業債の内訳'!$B$5:$C$116,2,FALSE)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f>VLOOKUP(A105,'一般会計債の内訳'!$B$4:$C$115,2,FALSE)</f>
        <v>0</v>
      </c>
      <c r="C105" s="40">
        <f>VLOOKUP(A105,'公営企業債の内訳'!$B$5:$C$116,2,FALSE)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131</v>
      </c>
      <c r="B106" s="56">
        <f>VLOOKUP(A106,'一般会計債の内訳'!$B$4:$C$115,2,FALSE)</f>
        <v>0</v>
      </c>
      <c r="C106" s="40">
        <f>VLOOKUP(A106,'公営企業債の内訳'!$B$5:$C$116,2,FALSE)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VLOOKUP(A107,'一般会計債の内訳'!$B$4:$C$115,2,FALSE)</f>
        <v>0</v>
      </c>
      <c r="C107" s="40">
        <f>VLOOKUP(A107,'公営企業債の内訳'!$B$5:$C$116,2,FALSE)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162</v>
      </c>
      <c r="B108" s="56">
        <f>VLOOKUP(A108,'一般会計債の内訳'!$B$4:$C$115,2,FALSE)</f>
        <v>0</v>
      </c>
      <c r="C108" s="40">
        <f>VLOOKUP(A108,'公営企業債の内訳'!$B$5:$C$116,2,FALSE)</f>
        <v>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0</v>
      </c>
      <c r="I108" s="29">
        <f t="shared" si="5"/>
      </c>
    </row>
    <row r="109" spans="1:9" ht="34.5" customHeight="1">
      <c r="A109" s="4" t="s">
        <v>119</v>
      </c>
      <c r="B109" s="56">
        <f>VLOOKUP(A109,'一般会計債の内訳'!$B$4:$C$115,2,FALSE)</f>
        <v>0</v>
      </c>
      <c r="C109" s="40">
        <f>VLOOKUP(A109,'公営企業債の内訳'!$B$5:$C$116,2,FALSE)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VLOOKUP(A110,'一般会計債の内訳'!$B$4:$C$115,2,FALSE)</f>
        <v>0</v>
      </c>
      <c r="C110" s="40">
        <f>VLOOKUP(A110,'公営企業債の内訳'!$B$5:$C$116,2,FALSE)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VLOOKUP(A111,'一般会計債の内訳'!$B$4:$C$115,2,FALSE)</f>
        <v>0</v>
      </c>
      <c r="C111" s="40">
        <f>VLOOKUP(A111,'公営企業債の内訳'!$B$5:$C$116,2,FALSE)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0</v>
      </c>
      <c r="I111" s="29">
        <f t="shared" si="5"/>
      </c>
    </row>
    <row r="112" spans="1:9" ht="34.5" customHeight="1">
      <c r="A112" s="31" t="s">
        <v>121</v>
      </c>
      <c r="B112" s="56">
        <f>VLOOKUP(A112,'一般会計債の内訳'!$B$4:$C$115,2,FALSE)</f>
        <v>0</v>
      </c>
      <c r="C112" s="40">
        <f>VLOOKUP(A112,'公営企業債の内訳'!$B$5:$C$116,2,FALSE)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8" ht="34.5" customHeight="1">
      <c r="A113" s="31" t="s">
        <v>150</v>
      </c>
      <c r="B113" s="56">
        <f>VLOOKUP(A113,'一般会計債の内訳'!$B$4:$C$115,2,FALSE)</f>
        <v>0</v>
      </c>
      <c r="C113" s="40">
        <f>VLOOKUP(A113,'公営企業債の内訳'!$B$5:$C$116,2,FALSE)</f>
        <v>0</v>
      </c>
      <c r="D113" s="41">
        <v>0</v>
      </c>
      <c r="E113" s="41">
        <v>0</v>
      </c>
      <c r="F113" s="41">
        <v>0</v>
      </c>
      <c r="G113" s="41">
        <v>0</v>
      </c>
      <c r="H113" s="42">
        <f>SUM(B113:G113)</f>
        <v>0</v>
      </c>
    </row>
    <row r="114" spans="1:8" ht="34.5" customHeight="1">
      <c r="A114" s="31" t="s">
        <v>176</v>
      </c>
      <c r="B114" s="56">
        <f>VLOOKUP(A114,'一般会計債の内訳'!$B$4:$C$115,2,FALSE)</f>
        <v>25000</v>
      </c>
      <c r="C114" s="40">
        <f>VLOOKUP(A114,'公営企業債の内訳'!$B$5:$C$116,2,FALSE)</f>
        <v>0</v>
      </c>
      <c r="D114" s="41">
        <v>0</v>
      </c>
      <c r="E114" s="41">
        <v>0</v>
      </c>
      <c r="F114" s="41">
        <v>0</v>
      </c>
      <c r="G114" s="41">
        <v>0</v>
      </c>
      <c r="H114" s="42">
        <f>SUM(B114:G114)</f>
        <v>25000</v>
      </c>
    </row>
    <row r="115" spans="1:8" ht="34.5" customHeight="1" thickBot="1">
      <c r="A115" s="31" t="s">
        <v>177</v>
      </c>
      <c r="B115" s="77">
        <f>VLOOKUP(A115,'一般会計債の内訳'!$B$4:$C$115,2,FALSE)</f>
        <v>0</v>
      </c>
      <c r="C115" s="78">
        <f>VLOOKUP(A115,'公営企業債の内訳'!$B$5:$C$116,2,FALSE)</f>
        <v>0</v>
      </c>
      <c r="D115" s="67">
        <v>0</v>
      </c>
      <c r="E115" s="67">
        <v>0</v>
      </c>
      <c r="F115" s="67">
        <v>0</v>
      </c>
      <c r="G115" s="67">
        <v>0</v>
      </c>
      <c r="H115" s="68">
        <f>SUM(B115:G115)</f>
        <v>0</v>
      </c>
    </row>
    <row r="116" spans="1:8" ht="12" customHeight="1" thickBot="1" thickTop="1">
      <c r="A116" s="32"/>
      <c r="B116" s="53"/>
      <c r="C116" s="53"/>
      <c r="D116" s="54"/>
      <c r="E116" s="43"/>
      <c r="F116" s="43"/>
      <c r="G116" s="54"/>
      <c r="H116" s="54"/>
    </row>
    <row r="117" spans="1:9" ht="34.5" customHeight="1" thickTop="1">
      <c r="A117" s="60" t="s">
        <v>72</v>
      </c>
      <c r="B117" s="57">
        <f aca="true" t="shared" si="7" ref="B117:H117">SUM(B4:B42)</f>
        <v>10939700</v>
      </c>
      <c r="C117" s="44">
        <f t="shared" si="7"/>
        <v>21000</v>
      </c>
      <c r="D117" s="45">
        <f t="shared" si="7"/>
        <v>0</v>
      </c>
      <c r="E117" s="45">
        <f t="shared" si="7"/>
        <v>0</v>
      </c>
      <c r="F117" s="45">
        <f t="shared" si="7"/>
        <v>0</v>
      </c>
      <c r="G117" s="45">
        <f t="shared" si="7"/>
        <v>0</v>
      </c>
      <c r="H117" s="46">
        <f t="shared" si="7"/>
        <v>10960700</v>
      </c>
      <c r="I117" s="29" t="s">
        <v>136</v>
      </c>
    </row>
    <row r="118" spans="1:9" ht="34.5" customHeight="1">
      <c r="A118" s="4" t="s">
        <v>73</v>
      </c>
      <c r="B118" s="58">
        <f aca="true" t="shared" si="8" ref="B118:H118">SUM(B43:B65)</f>
        <v>335000</v>
      </c>
      <c r="C118" s="47">
        <f t="shared" si="8"/>
        <v>0</v>
      </c>
      <c r="D118" s="48">
        <f t="shared" si="8"/>
        <v>0</v>
      </c>
      <c r="E118" s="48">
        <f t="shared" si="8"/>
        <v>0</v>
      </c>
      <c r="F118" s="48">
        <f t="shared" si="8"/>
        <v>0</v>
      </c>
      <c r="G118" s="48">
        <f t="shared" si="8"/>
        <v>0</v>
      </c>
      <c r="H118" s="49">
        <f t="shared" si="8"/>
        <v>335000</v>
      </c>
      <c r="I118" s="29" t="s">
        <v>136</v>
      </c>
    </row>
    <row r="119" spans="1:9" ht="34.5" customHeight="1">
      <c r="A119" s="4" t="s">
        <v>74</v>
      </c>
      <c r="B119" s="58">
        <f aca="true" t="shared" si="9" ref="B119:H119">SUM(B66:B115)</f>
        <v>25000</v>
      </c>
      <c r="C119" s="47">
        <f t="shared" si="9"/>
        <v>0</v>
      </c>
      <c r="D119" s="47">
        <f t="shared" si="9"/>
        <v>0</v>
      </c>
      <c r="E119" s="47">
        <f t="shared" si="9"/>
        <v>0</v>
      </c>
      <c r="F119" s="47">
        <f t="shared" si="9"/>
        <v>0</v>
      </c>
      <c r="G119" s="47">
        <f t="shared" si="9"/>
        <v>0</v>
      </c>
      <c r="H119" s="64">
        <f t="shared" si="9"/>
        <v>25000</v>
      </c>
      <c r="I119" s="29" t="s">
        <v>136</v>
      </c>
    </row>
    <row r="120" spans="1:9" ht="34.5" customHeight="1" thickBot="1">
      <c r="A120" s="61" t="s">
        <v>75</v>
      </c>
      <c r="B120" s="59">
        <f>SUM(B117:B119)</f>
        <v>11299700</v>
      </c>
      <c r="C120" s="50">
        <f aca="true" t="shared" si="10" ref="C120:H120">SUM(C117:C119)</f>
        <v>21000</v>
      </c>
      <c r="D120" s="51">
        <f t="shared" si="10"/>
        <v>0</v>
      </c>
      <c r="E120" s="51">
        <f t="shared" si="10"/>
        <v>0</v>
      </c>
      <c r="F120" s="51">
        <f t="shared" si="10"/>
        <v>0</v>
      </c>
      <c r="G120" s="51">
        <f t="shared" si="10"/>
        <v>0</v>
      </c>
      <c r="H120" s="52">
        <f t="shared" si="10"/>
        <v>11320700</v>
      </c>
      <c r="I120" s="29" t="s">
        <v>136</v>
      </c>
    </row>
    <row r="121" spans="1:9" ht="22.5" customHeight="1" thickTop="1">
      <c r="A121" s="9" t="s">
        <v>77</v>
      </c>
      <c r="I121" s="29" t="s">
        <v>136</v>
      </c>
    </row>
  </sheetData>
  <sheetProtection/>
  <autoFilter ref="A3:I121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6" max="7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2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B3" sqref="B3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24" width="12.57421875" style="12" customWidth="1"/>
    <col min="25" max="16384" width="9.00390625" style="12" customWidth="1"/>
  </cols>
  <sheetData>
    <row r="1" s="11" customFormat="1" ht="30" customHeight="1">
      <c r="A1" s="10" t="s">
        <v>88</v>
      </c>
    </row>
    <row r="2" spans="16:24" ht="7.5" customHeight="1">
      <c r="P2" s="13"/>
      <c r="Q2" s="13"/>
      <c r="S2" s="13"/>
      <c r="T2" s="13"/>
      <c r="U2" s="13"/>
      <c r="V2" s="13"/>
      <c r="W2" s="13"/>
      <c r="X2" s="13" t="s">
        <v>78</v>
      </c>
    </row>
    <row r="3" spans="2:25" ht="33" customHeight="1">
      <c r="B3" s="14" t="s">
        <v>79</v>
      </c>
      <c r="C3" s="14" t="s">
        <v>80</v>
      </c>
      <c r="D3" s="16" t="s">
        <v>102</v>
      </c>
      <c r="E3" s="72" t="s">
        <v>170</v>
      </c>
      <c r="F3" s="16" t="s">
        <v>83</v>
      </c>
      <c r="G3" s="16" t="s">
        <v>84</v>
      </c>
      <c r="H3" s="71" t="s">
        <v>141</v>
      </c>
      <c r="I3" s="71" t="s">
        <v>142</v>
      </c>
      <c r="J3" s="16" t="s">
        <v>143</v>
      </c>
      <c r="K3" s="62" t="s">
        <v>144</v>
      </c>
      <c r="L3" s="62" t="s">
        <v>140</v>
      </c>
      <c r="M3" s="16" t="s">
        <v>103</v>
      </c>
      <c r="N3" s="16" t="s">
        <v>145</v>
      </c>
      <c r="O3" s="16" t="s">
        <v>146</v>
      </c>
      <c r="P3" s="16" t="s">
        <v>147</v>
      </c>
      <c r="Q3" s="63" t="s">
        <v>148</v>
      </c>
      <c r="R3" s="16" t="s">
        <v>108</v>
      </c>
      <c r="S3" s="62" t="s">
        <v>152</v>
      </c>
      <c r="T3" s="16" t="s">
        <v>172</v>
      </c>
      <c r="U3" s="73" t="s">
        <v>171</v>
      </c>
      <c r="V3" s="16" t="s">
        <v>85</v>
      </c>
      <c r="W3" s="16" t="s">
        <v>86</v>
      </c>
      <c r="X3" s="16" t="s">
        <v>87</v>
      </c>
      <c r="Y3" s="12" t="s">
        <v>134</v>
      </c>
    </row>
    <row r="4" spans="2:24" ht="17.25" customHeight="1">
      <c r="B4" s="17" t="s">
        <v>0</v>
      </c>
      <c r="C4" s="33">
        <f aca="true" t="shared" si="0" ref="C4:C35">SUM(D4:X4)</f>
        <v>0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34"/>
    </row>
    <row r="5" spans="2:24" s="22" customFormat="1" ht="17.25" customHeight="1">
      <c r="B5" s="21" t="s">
        <v>1</v>
      </c>
      <c r="C5" s="34">
        <f t="shared" si="0"/>
        <v>9700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>
        <v>9700</v>
      </c>
      <c r="R5" s="70"/>
      <c r="S5" s="70"/>
      <c r="T5" s="70"/>
      <c r="U5" s="70"/>
      <c r="V5" s="70"/>
      <c r="W5" s="70"/>
      <c r="X5" s="34"/>
    </row>
    <row r="6" spans="2:24" s="22" customFormat="1" ht="17.25" customHeight="1">
      <c r="B6" s="21" t="s">
        <v>2</v>
      </c>
      <c r="C6" s="34">
        <f t="shared" si="0"/>
        <v>7484600</v>
      </c>
      <c r="D6" s="70">
        <v>3520000</v>
      </c>
      <c r="E6" s="70"/>
      <c r="F6" s="70"/>
      <c r="G6" s="70"/>
      <c r="H6" s="70">
        <v>184500</v>
      </c>
      <c r="I6" s="70"/>
      <c r="J6" s="70"/>
      <c r="K6" s="70"/>
      <c r="L6" s="70"/>
      <c r="M6" s="70">
        <v>1817700</v>
      </c>
      <c r="N6" s="70">
        <v>278800</v>
      </c>
      <c r="O6" s="70"/>
      <c r="P6" s="70"/>
      <c r="Q6" s="70"/>
      <c r="R6" s="70"/>
      <c r="S6" s="70">
        <v>1406000</v>
      </c>
      <c r="T6" s="70"/>
      <c r="U6" s="70">
        <v>277600</v>
      </c>
      <c r="V6" s="70"/>
      <c r="W6" s="70"/>
      <c r="X6" s="34"/>
    </row>
    <row r="7" spans="2:24" s="22" customFormat="1" ht="17.25" customHeight="1">
      <c r="B7" s="21" t="s">
        <v>3</v>
      </c>
      <c r="C7" s="34">
        <f t="shared" si="0"/>
        <v>0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34"/>
    </row>
    <row r="8" spans="2:24" s="22" customFormat="1" ht="17.25" customHeight="1">
      <c r="B8" s="21" t="s">
        <v>4</v>
      </c>
      <c r="C8" s="34">
        <f t="shared" si="0"/>
        <v>0</v>
      </c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34"/>
    </row>
    <row r="9" spans="2:24" s="22" customFormat="1" ht="17.25" customHeight="1">
      <c r="B9" s="21" t="s">
        <v>5</v>
      </c>
      <c r="C9" s="34">
        <f t="shared" si="0"/>
        <v>17100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>
        <v>17100</v>
      </c>
      <c r="Q9" s="70"/>
      <c r="R9" s="70"/>
      <c r="S9" s="70"/>
      <c r="T9" s="70"/>
      <c r="U9" s="70"/>
      <c r="V9" s="70"/>
      <c r="W9" s="70"/>
      <c r="X9" s="34"/>
    </row>
    <row r="10" spans="2:24" s="22" customFormat="1" ht="17.25" customHeight="1">
      <c r="B10" s="21" t="s">
        <v>6</v>
      </c>
      <c r="C10" s="34">
        <f t="shared" si="0"/>
        <v>0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34"/>
    </row>
    <row r="11" spans="2:24" s="22" customFormat="1" ht="17.25" customHeight="1">
      <c r="B11" s="21" t="s">
        <v>7</v>
      </c>
      <c r="C11" s="34">
        <f t="shared" si="0"/>
        <v>100000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>
        <v>100000</v>
      </c>
      <c r="V11" s="70"/>
      <c r="W11" s="70"/>
      <c r="X11" s="34"/>
    </row>
    <row r="12" spans="2:24" s="22" customFormat="1" ht="17.25" customHeight="1">
      <c r="B12" s="21" t="s">
        <v>8</v>
      </c>
      <c r="C12" s="34">
        <f t="shared" si="0"/>
        <v>0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34"/>
    </row>
    <row r="13" spans="2:24" s="22" customFormat="1" ht="17.25" customHeight="1">
      <c r="B13" s="21" t="s">
        <v>9</v>
      </c>
      <c r="C13" s="34">
        <f t="shared" si="0"/>
        <v>5700</v>
      </c>
      <c r="D13" s="70"/>
      <c r="E13" s="70"/>
      <c r="F13" s="70"/>
      <c r="G13" s="70"/>
      <c r="H13" s="70"/>
      <c r="I13" s="70"/>
      <c r="J13" s="70">
        <v>5700</v>
      </c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34"/>
    </row>
    <row r="14" spans="2:24" s="22" customFormat="1" ht="17.25" customHeight="1">
      <c r="B14" s="21" t="s">
        <v>10</v>
      </c>
      <c r="C14" s="34">
        <f t="shared" si="0"/>
        <v>622100</v>
      </c>
      <c r="D14" s="70">
        <v>20400</v>
      </c>
      <c r="E14" s="70"/>
      <c r="F14" s="70"/>
      <c r="G14" s="70"/>
      <c r="H14" s="70">
        <v>601700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34"/>
    </row>
    <row r="15" spans="2:24" s="22" customFormat="1" ht="17.25" customHeight="1">
      <c r="B15" s="21" t="s">
        <v>11</v>
      </c>
      <c r="C15" s="34">
        <f t="shared" si="0"/>
        <v>0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34"/>
    </row>
    <row r="16" spans="2:24" s="22" customFormat="1" ht="17.25" customHeight="1">
      <c r="B16" s="21" t="s">
        <v>12</v>
      </c>
      <c r="C16" s="34">
        <f t="shared" si="0"/>
        <v>96500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>
        <v>96500</v>
      </c>
      <c r="T16" s="70"/>
      <c r="U16" s="70"/>
      <c r="V16" s="70"/>
      <c r="W16" s="70"/>
      <c r="X16" s="34"/>
    </row>
    <row r="17" spans="2:24" s="22" customFormat="1" ht="17.25" customHeight="1">
      <c r="B17" s="21" t="s">
        <v>13</v>
      </c>
      <c r="C17" s="34">
        <f t="shared" si="0"/>
        <v>0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34"/>
    </row>
    <row r="18" spans="2:24" s="22" customFormat="1" ht="17.25" customHeight="1">
      <c r="B18" s="21" t="s">
        <v>14</v>
      </c>
      <c r="C18" s="34">
        <f t="shared" si="0"/>
        <v>0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34"/>
    </row>
    <row r="19" spans="2:24" s="22" customFormat="1" ht="17.25" customHeight="1">
      <c r="B19" s="21" t="s">
        <v>15</v>
      </c>
      <c r="C19" s="34">
        <f t="shared" si="0"/>
        <v>0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34"/>
    </row>
    <row r="20" spans="2:25" ht="17.25" customHeight="1">
      <c r="B20" s="17" t="s">
        <v>16</v>
      </c>
      <c r="C20" s="33">
        <f t="shared" si="0"/>
        <v>0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34"/>
      <c r="Y20" s="22"/>
    </row>
    <row r="21" spans="2:24" s="22" customFormat="1" ht="17.25" customHeight="1">
      <c r="B21" s="21" t="s">
        <v>17</v>
      </c>
      <c r="C21" s="34">
        <f t="shared" si="0"/>
        <v>0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34"/>
    </row>
    <row r="22" spans="2:25" ht="17.25" customHeight="1">
      <c r="B22" s="17" t="s">
        <v>18</v>
      </c>
      <c r="C22" s="33">
        <f t="shared" si="0"/>
        <v>0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34"/>
      <c r="Y22" s="22"/>
    </row>
    <row r="23" spans="2:25" s="24" customFormat="1" ht="17.25" customHeight="1">
      <c r="B23" s="23" t="s">
        <v>19</v>
      </c>
      <c r="C23" s="35">
        <f t="shared" si="0"/>
        <v>0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34"/>
      <c r="Y23" s="22"/>
    </row>
    <row r="24" spans="2:24" s="22" customFormat="1" ht="17.25" customHeight="1">
      <c r="B24" s="21" t="s">
        <v>20</v>
      </c>
      <c r="C24" s="34">
        <f t="shared" si="0"/>
        <v>75100</v>
      </c>
      <c r="D24" s="70"/>
      <c r="E24" s="70"/>
      <c r="F24" s="70"/>
      <c r="G24" s="70"/>
      <c r="H24" s="70">
        <v>2600</v>
      </c>
      <c r="I24" s="70">
        <v>800</v>
      </c>
      <c r="J24" s="70"/>
      <c r="K24" s="70"/>
      <c r="L24" s="70"/>
      <c r="M24" s="70">
        <v>13200</v>
      </c>
      <c r="N24" s="70"/>
      <c r="O24" s="70"/>
      <c r="P24" s="70"/>
      <c r="Q24" s="70"/>
      <c r="R24" s="70"/>
      <c r="S24" s="70">
        <v>40000</v>
      </c>
      <c r="T24" s="70"/>
      <c r="U24" s="70"/>
      <c r="V24" s="70"/>
      <c r="W24" s="70"/>
      <c r="X24" s="34">
        <v>18500</v>
      </c>
    </row>
    <row r="25" spans="2:25" ht="17.25" customHeight="1">
      <c r="B25" s="21" t="s">
        <v>21</v>
      </c>
      <c r="C25" s="33">
        <f t="shared" si="0"/>
        <v>0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34"/>
      <c r="Y25" s="22"/>
    </row>
    <row r="26" spans="2:24" s="22" customFormat="1" ht="17.25" customHeight="1">
      <c r="B26" s="17" t="s">
        <v>22</v>
      </c>
      <c r="C26" s="34">
        <f t="shared" si="0"/>
        <v>1651600</v>
      </c>
      <c r="D26" s="70">
        <v>23400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>
        <v>91600</v>
      </c>
      <c r="Q26" s="70"/>
      <c r="R26" s="70">
        <v>18200</v>
      </c>
      <c r="S26" s="70">
        <v>1518400</v>
      </c>
      <c r="T26" s="70"/>
      <c r="U26" s="70"/>
      <c r="V26" s="70"/>
      <c r="W26" s="70"/>
      <c r="X26" s="34"/>
    </row>
    <row r="27" spans="2:25" ht="17.25" customHeight="1">
      <c r="B27" s="21" t="s">
        <v>23</v>
      </c>
      <c r="C27" s="33">
        <f t="shared" si="0"/>
        <v>0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34"/>
      <c r="Y27" s="22"/>
    </row>
    <row r="28" spans="2:24" s="22" customFormat="1" ht="17.25" customHeight="1">
      <c r="B28" s="21" t="s">
        <v>24</v>
      </c>
      <c r="C28" s="34">
        <f t="shared" si="0"/>
        <v>1300</v>
      </c>
      <c r="D28" s="70"/>
      <c r="E28" s="70"/>
      <c r="F28" s="70"/>
      <c r="G28" s="70"/>
      <c r="H28" s="70"/>
      <c r="I28" s="70"/>
      <c r="J28" s="70"/>
      <c r="K28" s="70"/>
      <c r="L28" s="70"/>
      <c r="M28" s="70">
        <v>1300</v>
      </c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34"/>
    </row>
    <row r="29" spans="2:24" s="22" customFormat="1" ht="17.25" customHeight="1">
      <c r="B29" s="21" t="s">
        <v>25</v>
      </c>
      <c r="C29" s="34">
        <f t="shared" si="0"/>
        <v>0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34"/>
    </row>
    <row r="30" spans="2:24" s="22" customFormat="1" ht="17.25" customHeight="1">
      <c r="B30" s="17" t="s">
        <v>26</v>
      </c>
      <c r="C30" s="34">
        <f t="shared" si="0"/>
        <v>0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34"/>
    </row>
    <row r="31" spans="2:25" ht="17.25" customHeight="1">
      <c r="B31" s="17" t="s">
        <v>27</v>
      </c>
      <c r="C31" s="33">
        <f t="shared" si="0"/>
        <v>43900</v>
      </c>
      <c r="D31" s="70"/>
      <c r="E31" s="70"/>
      <c r="F31" s="70"/>
      <c r="G31" s="70"/>
      <c r="H31" s="70"/>
      <c r="I31" s="70"/>
      <c r="J31" s="70"/>
      <c r="K31" s="70"/>
      <c r="L31" s="70">
        <v>23100</v>
      </c>
      <c r="M31" s="70"/>
      <c r="N31" s="70"/>
      <c r="O31" s="70"/>
      <c r="P31" s="70"/>
      <c r="Q31" s="70"/>
      <c r="R31" s="70"/>
      <c r="S31" s="70">
        <v>20800</v>
      </c>
      <c r="T31" s="70"/>
      <c r="U31" s="70"/>
      <c r="V31" s="70"/>
      <c r="W31" s="70"/>
      <c r="X31" s="34"/>
      <c r="Y31" s="22"/>
    </row>
    <row r="32" spans="2:25" ht="17.25" customHeight="1">
      <c r="B32" s="21" t="s">
        <v>28</v>
      </c>
      <c r="C32" s="33">
        <f t="shared" si="0"/>
        <v>31300</v>
      </c>
      <c r="D32" s="70"/>
      <c r="E32" s="70"/>
      <c r="F32" s="70"/>
      <c r="G32" s="70"/>
      <c r="H32" s="70"/>
      <c r="I32" s="70"/>
      <c r="J32" s="70"/>
      <c r="K32" s="70"/>
      <c r="L32" s="70"/>
      <c r="M32" s="70">
        <v>31300</v>
      </c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34"/>
      <c r="Y32" s="22"/>
    </row>
    <row r="33" spans="2:24" s="22" customFormat="1" ht="17.25" customHeight="1">
      <c r="B33" s="21" t="s">
        <v>29</v>
      </c>
      <c r="C33" s="34">
        <f t="shared" si="0"/>
        <v>679100</v>
      </c>
      <c r="D33" s="70"/>
      <c r="E33" s="70"/>
      <c r="F33" s="70"/>
      <c r="G33" s="70"/>
      <c r="H33" s="70"/>
      <c r="I33" s="70"/>
      <c r="J33" s="70"/>
      <c r="K33" s="70"/>
      <c r="L33" s="70"/>
      <c r="M33" s="70">
        <v>274700</v>
      </c>
      <c r="N33" s="70"/>
      <c r="O33" s="70"/>
      <c r="P33" s="70">
        <v>404400</v>
      </c>
      <c r="Q33" s="79"/>
      <c r="R33" s="79"/>
      <c r="S33" s="70"/>
      <c r="T33" s="70"/>
      <c r="U33" s="70"/>
      <c r="V33" s="70"/>
      <c r="W33" s="70"/>
      <c r="X33" s="34"/>
    </row>
    <row r="34" spans="2:24" s="22" customFormat="1" ht="17.25" customHeight="1">
      <c r="B34" s="21" t="s">
        <v>30</v>
      </c>
      <c r="C34" s="34">
        <f t="shared" si="0"/>
        <v>59200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>
        <v>59200</v>
      </c>
      <c r="V34" s="70"/>
      <c r="W34" s="70"/>
      <c r="X34" s="34"/>
    </row>
    <row r="35" spans="2:24" s="22" customFormat="1" ht="17.25" customHeight="1">
      <c r="B35" s="21" t="s">
        <v>31</v>
      </c>
      <c r="C35" s="34">
        <f t="shared" si="0"/>
        <v>9300</v>
      </c>
      <c r="D35" s="70"/>
      <c r="E35" s="70"/>
      <c r="F35" s="70"/>
      <c r="G35" s="70"/>
      <c r="H35" s="70"/>
      <c r="I35" s="70"/>
      <c r="J35" s="70"/>
      <c r="K35" s="70"/>
      <c r="L35" s="70"/>
      <c r="M35" s="70">
        <v>9300</v>
      </c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34"/>
    </row>
    <row r="36" spans="2:24" s="22" customFormat="1" ht="17.25" customHeight="1">
      <c r="B36" s="17" t="s">
        <v>32</v>
      </c>
      <c r="C36" s="34">
        <f aca="true" t="shared" si="1" ref="C36:C67">SUM(D36:X36)</f>
        <v>53200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>
        <v>53200</v>
      </c>
      <c r="Q36" s="70"/>
      <c r="R36" s="70"/>
      <c r="S36" s="70"/>
      <c r="T36" s="70"/>
      <c r="U36" s="70"/>
      <c r="V36" s="70"/>
      <c r="W36" s="70"/>
      <c r="X36" s="34"/>
    </row>
    <row r="37" spans="2:25" ht="17.25" customHeight="1">
      <c r="B37" s="21" t="s">
        <v>33</v>
      </c>
      <c r="C37" s="33">
        <f t="shared" si="1"/>
        <v>0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34"/>
      <c r="Y37" s="22"/>
    </row>
    <row r="38" spans="2:24" s="22" customFormat="1" ht="17.25" customHeight="1">
      <c r="B38" s="21" t="s">
        <v>34</v>
      </c>
      <c r="C38" s="34">
        <f t="shared" si="1"/>
        <v>0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34"/>
    </row>
    <row r="39" spans="2:24" s="22" customFormat="1" ht="17.25" customHeight="1">
      <c r="B39" s="21" t="s">
        <v>35</v>
      </c>
      <c r="C39" s="34">
        <f t="shared" si="1"/>
        <v>0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34"/>
    </row>
    <row r="40" spans="2:24" s="22" customFormat="1" ht="17.25" customHeight="1">
      <c r="B40" s="17" t="s">
        <v>36</v>
      </c>
      <c r="C40" s="34">
        <f t="shared" si="1"/>
        <v>0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34"/>
    </row>
    <row r="41" spans="2:25" ht="17.25" customHeight="1">
      <c r="B41" s="17" t="s">
        <v>81</v>
      </c>
      <c r="C41" s="33">
        <f t="shared" si="1"/>
        <v>0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34"/>
      <c r="Y41" s="22"/>
    </row>
    <row r="42" spans="2:25" ht="17.25" customHeight="1">
      <c r="B42" s="17" t="s">
        <v>153</v>
      </c>
      <c r="C42" s="33">
        <f t="shared" si="1"/>
        <v>0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34"/>
      <c r="Y42" s="22"/>
    </row>
    <row r="43" spans="2:25" ht="17.25" customHeight="1">
      <c r="B43" s="21" t="s">
        <v>37</v>
      </c>
      <c r="C43" s="33">
        <f t="shared" si="1"/>
        <v>2400</v>
      </c>
      <c r="D43" s="70"/>
      <c r="E43" s="70"/>
      <c r="F43" s="70"/>
      <c r="G43" s="70"/>
      <c r="H43" s="70"/>
      <c r="I43" s="70"/>
      <c r="J43" s="70"/>
      <c r="K43" s="70"/>
      <c r="L43" s="70"/>
      <c r="M43" s="70">
        <v>2400</v>
      </c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34"/>
      <c r="Y43" s="22"/>
    </row>
    <row r="44" spans="2:24" s="22" customFormat="1" ht="17.25" customHeight="1">
      <c r="B44" s="21" t="s">
        <v>38</v>
      </c>
      <c r="C44" s="34">
        <f t="shared" si="1"/>
        <v>191000</v>
      </c>
      <c r="D44" s="70">
        <v>41500</v>
      </c>
      <c r="E44" s="70"/>
      <c r="F44" s="70"/>
      <c r="G44" s="70"/>
      <c r="H44" s="70">
        <v>1800</v>
      </c>
      <c r="I44" s="70"/>
      <c r="J44" s="70"/>
      <c r="K44" s="70"/>
      <c r="L44" s="70"/>
      <c r="M44" s="70"/>
      <c r="N44" s="70"/>
      <c r="O44" s="70"/>
      <c r="P44" s="70">
        <v>147700</v>
      </c>
      <c r="Q44" s="70"/>
      <c r="R44" s="70"/>
      <c r="S44" s="70"/>
      <c r="T44" s="70"/>
      <c r="U44" s="70"/>
      <c r="V44" s="70"/>
      <c r="W44" s="70"/>
      <c r="X44" s="34"/>
    </row>
    <row r="45" spans="2:24" s="22" customFormat="1" ht="17.25" customHeight="1">
      <c r="B45" s="21" t="s">
        <v>39</v>
      </c>
      <c r="C45" s="34">
        <f t="shared" si="1"/>
        <v>0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34"/>
    </row>
    <row r="46" spans="2:24" s="22" customFormat="1" ht="17.25" customHeight="1">
      <c r="B46" s="17" t="s">
        <v>40</v>
      </c>
      <c r="C46" s="34">
        <f t="shared" si="1"/>
        <v>0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34"/>
    </row>
    <row r="47" spans="2:25" ht="17.25" customHeight="1">
      <c r="B47" s="17" t="s">
        <v>41</v>
      </c>
      <c r="C47" s="33">
        <f t="shared" si="1"/>
        <v>0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34"/>
      <c r="Y47" s="22"/>
    </row>
    <row r="48" spans="2:25" ht="17.25" customHeight="1">
      <c r="B48" s="21" t="s">
        <v>42</v>
      </c>
      <c r="C48" s="33">
        <f t="shared" si="1"/>
        <v>7000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>
        <v>7000</v>
      </c>
      <c r="V48" s="70"/>
      <c r="W48" s="70"/>
      <c r="X48" s="34"/>
      <c r="Y48" s="22"/>
    </row>
    <row r="49" spans="2:24" s="22" customFormat="1" ht="17.25" customHeight="1">
      <c r="B49" s="17" t="s">
        <v>43</v>
      </c>
      <c r="C49" s="34">
        <f t="shared" si="1"/>
        <v>33000</v>
      </c>
      <c r="D49" s="70">
        <v>9700</v>
      </c>
      <c r="E49" s="70"/>
      <c r="F49" s="70"/>
      <c r="G49" s="70"/>
      <c r="H49" s="70"/>
      <c r="I49" s="70"/>
      <c r="J49" s="70"/>
      <c r="K49" s="70"/>
      <c r="L49" s="70"/>
      <c r="M49" s="70">
        <v>18300</v>
      </c>
      <c r="N49" s="70">
        <v>5000</v>
      </c>
      <c r="O49" s="70"/>
      <c r="P49" s="70"/>
      <c r="Q49" s="70"/>
      <c r="R49" s="70"/>
      <c r="S49" s="70"/>
      <c r="T49" s="70"/>
      <c r="U49" s="70"/>
      <c r="V49" s="70"/>
      <c r="W49" s="70"/>
      <c r="X49" s="34"/>
    </row>
    <row r="50" spans="2:25" ht="17.25" customHeight="1">
      <c r="B50" s="17" t="s">
        <v>44</v>
      </c>
      <c r="C50" s="33">
        <f t="shared" si="1"/>
        <v>0</v>
      </c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34"/>
      <c r="Y50" s="22"/>
    </row>
    <row r="51" spans="2:25" ht="17.25" customHeight="1">
      <c r="B51" s="17" t="s">
        <v>45</v>
      </c>
      <c r="C51" s="33">
        <f t="shared" si="1"/>
        <v>0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34"/>
      <c r="Y51" s="22"/>
    </row>
    <row r="52" spans="2:25" ht="17.25" customHeight="1">
      <c r="B52" s="17" t="s">
        <v>46</v>
      </c>
      <c r="C52" s="33">
        <f t="shared" si="1"/>
        <v>5000</v>
      </c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>
        <v>5000</v>
      </c>
      <c r="V52" s="70"/>
      <c r="W52" s="70"/>
      <c r="X52" s="34"/>
      <c r="Y52" s="22"/>
    </row>
    <row r="53" spans="2:25" ht="17.25" customHeight="1">
      <c r="B53" s="17" t="s">
        <v>82</v>
      </c>
      <c r="C53" s="33">
        <f t="shared" si="1"/>
        <v>73900</v>
      </c>
      <c r="D53" s="70">
        <v>32400</v>
      </c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>
        <v>10300</v>
      </c>
      <c r="P53" s="70"/>
      <c r="Q53" s="70"/>
      <c r="R53" s="70"/>
      <c r="S53" s="70">
        <v>31200</v>
      </c>
      <c r="T53" s="70"/>
      <c r="U53" s="70"/>
      <c r="V53" s="70"/>
      <c r="W53" s="70"/>
      <c r="X53" s="34"/>
      <c r="Y53" s="22"/>
    </row>
    <row r="54" spans="2:25" ht="17.25" customHeight="1">
      <c r="B54" s="17" t="s">
        <v>47</v>
      </c>
      <c r="C54" s="33">
        <f t="shared" si="1"/>
        <v>0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34"/>
      <c r="Y54" s="22"/>
    </row>
    <row r="55" spans="2:25" ht="17.25" customHeight="1">
      <c r="B55" s="17" t="s">
        <v>48</v>
      </c>
      <c r="C55" s="33">
        <f t="shared" si="1"/>
        <v>0</v>
      </c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34"/>
      <c r="Y55" s="22"/>
    </row>
    <row r="56" spans="2:25" ht="17.25" customHeight="1">
      <c r="B56" s="17" t="s">
        <v>49</v>
      </c>
      <c r="C56" s="33">
        <f t="shared" si="1"/>
        <v>0</v>
      </c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34"/>
      <c r="Y56" s="22"/>
    </row>
    <row r="57" spans="2:25" ht="17.25" customHeight="1">
      <c r="B57" s="17" t="s">
        <v>50</v>
      </c>
      <c r="C57" s="33">
        <f t="shared" si="1"/>
        <v>0</v>
      </c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34"/>
      <c r="Y57" s="22"/>
    </row>
    <row r="58" spans="2:25" ht="17.25" customHeight="1">
      <c r="B58" s="17" t="s">
        <v>51</v>
      </c>
      <c r="C58" s="33">
        <f t="shared" si="1"/>
        <v>0</v>
      </c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34"/>
      <c r="Y58" s="22"/>
    </row>
    <row r="59" spans="2:25" ht="17.25" customHeight="1">
      <c r="B59" s="21" t="s">
        <v>52</v>
      </c>
      <c r="C59" s="33">
        <f t="shared" si="1"/>
        <v>0</v>
      </c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34"/>
      <c r="Y59" s="22"/>
    </row>
    <row r="60" spans="2:24" s="22" customFormat="1" ht="17.25" customHeight="1">
      <c r="B60" s="17" t="s">
        <v>53</v>
      </c>
      <c r="C60" s="34">
        <f t="shared" si="1"/>
        <v>0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34"/>
    </row>
    <row r="61" spans="2:25" ht="17.25" customHeight="1">
      <c r="B61" s="17" t="s">
        <v>54</v>
      </c>
      <c r="C61" s="33">
        <f t="shared" si="1"/>
        <v>0</v>
      </c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34"/>
      <c r="Y61" s="22"/>
    </row>
    <row r="62" spans="2:25" ht="17.25" customHeight="1">
      <c r="B62" s="17" t="s">
        <v>55</v>
      </c>
      <c r="C62" s="33">
        <f t="shared" si="1"/>
        <v>20200</v>
      </c>
      <c r="D62" s="70"/>
      <c r="E62" s="70"/>
      <c r="F62" s="70"/>
      <c r="G62" s="70"/>
      <c r="H62" s="70"/>
      <c r="I62" s="70"/>
      <c r="J62" s="70"/>
      <c r="K62" s="70"/>
      <c r="L62" s="70"/>
      <c r="M62" s="70">
        <v>20200</v>
      </c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34"/>
      <c r="Y62" s="22"/>
    </row>
    <row r="63" spans="2:25" ht="17.25" customHeight="1">
      <c r="B63" s="17" t="s">
        <v>56</v>
      </c>
      <c r="C63" s="33">
        <f t="shared" si="1"/>
        <v>2500</v>
      </c>
      <c r="D63" s="70">
        <v>2500</v>
      </c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34"/>
      <c r="Y63" s="22"/>
    </row>
    <row r="64" spans="2:25" ht="17.25" customHeight="1">
      <c r="B64" s="17" t="s">
        <v>57</v>
      </c>
      <c r="C64" s="33">
        <f t="shared" si="1"/>
        <v>0</v>
      </c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34"/>
      <c r="Y64" s="22"/>
    </row>
    <row r="65" spans="2:25" ht="17.25" customHeight="1">
      <c r="B65" s="17" t="s">
        <v>58</v>
      </c>
      <c r="C65" s="33">
        <f t="shared" si="1"/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34"/>
      <c r="Y65" s="22"/>
    </row>
    <row r="66" spans="2:25" ht="17.25" customHeight="1">
      <c r="B66" s="17" t="s">
        <v>154</v>
      </c>
      <c r="C66" s="33">
        <f t="shared" si="1"/>
        <v>0</v>
      </c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34"/>
      <c r="Y66" s="22"/>
    </row>
    <row r="67" spans="2:25" ht="17.25" customHeight="1">
      <c r="B67" s="17" t="s">
        <v>155</v>
      </c>
      <c r="C67" s="33">
        <f t="shared" si="1"/>
        <v>0</v>
      </c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34"/>
      <c r="Y67" s="22"/>
    </row>
    <row r="68" spans="2:25" ht="17.25" customHeight="1">
      <c r="B68" s="17" t="s">
        <v>156</v>
      </c>
      <c r="C68" s="33">
        <f aca="true" t="shared" si="2" ref="C68:C99">SUM(D68:X68)</f>
        <v>0</v>
      </c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34"/>
      <c r="Y68" s="22"/>
    </row>
    <row r="69" spans="2:25" ht="17.25" customHeight="1">
      <c r="B69" s="17" t="s">
        <v>157</v>
      </c>
      <c r="C69" s="33">
        <f t="shared" si="2"/>
        <v>0</v>
      </c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34"/>
      <c r="Y69" s="22"/>
    </row>
    <row r="70" spans="2:25" ht="17.25" customHeight="1">
      <c r="B70" s="17" t="s">
        <v>158</v>
      </c>
      <c r="C70" s="33">
        <f t="shared" si="2"/>
        <v>0</v>
      </c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34"/>
      <c r="Y70" s="22"/>
    </row>
    <row r="71" spans="2:25" ht="17.25" customHeight="1">
      <c r="B71" s="17" t="s">
        <v>159</v>
      </c>
      <c r="C71" s="33">
        <f t="shared" si="2"/>
        <v>0</v>
      </c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34"/>
      <c r="Y71" s="22"/>
    </row>
    <row r="72" spans="2:25" ht="17.25" customHeight="1">
      <c r="B72" s="17" t="s">
        <v>109</v>
      </c>
      <c r="C72" s="33">
        <f t="shared" si="2"/>
        <v>0</v>
      </c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34"/>
      <c r="Y72" s="22"/>
    </row>
    <row r="73" spans="2:25" ht="17.25" customHeight="1">
      <c r="B73" s="17" t="s">
        <v>110</v>
      </c>
      <c r="C73" s="33">
        <f t="shared" si="2"/>
        <v>0</v>
      </c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34"/>
      <c r="Y73" s="22"/>
    </row>
    <row r="74" spans="2:25" ht="17.25" customHeight="1">
      <c r="B74" s="17" t="s">
        <v>111</v>
      </c>
      <c r="C74" s="33">
        <f t="shared" si="2"/>
        <v>0</v>
      </c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34"/>
      <c r="Y74" s="22"/>
    </row>
    <row r="75" spans="2:25" ht="17.25" customHeight="1">
      <c r="B75" s="17" t="s">
        <v>112</v>
      </c>
      <c r="C75" s="33">
        <f t="shared" si="2"/>
        <v>0</v>
      </c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34"/>
      <c r="Y75" s="22"/>
    </row>
    <row r="76" spans="2:25" ht="17.25" customHeight="1">
      <c r="B76" s="17" t="s">
        <v>59</v>
      </c>
      <c r="C76" s="33">
        <f t="shared" si="2"/>
        <v>0</v>
      </c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34"/>
      <c r="Y76" s="22"/>
    </row>
    <row r="77" spans="2:25" ht="17.25" customHeight="1">
      <c r="B77" s="17" t="s">
        <v>113</v>
      </c>
      <c r="C77" s="33">
        <f t="shared" si="2"/>
        <v>0</v>
      </c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34"/>
      <c r="Y77" s="22"/>
    </row>
    <row r="78" spans="2:25" ht="17.25" customHeight="1">
      <c r="B78" s="17" t="s">
        <v>114</v>
      </c>
      <c r="C78" s="33">
        <f t="shared" si="2"/>
        <v>0</v>
      </c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34"/>
      <c r="Y78" s="22"/>
    </row>
    <row r="79" spans="2:25" ht="17.25" customHeight="1">
      <c r="B79" s="17" t="s">
        <v>76</v>
      </c>
      <c r="C79" s="33">
        <f t="shared" si="2"/>
        <v>0</v>
      </c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34"/>
      <c r="Y79" s="22"/>
    </row>
    <row r="80" spans="2:25" ht="17.25" customHeight="1">
      <c r="B80" s="17" t="s">
        <v>122</v>
      </c>
      <c r="C80" s="33">
        <f t="shared" si="2"/>
        <v>0</v>
      </c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34"/>
      <c r="Y80" s="22"/>
    </row>
    <row r="81" spans="2:25" ht="17.25" customHeight="1">
      <c r="B81" s="17" t="s">
        <v>123</v>
      </c>
      <c r="C81" s="33">
        <f t="shared" si="2"/>
        <v>0</v>
      </c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34"/>
      <c r="Y81" s="22"/>
    </row>
    <row r="82" spans="2:25" ht="17.25" customHeight="1">
      <c r="B82" s="17" t="s">
        <v>124</v>
      </c>
      <c r="C82" s="33">
        <f t="shared" si="2"/>
        <v>0</v>
      </c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34"/>
      <c r="Y82" s="22"/>
    </row>
    <row r="83" spans="2:25" ht="17.25" customHeight="1">
      <c r="B83" s="17" t="s">
        <v>125</v>
      </c>
      <c r="C83" s="33">
        <f t="shared" si="2"/>
        <v>0</v>
      </c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34"/>
      <c r="Y83" s="22"/>
    </row>
    <row r="84" spans="2:25" ht="17.25" customHeight="1">
      <c r="B84" s="17" t="s">
        <v>126</v>
      </c>
      <c r="C84" s="33">
        <f t="shared" si="2"/>
        <v>0</v>
      </c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34"/>
      <c r="Y84" s="22"/>
    </row>
    <row r="85" spans="2:25" ht="17.25" customHeight="1">
      <c r="B85" s="17" t="s">
        <v>160</v>
      </c>
      <c r="C85" s="33">
        <f t="shared" si="2"/>
        <v>0</v>
      </c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34"/>
      <c r="Y85" s="22"/>
    </row>
    <row r="86" spans="2:25" ht="17.25" customHeight="1">
      <c r="B86" s="17" t="s">
        <v>127</v>
      </c>
      <c r="C86" s="33">
        <f t="shared" si="2"/>
        <v>0</v>
      </c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34"/>
      <c r="Y86" s="22"/>
    </row>
    <row r="87" spans="2:25" ht="17.25" customHeight="1">
      <c r="B87" s="17" t="s">
        <v>128</v>
      </c>
      <c r="C87" s="33">
        <f t="shared" si="2"/>
        <v>0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34"/>
      <c r="Y87" s="22"/>
    </row>
    <row r="88" spans="2:25" ht="17.25" customHeight="1">
      <c r="B88" s="17" t="s">
        <v>129</v>
      </c>
      <c r="C88" s="33">
        <f t="shared" si="2"/>
        <v>0</v>
      </c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34"/>
      <c r="Y88" s="22"/>
    </row>
    <row r="89" spans="2:25" ht="17.25" customHeight="1">
      <c r="B89" s="17" t="s">
        <v>106</v>
      </c>
      <c r="C89" s="33">
        <f t="shared" si="2"/>
        <v>0</v>
      </c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34"/>
      <c r="Y89" s="22"/>
    </row>
    <row r="90" spans="2:25" ht="17.25" customHeight="1">
      <c r="B90" s="17" t="s">
        <v>167</v>
      </c>
      <c r="C90" s="33">
        <f t="shared" si="2"/>
        <v>0</v>
      </c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34"/>
      <c r="Y90" s="22"/>
    </row>
    <row r="91" spans="2:25" ht="17.25" customHeight="1">
      <c r="B91" s="17" t="s">
        <v>104</v>
      </c>
      <c r="C91" s="33">
        <f t="shared" si="2"/>
        <v>0</v>
      </c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34"/>
      <c r="Y91" s="22"/>
    </row>
    <row r="92" spans="2:25" ht="17.25" customHeight="1">
      <c r="B92" s="17" t="s">
        <v>163</v>
      </c>
      <c r="C92" s="33">
        <f t="shared" si="2"/>
        <v>0</v>
      </c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34"/>
      <c r="Y92" s="22"/>
    </row>
    <row r="93" spans="2:25" ht="17.25" customHeight="1">
      <c r="B93" s="17" t="s">
        <v>105</v>
      </c>
      <c r="C93" s="33">
        <f t="shared" si="2"/>
        <v>0</v>
      </c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34"/>
      <c r="Y93" s="22"/>
    </row>
    <row r="94" spans="2:25" ht="17.25" customHeight="1">
      <c r="B94" s="17" t="s">
        <v>60</v>
      </c>
      <c r="C94" s="33">
        <f t="shared" si="2"/>
        <v>0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34"/>
      <c r="Y94" s="22"/>
    </row>
    <row r="95" spans="2:25" ht="17.25" customHeight="1">
      <c r="B95" s="17" t="s">
        <v>115</v>
      </c>
      <c r="C95" s="33">
        <f t="shared" si="2"/>
        <v>0</v>
      </c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34"/>
      <c r="Y95" s="22"/>
    </row>
    <row r="96" spans="2:25" ht="17.25" customHeight="1">
      <c r="B96" s="17" t="s">
        <v>61</v>
      </c>
      <c r="C96" s="33">
        <f t="shared" si="2"/>
        <v>0</v>
      </c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34"/>
      <c r="Y96" s="22"/>
    </row>
    <row r="97" spans="2:25" ht="17.25" customHeight="1">
      <c r="B97" s="17" t="s">
        <v>62</v>
      </c>
      <c r="C97" s="33">
        <f t="shared" si="2"/>
        <v>0</v>
      </c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34"/>
      <c r="Y97" s="22"/>
    </row>
    <row r="98" spans="2:25" ht="17.25" customHeight="1">
      <c r="B98" s="17" t="s">
        <v>63</v>
      </c>
      <c r="C98" s="33">
        <f t="shared" si="2"/>
        <v>0</v>
      </c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34"/>
      <c r="Y98" s="22"/>
    </row>
    <row r="99" spans="2:25" ht="17.25" customHeight="1">
      <c r="B99" s="17" t="s">
        <v>64</v>
      </c>
      <c r="C99" s="33">
        <f t="shared" si="2"/>
        <v>0</v>
      </c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34"/>
      <c r="Y99" s="22"/>
    </row>
    <row r="100" spans="2:25" ht="17.25" customHeight="1">
      <c r="B100" s="17" t="s">
        <v>65</v>
      </c>
      <c r="C100" s="33">
        <f aca="true" t="shared" si="3" ref="C100:C115">SUM(D100:X100)</f>
        <v>0</v>
      </c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34"/>
      <c r="Y100" s="22"/>
    </row>
    <row r="101" spans="2:25" ht="17.25" customHeight="1">
      <c r="B101" s="17" t="s">
        <v>116</v>
      </c>
      <c r="C101" s="33">
        <f t="shared" si="3"/>
        <v>0</v>
      </c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34"/>
      <c r="Y101" s="22"/>
    </row>
    <row r="102" spans="2:25" ht="17.25" customHeight="1">
      <c r="B102" s="17" t="s">
        <v>130</v>
      </c>
      <c r="C102" s="33">
        <f t="shared" si="3"/>
        <v>0</v>
      </c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34"/>
      <c r="Y102" s="22"/>
    </row>
    <row r="103" spans="2:25" ht="17.25" customHeight="1">
      <c r="B103" s="17" t="s">
        <v>161</v>
      </c>
      <c r="C103" s="33">
        <f t="shared" si="3"/>
        <v>0</v>
      </c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34"/>
      <c r="Y103" s="22"/>
    </row>
    <row r="104" spans="2:25" ht="17.25" customHeight="1">
      <c r="B104" s="17" t="s">
        <v>117</v>
      </c>
      <c r="C104" s="33">
        <f t="shared" si="3"/>
        <v>0</v>
      </c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34"/>
      <c r="Y104" s="22"/>
    </row>
    <row r="105" spans="2:25" ht="17.25" customHeight="1">
      <c r="B105" s="17" t="s">
        <v>118</v>
      </c>
      <c r="C105" s="33">
        <f t="shared" si="3"/>
        <v>0</v>
      </c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34"/>
      <c r="Y105" s="22"/>
    </row>
    <row r="106" spans="2:25" ht="17.25" customHeight="1">
      <c r="B106" s="17" t="s">
        <v>131</v>
      </c>
      <c r="C106" s="33">
        <f t="shared" si="3"/>
        <v>0</v>
      </c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34"/>
      <c r="Y106" s="22"/>
    </row>
    <row r="107" spans="2:25" ht="17.25" customHeight="1">
      <c r="B107" s="17" t="s">
        <v>132</v>
      </c>
      <c r="C107" s="33">
        <f t="shared" si="3"/>
        <v>0</v>
      </c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34"/>
      <c r="Y107" s="22"/>
    </row>
    <row r="108" spans="2:25" ht="17.25" customHeight="1">
      <c r="B108" s="17" t="s">
        <v>162</v>
      </c>
      <c r="C108" s="33">
        <f t="shared" si="3"/>
        <v>0</v>
      </c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34"/>
      <c r="Y108" s="22"/>
    </row>
    <row r="109" spans="2:25" ht="17.25" customHeight="1">
      <c r="B109" s="17" t="s">
        <v>119</v>
      </c>
      <c r="C109" s="33">
        <f t="shared" si="3"/>
        <v>0</v>
      </c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34"/>
      <c r="Y109" s="22"/>
    </row>
    <row r="110" spans="2:25" ht="17.25" customHeight="1">
      <c r="B110" s="17" t="s">
        <v>133</v>
      </c>
      <c r="C110" s="33">
        <f t="shared" si="3"/>
        <v>0</v>
      </c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34"/>
      <c r="Y110" s="22"/>
    </row>
    <row r="111" spans="2:25" ht="17.25" customHeight="1">
      <c r="B111" s="17" t="s">
        <v>120</v>
      </c>
      <c r="C111" s="33">
        <f t="shared" si="3"/>
        <v>0</v>
      </c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34"/>
      <c r="Y111" s="22"/>
    </row>
    <row r="112" spans="2:25" ht="17.25" customHeight="1">
      <c r="B112" s="17" t="s">
        <v>121</v>
      </c>
      <c r="C112" s="33">
        <f t="shared" si="3"/>
        <v>0</v>
      </c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34"/>
      <c r="Y112" s="22"/>
    </row>
    <row r="113" spans="2:25" ht="17.25" customHeight="1">
      <c r="B113" s="17" t="s">
        <v>150</v>
      </c>
      <c r="C113" s="33">
        <f t="shared" si="3"/>
        <v>0</v>
      </c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34"/>
      <c r="Y113" s="22"/>
    </row>
    <row r="114" spans="2:25" ht="17.25" customHeight="1">
      <c r="B114" s="17" t="s">
        <v>173</v>
      </c>
      <c r="C114" s="33">
        <f t="shared" si="3"/>
        <v>25000</v>
      </c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34">
        <v>25000</v>
      </c>
      <c r="Y114" s="22"/>
    </row>
    <row r="115" spans="2:25" ht="17.25" customHeight="1">
      <c r="B115" s="17" t="s">
        <v>175</v>
      </c>
      <c r="C115" s="33">
        <f t="shared" si="3"/>
        <v>0</v>
      </c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34"/>
      <c r="Y115" s="22"/>
    </row>
    <row r="116" spans="3:25" ht="24.75" customHeight="1">
      <c r="C116" s="36"/>
      <c r="D116" s="80"/>
      <c r="E116" s="81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22"/>
    </row>
    <row r="117" spans="2:25" ht="24.75" customHeight="1">
      <c r="B117" s="17" t="s">
        <v>72</v>
      </c>
      <c r="C117" s="33">
        <f>SUBTOTAL(9,C4:C42)</f>
        <v>10939700</v>
      </c>
      <c r="D117" s="33">
        <f>SUBTOTAL(9,D4:D42)</f>
        <v>3563800</v>
      </c>
      <c r="E117" s="33">
        <f aca="true" t="shared" si="4" ref="E117:X117">SUBTOTAL(9,E4:E42)</f>
        <v>0</v>
      </c>
      <c r="F117" s="33">
        <f t="shared" si="4"/>
        <v>0</v>
      </c>
      <c r="G117" s="33">
        <f t="shared" si="4"/>
        <v>0</v>
      </c>
      <c r="H117" s="33">
        <f t="shared" si="4"/>
        <v>788800</v>
      </c>
      <c r="I117" s="33">
        <f t="shared" si="4"/>
        <v>800</v>
      </c>
      <c r="J117" s="33">
        <f t="shared" si="4"/>
        <v>5700</v>
      </c>
      <c r="K117" s="33">
        <f t="shared" si="4"/>
        <v>0</v>
      </c>
      <c r="L117" s="33">
        <f t="shared" si="4"/>
        <v>23100</v>
      </c>
      <c r="M117" s="33">
        <f t="shared" si="4"/>
        <v>2147500</v>
      </c>
      <c r="N117" s="33">
        <f t="shared" si="4"/>
        <v>278800</v>
      </c>
      <c r="O117" s="33">
        <f t="shared" si="4"/>
        <v>0</v>
      </c>
      <c r="P117" s="33">
        <f t="shared" si="4"/>
        <v>566300</v>
      </c>
      <c r="Q117" s="33">
        <f t="shared" si="4"/>
        <v>9700</v>
      </c>
      <c r="R117" s="33">
        <f t="shared" si="4"/>
        <v>18200</v>
      </c>
      <c r="S117" s="33">
        <f t="shared" si="4"/>
        <v>3081700</v>
      </c>
      <c r="T117" s="33">
        <f t="shared" si="4"/>
        <v>0</v>
      </c>
      <c r="U117" s="33">
        <f t="shared" si="4"/>
        <v>436800</v>
      </c>
      <c r="V117" s="33">
        <f t="shared" si="4"/>
        <v>0</v>
      </c>
      <c r="W117" s="33">
        <f t="shared" si="4"/>
        <v>0</v>
      </c>
      <c r="X117" s="33">
        <f t="shared" si="4"/>
        <v>18500</v>
      </c>
      <c r="Y117" s="22"/>
    </row>
    <row r="118" spans="2:25" ht="24.75" customHeight="1">
      <c r="B118" s="17" t="s">
        <v>73</v>
      </c>
      <c r="C118" s="33">
        <f>SUBTOTAL(9,C43:C65)</f>
        <v>335000</v>
      </c>
      <c r="D118" s="33">
        <f aca="true" t="shared" si="5" ref="D118:X118">SUBTOTAL(9,D43:D65)</f>
        <v>86100</v>
      </c>
      <c r="E118" s="33">
        <f t="shared" si="5"/>
        <v>0</v>
      </c>
      <c r="F118" s="33">
        <f t="shared" si="5"/>
        <v>0</v>
      </c>
      <c r="G118" s="33">
        <f t="shared" si="5"/>
        <v>0</v>
      </c>
      <c r="H118" s="33">
        <f t="shared" si="5"/>
        <v>1800</v>
      </c>
      <c r="I118" s="33">
        <f t="shared" si="5"/>
        <v>0</v>
      </c>
      <c r="J118" s="33">
        <f t="shared" si="5"/>
        <v>0</v>
      </c>
      <c r="K118" s="33">
        <f t="shared" si="5"/>
        <v>0</v>
      </c>
      <c r="L118" s="33">
        <f t="shared" si="5"/>
        <v>0</v>
      </c>
      <c r="M118" s="33">
        <f t="shared" si="5"/>
        <v>40900</v>
      </c>
      <c r="N118" s="33">
        <f t="shared" si="5"/>
        <v>5000</v>
      </c>
      <c r="O118" s="33">
        <f t="shared" si="5"/>
        <v>10300</v>
      </c>
      <c r="P118" s="33">
        <f t="shared" si="5"/>
        <v>147700</v>
      </c>
      <c r="Q118" s="33">
        <f t="shared" si="5"/>
        <v>0</v>
      </c>
      <c r="R118" s="33">
        <f t="shared" si="5"/>
        <v>0</v>
      </c>
      <c r="S118" s="33">
        <f t="shared" si="5"/>
        <v>31200</v>
      </c>
      <c r="T118" s="33">
        <f t="shared" si="5"/>
        <v>0</v>
      </c>
      <c r="U118" s="33">
        <f t="shared" si="5"/>
        <v>12000</v>
      </c>
      <c r="V118" s="33">
        <f t="shared" si="5"/>
        <v>0</v>
      </c>
      <c r="W118" s="33">
        <f t="shared" si="5"/>
        <v>0</v>
      </c>
      <c r="X118" s="33">
        <f t="shared" si="5"/>
        <v>0</v>
      </c>
      <c r="Y118" s="22"/>
    </row>
    <row r="119" spans="2:25" ht="24.75" customHeight="1">
      <c r="B119" s="17" t="s">
        <v>89</v>
      </c>
      <c r="C119" s="33">
        <f>SUBTOTAL(9,C66:C115)</f>
        <v>25000</v>
      </c>
      <c r="D119" s="33">
        <f aca="true" t="shared" si="6" ref="D119:W119">SUBTOTAL(9,D66:D115)</f>
        <v>0</v>
      </c>
      <c r="E119" s="33">
        <f t="shared" si="6"/>
        <v>0</v>
      </c>
      <c r="F119" s="33">
        <f t="shared" si="6"/>
        <v>0</v>
      </c>
      <c r="G119" s="33">
        <f t="shared" si="6"/>
        <v>0</v>
      </c>
      <c r="H119" s="33">
        <f t="shared" si="6"/>
        <v>0</v>
      </c>
      <c r="I119" s="33">
        <f t="shared" si="6"/>
        <v>0</v>
      </c>
      <c r="J119" s="33">
        <f t="shared" si="6"/>
        <v>0</v>
      </c>
      <c r="K119" s="33">
        <f t="shared" si="6"/>
        <v>0</v>
      </c>
      <c r="L119" s="33">
        <f t="shared" si="6"/>
        <v>0</v>
      </c>
      <c r="M119" s="33">
        <f t="shared" si="6"/>
        <v>0</v>
      </c>
      <c r="N119" s="33">
        <f t="shared" si="6"/>
        <v>0</v>
      </c>
      <c r="O119" s="33">
        <f t="shared" si="6"/>
        <v>0</v>
      </c>
      <c r="P119" s="33">
        <f t="shared" si="6"/>
        <v>0</v>
      </c>
      <c r="Q119" s="33">
        <f t="shared" si="6"/>
        <v>0</v>
      </c>
      <c r="R119" s="33">
        <f t="shared" si="6"/>
        <v>0</v>
      </c>
      <c r="S119" s="33">
        <f t="shared" si="6"/>
        <v>0</v>
      </c>
      <c r="T119" s="33">
        <f t="shared" si="6"/>
        <v>0</v>
      </c>
      <c r="U119" s="33">
        <f t="shared" si="6"/>
        <v>0</v>
      </c>
      <c r="V119" s="33">
        <f t="shared" si="6"/>
        <v>0</v>
      </c>
      <c r="W119" s="33">
        <f t="shared" si="6"/>
        <v>0</v>
      </c>
      <c r="X119" s="33">
        <f>SUBTOTAL(9,X66:X115)</f>
        <v>25000</v>
      </c>
      <c r="Y119" s="22"/>
    </row>
    <row r="120" spans="2:25" ht="24.75" customHeight="1">
      <c r="B120" s="17" t="s">
        <v>75</v>
      </c>
      <c r="C120" s="33">
        <f>SUM(C117:C119)</f>
        <v>11299700</v>
      </c>
      <c r="D120" s="33">
        <f aca="true" t="shared" si="7" ref="D120:X120">SUM(D117:D119)</f>
        <v>3649900</v>
      </c>
      <c r="E120" s="33">
        <f>SUM(E117:E119)</f>
        <v>0</v>
      </c>
      <c r="F120" s="33">
        <f t="shared" si="7"/>
        <v>0</v>
      </c>
      <c r="G120" s="33">
        <f t="shared" si="7"/>
        <v>0</v>
      </c>
      <c r="H120" s="33">
        <f t="shared" si="7"/>
        <v>790600</v>
      </c>
      <c r="I120" s="33">
        <f>SUM(I117:I119)</f>
        <v>800</v>
      </c>
      <c r="J120" s="33">
        <f t="shared" si="7"/>
        <v>5700</v>
      </c>
      <c r="K120" s="33">
        <f>SUM(K117:K119)</f>
        <v>0</v>
      </c>
      <c r="L120" s="33">
        <f>SUM(L117:L119)</f>
        <v>23100</v>
      </c>
      <c r="M120" s="33">
        <f>SUM(M117:M119)</f>
        <v>2188400</v>
      </c>
      <c r="N120" s="33">
        <f>SUM(N117:N119)</f>
        <v>283800</v>
      </c>
      <c r="O120" s="33">
        <f t="shared" si="7"/>
        <v>10300</v>
      </c>
      <c r="P120" s="33">
        <f t="shared" si="7"/>
        <v>714000</v>
      </c>
      <c r="Q120" s="33">
        <f t="shared" si="7"/>
        <v>9700</v>
      </c>
      <c r="R120" s="33">
        <f>SUM(R117:R119)</f>
        <v>18200</v>
      </c>
      <c r="S120" s="33">
        <f t="shared" si="7"/>
        <v>3112900</v>
      </c>
      <c r="T120" s="33">
        <f>SUM(T117:T119)</f>
        <v>0</v>
      </c>
      <c r="U120" s="33">
        <f>SUM(U117:U119)</f>
        <v>448800</v>
      </c>
      <c r="V120" s="33">
        <f t="shared" si="7"/>
        <v>0</v>
      </c>
      <c r="W120" s="33">
        <f t="shared" si="7"/>
        <v>0</v>
      </c>
      <c r="X120" s="33">
        <f t="shared" si="7"/>
        <v>43500</v>
      </c>
      <c r="Y120" s="22"/>
    </row>
    <row r="121" spans="5:25" ht="13.5">
      <c r="E121" s="74"/>
      <c r="Y121" s="22"/>
    </row>
    <row r="122" ht="13.5">
      <c r="Y122" s="22"/>
    </row>
  </sheetData>
  <sheetProtection/>
  <autoFilter ref="A3:Y121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3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view="pageBreakPreview" zoomScale="70" zoomScaleNormal="55" zoomScaleSheetLayoutView="7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B1" sqref="B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84" t="s">
        <v>79</v>
      </c>
      <c r="C3" s="84" t="s">
        <v>80</v>
      </c>
      <c r="D3" s="83" t="s">
        <v>92</v>
      </c>
      <c r="E3" s="83" t="s">
        <v>90</v>
      </c>
      <c r="F3" s="83" t="s">
        <v>138</v>
      </c>
      <c r="G3" s="83" t="s">
        <v>91</v>
      </c>
      <c r="H3" s="87" t="s">
        <v>99</v>
      </c>
      <c r="I3" s="85"/>
      <c r="J3" s="85"/>
      <c r="K3" s="85"/>
      <c r="L3" s="85"/>
      <c r="M3" s="85"/>
      <c r="N3" s="85"/>
      <c r="O3" s="86"/>
      <c r="P3" s="65"/>
      <c r="Q3" s="83" t="s">
        <v>166</v>
      </c>
    </row>
    <row r="4" spans="2:18" ht="60" customHeight="1">
      <c r="B4" s="84"/>
      <c r="C4" s="84"/>
      <c r="D4" s="83"/>
      <c r="E4" s="83"/>
      <c r="F4" s="83"/>
      <c r="G4" s="83"/>
      <c r="H4" s="88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149</v>
      </c>
      <c r="Q4" s="84"/>
      <c r="R4" s="69" t="s">
        <v>151</v>
      </c>
    </row>
    <row r="5" spans="2:18" ht="24.75" customHeight="1">
      <c r="B5" s="17" t="s">
        <v>0</v>
      </c>
      <c r="C5" s="15">
        <f>SUM(D5:H5,Q5)</f>
        <v>0</v>
      </c>
      <c r="D5" s="25"/>
      <c r="E5" s="25"/>
      <c r="F5" s="25"/>
      <c r="G5" s="25"/>
      <c r="H5" s="25">
        <v>0</v>
      </c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2:17" ht="24.75" customHeight="1">
      <c r="B6" s="17" t="s">
        <v>1</v>
      </c>
      <c r="C6" s="15">
        <f aca="true" t="shared" si="0" ref="C6:C69">SUM(D6:H6,Q6)</f>
        <v>0</v>
      </c>
      <c r="D6" s="25"/>
      <c r="E6" s="25"/>
      <c r="F6" s="25"/>
      <c r="G6" s="25"/>
      <c r="H6" s="25">
        <v>0</v>
      </c>
      <c r="I6" s="20"/>
      <c r="J6" s="20"/>
      <c r="K6" s="20"/>
      <c r="L6" s="20"/>
      <c r="M6" s="20"/>
      <c r="N6" s="20"/>
      <c r="O6" s="20"/>
      <c r="P6" s="20"/>
      <c r="Q6" s="20"/>
    </row>
    <row r="7" spans="2:17" ht="24.75" customHeight="1">
      <c r="B7" s="17" t="s">
        <v>2</v>
      </c>
      <c r="C7" s="15">
        <f t="shared" si="0"/>
        <v>0</v>
      </c>
      <c r="D7" s="25"/>
      <c r="E7" s="25"/>
      <c r="F7" s="25"/>
      <c r="G7" s="25"/>
      <c r="H7" s="25">
        <v>0</v>
      </c>
      <c r="I7" s="20"/>
      <c r="J7" s="20"/>
      <c r="K7" s="20"/>
      <c r="L7" s="20"/>
      <c r="M7" s="20"/>
      <c r="N7" s="20"/>
      <c r="O7" s="20"/>
      <c r="P7" s="20"/>
      <c r="Q7" s="20"/>
    </row>
    <row r="8" spans="2:17" ht="24.75" customHeight="1">
      <c r="B8" s="17" t="s">
        <v>3</v>
      </c>
      <c r="C8" s="15">
        <f t="shared" si="0"/>
        <v>0</v>
      </c>
      <c r="D8" s="25"/>
      <c r="E8" s="25"/>
      <c r="F8" s="25"/>
      <c r="G8" s="25"/>
      <c r="H8" s="25">
        <v>0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24.75" customHeight="1">
      <c r="B9" s="17" t="s">
        <v>4</v>
      </c>
      <c r="C9" s="15">
        <f t="shared" si="0"/>
        <v>0</v>
      </c>
      <c r="D9" s="25"/>
      <c r="E9" s="25"/>
      <c r="F9" s="25"/>
      <c r="G9" s="25"/>
      <c r="H9" s="25">
        <v>0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24.75" customHeight="1">
      <c r="B10" s="17" t="s">
        <v>5</v>
      </c>
      <c r="C10" s="15">
        <f t="shared" si="0"/>
        <v>0</v>
      </c>
      <c r="D10" s="25"/>
      <c r="E10" s="25"/>
      <c r="F10" s="25"/>
      <c r="G10" s="25"/>
      <c r="H10" s="25">
        <v>0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24.75" customHeight="1">
      <c r="B11" s="17" t="s">
        <v>6</v>
      </c>
      <c r="C11" s="15">
        <f t="shared" si="0"/>
        <v>0</v>
      </c>
      <c r="D11" s="25"/>
      <c r="E11" s="25"/>
      <c r="F11" s="25"/>
      <c r="G11" s="25"/>
      <c r="H11" s="25">
        <v>0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24.75" customHeight="1">
      <c r="B12" s="17" t="s">
        <v>7</v>
      </c>
      <c r="C12" s="15">
        <f t="shared" si="0"/>
        <v>21000</v>
      </c>
      <c r="D12" s="25"/>
      <c r="E12" s="25"/>
      <c r="F12" s="25"/>
      <c r="G12" s="25"/>
      <c r="H12" s="25">
        <v>21000</v>
      </c>
      <c r="I12" s="20"/>
      <c r="J12" s="20"/>
      <c r="K12" s="20"/>
      <c r="L12" s="20"/>
      <c r="M12" s="20"/>
      <c r="N12" s="20"/>
      <c r="O12" s="20"/>
      <c r="P12" s="20">
        <v>21000</v>
      </c>
      <c r="Q12" s="20"/>
    </row>
    <row r="13" spans="2:17" ht="24.75" customHeight="1">
      <c r="B13" s="17" t="s">
        <v>8</v>
      </c>
      <c r="C13" s="15">
        <f t="shared" si="0"/>
        <v>0</v>
      </c>
      <c r="D13" s="25"/>
      <c r="E13" s="25"/>
      <c r="F13" s="25"/>
      <c r="G13" s="25"/>
      <c r="H13" s="25">
        <v>0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24.75" customHeight="1">
      <c r="B14" s="17" t="s">
        <v>9</v>
      </c>
      <c r="C14" s="15">
        <f t="shared" si="0"/>
        <v>0</v>
      </c>
      <c r="D14" s="25"/>
      <c r="E14" s="25"/>
      <c r="F14" s="25"/>
      <c r="G14" s="25"/>
      <c r="H14" s="25">
        <v>0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24.75" customHeight="1">
      <c r="B15" s="17" t="s">
        <v>10</v>
      </c>
      <c r="C15" s="15">
        <f t="shared" si="0"/>
        <v>0</v>
      </c>
      <c r="D15" s="25"/>
      <c r="E15" s="25"/>
      <c r="F15" s="25"/>
      <c r="G15" s="25"/>
      <c r="H15" s="25">
        <v>0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24.75" customHeight="1">
      <c r="B16" s="17" t="s">
        <v>11</v>
      </c>
      <c r="C16" s="15">
        <f t="shared" si="0"/>
        <v>0</v>
      </c>
      <c r="D16" s="25"/>
      <c r="E16" s="25"/>
      <c r="F16" s="25"/>
      <c r="G16" s="25"/>
      <c r="H16" s="25">
        <v>0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24.75" customHeight="1">
      <c r="B17" s="17" t="s">
        <v>12</v>
      </c>
      <c r="C17" s="15">
        <f t="shared" si="0"/>
        <v>0</v>
      </c>
      <c r="D17" s="25"/>
      <c r="E17" s="25"/>
      <c r="F17" s="25"/>
      <c r="G17" s="25"/>
      <c r="H17" s="25">
        <v>0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24.75" customHeight="1">
      <c r="B18" s="17" t="s">
        <v>13</v>
      </c>
      <c r="C18" s="15">
        <f t="shared" si="0"/>
        <v>0</v>
      </c>
      <c r="D18" s="25"/>
      <c r="E18" s="25"/>
      <c r="F18" s="25"/>
      <c r="G18" s="25"/>
      <c r="H18" s="25">
        <v>0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24.75" customHeight="1">
      <c r="B19" s="17" t="s">
        <v>14</v>
      </c>
      <c r="C19" s="15">
        <f t="shared" si="0"/>
        <v>0</v>
      </c>
      <c r="D19" s="25"/>
      <c r="E19" s="25"/>
      <c r="F19" s="25"/>
      <c r="G19" s="25"/>
      <c r="H19" s="25">
        <v>0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ht="24.75" customHeight="1">
      <c r="B20" s="17" t="s">
        <v>15</v>
      </c>
      <c r="C20" s="15">
        <f t="shared" si="0"/>
        <v>0</v>
      </c>
      <c r="D20" s="25"/>
      <c r="E20" s="25"/>
      <c r="F20" s="25"/>
      <c r="G20" s="25"/>
      <c r="H20" s="25">
        <v>0</v>
      </c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24.75" customHeight="1">
      <c r="B21" s="17" t="s">
        <v>16</v>
      </c>
      <c r="C21" s="15">
        <f t="shared" si="0"/>
        <v>0</v>
      </c>
      <c r="D21" s="25"/>
      <c r="E21" s="25"/>
      <c r="F21" s="25"/>
      <c r="G21" s="25"/>
      <c r="H21" s="25">
        <v>0</v>
      </c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24.75" customHeight="1">
      <c r="B22" s="17" t="s">
        <v>17</v>
      </c>
      <c r="C22" s="15">
        <f t="shared" si="0"/>
        <v>0</v>
      </c>
      <c r="D22" s="25"/>
      <c r="E22" s="25"/>
      <c r="F22" s="25"/>
      <c r="G22" s="25"/>
      <c r="H22" s="25">
        <v>0</v>
      </c>
      <c r="I22" s="20"/>
      <c r="J22" s="20"/>
      <c r="K22" s="20"/>
      <c r="L22" s="20"/>
      <c r="M22" s="20"/>
      <c r="N22" s="20"/>
      <c r="O22" s="20"/>
      <c r="P22" s="20"/>
      <c r="Q22" s="20"/>
    </row>
    <row r="23" spans="2:17" ht="24.75" customHeight="1">
      <c r="B23" s="17" t="s">
        <v>18</v>
      </c>
      <c r="C23" s="15">
        <f t="shared" si="0"/>
        <v>0</v>
      </c>
      <c r="D23" s="25"/>
      <c r="E23" s="25"/>
      <c r="F23" s="25"/>
      <c r="G23" s="25"/>
      <c r="H23" s="25">
        <v>0</v>
      </c>
      <c r="I23" s="20"/>
      <c r="J23" s="20"/>
      <c r="K23" s="20"/>
      <c r="L23" s="20"/>
      <c r="M23" s="20"/>
      <c r="N23" s="20"/>
      <c r="O23" s="20"/>
      <c r="P23" s="20"/>
      <c r="Q23" s="20"/>
    </row>
    <row r="24" spans="2:17" ht="24.75" customHeight="1">
      <c r="B24" s="17" t="s">
        <v>19</v>
      </c>
      <c r="C24" s="15">
        <f t="shared" si="0"/>
        <v>0</v>
      </c>
      <c r="D24" s="25"/>
      <c r="E24" s="25"/>
      <c r="F24" s="25"/>
      <c r="G24" s="25"/>
      <c r="H24" s="25">
        <v>0</v>
      </c>
      <c r="I24" s="20"/>
      <c r="J24" s="20"/>
      <c r="K24" s="20"/>
      <c r="L24" s="20"/>
      <c r="M24" s="20"/>
      <c r="N24" s="20"/>
      <c r="O24" s="20"/>
      <c r="P24" s="20"/>
      <c r="Q24" s="20"/>
    </row>
    <row r="25" spans="2:17" ht="24.75" customHeight="1">
      <c r="B25" s="17" t="s">
        <v>20</v>
      </c>
      <c r="C25" s="15">
        <f t="shared" si="0"/>
        <v>0</v>
      </c>
      <c r="D25" s="25"/>
      <c r="E25" s="25"/>
      <c r="F25" s="25"/>
      <c r="G25" s="25"/>
      <c r="H25" s="25">
        <v>0</v>
      </c>
      <c r="I25" s="20"/>
      <c r="J25" s="20"/>
      <c r="K25" s="20"/>
      <c r="L25" s="20"/>
      <c r="M25" s="20"/>
      <c r="N25" s="20"/>
      <c r="O25" s="20"/>
      <c r="P25" s="20"/>
      <c r="Q25" s="20"/>
    </row>
    <row r="26" spans="2:17" ht="24.75" customHeight="1">
      <c r="B26" s="17" t="s">
        <v>21</v>
      </c>
      <c r="C26" s="15">
        <f t="shared" si="0"/>
        <v>0</v>
      </c>
      <c r="D26" s="25"/>
      <c r="E26" s="25"/>
      <c r="F26" s="25"/>
      <c r="G26" s="25"/>
      <c r="H26" s="25">
        <v>0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24.75" customHeight="1">
      <c r="B27" s="17" t="s">
        <v>22</v>
      </c>
      <c r="C27" s="15">
        <f t="shared" si="0"/>
        <v>0</v>
      </c>
      <c r="D27" s="25"/>
      <c r="E27" s="25"/>
      <c r="F27" s="25"/>
      <c r="G27" s="25"/>
      <c r="H27" s="25">
        <v>0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24.75" customHeight="1">
      <c r="B28" s="17" t="s">
        <v>23</v>
      </c>
      <c r="C28" s="15">
        <f t="shared" si="0"/>
        <v>0</v>
      </c>
      <c r="D28" s="25"/>
      <c r="E28" s="25"/>
      <c r="F28" s="25"/>
      <c r="G28" s="25"/>
      <c r="H28" s="25">
        <v>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24.75" customHeight="1">
      <c r="B29" s="17" t="s">
        <v>24</v>
      </c>
      <c r="C29" s="15">
        <f t="shared" si="0"/>
        <v>0</v>
      </c>
      <c r="D29" s="25"/>
      <c r="E29" s="25"/>
      <c r="F29" s="25"/>
      <c r="G29" s="25"/>
      <c r="H29" s="25">
        <v>0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24.75" customHeight="1">
      <c r="B30" s="17" t="s">
        <v>25</v>
      </c>
      <c r="C30" s="15">
        <f t="shared" si="0"/>
        <v>0</v>
      </c>
      <c r="D30" s="25"/>
      <c r="E30" s="25"/>
      <c r="F30" s="25"/>
      <c r="G30" s="25"/>
      <c r="H30" s="25">
        <v>0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24.75" customHeight="1">
      <c r="B31" s="17" t="s">
        <v>26</v>
      </c>
      <c r="C31" s="15">
        <f t="shared" si="0"/>
        <v>0</v>
      </c>
      <c r="D31" s="25"/>
      <c r="E31" s="25"/>
      <c r="F31" s="25"/>
      <c r="G31" s="25"/>
      <c r="H31" s="25">
        <v>0</v>
      </c>
      <c r="I31" s="20"/>
      <c r="J31" s="20"/>
      <c r="K31" s="20"/>
      <c r="L31" s="20"/>
      <c r="M31" s="20"/>
      <c r="N31" s="20"/>
      <c r="O31" s="20"/>
      <c r="P31" s="20"/>
      <c r="Q31" s="20"/>
    </row>
    <row r="32" spans="2:18" s="22" customFormat="1" ht="24.75" customHeight="1">
      <c r="B32" s="21" t="s">
        <v>27</v>
      </c>
      <c r="C32" s="15">
        <f t="shared" si="0"/>
        <v>0</v>
      </c>
      <c r="D32" s="25"/>
      <c r="E32" s="25"/>
      <c r="F32" s="25"/>
      <c r="G32" s="25"/>
      <c r="H32" s="25"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12"/>
    </row>
    <row r="33" spans="2:17" ht="24.75" customHeight="1">
      <c r="B33" s="17" t="s">
        <v>28</v>
      </c>
      <c r="C33" s="15">
        <f t="shared" si="0"/>
        <v>0</v>
      </c>
      <c r="D33" s="25"/>
      <c r="E33" s="25"/>
      <c r="F33" s="25"/>
      <c r="G33" s="25"/>
      <c r="H33" s="25">
        <v>0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24.75" customHeight="1">
      <c r="B34" s="17" t="s">
        <v>29</v>
      </c>
      <c r="C34" s="15">
        <f t="shared" si="0"/>
        <v>0</v>
      </c>
      <c r="D34" s="25"/>
      <c r="E34" s="25"/>
      <c r="F34" s="25"/>
      <c r="G34" s="25"/>
      <c r="H34" s="25">
        <v>0</v>
      </c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24.75" customHeight="1">
      <c r="B35" s="17" t="s">
        <v>30</v>
      </c>
      <c r="C35" s="15">
        <f t="shared" si="0"/>
        <v>0</v>
      </c>
      <c r="D35" s="25"/>
      <c r="E35" s="25"/>
      <c r="F35" s="25"/>
      <c r="G35" s="25"/>
      <c r="H35" s="25">
        <v>0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24.75" customHeight="1">
      <c r="B36" s="17" t="s">
        <v>31</v>
      </c>
      <c r="C36" s="15">
        <f t="shared" si="0"/>
        <v>0</v>
      </c>
      <c r="D36" s="25"/>
      <c r="E36" s="25"/>
      <c r="F36" s="25"/>
      <c r="G36" s="25"/>
      <c r="H36" s="25">
        <v>0</v>
      </c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24.75" customHeight="1">
      <c r="B37" s="17" t="s">
        <v>32</v>
      </c>
      <c r="C37" s="15">
        <f t="shared" si="0"/>
        <v>0</v>
      </c>
      <c r="D37" s="25"/>
      <c r="E37" s="25"/>
      <c r="F37" s="25"/>
      <c r="G37" s="25"/>
      <c r="H37" s="25">
        <v>0</v>
      </c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24.75" customHeight="1">
      <c r="B38" s="17" t="s">
        <v>33</v>
      </c>
      <c r="C38" s="15">
        <f t="shared" si="0"/>
        <v>0</v>
      </c>
      <c r="D38" s="25"/>
      <c r="E38" s="25"/>
      <c r="F38" s="25"/>
      <c r="G38" s="25"/>
      <c r="H38" s="25">
        <v>0</v>
      </c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24.75" customHeight="1">
      <c r="B39" s="17" t="s">
        <v>34</v>
      </c>
      <c r="C39" s="15">
        <f t="shared" si="0"/>
        <v>0</v>
      </c>
      <c r="D39" s="25"/>
      <c r="E39" s="25"/>
      <c r="F39" s="25"/>
      <c r="G39" s="25"/>
      <c r="H39" s="25">
        <v>0</v>
      </c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24.75" customHeight="1">
      <c r="B40" s="17" t="s">
        <v>35</v>
      </c>
      <c r="C40" s="15">
        <f t="shared" si="0"/>
        <v>0</v>
      </c>
      <c r="D40" s="25"/>
      <c r="E40" s="25"/>
      <c r="F40" s="25"/>
      <c r="G40" s="25"/>
      <c r="H40" s="25">
        <v>0</v>
      </c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24.75" customHeight="1">
      <c r="B41" s="17" t="s">
        <v>36</v>
      </c>
      <c r="C41" s="15">
        <f t="shared" si="0"/>
        <v>0</v>
      </c>
      <c r="D41" s="25"/>
      <c r="E41" s="25"/>
      <c r="F41" s="25"/>
      <c r="G41" s="25"/>
      <c r="H41" s="25">
        <v>0</v>
      </c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24.75" customHeight="1">
      <c r="B42" s="17" t="s">
        <v>81</v>
      </c>
      <c r="C42" s="15">
        <f t="shared" si="0"/>
        <v>0</v>
      </c>
      <c r="D42" s="25"/>
      <c r="E42" s="25"/>
      <c r="F42" s="25"/>
      <c r="G42" s="25"/>
      <c r="H42" s="25">
        <v>0</v>
      </c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24.75" customHeight="1">
      <c r="B43" s="17" t="s">
        <v>153</v>
      </c>
      <c r="C43" s="15">
        <f t="shared" si="0"/>
        <v>0</v>
      </c>
      <c r="D43" s="25"/>
      <c r="E43" s="25"/>
      <c r="F43" s="25"/>
      <c r="G43" s="25"/>
      <c r="H43" s="25">
        <v>0</v>
      </c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24.75" customHeight="1">
      <c r="B44" s="17" t="s">
        <v>37</v>
      </c>
      <c r="C44" s="15">
        <f t="shared" si="0"/>
        <v>0</v>
      </c>
      <c r="D44" s="25"/>
      <c r="E44" s="25"/>
      <c r="F44" s="25"/>
      <c r="G44" s="25"/>
      <c r="H44" s="25">
        <v>0</v>
      </c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24.75" customHeight="1">
      <c r="B45" s="17" t="s">
        <v>38</v>
      </c>
      <c r="C45" s="15">
        <f t="shared" si="0"/>
        <v>0</v>
      </c>
      <c r="D45" s="25"/>
      <c r="E45" s="25"/>
      <c r="F45" s="25"/>
      <c r="G45" s="25"/>
      <c r="H45" s="25">
        <v>0</v>
      </c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24.75" customHeight="1">
      <c r="B46" s="17" t="s">
        <v>39</v>
      </c>
      <c r="C46" s="15">
        <f t="shared" si="0"/>
        <v>0</v>
      </c>
      <c r="D46" s="25"/>
      <c r="E46" s="25"/>
      <c r="F46" s="25"/>
      <c r="G46" s="25"/>
      <c r="H46" s="25">
        <v>0</v>
      </c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24.75" customHeight="1">
      <c r="B47" s="17" t="s">
        <v>40</v>
      </c>
      <c r="C47" s="15">
        <f t="shared" si="0"/>
        <v>0</v>
      </c>
      <c r="D47" s="25"/>
      <c r="E47" s="25"/>
      <c r="F47" s="25"/>
      <c r="G47" s="25"/>
      <c r="H47" s="25">
        <v>0</v>
      </c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24.75" customHeight="1">
      <c r="B48" s="17" t="s">
        <v>41</v>
      </c>
      <c r="C48" s="15">
        <f t="shared" si="0"/>
        <v>0</v>
      </c>
      <c r="D48" s="25"/>
      <c r="E48" s="25"/>
      <c r="F48" s="25"/>
      <c r="G48" s="25"/>
      <c r="H48" s="25">
        <v>0</v>
      </c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24.75" customHeight="1">
      <c r="B49" s="17" t="s">
        <v>42</v>
      </c>
      <c r="C49" s="15">
        <f t="shared" si="0"/>
        <v>0</v>
      </c>
      <c r="D49" s="25"/>
      <c r="E49" s="25"/>
      <c r="F49" s="25"/>
      <c r="G49" s="25"/>
      <c r="H49" s="25">
        <v>0</v>
      </c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24.75" customHeight="1">
      <c r="B50" s="17" t="s">
        <v>43</v>
      </c>
      <c r="C50" s="15">
        <f t="shared" si="0"/>
        <v>0</v>
      </c>
      <c r="D50" s="25"/>
      <c r="E50" s="25"/>
      <c r="F50" s="25"/>
      <c r="G50" s="25"/>
      <c r="H50" s="25">
        <v>0</v>
      </c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24.75" customHeight="1">
      <c r="B51" s="17" t="s">
        <v>44</v>
      </c>
      <c r="C51" s="15">
        <f t="shared" si="0"/>
        <v>0</v>
      </c>
      <c r="D51" s="25"/>
      <c r="E51" s="25"/>
      <c r="F51" s="25"/>
      <c r="G51" s="25"/>
      <c r="H51" s="25">
        <v>0</v>
      </c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24.75" customHeight="1">
      <c r="B52" s="17" t="s">
        <v>45</v>
      </c>
      <c r="C52" s="15">
        <f t="shared" si="0"/>
        <v>0</v>
      </c>
      <c r="D52" s="25"/>
      <c r="E52" s="25"/>
      <c r="F52" s="25"/>
      <c r="G52" s="25"/>
      <c r="H52" s="25">
        <v>0</v>
      </c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24.75" customHeight="1">
      <c r="B53" s="17" t="s">
        <v>46</v>
      </c>
      <c r="C53" s="15">
        <f t="shared" si="0"/>
        <v>0</v>
      </c>
      <c r="D53" s="25"/>
      <c r="E53" s="25"/>
      <c r="F53" s="25"/>
      <c r="G53" s="25"/>
      <c r="H53" s="25">
        <v>0</v>
      </c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24.75" customHeight="1">
      <c r="B54" s="17" t="s">
        <v>82</v>
      </c>
      <c r="C54" s="15">
        <f t="shared" si="0"/>
        <v>0</v>
      </c>
      <c r="D54" s="25"/>
      <c r="E54" s="25"/>
      <c r="F54" s="25"/>
      <c r="G54" s="25"/>
      <c r="H54" s="25">
        <v>0</v>
      </c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24.75" customHeight="1">
      <c r="B55" s="17" t="s">
        <v>47</v>
      </c>
      <c r="C55" s="15">
        <f t="shared" si="0"/>
        <v>0</v>
      </c>
      <c r="D55" s="25"/>
      <c r="E55" s="25"/>
      <c r="F55" s="25"/>
      <c r="G55" s="25"/>
      <c r="H55" s="25">
        <v>0</v>
      </c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24.75" customHeight="1">
      <c r="B56" s="17" t="s">
        <v>48</v>
      </c>
      <c r="C56" s="15">
        <f t="shared" si="0"/>
        <v>0</v>
      </c>
      <c r="D56" s="25"/>
      <c r="E56" s="25"/>
      <c r="F56" s="25"/>
      <c r="G56" s="25"/>
      <c r="H56" s="25">
        <v>0</v>
      </c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24.75" customHeight="1">
      <c r="B57" s="17" t="s">
        <v>49</v>
      </c>
      <c r="C57" s="15">
        <f t="shared" si="0"/>
        <v>0</v>
      </c>
      <c r="D57" s="25"/>
      <c r="E57" s="25"/>
      <c r="F57" s="25"/>
      <c r="G57" s="25"/>
      <c r="H57" s="25">
        <v>0</v>
      </c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24.75" customHeight="1">
      <c r="B58" s="17" t="s">
        <v>50</v>
      </c>
      <c r="C58" s="15">
        <f>SUM(D58:H58,Q58)</f>
        <v>0</v>
      </c>
      <c r="D58" s="25"/>
      <c r="E58" s="25"/>
      <c r="F58" s="25"/>
      <c r="G58" s="25"/>
      <c r="H58" s="25">
        <v>0</v>
      </c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24.75" customHeight="1">
      <c r="B59" s="17" t="s">
        <v>51</v>
      </c>
      <c r="C59" s="15">
        <f t="shared" si="0"/>
        <v>0</v>
      </c>
      <c r="D59" s="25"/>
      <c r="E59" s="25"/>
      <c r="F59" s="25"/>
      <c r="G59" s="25"/>
      <c r="H59" s="25">
        <v>0</v>
      </c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24.75" customHeight="1">
      <c r="B60" s="17" t="s">
        <v>52</v>
      </c>
      <c r="C60" s="15">
        <f t="shared" si="0"/>
        <v>0</v>
      </c>
      <c r="D60" s="25"/>
      <c r="E60" s="25"/>
      <c r="F60" s="25"/>
      <c r="G60" s="25"/>
      <c r="H60" s="25">
        <v>0</v>
      </c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24.75" customHeight="1">
      <c r="B61" s="17" t="s">
        <v>53</v>
      </c>
      <c r="C61" s="15">
        <f t="shared" si="0"/>
        <v>0</v>
      </c>
      <c r="D61" s="25"/>
      <c r="E61" s="25"/>
      <c r="F61" s="25"/>
      <c r="G61" s="25"/>
      <c r="H61" s="25">
        <v>0</v>
      </c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24.75" customHeight="1">
      <c r="B62" s="17" t="s">
        <v>54</v>
      </c>
      <c r="C62" s="15">
        <f t="shared" si="0"/>
        <v>0</v>
      </c>
      <c r="D62" s="25"/>
      <c r="E62" s="25"/>
      <c r="F62" s="25"/>
      <c r="G62" s="25"/>
      <c r="H62" s="25">
        <v>0</v>
      </c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24.75" customHeight="1">
      <c r="B63" s="17" t="s">
        <v>55</v>
      </c>
      <c r="C63" s="15">
        <f t="shared" si="0"/>
        <v>0</v>
      </c>
      <c r="D63" s="25"/>
      <c r="E63" s="25"/>
      <c r="F63" s="25"/>
      <c r="G63" s="25"/>
      <c r="H63" s="25"/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24.75" customHeight="1">
      <c r="B64" s="17" t="s">
        <v>56</v>
      </c>
      <c r="C64" s="15">
        <f t="shared" si="0"/>
        <v>0</v>
      </c>
      <c r="D64" s="25"/>
      <c r="E64" s="25"/>
      <c r="F64" s="25"/>
      <c r="G64" s="25"/>
      <c r="H64" s="25">
        <v>0</v>
      </c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24.75" customHeight="1">
      <c r="B65" s="17" t="s">
        <v>57</v>
      </c>
      <c r="C65" s="15">
        <f t="shared" si="0"/>
        <v>0</v>
      </c>
      <c r="D65" s="25"/>
      <c r="E65" s="25"/>
      <c r="F65" s="25"/>
      <c r="G65" s="25"/>
      <c r="H65" s="25">
        <v>0</v>
      </c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24.75" customHeight="1">
      <c r="B66" s="17" t="s">
        <v>58</v>
      </c>
      <c r="C66" s="15">
        <f t="shared" si="0"/>
        <v>0</v>
      </c>
      <c r="D66" s="25"/>
      <c r="E66" s="25"/>
      <c r="F66" s="25"/>
      <c r="G66" s="25"/>
      <c r="H66" s="25">
        <v>0</v>
      </c>
      <c r="I66" s="20"/>
      <c r="J66" s="20"/>
      <c r="K66" s="20"/>
      <c r="L66" s="20"/>
      <c r="M66" s="20"/>
      <c r="N66" s="20"/>
      <c r="O66" s="20"/>
      <c r="P66" s="20"/>
      <c r="Q66" s="20"/>
    </row>
    <row r="67" spans="2:17" ht="24.75" customHeight="1">
      <c r="B67" s="17" t="s">
        <v>154</v>
      </c>
      <c r="C67" s="15">
        <f t="shared" si="0"/>
        <v>0</v>
      </c>
      <c r="D67" s="25"/>
      <c r="E67" s="25"/>
      <c r="F67" s="25"/>
      <c r="G67" s="25"/>
      <c r="H67" s="25">
        <v>0</v>
      </c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155</v>
      </c>
      <c r="C68" s="15">
        <f t="shared" si="0"/>
        <v>0</v>
      </c>
      <c r="D68" s="25"/>
      <c r="E68" s="25"/>
      <c r="F68" s="25"/>
      <c r="G68" s="25"/>
      <c r="H68" s="25">
        <v>0</v>
      </c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156</v>
      </c>
      <c r="C69" s="15">
        <f t="shared" si="0"/>
        <v>0</v>
      </c>
      <c r="D69" s="25"/>
      <c r="E69" s="25"/>
      <c r="F69" s="25"/>
      <c r="G69" s="25"/>
      <c r="H69" s="25">
        <v>0</v>
      </c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157</v>
      </c>
      <c r="C70" s="15">
        <f aca="true" t="shared" si="1" ref="C70:C116">SUM(D70:H70,Q70)</f>
        <v>0</v>
      </c>
      <c r="D70" s="25"/>
      <c r="E70" s="25"/>
      <c r="F70" s="25"/>
      <c r="G70" s="25"/>
      <c r="H70" s="25">
        <v>0</v>
      </c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158</v>
      </c>
      <c r="C71" s="15">
        <f t="shared" si="1"/>
        <v>0</v>
      </c>
      <c r="D71" s="25"/>
      <c r="E71" s="25"/>
      <c r="F71" s="25"/>
      <c r="G71" s="25"/>
      <c r="H71" s="25">
        <v>0</v>
      </c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159</v>
      </c>
      <c r="C72" s="15">
        <f t="shared" si="1"/>
        <v>0</v>
      </c>
      <c r="D72" s="25"/>
      <c r="E72" s="25"/>
      <c r="F72" s="25"/>
      <c r="G72" s="25"/>
      <c r="H72" s="25">
        <v>0</v>
      </c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109</v>
      </c>
      <c r="C73" s="15">
        <f t="shared" si="1"/>
        <v>0</v>
      </c>
      <c r="D73" s="25"/>
      <c r="E73" s="25"/>
      <c r="F73" s="25"/>
      <c r="G73" s="25"/>
      <c r="H73" s="25">
        <v>0</v>
      </c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110</v>
      </c>
      <c r="C74" s="15">
        <f t="shared" si="1"/>
        <v>0</v>
      </c>
      <c r="D74" s="25"/>
      <c r="E74" s="25"/>
      <c r="F74" s="25"/>
      <c r="G74" s="25"/>
      <c r="H74" s="25">
        <v>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111</v>
      </c>
      <c r="C75" s="15">
        <f t="shared" si="1"/>
        <v>0</v>
      </c>
      <c r="D75" s="25"/>
      <c r="E75" s="25"/>
      <c r="F75" s="25"/>
      <c r="G75" s="25"/>
      <c r="H75" s="25">
        <v>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112</v>
      </c>
      <c r="C76" s="15">
        <f t="shared" si="1"/>
        <v>0</v>
      </c>
      <c r="D76" s="25"/>
      <c r="E76" s="25"/>
      <c r="F76" s="25"/>
      <c r="G76" s="25"/>
      <c r="H76" s="25">
        <v>0</v>
      </c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1"/>
        <v>0</v>
      </c>
      <c r="D77" s="25"/>
      <c r="E77" s="25"/>
      <c r="F77" s="25"/>
      <c r="G77" s="25"/>
      <c r="H77" s="25">
        <v>0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113</v>
      </c>
      <c r="C78" s="15">
        <f t="shared" si="1"/>
        <v>0</v>
      </c>
      <c r="D78" s="25"/>
      <c r="E78" s="25"/>
      <c r="F78" s="25"/>
      <c r="G78" s="25"/>
      <c r="H78" s="25">
        <v>0</v>
      </c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114</v>
      </c>
      <c r="C79" s="15">
        <f t="shared" si="1"/>
        <v>0</v>
      </c>
      <c r="D79" s="25"/>
      <c r="E79" s="25"/>
      <c r="F79" s="25"/>
      <c r="G79" s="25"/>
      <c r="H79" s="25">
        <v>0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1"/>
        <v>0</v>
      </c>
      <c r="D80" s="25"/>
      <c r="E80" s="25"/>
      <c r="F80" s="25"/>
      <c r="G80" s="25"/>
      <c r="H80" s="25">
        <v>0</v>
      </c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122</v>
      </c>
      <c r="C81" s="15">
        <f t="shared" si="1"/>
        <v>0</v>
      </c>
      <c r="D81" s="25"/>
      <c r="E81" s="25"/>
      <c r="F81" s="25"/>
      <c r="G81" s="25"/>
      <c r="H81" s="25">
        <v>0</v>
      </c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123</v>
      </c>
      <c r="C82" s="15">
        <f t="shared" si="1"/>
        <v>0</v>
      </c>
      <c r="D82" s="25"/>
      <c r="E82" s="25"/>
      <c r="F82" s="25"/>
      <c r="G82" s="25"/>
      <c r="H82" s="25">
        <v>0</v>
      </c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124</v>
      </c>
      <c r="C83" s="15">
        <f t="shared" si="1"/>
        <v>0</v>
      </c>
      <c r="D83" s="25"/>
      <c r="E83" s="25"/>
      <c r="F83" s="25"/>
      <c r="G83" s="25"/>
      <c r="H83" s="25">
        <v>0</v>
      </c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125</v>
      </c>
      <c r="C84" s="15">
        <f t="shared" si="1"/>
        <v>0</v>
      </c>
      <c r="D84" s="25"/>
      <c r="E84" s="25"/>
      <c r="F84" s="25"/>
      <c r="G84" s="25"/>
      <c r="H84" s="25">
        <v>0</v>
      </c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126</v>
      </c>
      <c r="C85" s="15">
        <f t="shared" si="1"/>
        <v>0</v>
      </c>
      <c r="D85" s="25"/>
      <c r="E85" s="25"/>
      <c r="F85" s="25"/>
      <c r="G85" s="25"/>
      <c r="H85" s="25">
        <v>0</v>
      </c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160</v>
      </c>
      <c r="C86" s="15">
        <f t="shared" si="1"/>
        <v>0</v>
      </c>
      <c r="D86" s="25"/>
      <c r="E86" s="25"/>
      <c r="F86" s="25"/>
      <c r="G86" s="25"/>
      <c r="H86" s="25">
        <v>0</v>
      </c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127</v>
      </c>
      <c r="C87" s="15">
        <f t="shared" si="1"/>
        <v>0</v>
      </c>
      <c r="D87" s="25"/>
      <c r="E87" s="25"/>
      <c r="F87" s="25"/>
      <c r="G87" s="25"/>
      <c r="H87" s="25">
        <v>0</v>
      </c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128</v>
      </c>
      <c r="C88" s="15">
        <f t="shared" si="1"/>
        <v>0</v>
      </c>
      <c r="D88" s="25"/>
      <c r="E88" s="25"/>
      <c r="F88" s="25"/>
      <c r="G88" s="25"/>
      <c r="H88" s="25">
        <v>0</v>
      </c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129</v>
      </c>
      <c r="C89" s="15">
        <f t="shared" si="1"/>
        <v>0</v>
      </c>
      <c r="D89" s="25"/>
      <c r="E89" s="25"/>
      <c r="F89" s="25"/>
      <c r="G89" s="25"/>
      <c r="H89" s="25">
        <v>0</v>
      </c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106</v>
      </c>
      <c r="C90" s="15">
        <f t="shared" si="1"/>
        <v>0</v>
      </c>
      <c r="D90" s="25"/>
      <c r="E90" s="25"/>
      <c r="F90" s="25"/>
      <c r="G90" s="25"/>
      <c r="H90" s="25">
        <v>0</v>
      </c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169</v>
      </c>
      <c r="C91" s="15">
        <f t="shared" si="1"/>
        <v>0</v>
      </c>
      <c r="D91" s="25"/>
      <c r="E91" s="25"/>
      <c r="F91" s="25"/>
      <c r="G91" s="25"/>
      <c r="H91" s="25">
        <v>0</v>
      </c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104</v>
      </c>
      <c r="C92" s="15">
        <f t="shared" si="1"/>
        <v>0</v>
      </c>
      <c r="D92" s="25"/>
      <c r="E92" s="25"/>
      <c r="F92" s="25"/>
      <c r="G92" s="25"/>
      <c r="H92" s="25">
        <v>0</v>
      </c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164</v>
      </c>
      <c r="C93" s="15">
        <f t="shared" si="1"/>
        <v>0</v>
      </c>
      <c r="D93" s="25"/>
      <c r="E93" s="25"/>
      <c r="F93" s="25"/>
      <c r="G93" s="25"/>
      <c r="H93" s="25">
        <v>0</v>
      </c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105</v>
      </c>
      <c r="C94" s="15">
        <f t="shared" si="1"/>
        <v>0</v>
      </c>
      <c r="D94" s="25"/>
      <c r="E94" s="25"/>
      <c r="F94" s="25"/>
      <c r="G94" s="25"/>
      <c r="H94" s="25">
        <v>0</v>
      </c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1"/>
        <v>0</v>
      </c>
      <c r="D95" s="25"/>
      <c r="E95" s="25"/>
      <c r="F95" s="25"/>
      <c r="G95" s="25"/>
      <c r="H95" s="25">
        <v>0</v>
      </c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115</v>
      </c>
      <c r="C96" s="15">
        <f t="shared" si="1"/>
        <v>0</v>
      </c>
      <c r="D96" s="25"/>
      <c r="E96" s="25"/>
      <c r="F96" s="25"/>
      <c r="G96" s="25"/>
      <c r="H96" s="25">
        <v>0</v>
      </c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1"/>
        <v>0</v>
      </c>
      <c r="D97" s="25"/>
      <c r="E97" s="25"/>
      <c r="F97" s="25"/>
      <c r="G97" s="25"/>
      <c r="H97" s="25">
        <v>0</v>
      </c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1"/>
        <v>0</v>
      </c>
      <c r="D98" s="25"/>
      <c r="E98" s="25"/>
      <c r="F98" s="25"/>
      <c r="G98" s="25"/>
      <c r="H98" s="25">
        <v>0</v>
      </c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1"/>
        <v>0</v>
      </c>
      <c r="D99" s="25"/>
      <c r="E99" s="25"/>
      <c r="F99" s="25"/>
      <c r="G99" s="25"/>
      <c r="H99" s="25">
        <v>0</v>
      </c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1"/>
        <v>0</v>
      </c>
      <c r="D100" s="25"/>
      <c r="E100" s="25"/>
      <c r="F100" s="25"/>
      <c r="G100" s="25"/>
      <c r="H100" s="25">
        <v>0</v>
      </c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1"/>
        <v>0</v>
      </c>
      <c r="D101" s="25"/>
      <c r="E101" s="25"/>
      <c r="F101" s="25"/>
      <c r="G101" s="25"/>
      <c r="H101" s="25">
        <v>0</v>
      </c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116</v>
      </c>
      <c r="C102" s="15">
        <f t="shared" si="1"/>
        <v>0</v>
      </c>
      <c r="D102" s="25"/>
      <c r="E102" s="25"/>
      <c r="F102" s="25"/>
      <c r="G102" s="25"/>
      <c r="H102" s="25">
        <v>0</v>
      </c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130</v>
      </c>
      <c r="C103" s="15">
        <f t="shared" si="1"/>
        <v>0</v>
      </c>
      <c r="D103" s="25"/>
      <c r="E103" s="25"/>
      <c r="F103" s="25"/>
      <c r="G103" s="25"/>
      <c r="H103" s="25">
        <v>0</v>
      </c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161</v>
      </c>
      <c r="C104" s="15">
        <f t="shared" si="1"/>
        <v>0</v>
      </c>
      <c r="D104" s="25"/>
      <c r="E104" s="25"/>
      <c r="F104" s="25"/>
      <c r="G104" s="25"/>
      <c r="H104" s="25">
        <v>0</v>
      </c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117</v>
      </c>
      <c r="C105" s="15">
        <f t="shared" si="1"/>
        <v>0</v>
      </c>
      <c r="D105" s="25"/>
      <c r="E105" s="25"/>
      <c r="F105" s="25"/>
      <c r="G105" s="25"/>
      <c r="H105" s="25">
        <v>0</v>
      </c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118</v>
      </c>
      <c r="C106" s="15">
        <f t="shared" si="1"/>
        <v>0</v>
      </c>
      <c r="D106" s="25"/>
      <c r="E106" s="25"/>
      <c r="F106" s="25"/>
      <c r="G106" s="25"/>
      <c r="H106" s="25">
        <v>0</v>
      </c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131</v>
      </c>
      <c r="C107" s="15">
        <f t="shared" si="1"/>
        <v>0</v>
      </c>
      <c r="D107" s="25"/>
      <c r="E107" s="25"/>
      <c r="F107" s="25"/>
      <c r="G107" s="25"/>
      <c r="H107" s="25">
        <v>0</v>
      </c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132</v>
      </c>
      <c r="C108" s="15">
        <f t="shared" si="1"/>
        <v>0</v>
      </c>
      <c r="D108" s="25"/>
      <c r="E108" s="25"/>
      <c r="F108" s="25"/>
      <c r="G108" s="25"/>
      <c r="H108" s="25">
        <v>0</v>
      </c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162</v>
      </c>
      <c r="C109" s="15">
        <f t="shared" si="1"/>
        <v>0</v>
      </c>
      <c r="D109" s="25"/>
      <c r="E109" s="25"/>
      <c r="F109" s="25"/>
      <c r="G109" s="25"/>
      <c r="H109" s="25">
        <v>0</v>
      </c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4.75" customHeight="1">
      <c r="B110" s="17" t="s">
        <v>119</v>
      </c>
      <c r="C110" s="15">
        <f t="shared" si="1"/>
        <v>0</v>
      </c>
      <c r="D110" s="25"/>
      <c r="E110" s="25"/>
      <c r="F110" s="25"/>
      <c r="G110" s="25"/>
      <c r="H110" s="25">
        <v>0</v>
      </c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133</v>
      </c>
      <c r="C111" s="15">
        <f t="shared" si="1"/>
        <v>0</v>
      </c>
      <c r="D111" s="25"/>
      <c r="E111" s="25"/>
      <c r="F111" s="25"/>
      <c r="G111" s="25"/>
      <c r="H111" s="25">
        <v>0</v>
      </c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120</v>
      </c>
      <c r="C112" s="15">
        <f t="shared" si="1"/>
        <v>0</v>
      </c>
      <c r="D112" s="25"/>
      <c r="E112" s="25"/>
      <c r="F112" s="25"/>
      <c r="G112" s="25"/>
      <c r="H112" s="25">
        <v>0</v>
      </c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121</v>
      </c>
      <c r="C113" s="15">
        <f t="shared" si="1"/>
        <v>0</v>
      </c>
      <c r="D113" s="25"/>
      <c r="E113" s="25"/>
      <c r="F113" s="25"/>
      <c r="G113" s="25"/>
      <c r="H113" s="25">
        <v>0</v>
      </c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150</v>
      </c>
      <c r="C114" s="15">
        <f>SUM(D114:H114,Q114)</f>
        <v>0</v>
      </c>
      <c r="D114" s="25"/>
      <c r="E114" s="25"/>
      <c r="F114" s="25"/>
      <c r="G114" s="25"/>
      <c r="H114" s="25">
        <v>0</v>
      </c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24.75" customHeight="1">
      <c r="B115" s="17" t="s">
        <v>174</v>
      </c>
      <c r="C115" s="15">
        <f>SUM(D115:H115,Q115)</f>
        <v>0</v>
      </c>
      <c r="D115" s="25"/>
      <c r="E115" s="25"/>
      <c r="F115" s="25"/>
      <c r="G115" s="25"/>
      <c r="H115" s="25"/>
      <c r="I115" s="20"/>
      <c r="J115" s="20"/>
      <c r="K115" s="20"/>
      <c r="L115" s="20"/>
      <c r="M115" s="20"/>
      <c r="N115" s="20"/>
      <c r="O115" s="20"/>
      <c r="P115" s="20"/>
      <c r="Q115" s="20"/>
    </row>
    <row r="116" spans="2:17" ht="24.75" customHeight="1">
      <c r="B116" s="17" t="s">
        <v>175</v>
      </c>
      <c r="C116" s="15">
        <f t="shared" si="1"/>
        <v>0</v>
      </c>
      <c r="D116" s="25"/>
      <c r="E116" s="25"/>
      <c r="F116" s="25"/>
      <c r="G116" s="25"/>
      <c r="H116" s="25">
        <f>SUM(I116:P116)</f>
        <v>0</v>
      </c>
      <c r="I116" s="20"/>
      <c r="J116" s="20"/>
      <c r="K116" s="20"/>
      <c r="L116" s="20"/>
      <c r="M116" s="20"/>
      <c r="N116" s="20"/>
      <c r="O116" s="20"/>
      <c r="P116" s="20"/>
      <c r="Q116" s="20"/>
    </row>
    <row r="117" ht="19.5" customHeight="1"/>
    <row r="118" spans="2:17" ht="24.75" customHeight="1">
      <c r="B118" s="17" t="s">
        <v>72</v>
      </c>
      <c r="C118" s="15">
        <f aca="true" t="shared" si="2" ref="C118:Q118">SUBTOTAL(9,C5:C43)</f>
        <v>21000</v>
      </c>
      <c r="D118" s="15">
        <f t="shared" si="2"/>
        <v>0</v>
      </c>
      <c r="E118" s="15">
        <f t="shared" si="2"/>
        <v>0</v>
      </c>
      <c r="F118" s="15">
        <f t="shared" si="2"/>
        <v>0</v>
      </c>
      <c r="G118" s="15">
        <f t="shared" si="2"/>
        <v>0</v>
      </c>
      <c r="H118" s="15">
        <f t="shared" si="2"/>
        <v>21000</v>
      </c>
      <c r="I118" s="15">
        <f t="shared" si="2"/>
        <v>0</v>
      </c>
      <c r="J118" s="15">
        <f t="shared" si="2"/>
        <v>0</v>
      </c>
      <c r="K118" s="15">
        <f t="shared" si="2"/>
        <v>0</v>
      </c>
      <c r="L118" s="15">
        <f t="shared" si="2"/>
        <v>0</v>
      </c>
      <c r="M118" s="15">
        <f t="shared" si="2"/>
        <v>0</v>
      </c>
      <c r="N118" s="15">
        <f t="shared" si="2"/>
        <v>0</v>
      </c>
      <c r="O118" s="15">
        <f t="shared" si="2"/>
        <v>0</v>
      </c>
      <c r="P118" s="15">
        <f t="shared" si="2"/>
        <v>21000</v>
      </c>
      <c r="Q118" s="15">
        <f t="shared" si="2"/>
        <v>0</v>
      </c>
    </row>
    <row r="119" spans="2:17" ht="24.75" customHeight="1">
      <c r="B119" s="17" t="s">
        <v>73</v>
      </c>
      <c r="C119" s="15">
        <f aca="true" t="shared" si="3" ref="C119:Q119">SUBTOTAL(9,C44:C66)</f>
        <v>0</v>
      </c>
      <c r="D119" s="15">
        <f t="shared" si="3"/>
        <v>0</v>
      </c>
      <c r="E119" s="15">
        <f t="shared" si="3"/>
        <v>0</v>
      </c>
      <c r="F119" s="15">
        <f t="shared" si="3"/>
        <v>0</v>
      </c>
      <c r="G119" s="15">
        <f t="shared" si="3"/>
        <v>0</v>
      </c>
      <c r="H119" s="15">
        <f t="shared" si="3"/>
        <v>0</v>
      </c>
      <c r="I119" s="15">
        <f t="shared" si="3"/>
        <v>0</v>
      </c>
      <c r="J119" s="15">
        <f t="shared" si="3"/>
        <v>0</v>
      </c>
      <c r="K119" s="15">
        <f t="shared" si="3"/>
        <v>0</v>
      </c>
      <c r="L119" s="15">
        <f t="shared" si="3"/>
        <v>0</v>
      </c>
      <c r="M119" s="15">
        <f t="shared" si="3"/>
        <v>0</v>
      </c>
      <c r="N119" s="15">
        <f t="shared" si="3"/>
        <v>0</v>
      </c>
      <c r="O119" s="15">
        <f t="shared" si="3"/>
        <v>0</v>
      </c>
      <c r="P119" s="15">
        <f t="shared" si="3"/>
        <v>0</v>
      </c>
      <c r="Q119" s="15">
        <f t="shared" si="3"/>
        <v>0</v>
      </c>
    </row>
    <row r="120" spans="2:17" ht="24.75" customHeight="1">
      <c r="B120" s="17" t="s">
        <v>89</v>
      </c>
      <c r="C120" s="15">
        <f aca="true" t="shared" si="4" ref="C120:Q120">SUBTOTAL(9,C67:C116)</f>
        <v>0</v>
      </c>
      <c r="D120" s="15">
        <f t="shared" si="4"/>
        <v>0</v>
      </c>
      <c r="E120" s="15">
        <f t="shared" si="4"/>
        <v>0</v>
      </c>
      <c r="F120" s="15">
        <f t="shared" si="4"/>
        <v>0</v>
      </c>
      <c r="G120" s="15">
        <f t="shared" si="4"/>
        <v>0</v>
      </c>
      <c r="H120" s="15">
        <f t="shared" si="4"/>
        <v>0</v>
      </c>
      <c r="I120" s="15">
        <f t="shared" si="4"/>
        <v>0</v>
      </c>
      <c r="J120" s="15">
        <f t="shared" si="4"/>
        <v>0</v>
      </c>
      <c r="K120" s="15">
        <f t="shared" si="4"/>
        <v>0</v>
      </c>
      <c r="L120" s="15">
        <f t="shared" si="4"/>
        <v>0</v>
      </c>
      <c r="M120" s="15">
        <f t="shared" si="4"/>
        <v>0</v>
      </c>
      <c r="N120" s="15">
        <f t="shared" si="4"/>
        <v>0</v>
      </c>
      <c r="O120" s="15">
        <f t="shared" si="4"/>
        <v>0</v>
      </c>
      <c r="P120" s="15">
        <f t="shared" si="4"/>
        <v>0</v>
      </c>
      <c r="Q120" s="15">
        <f t="shared" si="4"/>
        <v>0</v>
      </c>
    </row>
    <row r="121" spans="2:17" ht="24.75" customHeight="1">
      <c r="B121" s="17" t="s">
        <v>75</v>
      </c>
      <c r="C121" s="15">
        <f>SUM(C118:C120)</f>
        <v>21000</v>
      </c>
      <c r="D121" s="15">
        <f>SUM(D118:D120)</f>
        <v>0</v>
      </c>
      <c r="E121" s="15">
        <f>SUM(E118:E120)</f>
        <v>0</v>
      </c>
      <c r="F121" s="15">
        <f>SUM(F118:F120)</f>
        <v>0</v>
      </c>
      <c r="G121" s="15">
        <f>SUM(G118:G120)</f>
        <v>0</v>
      </c>
      <c r="H121" s="15">
        <f aca="true" t="shared" si="5" ref="H121:P121">SUM(H118:H120)</f>
        <v>21000</v>
      </c>
      <c r="I121" s="15">
        <f t="shared" si="5"/>
        <v>0</v>
      </c>
      <c r="J121" s="15">
        <f t="shared" si="5"/>
        <v>0</v>
      </c>
      <c r="K121" s="15">
        <f t="shared" si="5"/>
        <v>0</v>
      </c>
      <c r="L121" s="15">
        <f t="shared" si="5"/>
        <v>0</v>
      </c>
      <c r="M121" s="15">
        <f t="shared" si="5"/>
        <v>0</v>
      </c>
      <c r="N121" s="15">
        <f t="shared" si="5"/>
        <v>0</v>
      </c>
      <c r="O121" s="15">
        <f t="shared" si="5"/>
        <v>0</v>
      </c>
      <c r="P121" s="15">
        <f t="shared" si="5"/>
        <v>21000</v>
      </c>
      <c r="Q121" s="15">
        <f>SUM(Q118:Q120)</f>
        <v>0</v>
      </c>
    </row>
  </sheetData>
  <sheetProtection/>
  <autoFilter ref="A4:R122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H116">
    <cfRule type="cellIs" priority="4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2022-07-21T05:30:26Z</cp:lastPrinted>
  <dcterms:created xsi:type="dcterms:W3CDTF">2009-10-06T06:42:25Z</dcterms:created>
  <dcterms:modified xsi:type="dcterms:W3CDTF">2023-03-06T07:52:41Z</dcterms:modified>
  <cp:category/>
  <cp:version/>
  <cp:contentType/>
  <cp:contentStatus/>
</cp:coreProperties>
</file>