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0" documentId="13_ncr:1_{087DFB2A-D30F-431E-A3A4-F602EF93A669}" xr6:coauthVersionLast="36" xr6:coauthVersionMax="36" xr10:uidLastSave="{00000000-0000-0000-0000-000000000000}"/>
  <bookViews>
    <workbookView xWindow="0" yWindow="0" windowWidth="22260" windowHeight="12645" xr2:uid="{00000000-000D-0000-FFFF-FFFF00000000}"/>
  </bookViews>
  <sheets>
    <sheet name="作成手順（初めに読んでください）" sheetId="4" r:id="rId1"/>
    <sheet name="申請書" sheetId="1" r:id="rId2"/>
    <sheet name="事業所一覧表" sheetId="2" r:id="rId3"/>
    <sheet name="内訳表1" sheetId="3" r:id="rId4"/>
    <sheet name="内訳表2" sheetId="14" r:id="rId5"/>
    <sheet name="内訳表（記入例）" sheetId="15" r:id="rId6"/>
    <sheet name="対象費用（参考）" sheetId="6" r:id="rId7"/>
  </sheets>
  <externalReferences>
    <externalReference r:id="rId8"/>
  </externalReferences>
  <definedNames>
    <definedName name="_xlnm.Print_Area" localSheetId="1">申請書!$A$1:$T$43</definedName>
    <definedName name="_xlnm.Print_Area" localSheetId="5">'内訳表（記入例）'!$A$1:$D$20</definedName>
    <definedName name="_xlnm.Print_Area" localSheetId="3">内訳表1!$A$1:$D$20</definedName>
    <definedName name="_xlnm.Print_Area" localSheetId="4">内訳表2!$A$1:$D$20</definedName>
    <definedName name="キット名">[1]!抗原キット[[#All],[品目名]]</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0" i="1" l="1"/>
  <c r="U9" i="1"/>
  <c r="U5" i="1"/>
  <c r="F5" i="2"/>
  <c r="E5" i="2"/>
  <c r="D5" i="2"/>
  <c r="C5" i="2"/>
  <c r="B5" i="2"/>
  <c r="D17" i="15" l="1"/>
  <c r="D18" i="15" s="1"/>
  <c r="D20" i="15" s="1"/>
  <c r="F16" i="15"/>
  <c r="E16" i="15"/>
  <c r="F15" i="15"/>
  <c r="E15" i="15"/>
  <c r="F14" i="15"/>
  <c r="E14" i="15"/>
  <c r="F13" i="15"/>
  <c r="E13" i="15"/>
  <c r="F12" i="15"/>
  <c r="E12" i="15"/>
  <c r="D17" i="14"/>
  <c r="D18" i="14" s="1"/>
  <c r="D20" i="14" s="1"/>
  <c r="F16" i="14"/>
  <c r="E16" i="14"/>
  <c r="F15" i="14"/>
  <c r="E15" i="14"/>
  <c r="F14" i="14"/>
  <c r="E14" i="14"/>
  <c r="F13" i="14"/>
  <c r="E13" i="14"/>
  <c r="F12" i="14"/>
  <c r="E12" i="14"/>
  <c r="F13" i="3"/>
  <c r="F14" i="3"/>
  <c r="F15" i="3"/>
  <c r="F16" i="3"/>
  <c r="F12" i="3"/>
  <c r="E12" i="3"/>
  <c r="E16" i="3"/>
  <c r="E15" i="3"/>
  <c r="E14" i="3"/>
  <c r="E13" i="3"/>
  <c r="E44" i="2"/>
  <c r="D17" i="2"/>
  <c r="D15" i="2"/>
  <c r="D12" i="2"/>
  <c r="E34" i="2"/>
  <c r="D42" i="2"/>
  <c r="D29" i="2"/>
  <c r="D25" i="2"/>
  <c r="E7" i="2"/>
  <c r="D45" i="2"/>
  <c r="D47" i="2"/>
  <c r="E20" i="2"/>
  <c r="E29" i="2"/>
  <c r="D10" i="2"/>
  <c r="E12" i="2"/>
  <c r="D16" i="2"/>
  <c r="E23" i="2"/>
  <c r="D11" i="2"/>
  <c r="E36" i="2"/>
  <c r="E35" i="2"/>
  <c r="E47" i="2"/>
  <c r="D23" i="2"/>
  <c r="D24" i="2"/>
  <c r="D6" i="2"/>
  <c r="E40" i="2"/>
  <c r="D39" i="2"/>
  <c r="D33" i="2"/>
  <c r="E9" i="2"/>
  <c r="E19" i="2"/>
  <c r="D50" i="2"/>
  <c r="E52" i="2"/>
  <c r="E8" i="2"/>
  <c r="E26" i="2"/>
  <c r="E31" i="2"/>
  <c r="D13" i="2"/>
  <c r="D14" i="2"/>
  <c r="D30" i="2"/>
  <c r="E27" i="2"/>
  <c r="E32" i="2"/>
  <c r="E46" i="2"/>
  <c r="E14" i="2"/>
  <c r="E11" i="2"/>
  <c r="E25" i="2"/>
  <c r="E15" i="2"/>
  <c r="B3" i="2"/>
  <c r="D36" i="2"/>
  <c r="D40" i="2"/>
  <c r="E51" i="2"/>
  <c r="D20" i="2"/>
  <c r="D34" i="2"/>
  <c r="E28" i="2"/>
  <c r="D18" i="2"/>
  <c r="E22" i="2"/>
  <c r="E17" i="2"/>
  <c r="E24" i="2"/>
  <c r="D52" i="2"/>
  <c r="E48" i="2"/>
  <c r="D51" i="2"/>
  <c r="D28" i="2"/>
  <c r="D8" i="2"/>
  <c r="D35" i="2"/>
  <c r="E18" i="2"/>
  <c r="D21" i="2"/>
  <c r="E33" i="2"/>
  <c r="D26" i="2"/>
  <c r="E21" i="2"/>
  <c r="E43" i="2"/>
  <c r="D44" i="2"/>
  <c r="E39" i="2"/>
  <c r="D7" i="2"/>
  <c r="D31" i="2"/>
  <c r="E42" i="2"/>
  <c r="E10" i="2"/>
  <c r="D9" i="2"/>
  <c r="E13" i="2"/>
  <c r="E37" i="2"/>
  <c r="E6" i="2"/>
  <c r="D32" i="2"/>
  <c r="E45" i="2"/>
  <c r="D48" i="2"/>
  <c r="D19" i="2"/>
  <c r="D37" i="2"/>
  <c r="E49" i="2"/>
  <c r="D41" i="2"/>
  <c r="E50" i="2"/>
  <c r="D46" i="2"/>
  <c r="E30" i="2"/>
  <c r="E38" i="2"/>
  <c r="E41" i="2"/>
  <c r="D27" i="2"/>
  <c r="D49" i="2"/>
  <c r="D43" i="2"/>
  <c r="D38" i="2"/>
  <c r="E16" i="2"/>
  <c r="D22" i="2"/>
  <c r="H12" i="14" l="1"/>
  <c r="J12" i="14" s="1"/>
  <c r="G12" i="15"/>
  <c r="I12" i="15" s="1"/>
  <c r="H12" i="15"/>
  <c r="J12" i="15" s="1"/>
  <c r="G12" i="14"/>
  <c r="I12" i="14" s="1"/>
  <c r="G12" i="3"/>
  <c r="I12" i="3" s="1"/>
  <c r="H12" i="3"/>
  <c r="J12" i="3" s="1"/>
  <c r="D17" i="3"/>
  <c r="D18" i="3" s="1"/>
  <c r="D20" i="3" s="1"/>
  <c r="F35" i="2"/>
  <c r="F28" i="2"/>
  <c r="B17" i="2"/>
  <c r="B29" i="2"/>
  <c r="F33" i="2"/>
  <c r="C50" i="2"/>
  <c r="F45" i="2"/>
  <c r="C30" i="2"/>
  <c r="F30" i="2"/>
  <c r="B20" i="2"/>
  <c r="C18" i="2"/>
  <c r="D4" i="2"/>
  <c r="C36" i="2"/>
  <c r="C22" i="2"/>
  <c r="F11" i="2"/>
  <c r="B52" i="2"/>
  <c r="B48" i="2"/>
  <c r="B32" i="2"/>
  <c r="B36" i="2"/>
  <c r="F4" i="2"/>
  <c r="F26" i="2"/>
  <c r="F9" i="2"/>
  <c r="C13" i="2"/>
  <c r="C28" i="2"/>
  <c r="F23" i="2"/>
  <c r="F6" i="2"/>
  <c r="C45" i="2"/>
  <c r="C23" i="2"/>
  <c r="E4" i="2"/>
  <c r="F32" i="2"/>
  <c r="B51" i="2"/>
  <c r="F29" i="2"/>
  <c r="C29" i="2"/>
  <c r="B19" i="2"/>
  <c r="F10" i="2"/>
  <c r="C39" i="2"/>
  <c r="B45" i="2"/>
  <c r="B37" i="2"/>
  <c r="C49" i="2"/>
  <c r="F34" i="2"/>
  <c r="C12" i="2"/>
  <c r="C52" i="2"/>
  <c r="B8" i="2"/>
  <c r="F50" i="2"/>
  <c r="F44" i="2"/>
  <c r="F15" i="2"/>
  <c r="C3" i="2"/>
  <c r="B49" i="2"/>
  <c r="D3" i="2"/>
  <c r="B21" i="2"/>
  <c r="B34" i="2"/>
  <c r="B43" i="2"/>
  <c r="B42" i="2"/>
  <c r="B24" i="2"/>
  <c r="B14" i="2"/>
  <c r="C32" i="2"/>
  <c r="B46" i="2"/>
  <c r="E3" i="2"/>
  <c r="F52" i="2"/>
  <c r="C8" i="2"/>
  <c r="F36" i="2"/>
  <c r="C25" i="2"/>
  <c r="F14" i="2"/>
  <c r="F27" i="2"/>
  <c r="C26" i="2"/>
  <c r="F40" i="2"/>
  <c r="B26" i="2"/>
  <c r="C16" i="2"/>
  <c r="B11" i="2"/>
  <c r="F19" i="2"/>
  <c r="B18" i="2"/>
  <c r="B50" i="2"/>
  <c r="C17" i="2"/>
  <c r="B13" i="2"/>
  <c r="C46" i="2"/>
  <c r="B31" i="2"/>
  <c r="F8" i="2"/>
  <c r="F16" i="2"/>
  <c r="C21" i="2"/>
  <c r="B23" i="2"/>
  <c r="F22" i="2"/>
  <c r="C19" i="2"/>
  <c r="F41" i="2"/>
  <c r="C6" i="2"/>
  <c r="F46" i="2"/>
  <c r="B4" i="2"/>
  <c r="C10" i="2"/>
  <c r="B47" i="2"/>
  <c r="B44" i="2"/>
  <c r="C33" i="2"/>
  <c r="F48" i="2"/>
  <c r="F12" i="2"/>
  <c r="F20" i="2"/>
  <c r="F51" i="2"/>
  <c r="F38" i="2"/>
  <c r="F43" i="2"/>
  <c r="B6" i="2"/>
  <c r="F39" i="2"/>
  <c r="B7" i="2"/>
  <c r="C14" i="2"/>
  <c r="B9" i="2"/>
  <c r="F21" i="2"/>
  <c r="B33" i="2"/>
  <c r="F13" i="2"/>
  <c r="C51" i="2"/>
  <c r="B39" i="2"/>
  <c r="C34" i="2"/>
  <c r="B41" i="2"/>
  <c r="C40" i="2"/>
  <c r="B27" i="2"/>
  <c r="C24" i="2"/>
  <c r="F17" i="2"/>
  <c r="B40" i="2"/>
  <c r="B15" i="2"/>
  <c r="F7" i="2"/>
  <c r="C11" i="2"/>
  <c r="C48" i="2"/>
  <c r="B16" i="2"/>
  <c r="C37" i="2"/>
  <c r="C41" i="2"/>
  <c r="B30" i="2"/>
  <c r="C43" i="2"/>
  <c r="C4" i="2"/>
  <c r="C15" i="2"/>
  <c r="F49" i="2"/>
  <c r="F18" i="2"/>
  <c r="C42" i="2"/>
  <c r="C38" i="2"/>
  <c r="F47" i="2"/>
  <c r="B22" i="2"/>
  <c r="F37" i="2"/>
  <c r="B35" i="2"/>
  <c r="C20" i="2"/>
  <c r="C9" i="2"/>
  <c r="C35" i="2"/>
  <c r="B12" i="2"/>
  <c r="C7" i="2"/>
  <c r="B10" i="2"/>
  <c r="F3" i="2"/>
  <c r="C44" i="2"/>
  <c r="F25" i="2"/>
  <c r="C31" i="2"/>
  <c r="F24" i="2"/>
  <c r="B28" i="2"/>
  <c r="F42" i="2"/>
  <c r="B25" i="2"/>
  <c r="B38" i="2"/>
  <c r="C47" i="2"/>
  <c r="C27" i="2"/>
  <c r="F31" i="2"/>
  <c r="F53" i="2" l="1"/>
  <c r="C23" i="1" s="1"/>
  <c r="M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6" authorId="0" shapeId="0" xr:uid="{5BEDBB88-FB01-4274-A038-3909C3B9EC9C}">
      <text>
        <r>
          <rPr>
            <b/>
            <sz val="9"/>
            <color indexed="81"/>
            <rFont val="ＭＳ ゴシック"/>
            <family val="3"/>
            <charset val="128"/>
          </rPr>
          <t>補助金申請に関する担当者名を記入してください。
電話番号は、担当者と連絡がとれる電話番号を記入してください。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3FCEF719-CA53-41FD-BE20-808A779D59D1}">
      <text>
        <r>
          <rPr>
            <b/>
            <sz val="16"/>
            <color indexed="81"/>
            <rFont val="ＭＳ ゴシック"/>
            <family val="3"/>
            <charset val="128"/>
          </rPr>
          <t>税抜きの金額を記載してください。（消費税は補助対象外です。）</t>
        </r>
      </text>
    </comment>
    <comment ref="B13" authorId="0" shapeId="0" xr:uid="{9692ED43-1891-4FEC-A9D9-D5B68D9C9E48}">
      <text>
        <r>
          <rPr>
            <b/>
            <sz val="16"/>
            <color indexed="81"/>
            <rFont val="MS P ゴシック"/>
            <family val="3"/>
            <charset val="128"/>
          </rPr>
          <t>介護保険に基づく事業を実施している場合で、通話録音装置やセキュリティサービスを介護事業所及び障害福祉サービス事業所で併用している場合は、介護事業所又は障害福祉サービス事業所のいずれかでの申請になります。重複して申請はでき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B1A1BE23-1590-409A-B830-090B47C6EEEE}">
      <text>
        <r>
          <rPr>
            <b/>
            <sz val="16"/>
            <color indexed="81"/>
            <rFont val="ＭＳ ゴシック"/>
            <family val="3"/>
            <charset val="128"/>
          </rPr>
          <t>税抜きの金額を記載してください。（消費税は補助対象外です。）</t>
        </r>
      </text>
    </comment>
    <comment ref="B13" authorId="0" shapeId="0" xr:uid="{D18AD51E-D9DA-48AF-A8B3-F7CF981BBBE6}">
      <text>
        <r>
          <rPr>
            <b/>
            <sz val="16"/>
            <color indexed="81"/>
            <rFont val="MS P ゴシック"/>
            <family val="3"/>
            <charset val="128"/>
          </rPr>
          <t>介護保険に基づく事業を実施している場合で、通話録音装置やセキュリティサービスを介護事業所及び障害福祉サービス事業所で併用している場合は、介護事業所又は障害福祉サービス事業所のいずれかでの申請になります。重複して申請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5D1DF6D5-5AE5-46CB-A4CF-37A026F12E0F}">
      <text>
        <r>
          <rPr>
            <b/>
            <sz val="16"/>
            <color indexed="81"/>
            <rFont val="ＭＳ ゴシック"/>
            <family val="3"/>
            <charset val="128"/>
          </rPr>
          <t>税抜きの金額を記載してください。（消費税は補助対象外です。）</t>
        </r>
      </text>
    </comment>
  </commentList>
</comments>
</file>

<file path=xl/sharedStrings.xml><?xml version="1.0" encoding="utf-8"?>
<sst xmlns="http://schemas.openxmlformats.org/spreadsheetml/2006/main" count="158" uniqueCount="110">
  <si>
    <t>様式第１号</t>
    <rPh sb="0" eb="2">
      <t>ヨウシキ</t>
    </rPh>
    <rPh sb="2" eb="3">
      <t>ダイ</t>
    </rPh>
    <rPh sb="4" eb="5">
      <t>ゴウ</t>
    </rPh>
    <phoneticPr fontId="3"/>
  </si>
  <si>
    <t>令和</t>
    <rPh sb="0" eb="2">
      <t>レイワ</t>
    </rPh>
    <phoneticPr fontId="3"/>
  </si>
  <si>
    <t>年</t>
    <rPh sb="0" eb="1">
      <t>ネン</t>
    </rPh>
    <phoneticPr fontId="3"/>
  </si>
  <si>
    <t>月</t>
    <rPh sb="0" eb="1">
      <t>ガツ</t>
    </rPh>
    <phoneticPr fontId="3"/>
  </si>
  <si>
    <t>（宛先）埼玉県知事</t>
    <rPh sb="1" eb="3">
      <t>アテサキ</t>
    </rPh>
    <rPh sb="4" eb="6">
      <t>サイタマ</t>
    </rPh>
    <rPh sb="6" eb="7">
      <t>ケン</t>
    </rPh>
    <rPh sb="7" eb="9">
      <t>チジ</t>
    </rPh>
    <phoneticPr fontId="3"/>
  </si>
  <si>
    <t>郵便番号</t>
    <rPh sb="0" eb="4">
      <t>ユウビンバンゴウ</t>
    </rPh>
    <phoneticPr fontId="3"/>
  </si>
  <si>
    <t>法人所在地</t>
    <rPh sb="0" eb="2">
      <t>ホウジン</t>
    </rPh>
    <rPh sb="2" eb="5">
      <t>ショザイチ</t>
    </rPh>
    <phoneticPr fontId="3"/>
  </si>
  <si>
    <t>法人名</t>
    <rPh sb="0" eb="2">
      <t>ホウジン</t>
    </rPh>
    <rPh sb="2" eb="3">
      <t>メイ</t>
    </rPh>
    <phoneticPr fontId="3"/>
  </si>
  <si>
    <t>代表者職名</t>
    <rPh sb="0" eb="3">
      <t>ダイヒョウシャ</t>
    </rPh>
    <rPh sb="3" eb="5">
      <t>ショクメイ</t>
    </rPh>
    <phoneticPr fontId="3"/>
  </si>
  <si>
    <t>代表者名</t>
    <rPh sb="0" eb="3">
      <t>ダイヒョウシャ</t>
    </rPh>
    <rPh sb="3" eb="4">
      <t>メイ</t>
    </rPh>
    <phoneticPr fontId="3"/>
  </si>
  <si>
    <t>E-mail</t>
    <phoneticPr fontId="3"/>
  </si>
  <si>
    <t>１　申請額</t>
    <rPh sb="2" eb="5">
      <t>シンセイガク</t>
    </rPh>
    <phoneticPr fontId="3"/>
  </si>
  <si>
    <t>円</t>
    <rPh sb="0" eb="1">
      <t>エン</t>
    </rPh>
    <phoneticPr fontId="3"/>
  </si>
  <si>
    <t>別紙１　事業所一覧表のとおり</t>
    <rPh sb="0" eb="2">
      <t>ベッシ</t>
    </rPh>
    <rPh sb="4" eb="7">
      <t>ジギョウショ</t>
    </rPh>
    <rPh sb="7" eb="9">
      <t>イチラン</t>
    </rPh>
    <rPh sb="9" eb="10">
      <t>ヒョウ</t>
    </rPh>
    <phoneticPr fontId="3"/>
  </si>
  <si>
    <t>（</t>
    <phoneticPr fontId="3"/>
  </si>
  <si>
    <t>事業所）</t>
    <rPh sb="0" eb="3">
      <t>ジギョウショ</t>
    </rPh>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</si>
  <si>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</si>
  <si>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</si>
  <si>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3">
      <t>シテンメイ</t>
    </rPh>
    <phoneticPr fontId="3"/>
  </si>
  <si>
    <t>金融機関コード、支店コード、口座番号は半角英数で入力してください</t>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</si>
  <si>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</si>
  <si>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</si>
  <si>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</si>
  <si>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口座名義</t>
    <rPh sb="0" eb="2">
      <t>コウザ</t>
    </rPh>
    <rPh sb="2" eb="4">
      <t>メイギ</t>
    </rPh>
    <phoneticPr fontId="3"/>
  </si>
  <si>
    <t>口座名義（カナ）</t>
    <rPh sb="0" eb="2">
      <t>コウザ</t>
    </rPh>
    <rPh sb="2" eb="4">
      <t>メイギ</t>
    </rPh>
    <phoneticPr fontId="3"/>
  </si>
  <si>
    <t>通帳の見開き等に記載されているカナ名義を正確に入力してください。</t>
    <rPh sb="0" eb="2">
      <t>ツウチョウ</t>
    </rPh>
    <rPh sb="3" eb="5">
      <t>ミヒラ</t>
    </rPh>
    <rPh sb="6" eb="7">
      <t>トウ</t>
    </rPh>
    <rPh sb="8" eb="10">
      <t>キサイ</t>
    </rPh>
    <rPh sb="17" eb="19">
      <t>メイギ</t>
    </rPh>
    <rPh sb="20" eb="22">
      <t>セイカク</t>
    </rPh>
    <rPh sb="23" eb="25">
      <t>ニュウリョク</t>
    </rPh>
    <phoneticPr fontId="3"/>
  </si>
  <si>
    <t>1 普通預金</t>
    <rPh sb="2" eb="4">
      <t>フツウ</t>
    </rPh>
    <rPh sb="4" eb="6">
      <t>ヨキン</t>
    </rPh>
    <phoneticPr fontId="3"/>
  </si>
  <si>
    <t>2 当座預金</t>
    <rPh sb="2" eb="4">
      <t>トウザ</t>
    </rPh>
    <rPh sb="4" eb="6">
      <t>ヨキン</t>
    </rPh>
    <phoneticPr fontId="3"/>
  </si>
  <si>
    <t>3 貯蓄預金</t>
    <rPh sb="2" eb="4">
      <t>チョチク</t>
    </rPh>
    <rPh sb="4" eb="6">
      <t>ヨキン</t>
    </rPh>
    <phoneticPr fontId="3"/>
  </si>
  <si>
    <t>4 その他</t>
    <rPh sb="4" eb="5">
      <t>タ</t>
    </rPh>
    <phoneticPr fontId="3"/>
  </si>
  <si>
    <t>別紙１　事業所一覧表</t>
    <rPh sb="0" eb="2">
      <t>ベッシ</t>
    </rPh>
    <rPh sb="4" eb="7">
      <t>ジギョウショ</t>
    </rPh>
    <rPh sb="7" eb="9">
      <t>イチラン</t>
    </rPh>
    <rPh sb="9" eb="10">
      <t>ヒョウ</t>
    </rPh>
    <phoneticPr fontId="3"/>
  </si>
  <si>
    <t>No.</t>
    <phoneticPr fontId="3"/>
  </si>
  <si>
    <t>事業所・施設名</t>
    <rPh sb="0" eb="2">
      <t>ジギョウ</t>
    </rPh>
    <rPh sb="2" eb="3">
      <t>ショ</t>
    </rPh>
    <rPh sb="4" eb="6">
      <t>シセツ</t>
    </rPh>
    <rPh sb="6" eb="7">
      <t>メイ</t>
    </rPh>
    <phoneticPr fontId="3"/>
  </si>
  <si>
    <t>サービス種別</t>
    <rPh sb="4" eb="6">
      <t>シュベツ</t>
    </rPh>
    <phoneticPr fontId="3"/>
  </si>
  <si>
    <t>事業所・施設の名称</t>
    <rPh sb="0" eb="3">
      <t>ジギョウショ</t>
    </rPh>
    <rPh sb="4" eb="6">
      <t>シセツ</t>
    </rPh>
    <rPh sb="7" eb="9">
      <t>メイショウ</t>
    </rPh>
    <phoneticPr fontId="3"/>
  </si>
  <si>
    <t>事業所番号</t>
    <rPh sb="0" eb="3">
      <t>ジギョウショ</t>
    </rPh>
    <rPh sb="3" eb="5">
      <t>バンゴウ</t>
    </rPh>
    <phoneticPr fontId="3"/>
  </si>
  <si>
    <t>事業所・施設の所在地</t>
    <rPh sb="0" eb="3">
      <t>ジギョウショ</t>
    </rPh>
    <rPh sb="4" eb="6">
      <t>シセツ</t>
    </rPh>
    <rPh sb="7" eb="10">
      <t>ショザイチ</t>
    </rPh>
    <phoneticPr fontId="3"/>
  </si>
  <si>
    <t>補助対象経費</t>
    <rPh sb="0" eb="2">
      <t>ホジョ</t>
    </rPh>
    <rPh sb="2" eb="4">
      <t>タイショウ</t>
    </rPh>
    <rPh sb="4" eb="6">
      <t>ケイヒ</t>
    </rPh>
    <phoneticPr fontId="3"/>
  </si>
  <si>
    <t>受けたいので、交付要綱第６条の規定により、次のとおり申請します。</t>
    <phoneticPr fontId="3"/>
  </si>
  <si>
    <t>２　補助対象事業所</t>
    <rPh sb="2" eb="4">
      <t>ホジョ</t>
    </rPh>
    <rPh sb="4" eb="6">
      <t>タイショウ</t>
    </rPh>
    <rPh sb="6" eb="9">
      <t>ジギョウショ</t>
    </rPh>
    <phoneticPr fontId="3"/>
  </si>
  <si>
    <t>①</t>
    <phoneticPr fontId="14"/>
  </si>
  <si>
    <t>着色セルを入力してください。</t>
    <rPh sb="0" eb="2">
      <t>チャクショク</t>
    </rPh>
    <rPh sb="5" eb="7">
      <t>ニュウリョク</t>
    </rPh>
    <phoneticPr fontId="14"/>
  </si>
  <si>
    <t>②</t>
    <phoneticPr fontId="14"/>
  </si>
  <si>
    <t>③</t>
    <phoneticPr fontId="14"/>
  </si>
  <si>
    <t>シートに、各個票の申請額等の情報が反映されているか確認してください。</t>
    <rPh sb="5" eb="6">
      <t>カク</t>
    </rPh>
    <rPh sb="6" eb="8">
      <t>コヒョウ</t>
    </rPh>
    <rPh sb="9" eb="12">
      <t>シンセイガク</t>
    </rPh>
    <rPh sb="12" eb="13">
      <t>トウ</t>
    </rPh>
    <rPh sb="14" eb="16">
      <t>ジョウホウ</t>
    </rPh>
    <rPh sb="17" eb="19">
      <t>ハンエイ</t>
    </rPh>
    <rPh sb="25" eb="27">
      <t>カクニン</t>
    </rPh>
    <phoneticPr fontId="14"/>
  </si>
  <si>
    <t>（このシートでは情報の確認のみで、作業は不要です）</t>
    <rPh sb="8" eb="10">
      <t>ジョウホウ</t>
    </rPh>
    <rPh sb="11" eb="13">
      <t>カクニン</t>
    </rPh>
    <rPh sb="17" eb="19">
      <t>サギョウ</t>
    </rPh>
    <rPh sb="20" eb="22">
      <t>フヨウ</t>
    </rPh>
    <phoneticPr fontId="14"/>
  </si>
  <si>
    <t>～本申請書における作業は以上です。その他必要な資料については、別途作成してください～</t>
    <rPh sb="1" eb="2">
      <t>ホン</t>
    </rPh>
    <rPh sb="2" eb="5">
      <t>シンセイショ</t>
    </rPh>
    <rPh sb="9" eb="11">
      <t>サギョウ</t>
    </rPh>
    <rPh sb="12" eb="14">
      <t>イジョウ</t>
    </rPh>
    <rPh sb="19" eb="20">
      <t>タ</t>
    </rPh>
    <rPh sb="20" eb="22">
      <t>ヒツヨウ</t>
    </rPh>
    <rPh sb="23" eb="25">
      <t>シリョウ</t>
    </rPh>
    <rPh sb="31" eb="33">
      <t>ベット</t>
    </rPh>
    <rPh sb="33" eb="35">
      <t>サクセイ</t>
    </rPh>
    <phoneticPr fontId="14"/>
  </si>
  <si>
    <t>申請書作成手順</t>
    <rPh sb="0" eb="3">
      <t>シンセイショ</t>
    </rPh>
    <rPh sb="3" eb="5">
      <t>サクセイ</t>
    </rPh>
    <rPh sb="5" eb="7">
      <t>テジュン</t>
    </rPh>
    <phoneticPr fontId="3"/>
  </si>
  <si>
    <t>シート名「申請書」</t>
    <rPh sb="3" eb="4">
      <t>メイ</t>
    </rPh>
    <rPh sb="5" eb="7">
      <t>シンセイ</t>
    </rPh>
    <rPh sb="7" eb="8">
      <t>ショ</t>
    </rPh>
    <phoneticPr fontId="14"/>
  </si>
  <si>
    <t>シート名「内訳表1」</t>
    <rPh sb="3" eb="4">
      <t>メイ</t>
    </rPh>
    <rPh sb="5" eb="7">
      <t>ウチワケ</t>
    </rPh>
    <rPh sb="7" eb="8">
      <t>ヒョウ</t>
    </rPh>
    <phoneticPr fontId="14"/>
  </si>
  <si>
    <t>シート名「事業所一覧表」</t>
    <rPh sb="3" eb="4">
      <t>メイ</t>
    </rPh>
    <rPh sb="5" eb="8">
      <t>ジギョウショ</t>
    </rPh>
    <rPh sb="8" eb="10">
      <t>イチラン</t>
    </rPh>
    <rPh sb="10" eb="11">
      <t>ヒョウ</t>
    </rPh>
    <phoneticPr fontId="14"/>
  </si>
  <si>
    <t>④　シート名「申請書」</t>
    <rPh sb="5" eb="6">
      <t>メイ</t>
    </rPh>
    <rPh sb="7" eb="10">
      <t>シンセイショ</t>
    </rPh>
    <phoneticPr fontId="3"/>
  </si>
  <si>
    <t>電話番号</t>
    <rPh sb="0" eb="4">
      <t>デンワバンゴウ</t>
    </rPh>
    <phoneticPr fontId="3"/>
  </si>
  <si>
    <t>担当者部署・氏名</t>
    <rPh sb="0" eb="3">
      <t>タントウシャ</t>
    </rPh>
    <rPh sb="3" eb="5">
      <t>ブショ</t>
    </rPh>
    <rPh sb="6" eb="8">
      <t>シメイ</t>
    </rPh>
    <phoneticPr fontId="3"/>
  </si>
  <si>
    <t>通話録音装置（工事費）</t>
    <rPh sb="7" eb="10">
      <t>コウジヒ</t>
    </rPh>
    <phoneticPr fontId="3"/>
  </si>
  <si>
    <t>警備会社によるセキュリティサービス（月額使用料）</t>
    <rPh sb="18" eb="23">
      <t>ゲツガクシヨウリョウ</t>
    </rPh>
    <phoneticPr fontId="3"/>
  </si>
  <si>
    <t>対象になる費用</t>
    <rPh sb="0" eb="2">
      <t>タイショウ</t>
    </rPh>
    <rPh sb="5" eb="7">
      <t>ヒヨウ</t>
    </rPh>
    <phoneticPr fontId="3"/>
  </si>
  <si>
    <t>事業内容</t>
    <rPh sb="0" eb="2">
      <t>ジギョウ</t>
    </rPh>
    <rPh sb="2" eb="4">
      <t>ナイヨウ</t>
    </rPh>
    <phoneticPr fontId="3"/>
  </si>
  <si>
    <t>詳細（自由記述）</t>
    <rPh sb="0" eb="2">
      <t>ショウサイ</t>
    </rPh>
    <rPh sb="3" eb="7">
      <t>ジユウキジュツ</t>
    </rPh>
    <phoneticPr fontId="3"/>
  </si>
  <si>
    <t>申請費用合計</t>
    <rPh sb="0" eb="4">
      <t>シンセイヒヨウ</t>
    </rPh>
    <rPh sb="4" eb="6">
      <t>ゴウケイ</t>
    </rPh>
    <phoneticPr fontId="3"/>
  </si>
  <si>
    <t>補助率３分の２（千円未満切り捨て）</t>
    <rPh sb="0" eb="2">
      <t>ホジョ</t>
    </rPh>
    <rPh sb="2" eb="3">
      <t>リツ</t>
    </rPh>
    <rPh sb="4" eb="5">
      <t>ブン</t>
    </rPh>
    <phoneticPr fontId="3"/>
  </si>
  <si>
    <t>補助上限金額</t>
    <rPh sb="0" eb="2">
      <t>ホジョ</t>
    </rPh>
    <rPh sb="2" eb="6">
      <t>ジョウゲンキンガク</t>
    </rPh>
    <phoneticPr fontId="3"/>
  </si>
  <si>
    <t>補助対象金額</t>
    <rPh sb="0" eb="2">
      <t>ホジョ</t>
    </rPh>
    <rPh sb="2" eb="6">
      <t>タイショウキンガク</t>
    </rPh>
    <phoneticPr fontId="3"/>
  </si>
  <si>
    <t>通話録音装置（機器購入費）</t>
    <rPh sb="7" eb="9">
      <t>キキ</t>
    </rPh>
    <rPh sb="9" eb="11">
      <t>コウニュウ</t>
    </rPh>
    <rPh sb="11" eb="12">
      <t>ヒ</t>
    </rPh>
    <phoneticPr fontId="3"/>
  </si>
  <si>
    <t>対象にならない費用（例）</t>
    <rPh sb="0" eb="2">
      <t>タイショウ</t>
    </rPh>
    <rPh sb="7" eb="9">
      <t>ヒヨウ</t>
    </rPh>
    <rPh sb="10" eb="11">
      <t>レイ</t>
    </rPh>
    <phoneticPr fontId="3"/>
  </si>
  <si>
    <t>実施要領抜粋</t>
    <rPh sb="4" eb="6">
      <t>バッスイ</t>
    </rPh>
    <phoneticPr fontId="3"/>
  </si>
  <si>
    <t>警備会社によるセキュリティサービス（機器購入費）</t>
    <rPh sb="18" eb="22">
      <t>キキコウニュウ</t>
    </rPh>
    <rPh sb="22" eb="23">
      <t>ヒ</t>
    </rPh>
    <phoneticPr fontId="3"/>
  </si>
  <si>
    <t>警備会社によるセキュリティサービス（登録費・加入料金等）</t>
    <rPh sb="18" eb="20">
      <t>トウロク</t>
    </rPh>
    <rPh sb="20" eb="21">
      <t>ヒ</t>
    </rPh>
    <rPh sb="22" eb="24">
      <t>カニュウ</t>
    </rPh>
    <rPh sb="24" eb="26">
      <t>リョウキン</t>
    </rPh>
    <rPh sb="26" eb="27">
      <t>ナド</t>
    </rPh>
    <phoneticPr fontId="3"/>
  </si>
  <si>
    <t>警備会社によるセキュリティサービス（その他初期導入経費）</t>
    <rPh sb="20" eb="21">
      <t>タ</t>
    </rPh>
    <rPh sb="21" eb="25">
      <t>ショキドウニュウ</t>
    </rPh>
    <rPh sb="25" eb="27">
      <t>ケイヒ</t>
    </rPh>
    <phoneticPr fontId="3"/>
  </si>
  <si>
    <t>クラウドサービス等による通話録音システム（初期導入経費・月額使用料）</t>
    <rPh sb="8" eb="9">
      <t>トウ</t>
    </rPh>
    <rPh sb="12" eb="14">
      <t>ツウワ</t>
    </rPh>
    <rPh sb="14" eb="16">
      <t>ロクオン</t>
    </rPh>
    <rPh sb="21" eb="23">
      <t>ショキ</t>
    </rPh>
    <rPh sb="23" eb="25">
      <t>ドウニュウ</t>
    </rPh>
    <rPh sb="25" eb="27">
      <t>ケイヒ</t>
    </rPh>
    <rPh sb="28" eb="30">
      <t>ゲツガク</t>
    </rPh>
    <rPh sb="30" eb="33">
      <t>シヨウリョウ</t>
    </rPh>
    <phoneticPr fontId="3"/>
  </si>
  <si>
    <t>さいたま市浦和区高砂3-15-1</t>
    <phoneticPr fontId="3"/>
  </si>
  <si>
    <t>048-830-3232</t>
    <phoneticPr fontId="3"/>
  </si>
  <si>
    <t>金額（税抜）</t>
    <rPh sb="0" eb="2">
      <t>キンガク</t>
    </rPh>
    <rPh sb="3" eb="5">
      <t>ゼイヌ</t>
    </rPh>
    <phoneticPr fontId="3"/>
  </si>
  <si>
    <t>総務係　埼玉太郎</t>
    <rPh sb="0" eb="3">
      <t>ソウムカカリ</t>
    </rPh>
    <phoneticPr fontId="3"/>
  </si>
  <si>
    <t>補助金交付申請額 合計</t>
    <rPh sb="0" eb="2">
      <t>ホジョ</t>
    </rPh>
    <rPh sb="2" eb="3">
      <t>キン</t>
    </rPh>
    <rPh sb="3" eb="5">
      <t>コウフ</t>
    </rPh>
    <rPh sb="5" eb="8">
      <t>シンセイガク</t>
    </rPh>
    <rPh sb="9" eb="11">
      <t>ゴウケイ</t>
    </rPh>
    <phoneticPr fontId="3"/>
  </si>
  <si>
    <t>申請に関する担当者名</t>
    <rPh sb="0" eb="2">
      <t>シンセイ</t>
    </rPh>
    <rPh sb="3" eb="4">
      <t>カン</t>
    </rPh>
    <rPh sb="6" eb="9">
      <t>タントウシャ</t>
    </rPh>
    <rPh sb="9" eb="10">
      <t>メイ</t>
    </rPh>
    <phoneticPr fontId="3"/>
  </si>
  <si>
    <t>別紙２　内訳表</t>
    <rPh sb="0" eb="2">
      <t>ベッシ</t>
    </rPh>
    <rPh sb="4" eb="6">
      <t>ウチワケ</t>
    </rPh>
    <rPh sb="6" eb="7">
      <t>ヒョウ</t>
    </rPh>
    <phoneticPr fontId="12"/>
  </si>
  <si>
    <r>
      <t xml:space="preserve">録音装置
</t>
    </r>
    <r>
      <rPr>
        <sz val="8"/>
        <color theme="1"/>
        <rFont val="Yu Gothic"/>
        <family val="3"/>
        <charset val="128"/>
        <scheme val="minor"/>
      </rPr>
      <t>（該当あり=1,該当なし=0）</t>
    </r>
    <rPh sb="0" eb="2">
      <t>ロクオン</t>
    </rPh>
    <rPh sb="2" eb="4">
      <t>ソウチ</t>
    </rPh>
    <rPh sb="6" eb="8">
      <t>ガイトウ</t>
    </rPh>
    <rPh sb="13" eb="15">
      <t>ガイトウ</t>
    </rPh>
    <phoneticPr fontId="3"/>
  </si>
  <si>
    <r>
      <t xml:space="preserve">警備サービス
</t>
    </r>
    <r>
      <rPr>
        <sz val="8"/>
        <color theme="1"/>
        <rFont val="Yu Gothic"/>
        <family val="3"/>
        <charset val="128"/>
        <scheme val="minor"/>
      </rPr>
      <t>（該当あり=1,該当なし=0）</t>
    </r>
    <rPh sb="0" eb="2">
      <t>ケイビ</t>
    </rPh>
    <phoneticPr fontId="3"/>
  </si>
  <si>
    <t>シート名「内訳表記入例」を参考にしてください。</t>
    <rPh sb="3" eb="4">
      <t>メイ</t>
    </rPh>
    <rPh sb="5" eb="7">
      <t>ウチワケ</t>
    </rPh>
    <rPh sb="7" eb="8">
      <t>ヒョウ</t>
    </rPh>
    <rPh sb="8" eb="11">
      <t>キニュウレイ</t>
    </rPh>
    <rPh sb="13" eb="15">
      <t>サンコウ</t>
    </rPh>
    <phoneticPr fontId="3"/>
  </si>
  <si>
    <t>0000000000</t>
    <phoneticPr fontId="3"/>
  </si>
  <si>
    <r>
      <t>導入した安全確保対策</t>
    </r>
    <r>
      <rPr>
        <sz val="10"/>
        <color theme="1"/>
        <rFont val="Yu Gothic"/>
        <family val="3"/>
        <charset val="128"/>
        <scheme val="minor"/>
      </rPr>
      <t>（通話録音装置等及び警備会社によるセキュリティサービスの導入経費）</t>
    </r>
    <rPh sb="0" eb="2">
      <t>ドウニュウ</t>
    </rPh>
    <rPh sb="4" eb="8">
      <t>アンゼンカクホ</t>
    </rPh>
    <rPh sb="8" eb="10">
      <t>タイサク</t>
    </rPh>
    <phoneticPr fontId="3"/>
  </si>
  <si>
    <t>サービス名「○○○○」登録費用</t>
    <rPh sb="4" eb="5">
      <t>メイ</t>
    </rPh>
    <rPh sb="11" eb="15">
      <t>トウロクヒヨウ</t>
    </rPh>
    <phoneticPr fontId="3"/>
  </si>
  <si>
    <t>10,000円×1台</t>
    <rPh sb="6" eb="7">
      <t>エン</t>
    </rPh>
    <rPh sb="9" eb="10">
      <t>ダイ</t>
    </rPh>
    <phoneticPr fontId="3"/>
  </si>
  <si>
    <t>記</t>
    <rPh sb="0" eb="1">
      <t>キ</t>
    </rPh>
    <phoneticPr fontId="3"/>
  </si>
  <si>
    <r>
      <rPr>
        <sz val="9"/>
        <rFont val="Yu Gothic UI"/>
        <family val="3"/>
        <charset val="128"/>
      </rPr>
      <t>注意事項　※以下の内容を確認の上、確認した場合はチェックを入れてください。</t>
    </r>
    <r>
      <rPr>
        <sz val="8"/>
        <rFont val="ＭＳ 明朝"/>
        <family val="1"/>
        <charset val="128"/>
      </rPr>
      <t xml:space="preserve">
</t>
    </r>
    <rPh sb="0" eb="2">
      <t>チュウイ</t>
    </rPh>
    <rPh sb="2" eb="4">
      <t>ジコウ</t>
    </rPh>
    <rPh sb="6" eb="8">
      <t>イカ</t>
    </rPh>
    <rPh sb="9" eb="11">
      <t>ナイヨウ</t>
    </rPh>
    <rPh sb="12" eb="14">
      <t>カクニン</t>
    </rPh>
    <rPh sb="15" eb="16">
      <t>ウエ</t>
    </rPh>
    <rPh sb="17" eb="19">
      <t>カクニン</t>
    </rPh>
    <rPh sb="21" eb="23">
      <t>バアイ</t>
    </rPh>
    <rPh sb="29" eb="30">
      <t>イ</t>
    </rPh>
    <phoneticPr fontId="14"/>
  </si>
  <si>
    <r>
      <rPr>
        <b/>
        <sz val="11"/>
        <rFont val="Yu Gothic"/>
        <family val="3"/>
        <charset val="128"/>
        <scheme val="minor"/>
      </rPr>
      <t>（●は１からの</t>
    </r>
    <r>
      <rPr>
        <sz val="11"/>
        <rFont val="Yu Gothic"/>
        <family val="3"/>
        <charset val="128"/>
        <scheme val="minor"/>
      </rPr>
      <t>通し番号（半角））に修正してから入力をしてください。</t>
    </r>
    <rPh sb="7" eb="8">
      <t>トオ</t>
    </rPh>
    <rPh sb="9" eb="11">
      <t>バンゴウ</t>
    </rPh>
    <rPh sb="12" eb="14">
      <t>ハンカク</t>
    </rPh>
    <rPh sb="17" eb="19">
      <t>シュウセイ</t>
    </rPh>
    <rPh sb="23" eb="25">
      <t>ニュウリョク</t>
    </rPh>
    <phoneticPr fontId="14"/>
  </si>
  <si>
    <t>申請額に、「事業所一覧表」下部に記載されている補助金交付申請額が反映されているか確認してください。</t>
    <rPh sb="0" eb="3">
      <t>シンセイガク</t>
    </rPh>
    <rPh sb="6" eb="9">
      <t>ジギョウショ</t>
    </rPh>
    <rPh sb="9" eb="11">
      <t>イチラン</t>
    </rPh>
    <rPh sb="11" eb="12">
      <t>ヒョウ</t>
    </rPh>
    <rPh sb="13" eb="15">
      <t>カブ</t>
    </rPh>
    <rPh sb="16" eb="18">
      <t>キサイ</t>
    </rPh>
    <rPh sb="23" eb="26">
      <t>ホジョキン</t>
    </rPh>
    <rPh sb="26" eb="28">
      <t>コウフ</t>
    </rPh>
    <rPh sb="28" eb="31">
      <t>シンセイガク</t>
    </rPh>
    <rPh sb="32" eb="34">
      <t>ハンエイ</t>
    </rPh>
    <phoneticPr fontId="3"/>
  </si>
  <si>
    <t>３　申請内容</t>
    <rPh sb="2" eb="4">
      <t>シンセイ</t>
    </rPh>
    <rPh sb="4" eb="6">
      <t>ナイヨウ</t>
    </rPh>
    <phoneticPr fontId="3"/>
  </si>
  <si>
    <t>４　補助金の振込先</t>
    <rPh sb="2" eb="5">
      <t>ホジョキン</t>
    </rPh>
    <rPh sb="6" eb="8">
      <t>フリコミ</t>
    </rPh>
    <rPh sb="8" eb="9">
      <t>サキ</t>
    </rPh>
    <phoneticPr fontId="3"/>
  </si>
  <si>
    <t>５　注意事項</t>
    <rPh sb="2" eb="4">
      <t>チュウイ</t>
    </rPh>
    <rPh sb="4" eb="6">
      <t>ジコウ</t>
    </rPh>
    <phoneticPr fontId="3"/>
  </si>
  <si>
    <r>
      <rPr>
        <sz val="11"/>
        <color rgb="FFFF0000"/>
        <rFont val="Yu Gothic"/>
        <family val="3"/>
        <charset val="128"/>
        <scheme val="minor"/>
      </rPr>
      <t>各事業所毎に作成</t>
    </r>
    <r>
      <rPr>
        <sz val="11"/>
        <rFont val="Yu Gothic"/>
        <family val="3"/>
        <charset val="128"/>
        <scheme val="minor"/>
      </rPr>
      <t>してください。</t>
    </r>
    <rPh sb="0" eb="1">
      <t>カク</t>
    </rPh>
    <rPh sb="1" eb="4">
      <t>ジギョウショ</t>
    </rPh>
    <rPh sb="4" eb="5">
      <t>ゴト</t>
    </rPh>
    <rPh sb="6" eb="8">
      <t>サクセイ</t>
    </rPh>
    <phoneticPr fontId="14"/>
  </si>
  <si>
    <t>居宅介護</t>
    <rPh sb="0" eb="4">
      <t>キョタクカイゴ</t>
    </rPh>
    <phoneticPr fontId="3"/>
  </si>
  <si>
    <t>重度訪問介護</t>
    <rPh sb="0" eb="2">
      <t>ジュウド</t>
    </rPh>
    <rPh sb="2" eb="4">
      <t>ホウモン</t>
    </rPh>
    <rPh sb="4" eb="6">
      <t>カイゴ</t>
    </rPh>
    <phoneticPr fontId="3"/>
  </si>
  <si>
    <t>同行援護</t>
    <rPh sb="0" eb="4">
      <t>ドウコウエンゴ</t>
    </rPh>
    <phoneticPr fontId="3"/>
  </si>
  <si>
    <t>行動援護</t>
    <rPh sb="0" eb="4">
      <t>コウドウエンゴ</t>
    </rPh>
    <phoneticPr fontId="3"/>
  </si>
  <si>
    <t>サービス種別（複数の場合は、主なものを記載）</t>
    <rPh sb="4" eb="6">
      <t>シュベツ</t>
    </rPh>
    <rPh sb="7" eb="9">
      <t>フクスウ</t>
    </rPh>
    <rPh sb="10" eb="12">
      <t>バアイ</t>
    </rPh>
    <rPh sb="14" eb="15">
      <t>オモ</t>
    </rPh>
    <rPh sb="19" eb="21">
      <t>キサイ</t>
    </rPh>
    <phoneticPr fontId="3"/>
  </si>
  <si>
    <t>申請する事業所が複数ある場合は、シート「内訳表1」をコピーし、シート名を「内訳表●」</t>
    <rPh sb="0" eb="2">
      <t>シンセイ</t>
    </rPh>
    <rPh sb="4" eb="7">
      <t>ジギョウショ</t>
    </rPh>
    <rPh sb="8" eb="10">
      <t>フクスウ</t>
    </rPh>
    <rPh sb="12" eb="14">
      <t>バアイ</t>
    </rPh>
    <rPh sb="20" eb="22">
      <t>ウチワケ</t>
    </rPh>
    <rPh sb="22" eb="23">
      <t>ヒョウ</t>
    </rPh>
    <rPh sb="34" eb="35">
      <t>メイ</t>
    </rPh>
    <rPh sb="37" eb="39">
      <t>ウチワケ</t>
    </rPh>
    <rPh sb="39" eb="40">
      <t>ヒョウ</t>
    </rPh>
    <phoneticPr fontId="14"/>
  </si>
  <si>
    <t>コバトンさいたまっち居宅介護事業所</t>
    <rPh sb="10" eb="14">
      <t>キョタクカイゴ</t>
    </rPh>
    <rPh sb="14" eb="17">
      <t>ジギョウショ</t>
    </rPh>
    <phoneticPr fontId="3"/>
  </si>
  <si>
    <t>通話録音装置（機器購入費）</t>
    <phoneticPr fontId="3"/>
  </si>
  <si>
    <t>・障害福祉サービス事業所で使用する以下の費用</t>
    <rPh sb="1" eb="5">
      <t>ショウガイフクシ</t>
    </rPh>
    <rPh sb="9" eb="12">
      <t>ジギョウショ</t>
    </rPh>
    <rPh sb="13" eb="15">
      <t>シヨウ</t>
    </rPh>
    <rPh sb="17" eb="19">
      <t>イカ</t>
    </rPh>
    <rPh sb="20" eb="22">
      <t>ヒヨウ</t>
    </rPh>
    <phoneticPr fontId="3"/>
  </si>
  <si>
    <t xml:space="preserve">※領収書等は障害福祉サービス事業所のみのものとし、他の補助金等の対象となる費用が含まれている場合は補助対象外となります。なお、他の補助金等の対象となる事業と併用して使用する場合は、いずれか一方に申請してください。
</t>
    <rPh sb="1" eb="4">
      <t>リョウシュウショ</t>
    </rPh>
    <rPh sb="4" eb="5">
      <t>ナド</t>
    </rPh>
    <rPh sb="6" eb="10">
      <t>ショウガイフクシ</t>
    </rPh>
    <rPh sb="14" eb="17">
      <t>ジギョウショ</t>
    </rPh>
    <rPh sb="25" eb="26">
      <t>タ</t>
    </rPh>
    <rPh sb="27" eb="30">
      <t>ホジョキン</t>
    </rPh>
    <rPh sb="30" eb="31">
      <t>トウ</t>
    </rPh>
    <rPh sb="32" eb="34">
      <t>タイショウ</t>
    </rPh>
    <rPh sb="37" eb="39">
      <t>ヒヨウ</t>
    </rPh>
    <rPh sb="40" eb="41">
      <t>フク</t>
    </rPh>
    <rPh sb="46" eb="48">
      <t>バアイ</t>
    </rPh>
    <rPh sb="49" eb="51">
      <t>ホジョ</t>
    </rPh>
    <rPh sb="51" eb="54">
      <t>タイショウガイ</t>
    </rPh>
    <rPh sb="63" eb="64">
      <t>タ</t>
    </rPh>
    <rPh sb="65" eb="69">
      <t>ホジョキントウ</t>
    </rPh>
    <rPh sb="70" eb="72">
      <t>タイショウ</t>
    </rPh>
    <rPh sb="75" eb="77">
      <t>ジギョウ</t>
    </rPh>
    <rPh sb="78" eb="80">
      <t>ヘイヨウ</t>
    </rPh>
    <rPh sb="82" eb="84">
      <t>シヨウ</t>
    </rPh>
    <rPh sb="86" eb="88">
      <t>バアイ</t>
    </rPh>
    <rPh sb="94" eb="96">
      <t>イッポウ</t>
    </rPh>
    <rPh sb="97" eb="99">
      <t>シンセイ</t>
    </rPh>
    <phoneticPr fontId="3"/>
  </si>
  <si>
    <t>5,000円×3台</t>
    <rPh sb="5" eb="6">
      <t>エン</t>
    </rPh>
    <rPh sb="8" eb="9">
      <t>ダイ</t>
    </rPh>
    <phoneticPr fontId="3"/>
  </si>
  <si>
    <t>【注意事項】</t>
    <rPh sb="1" eb="5">
      <t>チュウイジコウ</t>
    </rPh>
    <phoneticPr fontId="3"/>
  </si>
  <si>
    <r>
      <t>　</t>
    </r>
    <r>
      <rPr>
        <sz val="12"/>
        <rFont val="Yu Gothic"/>
        <family val="3"/>
        <charset val="128"/>
        <scheme val="minor"/>
      </rPr>
      <t>令和４年度埼玉県障害福祉サービス訪問系事業所における安全確保対策推進事業補助金の交付を</t>
    </r>
    <rPh sb="9" eb="11">
      <t>ショウガイ</t>
    </rPh>
    <rPh sb="11" eb="13">
      <t>フクシ</t>
    </rPh>
    <phoneticPr fontId="3"/>
  </si>
  <si>
    <t>別紙２　 内訳表のとおり</t>
    <rPh sb="0" eb="2">
      <t>ベッシ</t>
    </rPh>
    <rPh sb="5" eb="7">
      <t>ウチワケ</t>
    </rPh>
    <rPh sb="7" eb="8">
      <t>ヒョウ</t>
    </rPh>
    <phoneticPr fontId="3"/>
  </si>
  <si>
    <t>（例１）訪問系介護事業所と障害福祉サービス訪問系事業所を同一事業所で運営し、警備会社によるセキュリティサービスに登録した場合：訪問系介護事業所又は障害福祉サービス訪問系事業所のいずれかで申請をする。</t>
    <phoneticPr fontId="3"/>
  </si>
  <si>
    <t>令和４年度埼玉県障害福祉サービス訪問系事業所における安全確保対策推進事業補助金交付申請書兼実績報告書</t>
    <rPh sb="8" eb="10">
      <t>ショウガイ</t>
    </rPh>
    <rPh sb="10" eb="12">
      <t>フクシ</t>
    </rPh>
    <rPh sb="39" eb="41">
      <t>コウフ</t>
    </rPh>
    <rPh sb="41" eb="44">
      <t>シンセイショ</t>
    </rPh>
    <rPh sb="44" eb="45">
      <t>ケン</t>
    </rPh>
    <rPh sb="45" eb="50">
      <t>ジッセキホウコクショ</t>
    </rPh>
    <phoneticPr fontId="3"/>
  </si>
  <si>
    <t>（例２）訪問系介護事業所と障害福祉サービス訪問系事業所を同一事業所で運営し、通話録音装置を介護用と障害福祉サービス用で購入し、領収証が介護分と障害福祉サービス分で分かれている場合：訪問系介護事業所又は障害福祉サービス訪問系事業所ごとに申請をする。</t>
    <rPh sb="38" eb="44">
      <t>ツウワロクオンソウチ</t>
    </rPh>
    <rPh sb="47" eb="48">
      <t>ヨウ</t>
    </rPh>
    <rPh sb="59" eb="61">
      <t>コウニュウ</t>
    </rPh>
    <rPh sb="63" eb="66">
      <t>リョウシュウショウ</t>
    </rPh>
    <rPh sb="67" eb="69">
      <t>カイゴ</t>
    </rPh>
    <rPh sb="69" eb="70">
      <t>ブン</t>
    </rPh>
    <rPh sb="71" eb="75">
      <t>ショウガイフクシ</t>
    </rPh>
    <rPh sb="79" eb="80">
      <t>ブン</t>
    </rPh>
    <rPh sb="81" eb="82">
      <t>ワ</t>
    </rPh>
    <rPh sb="87" eb="89">
      <t>バアイ</t>
    </rPh>
    <rPh sb="98" eb="99">
      <t>マタ</t>
    </rPh>
    <phoneticPr fontId="3"/>
  </si>
  <si>
    <t>（補助対象経費等）
第３条　交付要綱別表に定めている補助金の交付対象となる経費は、次の（１）若しくは（２）のいずれかに該当する経費のうち、知事が必要かつ適当と認めるものについて、予算の範囲内において交付する。
（１）障害福祉サービス訪問系事業所の安全確保対策に資する通話録音装置等の購入事業
　  ア  ボイスレコーダー購入費
　  イ  固定電話用通話録音装置購入費
　  ウ  上記ア・イと同等と認められる機器購入費
（２）障害福祉サービス訪問系事業所の安全確保対策に資する警備会社による屋外用セ
　　キュリティサービスの導入事業
　  ア  初期登録費、加入料金
　  イ  初期導入時に発生する備品及び付属品購入費
　  ウ  上記ア・イと同等と認められる初期導入経費　
２　国、自治体等の他の補助金及び寄付金との併用はできないものとする。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</si>
</sst>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3">
    <font>
      <sz val="11"/>
      <color theme="1"/>
      <name val="Yu Gothic"/>
      <family val="2"/>
      <scheme val="minor"/>
    </font>
    <font>
      <sz val="11"/>
      <color theme="1"/>
      <name val="ＭＳ Ｐゴシック"/>
      <family val="2"/>
      <charset val="128"/>
    </font>
    <font>
      <sz val="11"/>
      <color theme="1"/>
      <name val="Yu Gothic"/>
      <family val="2"/>
      <scheme val="minor"/>
    </font>
    <font>
      <sz val="6"/>
      <name val="Yu Gothic"/>
      <family val="3"/>
      <charset val="128"/>
      <scheme val="minor"/>
    </font>
    <font>
      <sz val="12"/>
      <color theme="1"/>
      <name val="Yu Gothic"/>
      <family val="2"/>
      <scheme val="minor"/>
    </font>
    <font>
      <sz val="12"/>
      <color theme="1"/>
      <name val="Yu Gothic"/>
      <family val="3"/>
      <charset val="128"/>
      <scheme val="minor"/>
    </font>
    <font>
      <b/>
      <sz val="14"/>
      <color rgb="FFFF0000"/>
      <name val="Yu Gothic"/>
      <family val="3"/>
      <charset val="128"/>
      <scheme val="minor"/>
    </font>
    <font>
      <sz val="10.5"/>
      <color theme="1"/>
      <name val="Yu Gothic"/>
      <family val="2"/>
      <scheme val="minor"/>
    </font>
    <font>
      <b/>
      <sz val="12"/>
      <color rgb="FFFF0000"/>
      <name val="Yu Gothic"/>
      <family val="3"/>
      <charset val="128"/>
      <scheme val="minor"/>
    </font>
    <font>
      <b/>
      <sz val="12"/>
      <color rgb="FFFF0000"/>
      <name val="游ゴシック"/>
      <family val="3"/>
      <charset val="128"/>
    </font>
    <font>
      <sz val="10"/>
      <color theme="1"/>
      <name val="Yu Gothic"/>
      <family val="2"/>
      <scheme val="minor"/>
    </font>
    <font>
      <sz val="10"/>
      <color theme="1"/>
      <name val="Yu Gothic"/>
      <family val="3"/>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color theme="1"/>
      <name val="Yu Gothic"/>
      <family val="3"/>
      <charset val="128"/>
      <scheme val="minor"/>
    </font>
    <font>
      <sz val="11"/>
      <color theme="1"/>
      <name val="游ゴシック"/>
      <family val="3"/>
      <charset val="128"/>
    </font>
    <font>
      <b/>
      <sz val="14"/>
      <color theme="1"/>
      <name val="Yu Gothic"/>
      <family val="3"/>
      <charset val="128"/>
      <scheme val="minor"/>
    </font>
    <font>
      <sz val="12"/>
      <color theme="1"/>
      <name val="ＭＳ 明朝"/>
      <family val="1"/>
      <charset val="128"/>
    </font>
    <font>
      <sz val="12"/>
      <name val="ＭＳ 明朝"/>
      <family val="1"/>
      <charset val="128"/>
    </font>
    <font>
      <sz val="9"/>
      <color rgb="FF000000"/>
      <name val="Meiryo UI"/>
      <family val="3"/>
      <charset val="128"/>
    </font>
    <font>
      <sz val="8"/>
      <name val="ＭＳ 明朝"/>
      <family val="1"/>
      <charset val="128"/>
    </font>
    <font>
      <b/>
      <sz val="16"/>
      <color indexed="81"/>
      <name val="ＭＳ ゴシック"/>
      <family val="3"/>
      <charset val="128"/>
    </font>
    <font>
      <sz val="12"/>
      <name val="Yu Gothic"/>
      <family val="3"/>
      <charset val="128"/>
      <scheme val="minor"/>
    </font>
    <font>
      <sz val="8"/>
      <color theme="1"/>
      <name val="Yu Gothic"/>
      <family val="3"/>
      <charset val="128"/>
      <scheme val="minor"/>
    </font>
    <font>
      <sz val="9"/>
      <name val="Yu Gothic UI"/>
      <family val="3"/>
      <charset val="128"/>
    </font>
    <font>
      <sz val="8"/>
      <name val="ＭＳ 明朝"/>
      <family val="3"/>
      <charset val="128"/>
    </font>
    <font>
      <sz val="11"/>
      <name val="Yu Gothic"/>
      <family val="3"/>
      <charset val="128"/>
      <scheme val="minor"/>
    </font>
    <font>
      <b/>
      <sz val="11"/>
      <name val="Yu Gothic"/>
      <family val="3"/>
      <charset val="128"/>
      <scheme val="minor"/>
    </font>
    <font>
      <sz val="11"/>
      <color rgb="FFFF0000"/>
      <name val="Yu Gothic"/>
      <family val="3"/>
      <charset val="128"/>
      <scheme val="minor"/>
    </font>
    <font>
      <b/>
      <sz val="16"/>
      <color indexed="81"/>
      <name val="MS P ゴシック"/>
      <family val="3"/>
      <charset val="128"/>
    </font>
    <font>
      <sz val="11"/>
      <color rgb="FFFF0000"/>
      <name val="Yu Gothic"/>
      <family val="2"/>
      <scheme val="minor"/>
    </font>
    <font>
      <b/>
      <sz val="9"/>
      <color indexed="8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13" fillId="0" borderId="0">
      <alignment vertical="center"/>
    </xf>
  </cellStyleXfs>
  <cellXfs count="94">
    <xf numFmtId="0" fontId="0" fillId="0" borderId="0" xfId="0"/>
    <xf numFmtId="0" fontId="5" fillId="2" borderId="0" xfId="0" applyFont="1" applyFill="1" applyProtection="1">
      <protection locked="0"/>
    </xf>
    <xf numFmtId="0" fontId="5" fillId="0" borderId="0" xfId="0" applyFont="1"/>
    <xf numFmtId="0" fontId="6" fillId="0" borderId="0" xfId="0" applyFont="1" applyAlignment="1">
      <alignment horizontal="left"/>
    </xf>
    <xf numFmtId="0" fontId="4" fillId="0" borderId="0" xfId="0" applyFont="1"/>
    <xf numFmtId="0" fontId="8"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xf numFmtId="0" fontId="11" fillId="0" borderId="5" xfId="0" applyFont="1" applyBorder="1"/>
    <xf numFmtId="176" fontId="11" fillId="0" borderId="1" xfId="0" applyNumberFormat="1" applyFont="1" applyBorder="1"/>
    <xf numFmtId="0" fontId="0" fillId="0" borderId="7" xfId="0" applyBorder="1"/>
    <xf numFmtId="0" fontId="0" fillId="0" borderId="8" xfId="0" applyBorder="1"/>
    <xf numFmtId="0" fontId="2" fillId="0" borderId="1" xfId="0" applyFont="1" applyFill="1" applyBorder="1" applyAlignment="1">
      <alignment horizontal="center" vertical="center" wrapText="1"/>
    </xf>
    <xf numFmtId="0" fontId="2" fillId="0" borderId="1" xfId="0" applyFont="1" applyBorder="1" applyAlignment="1">
      <alignment horizontal="left" vertical="center"/>
    </xf>
    <xf numFmtId="0" fontId="2" fillId="2" borderId="8" xfId="0" applyFont="1" applyFill="1" applyBorder="1" applyAlignment="1" applyProtection="1">
      <alignment horizontal="left" vertical="center" wrapText="1"/>
      <protection locked="0"/>
    </xf>
    <xf numFmtId="0" fontId="2" fillId="0" borderId="0" xfId="0" applyFont="1" applyAlignment="1">
      <alignment horizontal="left" vertical="center"/>
    </xf>
    <xf numFmtId="38" fontId="2" fillId="0" borderId="13" xfId="1" applyFont="1" applyFill="1" applyBorder="1" applyAlignment="1">
      <alignment vertical="center"/>
    </xf>
    <xf numFmtId="38" fontId="15" fillId="0" borderId="1" xfId="1" applyNumberFormat="1" applyFont="1" applyBorder="1" applyAlignment="1">
      <alignment vertical="center"/>
    </xf>
    <xf numFmtId="0" fontId="16" fillId="0" borderId="0" xfId="2" applyFont="1" applyAlignment="1">
      <alignment vertical="center"/>
    </xf>
    <xf numFmtId="0" fontId="2" fillId="0" borderId="0" xfId="0" applyFont="1" applyAlignment="1">
      <alignment vertical="center"/>
    </xf>
    <xf numFmtId="0" fontId="2" fillId="0" borderId="1" xfId="0" applyFont="1" applyFill="1" applyBorder="1" applyAlignment="1">
      <alignment vertical="center"/>
    </xf>
    <xf numFmtId="38" fontId="17" fillId="0" borderId="1" xfId="1" applyNumberFormat="1" applyFont="1" applyBorder="1" applyAlignment="1">
      <alignment vertical="center"/>
    </xf>
    <xf numFmtId="0" fontId="18" fillId="0" borderId="0" xfId="0" applyFont="1" applyAlignment="1">
      <alignment horizontal="justify" vertical="center"/>
    </xf>
    <xf numFmtId="0" fontId="2" fillId="0" borderId="1" xfId="0" applyFont="1" applyFill="1" applyBorder="1" applyAlignment="1">
      <alignment horizontal="center" vertical="center" shrinkToFit="1"/>
    </xf>
    <xf numFmtId="0" fontId="0" fillId="2" borderId="8" xfId="0" applyFont="1" applyFill="1" applyBorder="1" applyAlignment="1" applyProtection="1">
      <alignment horizontal="left" vertical="center" wrapText="1"/>
      <protection locked="0"/>
    </xf>
    <xf numFmtId="0" fontId="0" fillId="0"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38" fontId="10" fillId="0" borderId="4" xfId="1" applyFont="1" applyBorder="1" applyAlignment="1">
      <alignment horizontal="center" vertical="center" wrapText="1"/>
    </xf>
    <xf numFmtId="38" fontId="0" fillId="0" borderId="0" xfId="1" applyFont="1" applyAlignment="1">
      <alignment horizontal="right" vertical="center"/>
    </xf>
    <xf numFmtId="38" fontId="11" fillId="0" borderId="6" xfId="1" applyFont="1" applyBorder="1" applyAlignment="1">
      <alignment horizontal="right" vertical="center"/>
    </xf>
    <xf numFmtId="38" fontId="11" fillId="0" borderId="17" xfId="1" applyFont="1" applyBorder="1" applyAlignment="1">
      <alignment horizontal="right" vertical="center"/>
    </xf>
    <xf numFmtId="38" fontId="17" fillId="0" borderId="20" xfId="1" applyFont="1" applyBorder="1" applyAlignment="1">
      <alignment horizontal="right" vertical="center"/>
    </xf>
    <xf numFmtId="0" fontId="11" fillId="0" borderId="21" xfId="0" applyFont="1" applyBorder="1"/>
    <xf numFmtId="176" fontId="11" fillId="0" borderId="13" xfId="0" applyNumberFormat="1" applyFont="1" applyBorder="1"/>
    <xf numFmtId="0" fontId="19" fillId="0" borderId="0" xfId="0" applyFont="1" applyAlignment="1">
      <alignment horizontal="justify" vertical="center"/>
    </xf>
    <xf numFmtId="0" fontId="21" fillId="3" borderId="0" xfId="0" applyFont="1" applyFill="1" applyAlignment="1">
      <alignment horizontal="left" vertical="top"/>
    </xf>
    <xf numFmtId="0" fontId="21" fillId="3" borderId="0" xfId="0" applyFont="1" applyFill="1" applyBorder="1" applyAlignment="1">
      <alignment horizontal="left" vertical="top"/>
    </xf>
    <xf numFmtId="176" fontId="11" fillId="0" borderId="7" xfId="0" applyNumberFormat="1" applyFont="1" applyBorder="1" applyAlignment="1">
      <alignment horizontal="right"/>
    </xf>
    <xf numFmtId="0" fontId="10" fillId="0" borderId="30" xfId="0" applyFont="1" applyBorder="1" applyAlignment="1">
      <alignment horizontal="left" vertical="center" wrapText="1"/>
    </xf>
    <xf numFmtId="0" fontId="17" fillId="0" borderId="32"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0" xfId="0" applyFont="1" applyAlignment="1">
      <alignment vertical="center"/>
    </xf>
    <xf numFmtId="38" fontId="2" fillId="2" borderId="1" xfId="1" applyFont="1" applyFill="1" applyBorder="1" applyAlignment="1" applyProtection="1">
      <alignment vertical="center"/>
      <protection locked="0"/>
    </xf>
    <xf numFmtId="49" fontId="2" fillId="2" borderId="1" xfId="1" applyNumberFormat="1" applyFont="1" applyFill="1" applyBorder="1" applyAlignment="1" applyProtection="1">
      <alignment vertical="center"/>
      <protection locked="0"/>
    </xf>
    <xf numFmtId="0" fontId="27" fillId="0" borderId="0" xfId="3" applyFont="1">
      <alignment vertical="center"/>
    </xf>
    <xf numFmtId="0" fontId="27" fillId="0" borderId="9" xfId="3" applyFont="1" applyBorder="1">
      <alignment vertical="center"/>
    </xf>
    <xf numFmtId="0" fontId="27" fillId="0" borderId="10" xfId="3" applyFont="1" applyBorder="1">
      <alignment vertical="center"/>
    </xf>
    <xf numFmtId="0" fontId="27" fillId="0" borderId="11" xfId="3" applyFont="1" applyBorder="1">
      <alignment vertical="center"/>
    </xf>
    <xf numFmtId="0" fontId="28" fillId="0" borderId="0" xfId="3" applyFont="1">
      <alignment vertical="center"/>
    </xf>
    <xf numFmtId="0" fontId="28" fillId="0" borderId="0" xfId="3" applyFont="1" applyAlignment="1">
      <alignment horizontal="centerContinuous" vertical="center"/>
    </xf>
    <xf numFmtId="0" fontId="4" fillId="0" borderId="0" xfId="0" applyFont="1" applyAlignment="1">
      <alignment vertical="center"/>
    </xf>
    <xf numFmtId="0" fontId="0" fillId="0" borderId="1" xfId="0" applyFont="1" applyFill="1" applyBorder="1" applyAlignment="1">
      <alignment horizontal="center" vertical="center" shrinkToFit="1"/>
    </xf>
    <xf numFmtId="0" fontId="0" fillId="0" borderId="0" xfId="0" applyBorder="1"/>
    <xf numFmtId="0" fontId="31" fillId="0" borderId="0" xfId="0" applyFont="1" applyAlignment="1">
      <alignment vertical="top" wrapText="1"/>
    </xf>
    <xf numFmtId="0" fontId="29" fillId="0" borderId="0" xfId="3" applyFont="1">
      <alignment vertical="center"/>
    </xf>
    <xf numFmtId="0" fontId="0" fillId="0" borderId="0" xfId="0" applyAlignment="1">
      <alignment vertical="top" wrapText="1"/>
    </xf>
    <xf numFmtId="0" fontId="31" fillId="0" borderId="0" xfId="0" applyFont="1" applyAlignment="1">
      <alignment horizontal="left" vertical="top" wrapText="1"/>
    </xf>
    <xf numFmtId="0" fontId="5" fillId="0" borderId="1" xfId="0" applyFont="1" applyBorder="1" applyAlignment="1">
      <alignment horizontal="center"/>
    </xf>
    <xf numFmtId="0" fontId="5" fillId="2" borderId="1" xfId="0" applyFont="1" applyFill="1" applyBorder="1" applyAlignment="1" applyProtection="1">
      <alignment horizontal="left"/>
      <protection locked="0"/>
    </xf>
    <xf numFmtId="0" fontId="8" fillId="0" borderId="0" xfId="0" applyFont="1" applyAlignment="1">
      <alignment horizontal="left" vertical="center"/>
    </xf>
    <xf numFmtId="0" fontId="23" fillId="0" borderId="0" xfId="0" applyFont="1" applyAlignment="1">
      <alignment horizontal="center" shrinkToFit="1"/>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7" fillId="2" borderId="0" xfId="0" applyFont="1" applyFill="1" applyAlignment="1" applyProtection="1">
      <alignment horizontal="left"/>
      <protection locked="0"/>
    </xf>
    <xf numFmtId="0" fontId="26" fillId="2" borderId="23" xfId="0" applyFont="1" applyFill="1" applyBorder="1" applyAlignment="1">
      <alignment horizontal="left" vertical="top" wrapText="1"/>
    </xf>
    <xf numFmtId="0" fontId="21" fillId="2" borderId="22" xfId="0" applyFont="1" applyFill="1" applyBorder="1" applyAlignment="1">
      <alignment horizontal="left" vertical="top" wrapText="1"/>
    </xf>
    <xf numFmtId="0" fontId="21" fillId="2" borderId="24" xfId="0" applyFont="1" applyFill="1" applyBorder="1" applyAlignment="1">
      <alignment horizontal="left" vertical="top" wrapText="1"/>
    </xf>
    <xf numFmtId="0" fontId="21" fillId="2" borderId="25"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27" xfId="0" applyFont="1" applyFill="1" applyBorder="1" applyAlignment="1">
      <alignment horizontal="left" vertical="top" wrapText="1"/>
    </xf>
    <xf numFmtId="0" fontId="21" fillId="2" borderId="28" xfId="0" applyFont="1" applyFill="1" applyBorder="1" applyAlignment="1">
      <alignment horizontal="left" vertical="top" wrapText="1"/>
    </xf>
    <xf numFmtId="0" fontId="21" fillId="2" borderId="29" xfId="0" applyFont="1" applyFill="1" applyBorder="1" applyAlignment="1">
      <alignment horizontal="left" vertical="top" wrapText="1"/>
    </xf>
    <xf numFmtId="0" fontId="10" fillId="0" borderId="0" xfId="0" applyFont="1" applyAlignment="1">
      <alignment horizontal="center" shrinkToFit="1"/>
    </xf>
    <xf numFmtId="0" fontId="11" fillId="0" borderId="0" xfId="0" applyFont="1" applyAlignment="1">
      <alignment horizontal="center" shrinkToFit="1"/>
    </xf>
    <xf numFmtId="176" fontId="5" fillId="0" borderId="0" xfId="0" applyNumberFormat="1" applyFont="1" applyFill="1" applyAlignment="1">
      <alignment horizontal="right"/>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17" fillId="0" borderId="1" xfId="0" applyFont="1" applyBorder="1" applyAlignment="1">
      <alignment horizontal="right" vertical="center"/>
    </xf>
    <xf numFmtId="0" fontId="15" fillId="0" borderId="1" xfId="0" applyFont="1" applyBorder="1" applyAlignment="1">
      <alignment horizontal="right" vertical="center"/>
    </xf>
    <xf numFmtId="0" fontId="0" fillId="2" borderId="12" xfId="0" applyFont="1" applyFill="1" applyBorder="1" applyAlignment="1">
      <alignment horizontal="left" vertical="center"/>
    </xf>
    <xf numFmtId="0" fontId="2" fillId="2" borderId="8" xfId="0" applyFont="1" applyFill="1" applyBorder="1" applyAlignment="1">
      <alignment horizontal="left" vertical="center"/>
    </xf>
    <xf numFmtId="0" fontId="2" fillId="2" borderId="12"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49" fontId="0" fillId="2" borderId="1"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0" fontId="0" fillId="0" borderId="0" xfId="0" applyAlignment="1">
      <alignment horizontal="left" vertical="top" wrapText="1"/>
    </xf>
  </cellXfs>
  <cellStyles count="4">
    <cellStyle name="桁区切り" xfId="1" builtinId="6"/>
    <cellStyle name="標準" xfId="0" builtinId="0"/>
    <cellStyle name="標準 2" xfId="2" xr:uid="{BE620B34-98E0-4128-A25F-D06567E896F0}"/>
    <cellStyle name="標準 3" xfId="3" xr:uid="{7933DEB4-7E34-418B-ACDC-4B5703C073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47625</xdr:rowOff>
        </xdr:from>
        <xdr:to>
          <xdr:col>19</xdr:col>
          <xdr:colOff>285750</xdr:colOff>
          <xdr:row>41</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「暴力団員による不当な行為の防止等に関する法律」に規定する暴力団員が代表者、構成員である団体は補助金を申請できません。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9525</xdr:rowOff>
        </xdr:from>
        <xdr:to>
          <xdr:col>19</xdr:col>
          <xdr:colOff>285750</xdr:colOff>
          <xdr:row>42</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219075</xdr:rowOff>
        </xdr:from>
        <xdr:to>
          <xdr:col>19</xdr:col>
          <xdr:colOff>285750</xdr:colOff>
          <xdr:row>42</xdr:row>
          <xdr:rowOff>209550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本補助金は他の補助金と重複して申請できません。</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inseish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
      <sheetName val="内訳表記入例"/>
      <sheetName val="申請書"/>
      <sheetName val="事業所一覧表"/>
      <sheetName val="内訳表2"/>
      <sheetName val="内訳表1"/>
      <sheetName val="【参考】薬事承認を受けた抗原検査キット"/>
      <sheetName val="shinseisho (1)"/>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D224-EDA2-4212-A0F0-156C5B6A9710}">
  <sheetPr>
    <pageSetUpPr fitToPage="1"/>
  </sheetPr>
  <dimension ref="A1:AK30"/>
  <sheetViews>
    <sheetView tabSelected="1" view="pageBreakPreview" zoomScale="120" zoomScaleNormal="100" zoomScaleSheetLayoutView="120" workbookViewId="0">
      <selection activeCell="AQ8" sqref="AQ8"/>
    </sheetView>
  </sheetViews>
  <sheetFormatPr defaultColWidth="2.5" defaultRowHeight="15" customHeight="1"/>
  <cols>
    <col min="1" max="16384" width="2.5" style="47"/>
  </cols>
  <sheetData>
    <row r="1" spans="1:18" ht="15" customHeight="1" thickBot="1"/>
    <row r="2" spans="1:18" ht="15" customHeight="1" thickBot="1">
      <c r="K2" s="48"/>
      <c r="L2" s="49" t="s">
        <v>47</v>
      </c>
      <c r="M2" s="49"/>
      <c r="N2" s="49"/>
      <c r="O2" s="49"/>
      <c r="P2" s="49"/>
      <c r="Q2" s="49"/>
      <c r="R2" s="50"/>
    </row>
    <row r="4" spans="1:18" s="51" customFormat="1" ht="18">
      <c r="A4" s="51" t="s">
        <v>40</v>
      </c>
      <c r="B4" s="51" t="s">
        <v>48</v>
      </c>
    </row>
    <row r="5" spans="1:18" ht="18.75">
      <c r="B5" s="47" t="s">
        <v>41</v>
      </c>
    </row>
    <row r="8" spans="1:18" s="51" customFormat="1" ht="18">
      <c r="A8" s="51" t="s">
        <v>42</v>
      </c>
      <c r="B8" s="51" t="s">
        <v>49</v>
      </c>
    </row>
    <row r="9" spans="1:18" ht="18.75">
      <c r="B9" s="47" t="s">
        <v>91</v>
      </c>
    </row>
    <row r="10" spans="1:18" ht="18.75">
      <c r="B10" s="47" t="s">
        <v>79</v>
      </c>
    </row>
    <row r="11" spans="1:18" ht="18.75">
      <c r="B11" s="47" t="s">
        <v>97</v>
      </c>
    </row>
    <row r="12" spans="1:18" ht="18.75">
      <c r="B12" s="47" t="s">
        <v>86</v>
      </c>
    </row>
    <row r="15" spans="1:18" s="51" customFormat="1" ht="18">
      <c r="A15" s="51" t="s">
        <v>43</v>
      </c>
      <c r="B15" s="51" t="s">
        <v>50</v>
      </c>
    </row>
    <row r="16" spans="1:18" ht="18.75">
      <c r="B16" s="47" t="s">
        <v>44</v>
      </c>
    </row>
    <row r="17" spans="1:37" ht="18.75">
      <c r="B17" s="47" t="s">
        <v>45</v>
      </c>
    </row>
    <row r="18" spans="1:37" ht="18.75"/>
    <row r="20" spans="1:37" ht="18.75">
      <c r="A20" s="51" t="s">
        <v>51</v>
      </c>
    </row>
    <row r="21" spans="1:37" ht="18.75">
      <c r="B21" s="47" t="s">
        <v>87</v>
      </c>
    </row>
    <row r="22" spans="1:37" ht="18.75"/>
    <row r="24" spans="1:37" ht="18.75">
      <c r="A24" s="52" t="s">
        <v>46</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row>
    <row r="25" spans="1:37" ht="18.7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spans="1:37" ht="15" customHeight="1">
      <c r="A26" s="57" t="s">
        <v>103</v>
      </c>
    </row>
    <row r="27" spans="1:37" customFormat="1" ht="60" customHeight="1">
      <c r="A27" s="59" t="s">
        <v>101</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row>
    <row r="28" spans="1:37" customFormat="1" ht="60" customHeight="1">
      <c r="A28" s="59" t="s">
        <v>106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row>
    <row r="29" spans="1:37" customFormat="1" ht="60" customHeight="1">
      <c r="A29" s="59" t="s">
        <v>108</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row>
    <row r="30" spans="1:37" customFormat="1" ht="13.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sheetData>
  <mergeCells count="4">
    <mergeCell ref="A29:AK29"/>
    <mergeCell ref="A30:AK30"/>
    <mergeCell ref="A27:AK27"/>
    <mergeCell ref="A28:AK28"/>
  </mergeCells>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8"/>
  <sheetViews>
    <sheetView view="pageBreakPreview" topLeftCell="A19" zoomScale="115" zoomScaleNormal="100" zoomScaleSheetLayoutView="115" workbookViewId="0">
      <selection activeCell="E10" sqref="E10"/>
    </sheetView>
  </sheetViews>
  <sheetFormatPr defaultRowHeight="18.75"/>
  <cols>
    <col min="2" max="2" width="11.5" customWidth="1"/>
    <col min="3" max="3" width="4.875" customWidth="1"/>
    <col min="4" max="10" width="3.125" customWidth="1"/>
    <col min="11" max="11" width="4.875" customWidth="1"/>
    <col min="12" max="18" width="3.125" customWidth="1"/>
    <col min="19" max="19" width="4.375" customWidth="1"/>
    <col min="20" max="20" width="7.5" customWidth="1"/>
    <col min="21" max="21" width="78.375" customWidth="1"/>
  </cols>
  <sheetData>
    <row r="1" spans="1:21">
      <c r="A1" t="s">
        <v>0</v>
      </c>
    </row>
    <row r="3" spans="1:21" ht="19.5">
      <c r="A3" s="63" t="s">
        <v>107</v>
      </c>
      <c r="B3" s="63"/>
      <c r="C3" s="63"/>
      <c r="D3" s="63"/>
      <c r="E3" s="63"/>
      <c r="F3" s="63"/>
      <c r="G3" s="63"/>
      <c r="H3" s="63"/>
      <c r="I3" s="63"/>
      <c r="J3" s="63"/>
      <c r="K3" s="63"/>
      <c r="L3" s="63"/>
      <c r="M3" s="63"/>
      <c r="N3" s="63"/>
      <c r="O3" s="63"/>
      <c r="P3" s="63"/>
      <c r="Q3" s="63"/>
      <c r="R3" s="63"/>
      <c r="S3" s="63"/>
      <c r="T3" s="63"/>
    </row>
    <row r="5" spans="1:21" ht="24">
      <c r="N5" s="64" t="s">
        <v>1</v>
      </c>
      <c r="O5" s="65"/>
      <c r="P5" s="1"/>
      <c r="Q5" s="2" t="s">
        <v>2</v>
      </c>
      <c r="R5" s="1"/>
      <c r="S5" s="2" t="s">
        <v>3</v>
      </c>
      <c r="T5" s="1"/>
      <c r="U5" s="3" t="str">
        <f>IF(OR(P5="",R5="",T5="")=TRUE,"申請年月日を入力してください","")</f>
        <v>申請年月日を入力してください</v>
      </c>
    </row>
    <row r="7" spans="1:21" ht="19.5">
      <c r="A7" s="4" t="s">
        <v>4</v>
      </c>
    </row>
    <row r="9" spans="1:21" ht="18.75" customHeight="1">
      <c r="H9" s="66" t="s">
        <v>5</v>
      </c>
      <c r="I9" s="66"/>
      <c r="J9" s="66"/>
      <c r="K9" s="66"/>
      <c r="L9" s="67"/>
      <c r="M9" s="67"/>
      <c r="N9" s="67"/>
      <c r="O9" s="67"/>
      <c r="P9" s="67"/>
      <c r="Q9" s="67"/>
      <c r="R9" s="67"/>
      <c r="S9" s="67"/>
      <c r="T9" s="67"/>
      <c r="U9" s="62" t="str">
        <f>IF(OR(L9="",L10="",L11="",L12="",L13="",L14="",L15="",L16="")=TRUE,"申請者情報を入力してください","")</f>
        <v>申請者情報を入力してください</v>
      </c>
    </row>
    <row r="10" spans="1:21" ht="18.75" customHeight="1">
      <c r="H10" s="66" t="s">
        <v>6</v>
      </c>
      <c r="I10" s="66"/>
      <c r="J10" s="66"/>
      <c r="K10" s="66"/>
      <c r="L10" s="67"/>
      <c r="M10" s="67"/>
      <c r="N10" s="67"/>
      <c r="O10" s="67"/>
      <c r="P10" s="67"/>
      <c r="Q10" s="67"/>
      <c r="R10" s="67"/>
      <c r="S10" s="67"/>
      <c r="T10" s="67"/>
      <c r="U10" s="62"/>
    </row>
    <row r="11" spans="1:21" ht="18.75" customHeight="1">
      <c r="H11" s="66" t="s">
        <v>7</v>
      </c>
      <c r="I11" s="66"/>
      <c r="J11" s="66"/>
      <c r="K11" s="66"/>
      <c r="L11" s="67"/>
      <c r="M11" s="67"/>
      <c r="N11" s="67"/>
      <c r="O11" s="67"/>
      <c r="P11" s="67"/>
      <c r="Q11" s="67"/>
      <c r="R11" s="67"/>
      <c r="S11" s="67"/>
      <c r="T11" s="67"/>
      <c r="U11" s="62"/>
    </row>
    <row r="12" spans="1:21" ht="18.75" customHeight="1">
      <c r="H12" s="66" t="s">
        <v>8</v>
      </c>
      <c r="I12" s="66"/>
      <c r="J12" s="66"/>
      <c r="K12" s="66"/>
      <c r="L12" s="67"/>
      <c r="M12" s="67"/>
      <c r="N12" s="67"/>
      <c r="O12" s="67"/>
      <c r="P12" s="67"/>
      <c r="Q12" s="67"/>
      <c r="R12" s="67"/>
      <c r="S12" s="67"/>
      <c r="T12" s="67"/>
      <c r="U12" s="62"/>
    </row>
    <row r="13" spans="1:21" ht="18.75" customHeight="1">
      <c r="H13" s="66" t="s">
        <v>9</v>
      </c>
      <c r="I13" s="66"/>
      <c r="J13" s="66"/>
      <c r="K13" s="66"/>
      <c r="L13" s="67"/>
      <c r="M13" s="67"/>
      <c r="N13" s="67"/>
      <c r="O13" s="67"/>
      <c r="P13" s="67"/>
      <c r="Q13" s="67"/>
      <c r="R13" s="67"/>
      <c r="S13" s="67"/>
      <c r="T13" s="67"/>
      <c r="U13" s="62"/>
    </row>
    <row r="14" spans="1:21" ht="18.75" customHeight="1">
      <c r="H14" s="66" t="s">
        <v>52</v>
      </c>
      <c r="I14" s="66"/>
      <c r="J14" s="66"/>
      <c r="K14" s="66"/>
      <c r="L14" s="67"/>
      <c r="M14" s="67"/>
      <c r="N14" s="67"/>
      <c r="O14" s="67"/>
      <c r="P14" s="67"/>
      <c r="Q14" s="67"/>
      <c r="R14" s="67"/>
      <c r="S14" s="67"/>
      <c r="T14" s="67"/>
      <c r="U14" s="62"/>
    </row>
    <row r="15" spans="1:21" ht="18.75" customHeight="1">
      <c r="H15" s="66" t="s">
        <v>10</v>
      </c>
      <c r="I15" s="66"/>
      <c r="J15" s="66"/>
      <c r="K15" s="66"/>
      <c r="L15" s="67"/>
      <c r="M15" s="67"/>
      <c r="N15" s="67"/>
      <c r="O15" s="67"/>
      <c r="P15" s="67"/>
      <c r="Q15" s="67"/>
      <c r="R15" s="67"/>
      <c r="S15" s="67"/>
      <c r="T15" s="67"/>
      <c r="U15" s="62"/>
    </row>
    <row r="16" spans="1:21" ht="18.75" customHeight="1">
      <c r="H16" s="77" t="s">
        <v>75</v>
      </c>
      <c r="I16" s="78"/>
      <c r="J16" s="78"/>
      <c r="K16" s="78"/>
      <c r="L16" s="67"/>
      <c r="M16" s="67"/>
      <c r="N16" s="67"/>
      <c r="O16" s="67"/>
      <c r="P16" s="67"/>
      <c r="Q16" s="67"/>
      <c r="R16" s="67"/>
      <c r="S16" s="67"/>
      <c r="T16" s="67"/>
      <c r="U16" s="62"/>
    </row>
    <row r="18" spans="1:21" ht="19.5">
      <c r="A18" s="4" t="s">
        <v>104</v>
      </c>
    </row>
    <row r="19" spans="1:21" ht="19.5">
      <c r="A19" s="2" t="s">
        <v>38</v>
      </c>
    </row>
    <row r="21" spans="1:21">
      <c r="H21" t="s">
        <v>84</v>
      </c>
    </row>
    <row r="23" spans="1:21" ht="19.5">
      <c r="A23" s="4" t="s">
        <v>11</v>
      </c>
      <c r="B23" s="4"/>
      <c r="C23" s="79">
        <f ca="1">事業所一覧表!F53</f>
        <v>0</v>
      </c>
      <c r="D23" s="79"/>
      <c r="E23" s="79"/>
      <c r="F23" s="79"/>
      <c r="G23" s="4" t="s">
        <v>12</v>
      </c>
      <c r="H23" s="4"/>
      <c r="I23" s="4"/>
      <c r="J23" s="4"/>
      <c r="K23" s="4"/>
      <c r="L23" s="4"/>
      <c r="M23" s="4"/>
      <c r="N23" s="4"/>
      <c r="O23" s="4"/>
      <c r="P23" s="4"/>
      <c r="Q23" s="4"/>
      <c r="R23" s="4"/>
    </row>
    <row r="24" spans="1:21" ht="19.5">
      <c r="A24" s="4"/>
      <c r="B24" s="4"/>
      <c r="C24" s="4"/>
      <c r="D24" s="4"/>
      <c r="E24" s="4"/>
      <c r="F24" s="4"/>
      <c r="G24" s="4"/>
      <c r="H24" s="4"/>
      <c r="I24" s="4"/>
      <c r="J24" s="4"/>
      <c r="K24" s="4"/>
      <c r="L24" s="4"/>
      <c r="M24" s="4"/>
      <c r="N24" s="4"/>
      <c r="O24" s="4"/>
      <c r="P24" s="4"/>
      <c r="Q24" s="4"/>
      <c r="R24" s="4"/>
    </row>
    <row r="25" spans="1:21" ht="19.5">
      <c r="A25" s="4" t="s">
        <v>39</v>
      </c>
      <c r="B25" s="4"/>
      <c r="C25" s="4" t="s">
        <v>13</v>
      </c>
      <c r="D25" s="4"/>
      <c r="E25" s="4"/>
      <c r="F25" s="4"/>
      <c r="G25" s="4"/>
      <c r="H25" s="4"/>
      <c r="I25" s="4"/>
      <c r="J25" s="4"/>
      <c r="K25" s="4"/>
      <c r="L25" s="4" t="s">
        <v>14</v>
      </c>
      <c r="M25" s="4">
        <f ca="1">COUNTA(事業所一覧表!B3:B52)-COUNTIF(事業所一覧表!B3:B52,"")</f>
        <v>2</v>
      </c>
      <c r="N25" s="4" t="s">
        <v>15</v>
      </c>
      <c r="O25" s="4"/>
      <c r="P25" s="4"/>
      <c r="Q25" s="4"/>
      <c r="R25" s="4"/>
    </row>
    <row r="26" spans="1:21" ht="19.5">
      <c r="A26" s="4"/>
      <c r="B26" s="4"/>
      <c r="C26" s="4"/>
      <c r="D26" s="4"/>
      <c r="E26" s="4"/>
      <c r="F26" s="4"/>
      <c r="G26" s="4"/>
      <c r="H26" s="4"/>
      <c r="I26" s="4"/>
      <c r="J26" s="4"/>
      <c r="K26" s="4"/>
      <c r="L26" s="4"/>
      <c r="M26" s="4"/>
      <c r="N26" s="4"/>
      <c r="O26" s="4"/>
      <c r="P26" s="4"/>
      <c r="Q26" s="4"/>
      <c r="R26" s="4"/>
    </row>
    <row r="27" spans="1:21" ht="19.5">
      <c r="A27" s="4" t="s">
        <v>88</v>
      </c>
      <c r="B27" s="4"/>
      <c r="C27" s="4" t="s">
        <v>105</v>
      </c>
      <c r="D27" s="4"/>
      <c r="E27" s="4"/>
      <c r="F27" s="4"/>
      <c r="G27" s="4"/>
      <c r="H27" s="4"/>
      <c r="I27" s="4"/>
      <c r="J27" s="4"/>
      <c r="K27" s="4"/>
      <c r="L27" s="4"/>
      <c r="M27" s="4"/>
      <c r="N27" s="4"/>
      <c r="O27" s="4"/>
      <c r="P27" s="4"/>
      <c r="Q27" s="4"/>
      <c r="R27" s="4"/>
    </row>
    <row r="28" spans="1:21" ht="19.5">
      <c r="A28" s="4"/>
      <c r="B28" s="4"/>
      <c r="C28" s="4"/>
      <c r="D28" s="4"/>
      <c r="E28" s="4"/>
      <c r="F28" s="4"/>
      <c r="G28" s="4"/>
      <c r="H28" s="4"/>
      <c r="I28" s="4"/>
      <c r="J28" s="4"/>
      <c r="K28" s="4"/>
      <c r="L28" s="4"/>
      <c r="M28" s="4"/>
      <c r="N28" s="4"/>
      <c r="O28" s="4"/>
      <c r="P28" s="4"/>
      <c r="Q28" s="4"/>
      <c r="R28" s="4"/>
    </row>
    <row r="29" spans="1:21" ht="19.5">
      <c r="A29" s="4" t="s">
        <v>89</v>
      </c>
      <c r="B29" s="4"/>
      <c r="C29" s="4"/>
      <c r="D29" s="4"/>
      <c r="E29" s="4"/>
      <c r="F29" s="4"/>
      <c r="G29" s="4"/>
      <c r="H29" s="4"/>
      <c r="I29" s="4"/>
      <c r="J29" s="4"/>
      <c r="K29" s="4"/>
      <c r="L29" s="4"/>
      <c r="M29" s="4"/>
      <c r="N29" s="4"/>
      <c r="O29" s="4"/>
      <c r="P29" s="4"/>
      <c r="Q29" s="4"/>
      <c r="R29" s="4"/>
    </row>
    <row r="30" spans="1:21" ht="19.5">
      <c r="A30" s="60" t="s">
        <v>16</v>
      </c>
      <c r="B30" s="60"/>
      <c r="C30" s="61"/>
      <c r="D30" s="61"/>
      <c r="E30" s="61"/>
      <c r="F30" s="61"/>
      <c r="G30" s="61"/>
      <c r="H30" s="61"/>
      <c r="I30" s="61"/>
      <c r="J30" s="61"/>
      <c r="K30" s="61"/>
      <c r="L30" s="4"/>
      <c r="M30" s="4"/>
      <c r="N30" s="4"/>
      <c r="O30" s="4"/>
      <c r="P30" s="4"/>
      <c r="Q30" s="4"/>
      <c r="R30" s="4"/>
      <c r="U30" s="5" t="str">
        <f>IF(OR(C30="",C31="",C32="",C33="",C34="",C35="",C36="",C37="")=TRUE,"振込先情報を入力してください","")</f>
        <v>振込先情報を入力してください</v>
      </c>
    </row>
    <row r="31" spans="1:21" ht="19.5">
      <c r="A31" s="60" t="s">
        <v>17</v>
      </c>
      <c r="B31" s="60"/>
      <c r="C31" s="61"/>
      <c r="D31" s="61"/>
      <c r="E31" s="61"/>
      <c r="F31" s="61"/>
      <c r="G31" s="61"/>
      <c r="H31" s="61"/>
      <c r="I31" s="61"/>
      <c r="J31" s="61"/>
      <c r="K31" s="61"/>
      <c r="L31" s="4"/>
      <c r="M31" s="4"/>
      <c r="N31" s="4"/>
      <c r="O31" s="4"/>
      <c r="P31" s="4"/>
      <c r="Q31" s="4"/>
      <c r="R31" s="4"/>
      <c r="U31" s="6"/>
    </row>
    <row r="32" spans="1:21" ht="19.5">
      <c r="A32" s="60" t="s">
        <v>18</v>
      </c>
      <c r="B32" s="60"/>
      <c r="C32" s="61"/>
      <c r="D32" s="61"/>
      <c r="E32" s="61"/>
      <c r="F32" s="61"/>
      <c r="G32" s="61"/>
      <c r="H32" s="61"/>
      <c r="I32" s="61"/>
      <c r="J32" s="61"/>
      <c r="K32" s="61"/>
      <c r="L32" s="4"/>
      <c r="M32" s="4"/>
      <c r="N32" s="4"/>
      <c r="O32" s="4"/>
      <c r="P32" s="4"/>
      <c r="Q32" s="4"/>
      <c r="R32" s="4"/>
      <c r="U32" s="7" t="s">
        <v>19</v>
      </c>
    </row>
    <row r="33" spans="1:28" ht="19.5">
      <c r="A33" s="60" t="s">
        <v>20</v>
      </c>
      <c r="B33" s="60"/>
      <c r="C33" s="61"/>
      <c r="D33" s="61"/>
      <c r="E33" s="61"/>
      <c r="F33" s="61"/>
      <c r="G33" s="61"/>
      <c r="H33" s="61"/>
      <c r="I33" s="61"/>
      <c r="J33" s="61"/>
      <c r="K33" s="61"/>
      <c r="L33" s="4"/>
      <c r="M33" s="4"/>
      <c r="N33" s="4"/>
      <c r="O33" s="4"/>
      <c r="P33" s="4"/>
      <c r="Q33" s="4"/>
      <c r="R33" s="4"/>
      <c r="U33" s="6"/>
    </row>
    <row r="34" spans="1:28" ht="19.5">
      <c r="A34" s="60" t="s">
        <v>21</v>
      </c>
      <c r="B34" s="60"/>
      <c r="C34" s="61"/>
      <c r="D34" s="61"/>
      <c r="E34" s="61"/>
      <c r="F34" s="61"/>
      <c r="G34" s="61"/>
      <c r="H34" s="61"/>
      <c r="I34" s="61"/>
      <c r="J34" s="61"/>
      <c r="K34" s="61"/>
      <c r="L34" s="4"/>
      <c r="M34" s="4"/>
      <c r="N34" s="4"/>
      <c r="O34" s="4"/>
      <c r="P34" s="4"/>
      <c r="Q34" s="4"/>
      <c r="R34" s="4"/>
      <c r="U34" s="6"/>
    </row>
    <row r="35" spans="1:28" ht="19.5">
      <c r="A35" s="60" t="s">
        <v>22</v>
      </c>
      <c r="B35" s="60"/>
      <c r="C35" s="61"/>
      <c r="D35" s="61"/>
      <c r="E35" s="61"/>
      <c r="F35" s="61"/>
      <c r="G35" s="61"/>
      <c r="H35" s="61"/>
      <c r="I35" s="61"/>
      <c r="J35" s="61"/>
      <c r="K35" s="61"/>
      <c r="L35" s="4"/>
      <c r="M35" s="4"/>
      <c r="N35" s="4"/>
      <c r="O35" s="4"/>
      <c r="P35" s="4"/>
      <c r="Q35" s="4"/>
      <c r="R35" s="4"/>
      <c r="U35" s="6"/>
    </row>
    <row r="36" spans="1:28" ht="19.5">
      <c r="A36" s="60" t="s">
        <v>23</v>
      </c>
      <c r="B36" s="60"/>
      <c r="C36" s="61"/>
      <c r="D36" s="61"/>
      <c r="E36" s="61"/>
      <c r="F36" s="61"/>
      <c r="G36" s="61"/>
      <c r="H36" s="61"/>
      <c r="I36" s="61"/>
      <c r="J36" s="61"/>
      <c r="K36" s="61"/>
      <c r="L36" s="4"/>
      <c r="M36" s="4"/>
      <c r="N36" s="4"/>
      <c r="O36" s="4"/>
      <c r="P36" s="4"/>
      <c r="Q36" s="4"/>
      <c r="R36" s="4"/>
      <c r="U36" s="6"/>
    </row>
    <row r="37" spans="1:28" ht="19.5">
      <c r="A37" s="60" t="s">
        <v>24</v>
      </c>
      <c r="B37" s="60"/>
      <c r="C37" s="61"/>
      <c r="D37" s="61"/>
      <c r="E37" s="61"/>
      <c r="F37" s="61"/>
      <c r="G37" s="61"/>
      <c r="H37" s="61"/>
      <c r="I37" s="61"/>
      <c r="J37" s="61"/>
      <c r="K37" s="61"/>
      <c r="L37" s="4"/>
      <c r="M37" s="4"/>
      <c r="N37" s="4"/>
      <c r="O37" s="4"/>
      <c r="P37" s="4"/>
      <c r="Q37" s="4"/>
      <c r="R37" s="4"/>
      <c r="U37" s="5" t="s">
        <v>25</v>
      </c>
    </row>
    <row r="38" spans="1:28" ht="19.5">
      <c r="A38" s="4"/>
      <c r="B38" s="4"/>
      <c r="C38" s="4"/>
      <c r="D38" s="4"/>
      <c r="E38" s="4"/>
      <c r="F38" s="4"/>
      <c r="G38" s="4"/>
      <c r="H38" s="4"/>
      <c r="I38" s="4"/>
      <c r="J38" s="4"/>
      <c r="K38" s="4"/>
      <c r="L38" s="4"/>
      <c r="M38" s="4"/>
      <c r="N38" s="4"/>
      <c r="O38" s="4"/>
      <c r="P38" s="4"/>
      <c r="Q38" s="4"/>
      <c r="R38" s="4"/>
    </row>
    <row r="39" spans="1:28" ht="20.25" thickBot="1">
      <c r="A39" s="4" t="s">
        <v>90</v>
      </c>
      <c r="B39" s="4"/>
      <c r="C39" s="4"/>
      <c r="D39" s="4"/>
      <c r="E39" s="4"/>
      <c r="F39" s="4"/>
      <c r="G39" s="4"/>
      <c r="H39" s="4"/>
      <c r="I39" s="4"/>
      <c r="J39" s="4"/>
      <c r="K39" s="4"/>
      <c r="L39" s="4"/>
      <c r="M39" s="4"/>
      <c r="N39" s="4"/>
      <c r="O39" s="4"/>
      <c r="P39" s="4"/>
      <c r="Q39" s="4"/>
      <c r="R39" s="4"/>
    </row>
    <row r="40" spans="1:28" ht="19.5" customHeight="1">
      <c r="A40" s="68" t="s">
        <v>85</v>
      </c>
      <c r="B40" s="69"/>
      <c r="C40" s="69"/>
      <c r="D40" s="69"/>
      <c r="E40" s="69"/>
      <c r="F40" s="69"/>
      <c r="G40" s="69"/>
      <c r="H40" s="69"/>
      <c r="I40" s="69"/>
      <c r="J40" s="69"/>
      <c r="K40" s="69"/>
      <c r="L40" s="69"/>
      <c r="M40" s="69"/>
      <c r="N40" s="69"/>
      <c r="O40" s="69"/>
      <c r="P40" s="69"/>
      <c r="Q40" s="69"/>
      <c r="R40" s="69"/>
      <c r="S40" s="69"/>
      <c r="T40" s="70"/>
      <c r="U40" s="39"/>
      <c r="V40" s="39"/>
      <c r="W40" s="39"/>
      <c r="X40" s="39"/>
      <c r="Y40" s="39"/>
      <c r="Z40" s="39"/>
      <c r="AA40" s="39"/>
      <c r="AB40" s="39"/>
    </row>
    <row r="41" spans="1:28" ht="19.5" customHeight="1">
      <c r="A41" s="71"/>
      <c r="B41" s="72"/>
      <c r="C41" s="72"/>
      <c r="D41" s="72"/>
      <c r="E41" s="72"/>
      <c r="F41" s="72"/>
      <c r="G41" s="72"/>
      <c r="H41" s="72"/>
      <c r="I41" s="72"/>
      <c r="J41" s="72"/>
      <c r="K41" s="72"/>
      <c r="L41" s="72"/>
      <c r="M41" s="72"/>
      <c r="N41" s="72"/>
      <c r="O41" s="72"/>
      <c r="P41" s="72"/>
      <c r="Q41" s="72"/>
      <c r="R41" s="72"/>
      <c r="S41" s="72"/>
      <c r="T41" s="73"/>
      <c r="U41" s="38"/>
      <c r="V41" s="38"/>
      <c r="W41" s="38"/>
      <c r="X41" s="38"/>
      <c r="Y41" s="38"/>
      <c r="Z41" s="38"/>
      <c r="AA41" s="38"/>
      <c r="AB41" s="38"/>
    </row>
    <row r="42" spans="1:28" ht="19.5" customHeight="1">
      <c r="A42" s="71"/>
      <c r="B42" s="72"/>
      <c r="C42" s="72"/>
      <c r="D42" s="72"/>
      <c r="E42" s="72"/>
      <c r="F42" s="72"/>
      <c r="G42" s="72"/>
      <c r="H42" s="72"/>
      <c r="I42" s="72"/>
      <c r="J42" s="72"/>
      <c r="K42" s="72"/>
      <c r="L42" s="72"/>
      <c r="M42" s="72"/>
      <c r="N42" s="72"/>
      <c r="O42" s="72"/>
      <c r="P42" s="72"/>
      <c r="Q42" s="72"/>
      <c r="R42" s="72"/>
      <c r="S42" s="72"/>
      <c r="T42" s="73"/>
      <c r="U42" s="38"/>
      <c r="V42" s="38"/>
      <c r="W42" s="38"/>
      <c r="X42" s="38"/>
      <c r="Y42" s="38"/>
      <c r="Z42" s="38"/>
      <c r="AA42" s="38"/>
      <c r="AB42" s="38"/>
    </row>
    <row r="43" spans="1:28" ht="24" customHeight="1" thickBot="1">
      <c r="A43" s="74"/>
      <c r="B43" s="75"/>
      <c r="C43" s="75"/>
      <c r="D43" s="75"/>
      <c r="E43" s="75"/>
      <c r="F43" s="75"/>
      <c r="G43" s="75"/>
      <c r="H43" s="75"/>
      <c r="I43" s="75"/>
      <c r="J43" s="75"/>
      <c r="K43" s="75"/>
      <c r="L43" s="75"/>
      <c r="M43" s="75"/>
      <c r="N43" s="75"/>
      <c r="O43" s="75"/>
      <c r="P43" s="75"/>
      <c r="Q43" s="75"/>
      <c r="R43" s="75"/>
      <c r="S43" s="75"/>
      <c r="T43" s="76"/>
      <c r="U43" s="38"/>
      <c r="V43" s="38"/>
      <c r="W43" s="38"/>
      <c r="X43" s="38"/>
      <c r="Y43" s="38"/>
      <c r="Z43" s="38"/>
      <c r="AA43" s="38"/>
      <c r="AB43" s="38"/>
    </row>
    <row r="45" spans="1:28" ht="18.75" hidden="1" customHeight="1">
      <c r="A45" t="s">
        <v>26</v>
      </c>
    </row>
    <row r="46" spans="1:28" ht="18.75" hidden="1" customHeight="1">
      <c r="A46" t="s">
        <v>27</v>
      </c>
    </row>
    <row r="47" spans="1:28" ht="18.75" hidden="1" customHeight="1">
      <c r="A47" t="s">
        <v>28</v>
      </c>
    </row>
    <row r="48" spans="1:28" hidden="1">
      <c r="A48" t="s">
        <v>29</v>
      </c>
    </row>
  </sheetData>
  <mergeCells count="37">
    <mergeCell ref="A40:T43"/>
    <mergeCell ref="H16:K16"/>
    <mergeCell ref="L16:T16"/>
    <mergeCell ref="C23:F23"/>
    <mergeCell ref="L12:T12"/>
    <mergeCell ref="H13:K13"/>
    <mergeCell ref="L13:T13"/>
    <mergeCell ref="H14:K14"/>
    <mergeCell ref="L14:T14"/>
    <mergeCell ref="A30:B30"/>
    <mergeCell ref="C30:K30"/>
    <mergeCell ref="A31:B31"/>
    <mergeCell ref="C31:K31"/>
    <mergeCell ref="A32:B32"/>
    <mergeCell ref="C32:K32"/>
    <mergeCell ref="A33:B33"/>
    <mergeCell ref="U9:U16"/>
    <mergeCell ref="A3:T3"/>
    <mergeCell ref="N5:O5"/>
    <mergeCell ref="H9:K9"/>
    <mergeCell ref="L9:T9"/>
    <mergeCell ref="H15:K15"/>
    <mergeCell ref="L15:T15"/>
    <mergeCell ref="H10:K10"/>
    <mergeCell ref="L10:T10"/>
    <mergeCell ref="H11:K11"/>
    <mergeCell ref="L11:T11"/>
    <mergeCell ref="H12:K12"/>
    <mergeCell ref="A36:B36"/>
    <mergeCell ref="C36:K36"/>
    <mergeCell ref="A37:B37"/>
    <mergeCell ref="C37:K37"/>
    <mergeCell ref="C33:K33"/>
    <mergeCell ref="A34:B34"/>
    <mergeCell ref="C34:K34"/>
    <mergeCell ref="A35:B35"/>
    <mergeCell ref="C35:K35"/>
  </mergeCells>
  <phoneticPr fontId="3"/>
  <dataValidations count="1">
    <dataValidation type="list" allowBlank="1" showInputMessage="1" showErrorMessage="1" sqref="C34:K34" xr:uid="{3DF93110-73AF-471D-9659-A875D866C663}">
      <formula1>$A$36:$A$38</formula1>
    </dataValidation>
  </dataValidations>
  <pageMargins left="0.7" right="0.7" top="0.5" bottom="0.41" header="0.3" footer="0.16"/>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0</xdr:colOff>
                    <xdr:row>40</xdr:row>
                    <xdr:rowOff>47625</xdr:rowOff>
                  </from>
                  <to>
                    <xdr:col>19</xdr:col>
                    <xdr:colOff>285750</xdr:colOff>
                    <xdr:row>41</xdr:row>
                    <xdr:rowOff>38100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0</xdr:col>
                    <xdr:colOff>0</xdr:colOff>
                    <xdr:row>41</xdr:row>
                    <xdr:rowOff>9525</xdr:rowOff>
                  </from>
                  <to>
                    <xdr:col>19</xdr:col>
                    <xdr:colOff>285750</xdr:colOff>
                    <xdr:row>42</xdr:row>
                    <xdr:rowOff>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0</xdr:col>
                    <xdr:colOff>0</xdr:colOff>
                    <xdr:row>41</xdr:row>
                    <xdr:rowOff>219075</xdr:rowOff>
                  </from>
                  <to>
                    <xdr:col>19</xdr:col>
                    <xdr:colOff>285750</xdr:colOff>
                    <xdr:row>42</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15B32-74DD-4183-A008-F0DB6BCB8113}">
  <sheetPr>
    <pageSetUpPr fitToPage="1"/>
  </sheetPr>
  <dimension ref="A1:F53"/>
  <sheetViews>
    <sheetView topLeftCell="A7" workbookViewId="0">
      <selection activeCell="C17" sqref="C17"/>
    </sheetView>
  </sheetViews>
  <sheetFormatPr defaultRowHeight="18.75"/>
  <cols>
    <col min="1" max="1" width="4.5" customWidth="1"/>
    <col min="2" max="2" width="35.5" customWidth="1"/>
    <col min="3" max="3" width="33.875" customWidth="1"/>
    <col min="4" max="5" width="13" customWidth="1"/>
    <col min="6" max="6" width="13.125" style="31" customWidth="1"/>
  </cols>
  <sheetData>
    <row r="1" spans="1:6" ht="19.5" thickBot="1">
      <c r="A1" t="s">
        <v>30</v>
      </c>
    </row>
    <row r="2" spans="1:6" s="10" customFormat="1" ht="48" customHeight="1">
      <c r="A2" s="8" t="s">
        <v>31</v>
      </c>
      <c r="B2" s="9" t="s">
        <v>32</v>
      </c>
      <c r="C2" s="9" t="s">
        <v>33</v>
      </c>
      <c r="D2" s="41" t="s">
        <v>77</v>
      </c>
      <c r="E2" s="41" t="s">
        <v>78</v>
      </c>
      <c r="F2" s="30" t="s">
        <v>37</v>
      </c>
    </row>
    <row r="3" spans="1:6" s="10" customFormat="1" ht="16.5">
      <c r="A3" s="11">
        <v>1</v>
      </c>
      <c r="B3" s="12">
        <f ca="1">IFERROR(INDIRECT("内訳表"&amp;$A3&amp;"!C3"),"")</f>
        <v>0</v>
      </c>
      <c r="C3" s="12">
        <f ca="1">IFERROR(INDIRECT("内訳表"&amp;$A3&amp;"!C5"),"")</f>
        <v>0</v>
      </c>
      <c r="D3" s="40" t="str">
        <f ca="1">IFERROR(INDIRECT("内訳表"&amp;$A3&amp;"!I12"),"")</f>
        <v>0</v>
      </c>
      <c r="E3" s="40" t="str">
        <f ca="1">IFERROR(INDIRECT("内訳表"&amp;$A3&amp;"!J12"),"")</f>
        <v>0</v>
      </c>
      <c r="F3" s="32">
        <f ca="1">IFERROR(INDIRECT("内訳表"&amp;$A3&amp;"!D20"),"")</f>
        <v>0</v>
      </c>
    </row>
    <row r="4" spans="1:6" s="10" customFormat="1" ht="16.5">
      <c r="A4" s="11">
        <v>2</v>
      </c>
      <c r="B4" s="12">
        <f t="shared" ref="B4:B52" ca="1" si="0">IFERROR(INDIRECT("内訳表"&amp;$A4&amp;"!C3"),"")</f>
        <v>0</v>
      </c>
      <c r="C4" s="12">
        <f t="shared" ref="C4:C52" ca="1" si="1">IFERROR(INDIRECT("内訳表"&amp;$A4&amp;"!C5"),"")</f>
        <v>0</v>
      </c>
      <c r="D4" s="40" t="str">
        <f t="shared" ref="D4:D52" ca="1" si="2">IFERROR(INDIRECT("内訳表"&amp;$A4&amp;"!I12"),"")</f>
        <v>0</v>
      </c>
      <c r="E4" s="40" t="str">
        <f t="shared" ref="E4:E52" ca="1" si="3">IFERROR(INDIRECT("内訳表"&amp;$A4&amp;"!J12"),"")</f>
        <v>0</v>
      </c>
      <c r="F4" s="32">
        <f t="shared" ref="F4:F52" ca="1" si="4">IFERROR(INDIRECT("内訳表"&amp;$A4&amp;"!D20"),"")</f>
        <v>0</v>
      </c>
    </row>
    <row r="5" spans="1:6" s="10" customFormat="1" ht="16.5">
      <c r="A5" s="11">
        <v>3</v>
      </c>
      <c r="B5" s="12" t="str">
        <f t="shared" ca="1" si="0"/>
        <v/>
      </c>
      <c r="C5" s="12" t="str">
        <f t="shared" ca="1" si="1"/>
        <v/>
      </c>
      <c r="D5" s="40" t="str">
        <f t="shared" ca="1" si="2"/>
        <v/>
      </c>
      <c r="E5" s="40" t="str">
        <f t="shared" ca="1" si="3"/>
        <v/>
      </c>
      <c r="F5" s="32" t="str">
        <f t="shared" ca="1" si="4"/>
        <v/>
      </c>
    </row>
    <row r="6" spans="1:6" s="10" customFormat="1" ht="16.5">
      <c r="A6" s="11">
        <v>4</v>
      </c>
      <c r="B6" s="12" t="str">
        <f t="shared" ca="1" si="0"/>
        <v/>
      </c>
      <c r="C6" s="12" t="str">
        <f t="shared" ca="1" si="1"/>
        <v/>
      </c>
      <c r="D6" s="40" t="str">
        <f t="shared" ca="1" si="2"/>
        <v/>
      </c>
      <c r="E6" s="40" t="str">
        <f t="shared" ca="1" si="3"/>
        <v/>
      </c>
      <c r="F6" s="32" t="str">
        <f t="shared" ca="1" si="4"/>
        <v/>
      </c>
    </row>
    <row r="7" spans="1:6" s="10" customFormat="1" ht="16.5">
      <c r="A7" s="11">
        <v>5</v>
      </c>
      <c r="B7" s="12" t="str">
        <f t="shared" ca="1" si="0"/>
        <v/>
      </c>
      <c r="C7" s="12" t="str">
        <f t="shared" ca="1" si="1"/>
        <v/>
      </c>
      <c r="D7" s="40" t="str">
        <f t="shared" ca="1" si="2"/>
        <v/>
      </c>
      <c r="E7" s="40" t="str">
        <f t="shared" ca="1" si="3"/>
        <v/>
      </c>
      <c r="F7" s="32" t="str">
        <f t="shared" ca="1" si="4"/>
        <v/>
      </c>
    </row>
    <row r="8" spans="1:6" s="10" customFormat="1" ht="16.5">
      <c r="A8" s="11">
        <v>6</v>
      </c>
      <c r="B8" s="12" t="str">
        <f t="shared" ca="1" si="0"/>
        <v/>
      </c>
      <c r="C8" s="12" t="str">
        <f t="shared" ca="1" si="1"/>
        <v/>
      </c>
      <c r="D8" s="40" t="str">
        <f t="shared" ca="1" si="2"/>
        <v/>
      </c>
      <c r="E8" s="40" t="str">
        <f t="shared" ca="1" si="3"/>
        <v/>
      </c>
      <c r="F8" s="32" t="str">
        <f t="shared" ca="1" si="4"/>
        <v/>
      </c>
    </row>
    <row r="9" spans="1:6" s="10" customFormat="1" ht="16.5">
      <c r="A9" s="11">
        <v>7</v>
      </c>
      <c r="B9" s="12" t="str">
        <f t="shared" ca="1" si="0"/>
        <v/>
      </c>
      <c r="C9" s="12" t="str">
        <f t="shared" ca="1" si="1"/>
        <v/>
      </c>
      <c r="D9" s="40" t="str">
        <f t="shared" ca="1" si="2"/>
        <v/>
      </c>
      <c r="E9" s="40" t="str">
        <f t="shared" ca="1" si="3"/>
        <v/>
      </c>
      <c r="F9" s="32" t="str">
        <f t="shared" ca="1" si="4"/>
        <v/>
      </c>
    </row>
    <row r="10" spans="1:6" s="10" customFormat="1" ht="16.5">
      <c r="A10" s="11">
        <v>8</v>
      </c>
      <c r="B10" s="12" t="str">
        <f t="shared" ca="1" si="0"/>
        <v/>
      </c>
      <c r="C10" s="12" t="str">
        <f t="shared" ca="1" si="1"/>
        <v/>
      </c>
      <c r="D10" s="40" t="str">
        <f t="shared" ca="1" si="2"/>
        <v/>
      </c>
      <c r="E10" s="40" t="str">
        <f t="shared" ca="1" si="3"/>
        <v/>
      </c>
      <c r="F10" s="32" t="str">
        <f t="shared" ca="1" si="4"/>
        <v/>
      </c>
    </row>
    <row r="11" spans="1:6" s="10" customFormat="1" ht="16.5">
      <c r="A11" s="11">
        <v>9</v>
      </c>
      <c r="B11" s="12" t="str">
        <f t="shared" ca="1" si="0"/>
        <v/>
      </c>
      <c r="C11" s="12" t="str">
        <f t="shared" ca="1" si="1"/>
        <v/>
      </c>
      <c r="D11" s="40" t="str">
        <f t="shared" ca="1" si="2"/>
        <v/>
      </c>
      <c r="E11" s="40" t="str">
        <f t="shared" ca="1" si="3"/>
        <v/>
      </c>
      <c r="F11" s="32" t="str">
        <f t="shared" ca="1" si="4"/>
        <v/>
      </c>
    </row>
    <row r="12" spans="1:6" s="10" customFormat="1" ht="16.5">
      <c r="A12" s="11">
        <v>10</v>
      </c>
      <c r="B12" s="12" t="str">
        <f t="shared" ca="1" si="0"/>
        <v/>
      </c>
      <c r="C12" s="12" t="str">
        <f t="shared" ca="1" si="1"/>
        <v/>
      </c>
      <c r="D12" s="40" t="str">
        <f t="shared" ca="1" si="2"/>
        <v/>
      </c>
      <c r="E12" s="40" t="str">
        <f t="shared" ca="1" si="3"/>
        <v/>
      </c>
      <c r="F12" s="32" t="str">
        <f t="shared" ca="1" si="4"/>
        <v/>
      </c>
    </row>
    <row r="13" spans="1:6" s="10" customFormat="1" ht="16.5">
      <c r="A13" s="11">
        <v>11</v>
      </c>
      <c r="B13" s="12" t="str">
        <f t="shared" ca="1" si="0"/>
        <v/>
      </c>
      <c r="C13" s="12" t="str">
        <f t="shared" ca="1" si="1"/>
        <v/>
      </c>
      <c r="D13" s="40" t="str">
        <f t="shared" ca="1" si="2"/>
        <v/>
      </c>
      <c r="E13" s="40" t="str">
        <f t="shared" ca="1" si="3"/>
        <v/>
      </c>
      <c r="F13" s="32" t="str">
        <f t="shared" ca="1" si="4"/>
        <v/>
      </c>
    </row>
    <row r="14" spans="1:6" s="10" customFormat="1" ht="16.5">
      <c r="A14" s="11">
        <v>12</v>
      </c>
      <c r="B14" s="12" t="str">
        <f t="shared" ca="1" si="0"/>
        <v/>
      </c>
      <c r="C14" s="12" t="str">
        <f t="shared" ca="1" si="1"/>
        <v/>
      </c>
      <c r="D14" s="40" t="str">
        <f t="shared" ca="1" si="2"/>
        <v/>
      </c>
      <c r="E14" s="40" t="str">
        <f t="shared" ca="1" si="3"/>
        <v/>
      </c>
      <c r="F14" s="32" t="str">
        <f t="shared" ca="1" si="4"/>
        <v/>
      </c>
    </row>
    <row r="15" spans="1:6" s="10" customFormat="1" ht="16.5">
      <c r="A15" s="11">
        <v>13</v>
      </c>
      <c r="B15" s="12" t="str">
        <f t="shared" ca="1" si="0"/>
        <v/>
      </c>
      <c r="C15" s="12" t="str">
        <f t="shared" ca="1" si="1"/>
        <v/>
      </c>
      <c r="D15" s="40" t="str">
        <f t="shared" ca="1" si="2"/>
        <v/>
      </c>
      <c r="E15" s="40" t="str">
        <f t="shared" ca="1" si="3"/>
        <v/>
      </c>
      <c r="F15" s="32" t="str">
        <f t="shared" ca="1" si="4"/>
        <v/>
      </c>
    </row>
    <row r="16" spans="1:6" s="10" customFormat="1" ht="16.5">
      <c r="A16" s="11">
        <v>14</v>
      </c>
      <c r="B16" s="12" t="str">
        <f t="shared" ca="1" si="0"/>
        <v/>
      </c>
      <c r="C16" s="12" t="str">
        <f t="shared" ca="1" si="1"/>
        <v/>
      </c>
      <c r="D16" s="40" t="str">
        <f t="shared" ca="1" si="2"/>
        <v/>
      </c>
      <c r="E16" s="40" t="str">
        <f t="shared" ca="1" si="3"/>
        <v/>
      </c>
      <c r="F16" s="32" t="str">
        <f t="shared" ca="1" si="4"/>
        <v/>
      </c>
    </row>
    <row r="17" spans="1:6" s="10" customFormat="1" ht="16.5">
      <c r="A17" s="11">
        <v>15</v>
      </c>
      <c r="B17" s="12" t="str">
        <f t="shared" ca="1" si="0"/>
        <v/>
      </c>
      <c r="C17" s="12" t="str">
        <f t="shared" ca="1" si="1"/>
        <v/>
      </c>
      <c r="D17" s="40" t="str">
        <f t="shared" ca="1" si="2"/>
        <v/>
      </c>
      <c r="E17" s="40" t="str">
        <f t="shared" ca="1" si="3"/>
        <v/>
      </c>
      <c r="F17" s="32" t="str">
        <f t="shared" ca="1" si="4"/>
        <v/>
      </c>
    </row>
    <row r="18" spans="1:6" s="10" customFormat="1" ht="16.5">
      <c r="A18" s="11">
        <v>16</v>
      </c>
      <c r="B18" s="12" t="str">
        <f t="shared" ca="1" si="0"/>
        <v/>
      </c>
      <c r="C18" s="12" t="str">
        <f t="shared" ca="1" si="1"/>
        <v/>
      </c>
      <c r="D18" s="40" t="str">
        <f t="shared" ca="1" si="2"/>
        <v/>
      </c>
      <c r="E18" s="40" t="str">
        <f t="shared" ca="1" si="3"/>
        <v/>
      </c>
      <c r="F18" s="32" t="str">
        <f t="shared" ca="1" si="4"/>
        <v/>
      </c>
    </row>
    <row r="19" spans="1:6" s="10" customFormat="1" ht="16.5">
      <c r="A19" s="11">
        <v>17</v>
      </c>
      <c r="B19" s="12" t="str">
        <f t="shared" ca="1" si="0"/>
        <v/>
      </c>
      <c r="C19" s="12" t="str">
        <f t="shared" ca="1" si="1"/>
        <v/>
      </c>
      <c r="D19" s="40" t="str">
        <f t="shared" ca="1" si="2"/>
        <v/>
      </c>
      <c r="E19" s="40" t="str">
        <f t="shared" ca="1" si="3"/>
        <v/>
      </c>
      <c r="F19" s="32" t="str">
        <f t="shared" ca="1" si="4"/>
        <v/>
      </c>
    </row>
    <row r="20" spans="1:6" s="10" customFormat="1" ht="16.5">
      <c r="A20" s="11">
        <v>18</v>
      </c>
      <c r="B20" s="12" t="str">
        <f t="shared" ca="1" si="0"/>
        <v/>
      </c>
      <c r="C20" s="12" t="str">
        <f t="shared" ca="1" si="1"/>
        <v/>
      </c>
      <c r="D20" s="40" t="str">
        <f t="shared" ca="1" si="2"/>
        <v/>
      </c>
      <c r="E20" s="40" t="str">
        <f t="shared" ca="1" si="3"/>
        <v/>
      </c>
      <c r="F20" s="32" t="str">
        <f t="shared" ca="1" si="4"/>
        <v/>
      </c>
    </row>
    <row r="21" spans="1:6" s="10" customFormat="1" ht="16.5">
      <c r="A21" s="11">
        <v>19</v>
      </c>
      <c r="B21" s="12" t="str">
        <f t="shared" ca="1" si="0"/>
        <v/>
      </c>
      <c r="C21" s="12" t="str">
        <f t="shared" ca="1" si="1"/>
        <v/>
      </c>
      <c r="D21" s="40" t="str">
        <f t="shared" ca="1" si="2"/>
        <v/>
      </c>
      <c r="E21" s="40" t="str">
        <f t="shared" ca="1" si="3"/>
        <v/>
      </c>
      <c r="F21" s="32" t="str">
        <f t="shared" ca="1" si="4"/>
        <v/>
      </c>
    </row>
    <row r="22" spans="1:6" s="10" customFormat="1" ht="16.5">
      <c r="A22" s="11">
        <v>20</v>
      </c>
      <c r="B22" s="12" t="str">
        <f t="shared" ca="1" si="0"/>
        <v/>
      </c>
      <c r="C22" s="12" t="str">
        <f t="shared" ca="1" si="1"/>
        <v/>
      </c>
      <c r="D22" s="40" t="str">
        <f t="shared" ca="1" si="2"/>
        <v/>
      </c>
      <c r="E22" s="40" t="str">
        <f t="shared" ca="1" si="3"/>
        <v/>
      </c>
      <c r="F22" s="32" t="str">
        <f t="shared" ca="1" si="4"/>
        <v/>
      </c>
    </row>
    <row r="23" spans="1:6" s="10" customFormat="1" ht="16.5">
      <c r="A23" s="11">
        <v>21</v>
      </c>
      <c r="B23" s="12" t="str">
        <f t="shared" ca="1" si="0"/>
        <v/>
      </c>
      <c r="C23" s="12" t="str">
        <f t="shared" ca="1" si="1"/>
        <v/>
      </c>
      <c r="D23" s="40" t="str">
        <f t="shared" ca="1" si="2"/>
        <v/>
      </c>
      <c r="E23" s="40" t="str">
        <f t="shared" ca="1" si="3"/>
        <v/>
      </c>
      <c r="F23" s="32" t="str">
        <f t="shared" ca="1" si="4"/>
        <v/>
      </c>
    </row>
    <row r="24" spans="1:6" s="10" customFormat="1" ht="16.5">
      <c r="A24" s="11">
        <v>22</v>
      </c>
      <c r="B24" s="12" t="str">
        <f t="shared" ca="1" si="0"/>
        <v/>
      </c>
      <c r="C24" s="12" t="str">
        <f t="shared" ca="1" si="1"/>
        <v/>
      </c>
      <c r="D24" s="40" t="str">
        <f t="shared" ca="1" si="2"/>
        <v/>
      </c>
      <c r="E24" s="40" t="str">
        <f t="shared" ca="1" si="3"/>
        <v/>
      </c>
      <c r="F24" s="32" t="str">
        <f t="shared" ca="1" si="4"/>
        <v/>
      </c>
    </row>
    <row r="25" spans="1:6" s="10" customFormat="1" ht="16.5">
      <c r="A25" s="11">
        <v>23</v>
      </c>
      <c r="B25" s="12" t="str">
        <f t="shared" ca="1" si="0"/>
        <v/>
      </c>
      <c r="C25" s="12" t="str">
        <f t="shared" ca="1" si="1"/>
        <v/>
      </c>
      <c r="D25" s="40" t="str">
        <f t="shared" ca="1" si="2"/>
        <v/>
      </c>
      <c r="E25" s="40" t="str">
        <f t="shared" ca="1" si="3"/>
        <v/>
      </c>
      <c r="F25" s="32" t="str">
        <f t="shared" ca="1" si="4"/>
        <v/>
      </c>
    </row>
    <row r="26" spans="1:6" s="10" customFormat="1" ht="16.5">
      <c r="A26" s="11">
        <v>24</v>
      </c>
      <c r="B26" s="12" t="str">
        <f t="shared" ca="1" si="0"/>
        <v/>
      </c>
      <c r="C26" s="12" t="str">
        <f t="shared" ca="1" si="1"/>
        <v/>
      </c>
      <c r="D26" s="40" t="str">
        <f t="shared" ca="1" si="2"/>
        <v/>
      </c>
      <c r="E26" s="40" t="str">
        <f t="shared" ca="1" si="3"/>
        <v/>
      </c>
      <c r="F26" s="32" t="str">
        <f t="shared" ca="1" si="4"/>
        <v/>
      </c>
    </row>
    <row r="27" spans="1:6" s="10" customFormat="1" ht="16.5">
      <c r="A27" s="11">
        <v>25</v>
      </c>
      <c r="B27" s="12" t="str">
        <f t="shared" ca="1" si="0"/>
        <v/>
      </c>
      <c r="C27" s="12" t="str">
        <f t="shared" ca="1" si="1"/>
        <v/>
      </c>
      <c r="D27" s="40" t="str">
        <f t="shared" ca="1" si="2"/>
        <v/>
      </c>
      <c r="E27" s="40" t="str">
        <f t="shared" ca="1" si="3"/>
        <v/>
      </c>
      <c r="F27" s="32" t="str">
        <f t="shared" ca="1" si="4"/>
        <v/>
      </c>
    </row>
    <row r="28" spans="1:6" s="10" customFormat="1" ht="16.5">
      <c r="A28" s="11">
        <v>26</v>
      </c>
      <c r="B28" s="12" t="str">
        <f t="shared" ca="1" si="0"/>
        <v/>
      </c>
      <c r="C28" s="12" t="str">
        <f t="shared" ca="1" si="1"/>
        <v/>
      </c>
      <c r="D28" s="40" t="str">
        <f t="shared" ca="1" si="2"/>
        <v/>
      </c>
      <c r="E28" s="40" t="str">
        <f t="shared" ca="1" si="3"/>
        <v/>
      </c>
      <c r="F28" s="32" t="str">
        <f t="shared" ca="1" si="4"/>
        <v/>
      </c>
    </row>
    <row r="29" spans="1:6" s="10" customFormat="1" ht="16.5">
      <c r="A29" s="11">
        <v>27</v>
      </c>
      <c r="B29" s="12" t="str">
        <f t="shared" ca="1" si="0"/>
        <v/>
      </c>
      <c r="C29" s="12" t="str">
        <f t="shared" ca="1" si="1"/>
        <v/>
      </c>
      <c r="D29" s="40" t="str">
        <f t="shared" ca="1" si="2"/>
        <v/>
      </c>
      <c r="E29" s="40" t="str">
        <f t="shared" ca="1" si="3"/>
        <v/>
      </c>
      <c r="F29" s="32" t="str">
        <f t="shared" ca="1" si="4"/>
        <v/>
      </c>
    </row>
    <row r="30" spans="1:6" s="10" customFormat="1" ht="16.5">
      <c r="A30" s="11">
        <v>28</v>
      </c>
      <c r="B30" s="12" t="str">
        <f t="shared" ca="1" si="0"/>
        <v/>
      </c>
      <c r="C30" s="12" t="str">
        <f t="shared" ca="1" si="1"/>
        <v/>
      </c>
      <c r="D30" s="40" t="str">
        <f t="shared" ca="1" si="2"/>
        <v/>
      </c>
      <c r="E30" s="40" t="str">
        <f t="shared" ca="1" si="3"/>
        <v/>
      </c>
      <c r="F30" s="32" t="str">
        <f t="shared" ca="1" si="4"/>
        <v/>
      </c>
    </row>
    <row r="31" spans="1:6" s="10" customFormat="1" ht="16.5">
      <c r="A31" s="11">
        <v>29</v>
      </c>
      <c r="B31" s="12" t="str">
        <f t="shared" ca="1" si="0"/>
        <v/>
      </c>
      <c r="C31" s="12" t="str">
        <f t="shared" ca="1" si="1"/>
        <v/>
      </c>
      <c r="D31" s="40" t="str">
        <f t="shared" ca="1" si="2"/>
        <v/>
      </c>
      <c r="E31" s="40" t="str">
        <f t="shared" ca="1" si="3"/>
        <v/>
      </c>
      <c r="F31" s="32" t="str">
        <f t="shared" ca="1" si="4"/>
        <v/>
      </c>
    </row>
    <row r="32" spans="1:6" s="10" customFormat="1" ht="16.5">
      <c r="A32" s="11">
        <v>30</v>
      </c>
      <c r="B32" s="12" t="str">
        <f t="shared" ca="1" si="0"/>
        <v/>
      </c>
      <c r="C32" s="12" t="str">
        <f t="shared" ca="1" si="1"/>
        <v/>
      </c>
      <c r="D32" s="40" t="str">
        <f t="shared" ca="1" si="2"/>
        <v/>
      </c>
      <c r="E32" s="40" t="str">
        <f t="shared" ca="1" si="3"/>
        <v/>
      </c>
      <c r="F32" s="32" t="str">
        <f t="shared" ca="1" si="4"/>
        <v/>
      </c>
    </row>
    <row r="33" spans="1:6" s="10" customFormat="1" ht="16.5">
      <c r="A33" s="11">
        <v>31</v>
      </c>
      <c r="B33" s="12" t="str">
        <f t="shared" ca="1" si="0"/>
        <v/>
      </c>
      <c r="C33" s="12" t="str">
        <f t="shared" ca="1" si="1"/>
        <v/>
      </c>
      <c r="D33" s="40" t="str">
        <f t="shared" ca="1" si="2"/>
        <v/>
      </c>
      <c r="E33" s="40" t="str">
        <f t="shared" ca="1" si="3"/>
        <v/>
      </c>
      <c r="F33" s="32" t="str">
        <f t="shared" ca="1" si="4"/>
        <v/>
      </c>
    </row>
    <row r="34" spans="1:6" s="10" customFormat="1" ht="16.5">
      <c r="A34" s="11">
        <v>32</v>
      </c>
      <c r="B34" s="12" t="str">
        <f t="shared" ca="1" si="0"/>
        <v/>
      </c>
      <c r="C34" s="12" t="str">
        <f t="shared" ca="1" si="1"/>
        <v/>
      </c>
      <c r="D34" s="40" t="str">
        <f t="shared" ca="1" si="2"/>
        <v/>
      </c>
      <c r="E34" s="40" t="str">
        <f t="shared" ca="1" si="3"/>
        <v/>
      </c>
      <c r="F34" s="32" t="str">
        <f t="shared" ca="1" si="4"/>
        <v/>
      </c>
    </row>
    <row r="35" spans="1:6" s="10" customFormat="1" ht="16.5">
      <c r="A35" s="11">
        <v>33</v>
      </c>
      <c r="B35" s="12" t="str">
        <f t="shared" ca="1" si="0"/>
        <v/>
      </c>
      <c r="C35" s="12" t="str">
        <f t="shared" ca="1" si="1"/>
        <v/>
      </c>
      <c r="D35" s="40" t="str">
        <f t="shared" ca="1" si="2"/>
        <v/>
      </c>
      <c r="E35" s="40" t="str">
        <f t="shared" ca="1" si="3"/>
        <v/>
      </c>
      <c r="F35" s="32" t="str">
        <f t="shared" ca="1" si="4"/>
        <v/>
      </c>
    </row>
    <row r="36" spans="1:6" s="10" customFormat="1" ht="16.5">
      <c r="A36" s="11">
        <v>34</v>
      </c>
      <c r="B36" s="12" t="str">
        <f t="shared" ca="1" si="0"/>
        <v/>
      </c>
      <c r="C36" s="12" t="str">
        <f t="shared" ca="1" si="1"/>
        <v/>
      </c>
      <c r="D36" s="40" t="str">
        <f t="shared" ca="1" si="2"/>
        <v/>
      </c>
      <c r="E36" s="40" t="str">
        <f t="shared" ca="1" si="3"/>
        <v/>
      </c>
      <c r="F36" s="32" t="str">
        <f t="shared" ca="1" si="4"/>
        <v/>
      </c>
    </row>
    <row r="37" spans="1:6" s="10" customFormat="1" ht="16.5">
      <c r="A37" s="11">
        <v>35</v>
      </c>
      <c r="B37" s="12" t="str">
        <f t="shared" ca="1" si="0"/>
        <v/>
      </c>
      <c r="C37" s="12" t="str">
        <f t="shared" ca="1" si="1"/>
        <v/>
      </c>
      <c r="D37" s="40" t="str">
        <f t="shared" ca="1" si="2"/>
        <v/>
      </c>
      <c r="E37" s="40" t="str">
        <f t="shared" ca="1" si="3"/>
        <v/>
      </c>
      <c r="F37" s="32" t="str">
        <f t="shared" ca="1" si="4"/>
        <v/>
      </c>
    </row>
    <row r="38" spans="1:6" s="10" customFormat="1" ht="16.5">
      <c r="A38" s="11">
        <v>36</v>
      </c>
      <c r="B38" s="12" t="str">
        <f t="shared" ca="1" si="0"/>
        <v/>
      </c>
      <c r="C38" s="12" t="str">
        <f t="shared" ca="1" si="1"/>
        <v/>
      </c>
      <c r="D38" s="40" t="str">
        <f t="shared" ca="1" si="2"/>
        <v/>
      </c>
      <c r="E38" s="40" t="str">
        <f t="shared" ca="1" si="3"/>
        <v/>
      </c>
      <c r="F38" s="32" t="str">
        <f t="shared" ca="1" si="4"/>
        <v/>
      </c>
    </row>
    <row r="39" spans="1:6" s="10" customFormat="1" ht="16.5">
      <c r="A39" s="11">
        <v>37</v>
      </c>
      <c r="B39" s="12" t="str">
        <f t="shared" ca="1" si="0"/>
        <v/>
      </c>
      <c r="C39" s="12" t="str">
        <f t="shared" ca="1" si="1"/>
        <v/>
      </c>
      <c r="D39" s="40" t="str">
        <f t="shared" ca="1" si="2"/>
        <v/>
      </c>
      <c r="E39" s="40" t="str">
        <f t="shared" ca="1" si="3"/>
        <v/>
      </c>
      <c r="F39" s="32" t="str">
        <f t="shared" ca="1" si="4"/>
        <v/>
      </c>
    </row>
    <row r="40" spans="1:6" s="10" customFormat="1" ht="16.5">
      <c r="A40" s="11">
        <v>38</v>
      </c>
      <c r="B40" s="12" t="str">
        <f t="shared" ca="1" si="0"/>
        <v/>
      </c>
      <c r="C40" s="12" t="str">
        <f t="shared" ca="1" si="1"/>
        <v/>
      </c>
      <c r="D40" s="40" t="str">
        <f t="shared" ca="1" si="2"/>
        <v/>
      </c>
      <c r="E40" s="40" t="str">
        <f t="shared" ca="1" si="3"/>
        <v/>
      </c>
      <c r="F40" s="32" t="str">
        <f t="shared" ca="1" si="4"/>
        <v/>
      </c>
    </row>
    <row r="41" spans="1:6" s="10" customFormat="1" ht="16.5">
      <c r="A41" s="11">
        <v>39</v>
      </c>
      <c r="B41" s="12" t="str">
        <f t="shared" ca="1" si="0"/>
        <v/>
      </c>
      <c r="C41" s="12" t="str">
        <f t="shared" ca="1" si="1"/>
        <v/>
      </c>
      <c r="D41" s="40" t="str">
        <f t="shared" ca="1" si="2"/>
        <v/>
      </c>
      <c r="E41" s="40" t="str">
        <f t="shared" ca="1" si="3"/>
        <v/>
      </c>
      <c r="F41" s="32" t="str">
        <f t="shared" ca="1" si="4"/>
        <v/>
      </c>
    </row>
    <row r="42" spans="1:6" s="10" customFormat="1" ht="16.5">
      <c r="A42" s="11">
        <v>40</v>
      </c>
      <c r="B42" s="12" t="str">
        <f t="shared" ca="1" si="0"/>
        <v/>
      </c>
      <c r="C42" s="12" t="str">
        <f t="shared" ca="1" si="1"/>
        <v/>
      </c>
      <c r="D42" s="40" t="str">
        <f t="shared" ca="1" si="2"/>
        <v/>
      </c>
      <c r="E42" s="40" t="str">
        <f t="shared" ca="1" si="3"/>
        <v/>
      </c>
      <c r="F42" s="32" t="str">
        <f t="shared" ca="1" si="4"/>
        <v/>
      </c>
    </row>
    <row r="43" spans="1:6" s="10" customFormat="1" ht="16.5">
      <c r="A43" s="11">
        <v>41</v>
      </c>
      <c r="B43" s="12" t="str">
        <f t="shared" ca="1" si="0"/>
        <v/>
      </c>
      <c r="C43" s="12" t="str">
        <f t="shared" ca="1" si="1"/>
        <v/>
      </c>
      <c r="D43" s="40" t="str">
        <f t="shared" ca="1" si="2"/>
        <v/>
      </c>
      <c r="E43" s="40" t="str">
        <f t="shared" ca="1" si="3"/>
        <v/>
      </c>
      <c r="F43" s="32" t="str">
        <f t="shared" ca="1" si="4"/>
        <v/>
      </c>
    </row>
    <row r="44" spans="1:6" s="10" customFormat="1" ht="16.5">
      <c r="A44" s="11">
        <v>42</v>
      </c>
      <c r="B44" s="12" t="str">
        <f t="shared" ca="1" si="0"/>
        <v/>
      </c>
      <c r="C44" s="12" t="str">
        <f t="shared" ca="1" si="1"/>
        <v/>
      </c>
      <c r="D44" s="40" t="str">
        <f t="shared" ca="1" si="2"/>
        <v/>
      </c>
      <c r="E44" s="40" t="str">
        <f t="shared" ca="1" si="3"/>
        <v/>
      </c>
      <c r="F44" s="32" t="str">
        <f t="shared" ca="1" si="4"/>
        <v/>
      </c>
    </row>
    <row r="45" spans="1:6" s="10" customFormat="1" ht="16.5">
      <c r="A45" s="11">
        <v>43</v>
      </c>
      <c r="B45" s="12" t="str">
        <f t="shared" ca="1" si="0"/>
        <v/>
      </c>
      <c r="C45" s="12" t="str">
        <f t="shared" ca="1" si="1"/>
        <v/>
      </c>
      <c r="D45" s="40" t="str">
        <f t="shared" ca="1" si="2"/>
        <v/>
      </c>
      <c r="E45" s="40" t="str">
        <f t="shared" ca="1" si="3"/>
        <v/>
      </c>
      <c r="F45" s="32" t="str">
        <f t="shared" ca="1" si="4"/>
        <v/>
      </c>
    </row>
    <row r="46" spans="1:6" s="10" customFormat="1" ht="16.5">
      <c r="A46" s="11">
        <v>44</v>
      </c>
      <c r="B46" s="12" t="str">
        <f t="shared" ca="1" si="0"/>
        <v/>
      </c>
      <c r="C46" s="12" t="str">
        <f t="shared" ca="1" si="1"/>
        <v/>
      </c>
      <c r="D46" s="40" t="str">
        <f t="shared" ca="1" si="2"/>
        <v/>
      </c>
      <c r="E46" s="40" t="str">
        <f t="shared" ca="1" si="3"/>
        <v/>
      </c>
      <c r="F46" s="32" t="str">
        <f t="shared" ca="1" si="4"/>
        <v/>
      </c>
    </row>
    <row r="47" spans="1:6" s="10" customFormat="1" ht="16.5">
      <c r="A47" s="11">
        <v>45</v>
      </c>
      <c r="B47" s="12" t="str">
        <f t="shared" ca="1" si="0"/>
        <v/>
      </c>
      <c r="C47" s="12" t="str">
        <f t="shared" ca="1" si="1"/>
        <v/>
      </c>
      <c r="D47" s="40" t="str">
        <f t="shared" ca="1" si="2"/>
        <v/>
      </c>
      <c r="E47" s="40" t="str">
        <f t="shared" ca="1" si="3"/>
        <v/>
      </c>
      <c r="F47" s="32" t="str">
        <f t="shared" ca="1" si="4"/>
        <v/>
      </c>
    </row>
    <row r="48" spans="1:6" s="10" customFormat="1" ht="16.5">
      <c r="A48" s="11">
        <v>46</v>
      </c>
      <c r="B48" s="12" t="str">
        <f t="shared" ca="1" si="0"/>
        <v/>
      </c>
      <c r="C48" s="12" t="str">
        <f t="shared" ca="1" si="1"/>
        <v/>
      </c>
      <c r="D48" s="40" t="str">
        <f t="shared" ca="1" si="2"/>
        <v/>
      </c>
      <c r="E48" s="40" t="str">
        <f t="shared" ca="1" si="3"/>
        <v/>
      </c>
      <c r="F48" s="32" t="str">
        <f t="shared" ca="1" si="4"/>
        <v/>
      </c>
    </row>
    <row r="49" spans="1:6" s="10" customFormat="1" ht="16.5">
      <c r="A49" s="11">
        <v>47</v>
      </c>
      <c r="B49" s="12" t="str">
        <f t="shared" ca="1" si="0"/>
        <v/>
      </c>
      <c r="C49" s="12" t="str">
        <f t="shared" ca="1" si="1"/>
        <v/>
      </c>
      <c r="D49" s="40" t="str">
        <f t="shared" ca="1" si="2"/>
        <v/>
      </c>
      <c r="E49" s="40" t="str">
        <f t="shared" ca="1" si="3"/>
        <v/>
      </c>
      <c r="F49" s="32" t="str">
        <f t="shared" ca="1" si="4"/>
        <v/>
      </c>
    </row>
    <row r="50" spans="1:6" s="10" customFormat="1" ht="16.5">
      <c r="A50" s="11">
        <v>48</v>
      </c>
      <c r="B50" s="12" t="str">
        <f t="shared" ca="1" si="0"/>
        <v/>
      </c>
      <c r="C50" s="12" t="str">
        <f t="shared" ca="1" si="1"/>
        <v/>
      </c>
      <c r="D50" s="40" t="str">
        <f t="shared" ca="1" si="2"/>
        <v/>
      </c>
      <c r="E50" s="40" t="str">
        <f t="shared" ca="1" si="3"/>
        <v/>
      </c>
      <c r="F50" s="32" t="str">
        <f t="shared" ca="1" si="4"/>
        <v/>
      </c>
    </row>
    <row r="51" spans="1:6" s="10" customFormat="1" ht="16.5">
      <c r="A51" s="11">
        <v>49</v>
      </c>
      <c r="B51" s="12" t="str">
        <f t="shared" ca="1" si="0"/>
        <v/>
      </c>
      <c r="C51" s="12" t="str">
        <f t="shared" ca="1" si="1"/>
        <v/>
      </c>
      <c r="D51" s="40" t="str">
        <f t="shared" ca="1" si="2"/>
        <v/>
      </c>
      <c r="E51" s="40" t="str">
        <f t="shared" ca="1" si="3"/>
        <v/>
      </c>
      <c r="F51" s="32" t="str">
        <f t="shared" ca="1" si="4"/>
        <v/>
      </c>
    </row>
    <row r="52" spans="1:6" s="10" customFormat="1" ht="17.25" thickBot="1">
      <c r="A52" s="35">
        <v>50</v>
      </c>
      <c r="B52" s="36" t="str">
        <f t="shared" ca="1" si="0"/>
        <v/>
      </c>
      <c r="C52" s="36" t="str">
        <f t="shared" ca="1" si="1"/>
        <v/>
      </c>
      <c r="D52" s="40" t="str">
        <f t="shared" ca="1" si="2"/>
        <v/>
      </c>
      <c r="E52" s="40" t="str">
        <f t="shared" ca="1" si="3"/>
        <v/>
      </c>
      <c r="F52" s="33" t="str">
        <f t="shared" ca="1" si="4"/>
        <v/>
      </c>
    </row>
    <row r="53" spans="1:6" ht="39" customHeight="1" thickBot="1">
      <c r="A53" s="80" t="s">
        <v>74</v>
      </c>
      <c r="B53" s="81"/>
      <c r="C53" s="81"/>
      <c r="D53" s="42"/>
      <c r="E53" s="43"/>
      <c r="F53" s="34">
        <f ca="1">SUM(F3:F52)</f>
        <v>0</v>
      </c>
    </row>
  </sheetData>
  <mergeCells count="1">
    <mergeCell ref="A53:C53"/>
  </mergeCells>
  <phoneticPr fontId="3"/>
  <pageMargins left="0.7" right="0.7" top="0.75" bottom="0.75" header="0.3" footer="0.3"/>
  <pageSetup paperSize="9" scale="71"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9A79D-0902-4B42-9946-CADFA727EEB6}">
  <dimension ref="A1:J20"/>
  <sheetViews>
    <sheetView view="pageBreakPreview" topLeftCell="A13" zoomScaleNormal="100" zoomScaleSheetLayoutView="100" workbookViewId="0">
      <selection activeCell="B12" sqref="B12"/>
    </sheetView>
  </sheetViews>
  <sheetFormatPr defaultRowHeight="18.75"/>
  <cols>
    <col min="1" max="1" width="3.75" style="22" customWidth="1"/>
    <col min="2" max="2" width="25.875" style="22" customWidth="1"/>
    <col min="3" max="3" width="38" style="22" customWidth="1"/>
    <col min="4" max="4" width="12.375" style="22" customWidth="1"/>
    <col min="5" max="5" width="45.875" style="22" customWidth="1"/>
    <col min="6" max="6" width="45.25" style="22" customWidth="1"/>
    <col min="7" max="7" width="9" style="22" customWidth="1"/>
    <col min="8" max="16384" width="9" style="22"/>
  </cols>
  <sheetData>
    <row r="1" spans="1:10" ht="21.75" customHeight="1">
      <c r="A1" s="21" t="s">
        <v>76</v>
      </c>
      <c r="F1" s="37"/>
    </row>
    <row r="2" spans="1:10" ht="21.75" customHeight="1">
      <c r="F2" s="37"/>
    </row>
    <row r="3" spans="1:10" ht="21.75" customHeight="1">
      <c r="B3" s="26" t="s">
        <v>34</v>
      </c>
      <c r="C3" s="87"/>
      <c r="D3" s="88"/>
      <c r="F3" s="37"/>
    </row>
    <row r="4" spans="1:10" ht="21.75" customHeight="1">
      <c r="B4" s="26" t="s">
        <v>35</v>
      </c>
      <c r="C4" s="91"/>
      <c r="D4" s="92"/>
      <c r="F4" s="37"/>
    </row>
    <row r="5" spans="1:10" ht="21.75" customHeight="1">
      <c r="B5" s="54" t="s">
        <v>96</v>
      </c>
      <c r="C5" s="89"/>
      <c r="D5" s="90"/>
      <c r="E5" s="37" t="s">
        <v>92</v>
      </c>
      <c r="F5" s="37"/>
    </row>
    <row r="6" spans="1:10" ht="21.75" customHeight="1">
      <c r="B6" s="26" t="s">
        <v>36</v>
      </c>
      <c r="C6" s="87"/>
      <c r="D6" s="88"/>
      <c r="E6" s="37" t="s">
        <v>93</v>
      </c>
      <c r="F6" s="53"/>
    </row>
    <row r="7" spans="1:10" ht="21.75" customHeight="1">
      <c r="B7" s="26" t="s">
        <v>52</v>
      </c>
      <c r="C7" s="87"/>
      <c r="D7" s="88"/>
      <c r="E7" s="37" t="s">
        <v>94</v>
      </c>
      <c r="F7" s="53"/>
    </row>
    <row r="8" spans="1:10" ht="21.75" customHeight="1">
      <c r="B8" s="26" t="s">
        <v>53</v>
      </c>
      <c r="C8" s="87"/>
      <c r="D8" s="88"/>
      <c r="E8" s="37" t="s">
        <v>95</v>
      </c>
      <c r="F8" s="53"/>
    </row>
    <row r="9" spans="1:10" ht="21.75" customHeight="1">
      <c r="E9" s="37"/>
      <c r="F9" s="53"/>
    </row>
    <row r="10" spans="1:10" ht="21.75" customHeight="1">
      <c r="A10" s="44" t="s">
        <v>81</v>
      </c>
      <c r="E10" s="37"/>
      <c r="F10" s="53"/>
    </row>
    <row r="11" spans="1:10" ht="21.75" customHeight="1">
      <c r="A11" s="23" t="s">
        <v>31</v>
      </c>
      <c r="B11" s="15" t="s">
        <v>57</v>
      </c>
      <c r="C11" s="15" t="s">
        <v>58</v>
      </c>
      <c r="D11" s="28" t="s">
        <v>72</v>
      </c>
      <c r="E11" s="44"/>
      <c r="F11" s="53"/>
    </row>
    <row r="12" spans="1:10" s="18" customFormat="1" ht="55.5" customHeight="1">
      <c r="A12" s="16">
        <v>1</v>
      </c>
      <c r="B12" s="29"/>
      <c r="C12" s="27"/>
      <c r="D12" s="45"/>
      <c r="E12" s="25" t="str">
        <f>IF(B12='対象費用（参考）'!$A$3,"録音","")</f>
        <v/>
      </c>
      <c r="F12" s="18" t="str">
        <f>IF(OR(B12='対象費用（参考）'!$A$4,B12='対象費用（参考）'!$A$5,内訳表1!B12='対象費用（参考）'!$A$6),"警備","")</f>
        <v/>
      </c>
      <c r="G12" s="18">
        <f>SUMPRODUCT((E12:E16&lt;&gt;"")/COUNTIF(E12:E16,E12:E16&amp;""))</f>
        <v>0</v>
      </c>
      <c r="H12" s="18">
        <f>SUMPRODUCT((F12:F16&lt;&gt;"")/COUNTIF(F12:F16,F12:F16&amp;""))</f>
        <v>0</v>
      </c>
      <c r="I12" s="18" t="str">
        <f>IF(G12&gt;=1,"1","0")</f>
        <v>0</v>
      </c>
      <c r="J12" s="18" t="str">
        <f>IF(H12&gt;=1,"1","0")</f>
        <v>0</v>
      </c>
    </row>
    <row r="13" spans="1:10" s="18" customFormat="1" ht="55.5" customHeight="1">
      <c r="A13" s="16">
        <v>2</v>
      </c>
      <c r="B13" s="29"/>
      <c r="C13" s="27"/>
      <c r="D13" s="45"/>
      <c r="E13" s="25" t="str">
        <f>IF(B13='対象費用（参考）'!$A$3,"録音","")</f>
        <v/>
      </c>
      <c r="F13" s="18" t="str">
        <f>IF(OR(B13='対象費用（参考）'!$A$4,B13='対象費用（参考）'!$A$5,内訳表1!B13='対象費用（参考）'!$A$6),"警備","")</f>
        <v/>
      </c>
    </row>
    <row r="14" spans="1:10" s="18" customFormat="1" ht="55.5" customHeight="1">
      <c r="A14" s="16">
        <v>3</v>
      </c>
      <c r="B14" s="29"/>
      <c r="C14" s="17"/>
      <c r="D14" s="45"/>
      <c r="E14" s="25" t="str">
        <f>IF(B14='対象費用（参考）'!$A$3,"録音","")</f>
        <v/>
      </c>
      <c r="F14" s="18" t="str">
        <f>IF(OR(B14='対象費用（参考）'!$A$4,B14='対象費用（参考）'!$A$5,内訳表1!B14='対象費用（参考）'!$A$6),"警備","")</f>
        <v/>
      </c>
    </row>
    <row r="15" spans="1:10" s="18" customFormat="1" ht="55.5" customHeight="1">
      <c r="A15" s="16">
        <v>4</v>
      </c>
      <c r="B15" s="29"/>
      <c r="C15" s="17"/>
      <c r="D15" s="45"/>
      <c r="E15" s="25" t="str">
        <f>IF(B15='対象費用（参考）'!$A$3,"録音","")</f>
        <v/>
      </c>
      <c r="F15" s="18" t="str">
        <f>IF(OR(B15='対象費用（参考）'!$A$4,B15='対象費用（参考）'!$A$5,内訳表1!B15='対象費用（参考）'!$A$6),"警備","")</f>
        <v/>
      </c>
    </row>
    <row r="16" spans="1:10" s="18" customFormat="1" ht="55.5" customHeight="1">
      <c r="A16" s="16">
        <v>5</v>
      </c>
      <c r="B16" s="29"/>
      <c r="C16" s="17"/>
      <c r="D16" s="45"/>
      <c r="E16" s="25" t="str">
        <f>IF(B16='対象費用（参考）'!$A$3,"録音","")</f>
        <v/>
      </c>
      <c r="F16" s="18" t="str">
        <f>IF(OR(B16='対象費用（参考）'!$A$4,B16='対象費用（参考）'!$A$5,内訳表1!B16='対象費用（参考）'!$A$6),"警備","")</f>
        <v/>
      </c>
    </row>
    <row r="17" spans="1:4" s="18" customFormat="1" ht="27" customHeight="1">
      <c r="A17" s="82" t="s">
        <v>59</v>
      </c>
      <c r="B17" s="83"/>
      <c r="C17" s="84"/>
      <c r="D17" s="19">
        <f>SUM(D12:D16)</f>
        <v>0</v>
      </c>
    </row>
    <row r="18" spans="1:4" s="18" customFormat="1" ht="27" customHeight="1">
      <c r="A18" s="86" t="s">
        <v>60</v>
      </c>
      <c r="B18" s="86"/>
      <c r="C18" s="86"/>
      <c r="D18" s="20">
        <f>ROUNDDOWN(D17/3*2,-3)</f>
        <v>0</v>
      </c>
    </row>
    <row r="19" spans="1:4" s="18" customFormat="1" ht="27" customHeight="1">
      <c r="A19" s="82" t="s">
        <v>61</v>
      </c>
      <c r="B19" s="83"/>
      <c r="C19" s="84"/>
      <c r="D19" s="19">
        <v>40000</v>
      </c>
    </row>
    <row r="20" spans="1:4" s="18" customFormat="1" ht="51" customHeight="1">
      <c r="A20" s="85" t="s">
        <v>62</v>
      </c>
      <c r="B20" s="85"/>
      <c r="C20" s="85"/>
      <c r="D20" s="24">
        <f>IF(ISBLANK(D18),0,MIN(D18:D19))</f>
        <v>0</v>
      </c>
    </row>
  </sheetData>
  <mergeCells count="10">
    <mergeCell ref="A19:C19"/>
    <mergeCell ref="A20:C20"/>
    <mergeCell ref="A17:C17"/>
    <mergeCell ref="A18:C18"/>
    <mergeCell ref="C3:D3"/>
    <mergeCell ref="C5:D5"/>
    <mergeCell ref="C4:D4"/>
    <mergeCell ref="C6:D6"/>
    <mergeCell ref="C7:D7"/>
    <mergeCell ref="C8:D8"/>
  </mergeCells>
  <phoneticPr fontId="3"/>
  <dataValidations count="1">
    <dataValidation type="list" allowBlank="1" showInputMessage="1" showErrorMessage="1" sqref="C5:D5" xr:uid="{64D70B0D-1CFB-49E8-823C-BFB2C06A386D}">
      <formula1>$E$5:$E$10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11DA59A-2D70-477B-8B8E-25C2B921D38F}">
          <x14:formula1>
            <xm:f>'対象費用（参考）'!$A$3:$A$6</xm:f>
          </x14:formula1>
          <xm:sqref>B12:B16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C7EAE-76CD-4C76-A033-108DD3E75F6F}">
  <dimension ref="A1:J20"/>
  <sheetViews>
    <sheetView view="pageBreakPreview" topLeftCell="A19" zoomScaleNormal="100" zoomScaleSheetLayoutView="100" workbookViewId="0">
      <selection activeCell="E10" sqref="E10"/>
    </sheetView>
  </sheetViews>
  <sheetFormatPr defaultRowHeight="18.75"/>
  <cols>
    <col min="1" max="1" width="3.75" style="22" customWidth="1"/>
    <col min="2" max="2" width="25.875" style="22" customWidth="1"/>
    <col min="3" max="3" width="38" style="22" customWidth="1"/>
    <col min="4" max="4" width="12.375" style="22" customWidth="1"/>
    <col min="5" max="5" width="40.125" style="22" customWidth="1"/>
    <col min="6" max="6" width="9.375" style="22" bestFit="1" customWidth="1"/>
    <col min="7" max="7" width="9" style="22" customWidth="1"/>
    <col min="8" max="16384" width="9" style="22"/>
  </cols>
  <sheetData>
    <row r="1" spans="1:10" ht="21.75" customHeight="1">
      <c r="A1" s="21" t="s">
        <v>76</v>
      </c>
    </row>
    <row r="2" spans="1:10" ht="21.75" customHeight="1"/>
    <row r="3" spans="1:10" ht="21.75" customHeight="1">
      <c r="B3" s="26" t="s">
        <v>34</v>
      </c>
      <c r="C3" s="87"/>
      <c r="D3" s="88"/>
    </row>
    <row r="4" spans="1:10" ht="21.75" customHeight="1">
      <c r="B4" s="26" t="s">
        <v>35</v>
      </c>
      <c r="C4" s="91"/>
      <c r="D4" s="92"/>
    </row>
    <row r="5" spans="1:10" ht="21.75" customHeight="1">
      <c r="B5" s="54" t="s">
        <v>96</v>
      </c>
      <c r="C5" s="89"/>
      <c r="D5" s="90"/>
      <c r="E5" s="37" t="s">
        <v>92</v>
      </c>
    </row>
    <row r="6" spans="1:10" ht="21.75" customHeight="1">
      <c r="B6" s="26" t="s">
        <v>36</v>
      </c>
      <c r="C6" s="87"/>
      <c r="D6" s="88"/>
      <c r="E6" s="37" t="s">
        <v>93</v>
      </c>
    </row>
    <row r="7" spans="1:10" ht="21.75" customHeight="1">
      <c r="B7" s="26" t="s">
        <v>52</v>
      </c>
      <c r="C7" s="87"/>
      <c r="D7" s="88"/>
      <c r="E7" s="37" t="s">
        <v>94</v>
      </c>
    </row>
    <row r="8" spans="1:10" ht="21.75" customHeight="1">
      <c r="B8" s="26" t="s">
        <v>53</v>
      </c>
      <c r="C8" s="87"/>
      <c r="D8" s="88"/>
      <c r="E8" s="37" t="s">
        <v>95</v>
      </c>
    </row>
    <row r="9" spans="1:10" ht="21.75" customHeight="1">
      <c r="E9" s="37"/>
    </row>
    <row r="10" spans="1:10" ht="21.75" customHeight="1">
      <c r="A10" s="44" t="s">
        <v>81</v>
      </c>
      <c r="E10" s="37"/>
    </row>
    <row r="11" spans="1:10" ht="21.75" customHeight="1">
      <c r="A11" s="23" t="s">
        <v>31</v>
      </c>
      <c r="B11" s="15" t="s">
        <v>57</v>
      </c>
      <c r="C11" s="15" t="s">
        <v>58</v>
      </c>
      <c r="D11" s="28" t="s">
        <v>72</v>
      </c>
    </row>
    <row r="12" spans="1:10" s="18" customFormat="1" ht="55.5" customHeight="1">
      <c r="A12" s="16">
        <v>1</v>
      </c>
      <c r="B12" s="29"/>
      <c r="C12" s="27"/>
      <c r="D12" s="45"/>
      <c r="E12" s="25" t="str">
        <f>IF(B12='対象費用（参考）'!$A$3,"録音","")</f>
        <v/>
      </c>
      <c r="F12" s="18" t="str">
        <f>IF(OR(B12='対象費用（参考）'!$A$4,B12='対象費用（参考）'!$A$5,内訳表2!B12='対象費用（参考）'!$A$6),"警備","")</f>
        <v/>
      </c>
      <c r="G12" s="18">
        <f>SUMPRODUCT((E12:E16&lt;&gt;"")/COUNTIF(E12:E16,E12:E16&amp;""))</f>
        <v>0</v>
      </c>
      <c r="H12" s="18">
        <f>SUMPRODUCT((F12:F16&lt;&gt;"")/COUNTIF(F12:F16,F12:F16&amp;""))</f>
        <v>0</v>
      </c>
      <c r="I12" s="18" t="str">
        <f>IF(G12&gt;=1,"1","0")</f>
        <v>0</v>
      </c>
      <c r="J12" s="18" t="str">
        <f>IF(H12&gt;=1,"1","0")</f>
        <v>0</v>
      </c>
    </row>
    <row r="13" spans="1:10" s="18" customFormat="1" ht="55.5" customHeight="1">
      <c r="A13" s="16">
        <v>2</v>
      </c>
      <c r="B13" s="29"/>
      <c r="C13" s="27"/>
      <c r="D13" s="45"/>
      <c r="E13" s="25" t="str">
        <f>IF(B13='対象費用（参考）'!$A$3,"録音","")</f>
        <v/>
      </c>
      <c r="F13" s="18" t="str">
        <f>IF(OR(B13='対象費用（参考）'!$A$4,B13='対象費用（参考）'!$A$5,内訳表2!B13='対象費用（参考）'!$A$6),"警備","")</f>
        <v/>
      </c>
    </row>
    <row r="14" spans="1:10" s="18" customFormat="1" ht="55.5" customHeight="1">
      <c r="A14" s="16">
        <v>3</v>
      </c>
      <c r="B14" s="29"/>
      <c r="C14" s="17"/>
      <c r="D14" s="46"/>
      <c r="E14" s="25" t="str">
        <f>IF(B14='対象費用（参考）'!$A$3,"録音","")</f>
        <v/>
      </c>
      <c r="F14" s="18" t="str">
        <f>IF(OR(B14='対象費用（参考）'!$A$4,B14='対象費用（参考）'!$A$5,内訳表2!B14='対象費用（参考）'!$A$6),"警備","")</f>
        <v/>
      </c>
    </row>
    <row r="15" spans="1:10" s="18" customFormat="1" ht="55.5" customHeight="1">
      <c r="A15" s="16">
        <v>4</v>
      </c>
      <c r="B15" s="29"/>
      <c r="C15" s="17"/>
      <c r="D15" s="45"/>
      <c r="E15" s="25" t="str">
        <f>IF(B15='対象費用（参考）'!$A$3,"録音","")</f>
        <v/>
      </c>
      <c r="F15" s="18" t="str">
        <f>IF(OR(B15='対象費用（参考）'!$A$4,B15='対象費用（参考）'!$A$5,内訳表2!B15='対象費用（参考）'!$A$6),"警備","")</f>
        <v/>
      </c>
    </row>
    <row r="16" spans="1:10" s="18" customFormat="1" ht="55.5" customHeight="1">
      <c r="A16" s="16">
        <v>5</v>
      </c>
      <c r="B16" s="29"/>
      <c r="C16" s="17"/>
      <c r="D16" s="45"/>
      <c r="E16" s="25" t="str">
        <f>IF(B16='対象費用（参考）'!$A$3,"録音","")</f>
        <v/>
      </c>
      <c r="F16" s="18" t="str">
        <f>IF(OR(B16='対象費用（参考）'!$A$4,B16='対象費用（参考）'!$A$5,内訳表2!B16='対象費用（参考）'!$A$6),"警備","")</f>
        <v/>
      </c>
    </row>
    <row r="17" spans="1:4" s="18" customFormat="1" ht="27" customHeight="1">
      <c r="A17" s="82" t="s">
        <v>59</v>
      </c>
      <c r="B17" s="83"/>
      <c r="C17" s="84"/>
      <c r="D17" s="19">
        <f>SUM(D12:D16)</f>
        <v>0</v>
      </c>
    </row>
    <row r="18" spans="1:4" s="18" customFormat="1" ht="27" customHeight="1">
      <c r="A18" s="86" t="s">
        <v>60</v>
      </c>
      <c r="B18" s="86"/>
      <c r="C18" s="86"/>
      <c r="D18" s="20">
        <f>ROUNDDOWN(D17/3*2,-3)</f>
        <v>0</v>
      </c>
    </row>
    <row r="19" spans="1:4" s="18" customFormat="1" ht="27" customHeight="1">
      <c r="A19" s="82" t="s">
        <v>61</v>
      </c>
      <c r="B19" s="83"/>
      <c r="C19" s="84"/>
      <c r="D19" s="19">
        <v>40000</v>
      </c>
    </row>
    <row r="20" spans="1:4" s="18" customFormat="1" ht="51" customHeight="1">
      <c r="A20" s="85" t="s">
        <v>62</v>
      </c>
      <c r="B20" s="85"/>
      <c r="C20" s="85"/>
      <c r="D20" s="24">
        <f>IF(ISBLANK(D18),0,MIN(D18:D19))</f>
        <v>0</v>
      </c>
    </row>
  </sheetData>
  <mergeCells count="10">
    <mergeCell ref="A17:C17"/>
    <mergeCell ref="A18:C18"/>
    <mergeCell ref="A19:C19"/>
    <mergeCell ref="A20:C20"/>
    <mergeCell ref="C3:D3"/>
    <mergeCell ref="C4:D4"/>
    <mergeCell ref="C5:D5"/>
    <mergeCell ref="C6:D6"/>
    <mergeCell ref="C7:D7"/>
    <mergeCell ref="C8:D8"/>
  </mergeCells>
  <phoneticPr fontId="3"/>
  <dataValidations count="1">
    <dataValidation type="list" allowBlank="1" showInputMessage="1" showErrorMessage="1" sqref="C5:D5" xr:uid="{4C44266E-44DA-4F64-AFCE-74A2C1CABF3A}">
      <formula1>$E$5:$E$10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B110830-1D26-4C2D-952C-AE6F5221AAA9}">
          <x14:formula1>
            <xm:f>'対象費用（参考）'!$A$3:$A$6</xm:f>
          </x14:formula1>
          <xm:sqref>B12:B16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F4F0C-7AA2-4CB6-B35B-23B1793C086F}">
  <dimension ref="A1:J20"/>
  <sheetViews>
    <sheetView view="pageBreakPreview" topLeftCell="A19" zoomScaleNormal="100" zoomScaleSheetLayoutView="100" workbookViewId="0">
      <selection activeCell="E7" sqref="E7"/>
    </sheetView>
  </sheetViews>
  <sheetFormatPr defaultRowHeight="18.75"/>
  <cols>
    <col min="1" max="1" width="3.75" style="22" customWidth="1"/>
    <col min="2" max="2" width="25.875" style="22" customWidth="1"/>
    <col min="3" max="3" width="38" style="22" customWidth="1"/>
    <col min="4" max="4" width="12.375" style="22" customWidth="1"/>
    <col min="5" max="5" width="40.125" style="22" customWidth="1"/>
    <col min="6" max="6" width="9.375" style="22" bestFit="1" customWidth="1"/>
    <col min="7" max="7" width="9" style="22" customWidth="1"/>
    <col min="8" max="16384" width="9" style="22"/>
  </cols>
  <sheetData>
    <row r="1" spans="1:10" ht="21.75" customHeight="1">
      <c r="A1" s="21" t="s">
        <v>76</v>
      </c>
    </row>
    <row r="2" spans="1:10" ht="21.75" customHeight="1"/>
    <row r="3" spans="1:10" ht="21.75" customHeight="1">
      <c r="B3" s="26" t="s">
        <v>34</v>
      </c>
      <c r="C3" s="87" t="s">
        <v>98</v>
      </c>
      <c r="D3" s="88"/>
    </row>
    <row r="4" spans="1:10" ht="21.75" customHeight="1">
      <c r="B4" s="26" t="s">
        <v>35</v>
      </c>
      <c r="C4" s="91" t="s">
        <v>80</v>
      </c>
      <c r="D4" s="92"/>
    </row>
    <row r="5" spans="1:10" ht="21.75" customHeight="1">
      <c r="B5" s="26" t="s">
        <v>33</v>
      </c>
      <c r="C5" s="89" t="s">
        <v>92</v>
      </c>
      <c r="D5" s="90"/>
      <c r="E5" s="37" t="s">
        <v>92</v>
      </c>
    </row>
    <row r="6" spans="1:10" ht="21.75" customHeight="1">
      <c r="B6" s="26" t="s">
        <v>36</v>
      </c>
      <c r="C6" s="87" t="s">
        <v>70</v>
      </c>
      <c r="D6" s="88"/>
      <c r="E6" s="37" t="s">
        <v>93</v>
      </c>
    </row>
    <row r="7" spans="1:10" ht="21.75" customHeight="1">
      <c r="B7" s="26" t="s">
        <v>52</v>
      </c>
      <c r="C7" s="87" t="s">
        <v>71</v>
      </c>
      <c r="D7" s="88"/>
      <c r="E7" s="37" t="s">
        <v>94</v>
      </c>
    </row>
    <row r="8" spans="1:10" ht="21.75" customHeight="1">
      <c r="B8" s="26" t="s">
        <v>53</v>
      </c>
      <c r="C8" s="87" t="s">
        <v>73</v>
      </c>
      <c r="D8" s="88"/>
      <c r="E8" s="37" t="s">
        <v>95</v>
      </c>
    </row>
    <row r="9" spans="1:10" ht="21.75" customHeight="1">
      <c r="E9" s="37"/>
    </row>
    <row r="10" spans="1:10" ht="21.75" customHeight="1">
      <c r="A10" s="44" t="s">
        <v>81</v>
      </c>
      <c r="E10" s="37"/>
    </row>
    <row r="11" spans="1:10" ht="21.75" customHeight="1">
      <c r="A11" s="23" t="s">
        <v>31</v>
      </c>
      <c r="B11" s="15" t="s">
        <v>57</v>
      </c>
      <c r="C11" s="15" t="s">
        <v>58</v>
      </c>
      <c r="D11" s="28" t="s">
        <v>72</v>
      </c>
    </row>
    <row r="12" spans="1:10" s="18" customFormat="1" ht="55.5" customHeight="1">
      <c r="A12" s="16">
        <v>1</v>
      </c>
      <c r="B12" s="29" t="s">
        <v>63</v>
      </c>
      <c r="C12" s="27" t="s">
        <v>102</v>
      </c>
      <c r="D12" s="45">
        <v>15000</v>
      </c>
      <c r="E12" s="25" t="str">
        <f>IF(B12='対象費用（参考）'!$A$3,"録音","")</f>
        <v>録音</v>
      </c>
      <c r="F12" s="18" t="str">
        <f>IF(OR(B12='対象費用（参考）'!$A$4,B12='対象費用（参考）'!$A$5,'内訳表（記入例）'!B12='対象費用（参考）'!$A$6),"警備","")</f>
        <v/>
      </c>
      <c r="G12" s="18">
        <f>SUMPRODUCT((E12:E16&lt;&gt;"")/COUNTIF(E12:E16,E12:E16&amp;""))</f>
        <v>1</v>
      </c>
      <c r="H12" s="18">
        <f>SUMPRODUCT((F12:F16&lt;&gt;"")/COUNTIF(F12:F16,F12:F16&amp;""))</f>
        <v>1</v>
      </c>
      <c r="I12" s="18" t="str">
        <f>IF(G12&gt;=1,"1","0")</f>
        <v>1</v>
      </c>
      <c r="J12" s="18" t="str">
        <f>IF(H12&gt;=1,"1","0")</f>
        <v>1</v>
      </c>
    </row>
    <row r="13" spans="1:10" s="18" customFormat="1" ht="55.5" customHeight="1">
      <c r="A13" s="16">
        <v>2</v>
      </c>
      <c r="B13" s="29" t="s">
        <v>67</v>
      </c>
      <c r="C13" s="27" t="s">
        <v>82</v>
      </c>
      <c r="D13" s="45">
        <v>60000</v>
      </c>
      <c r="E13" s="25" t="str">
        <f>IF(B13='対象費用（参考）'!$A$3,"録音","")</f>
        <v/>
      </c>
      <c r="F13" s="18" t="str">
        <f>IF(OR(B13='対象費用（参考）'!$A$4,B13='対象費用（参考）'!$A$5,'内訳表（記入例）'!B13='対象費用（参考）'!$A$6),"警備","")</f>
        <v>警備</v>
      </c>
    </row>
    <row r="14" spans="1:10" s="18" customFormat="1" ht="55.5" customHeight="1">
      <c r="A14" s="16">
        <v>3</v>
      </c>
      <c r="B14" s="29" t="s">
        <v>66</v>
      </c>
      <c r="C14" s="27" t="s">
        <v>83</v>
      </c>
      <c r="D14" s="45">
        <v>10000</v>
      </c>
      <c r="E14" s="25" t="str">
        <f>IF(B14='対象費用（参考）'!$A$3,"録音","")</f>
        <v/>
      </c>
      <c r="F14" s="18" t="str">
        <f>IF(OR(B14='対象費用（参考）'!$A$4,B14='対象費用（参考）'!$A$5,'内訳表（記入例）'!B14='対象費用（参考）'!$A$6),"警備","")</f>
        <v>警備</v>
      </c>
    </row>
    <row r="15" spans="1:10" s="18" customFormat="1" ht="55.5" customHeight="1">
      <c r="A15" s="16">
        <v>4</v>
      </c>
      <c r="B15" s="29"/>
      <c r="C15" s="17"/>
      <c r="D15" s="45"/>
      <c r="E15" s="25" t="str">
        <f>IF(B15='対象費用（参考）'!$A$3,"録音","")</f>
        <v/>
      </c>
      <c r="F15" s="18" t="str">
        <f>IF(OR(B15='対象費用（参考）'!$A$4,B15='対象費用（参考）'!$A$5,'内訳表（記入例）'!B15='対象費用（参考）'!$A$6),"警備","")</f>
        <v/>
      </c>
    </row>
    <row r="16" spans="1:10" s="18" customFormat="1" ht="55.5" customHeight="1">
      <c r="A16" s="16">
        <v>5</v>
      </c>
      <c r="B16" s="29"/>
      <c r="C16" s="17"/>
      <c r="D16" s="45"/>
      <c r="E16" s="25" t="str">
        <f>IF(B16='対象費用（参考）'!$A$3,"録音","")</f>
        <v/>
      </c>
      <c r="F16" s="18" t="str">
        <f>IF(OR(B16='対象費用（参考）'!$A$4,B16='対象費用（参考）'!$A$5,'内訳表（記入例）'!B16='対象費用（参考）'!$A$6),"警備","")</f>
        <v/>
      </c>
    </row>
    <row r="17" spans="1:4" s="18" customFormat="1" ht="27" customHeight="1">
      <c r="A17" s="82" t="s">
        <v>59</v>
      </c>
      <c r="B17" s="83"/>
      <c r="C17" s="84"/>
      <c r="D17" s="19">
        <f>SUM(D12:D16)</f>
        <v>85000</v>
      </c>
    </row>
    <row r="18" spans="1:4" s="18" customFormat="1" ht="27" customHeight="1">
      <c r="A18" s="86" t="s">
        <v>60</v>
      </c>
      <c r="B18" s="86"/>
      <c r="C18" s="86"/>
      <c r="D18" s="20">
        <f>ROUNDDOWN(D17/3*2,-3)</f>
        <v>56000</v>
      </c>
    </row>
    <row r="19" spans="1:4" s="18" customFormat="1" ht="27" customHeight="1">
      <c r="A19" s="82" t="s">
        <v>61</v>
      </c>
      <c r="B19" s="83"/>
      <c r="C19" s="84"/>
      <c r="D19" s="19">
        <v>40000</v>
      </c>
    </row>
    <row r="20" spans="1:4" s="18" customFormat="1" ht="51" customHeight="1">
      <c r="A20" s="85" t="s">
        <v>62</v>
      </c>
      <c r="B20" s="85"/>
      <c r="C20" s="85"/>
      <c r="D20" s="24">
        <f>IF(ISBLANK(D18),0,MIN(D18:D19))</f>
        <v>40000</v>
      </c>
    </row>
  </sheetData>
  <mergeCells count="10">
    <mergeCell ref="A17:C17"/>
    <mergeCell ref="A18:C18"/>
    <mergeCell ref="A19:C19"/>
    <mergeCell ref="A20:C20"/>
    <mergeCell ref="C3:D3"/>
    <mergeCell ref="C4:D4"/>
    <mergeCell ref="C5:D5"/>
    <mergeCell ref="C6:D6"/>
    <mergeCell ref="C7:D7"/>
    <mergeCell ref="C8:D8"/>
  </mergeCells>
  <phoneticPr fontId="3"/>
  <dataValidations count="1">
    <dataValidation type="list" allowBlank="1" showInputMessage="1" showErrorMessage="1" sqref="C5:D5" xr:uid="{745BF850-8F35-4EE8-9AEE-57BD40A57319}">
      <formula1>$E$5:$E$10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7B9DFB5-A732-4877-9E6A-4273AE529127}">
          <x14:formula1>
            <xm:f>'対象費用（参考）'!$A$3:$A$6</xm:f>
          </x14:formula1>
          <xm:sqref>B12:B16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8C34-0162-46D9-8F31-A6B74BC206F1}">
  <dimension ref="A1:J32"/>
  <sheetViews>
    <sheetView view="pageBreakPreview" topLeftCell="A13" zoomScale="89" zoomScaleNormal="100" zoomScaleSheetLayoutView="89" workbookViewId="0">
      <selection activeCell="K26" sqref="K26"/>
    </sheetView>
  </sheetViews>
  <sheetFormatPr defaultRowHeight="18.75"/>
  <cols>
    <col min="1" max="2" width="11.75" customWidth="1"/>
  </cols>
  <sheetData>
    <row r="1" spans="1:10">
      <c r="A1" s="13" t="s">
        <v>56</v>
      </c>
      <c r="B1" s="14"/>
    </row>
    <row r="2" spans="1:10">
      <c r="A2" s="55" t="s">
        <v>100</v>
      </c>
      <c r="B2" s="55"/>
    </row>
    <row r="3" spans="1:10">
      <c r="A3" t="s">
        <v>99</v>
      </c>
    </row>
    <row r="4" spans="1:10">
      <c r="A4" t="s">
        <v>67</v>
      </c>
    </row>
    <row r="5" spans="1:10">
      <c r="A5" t="s">
        <v>66</v>
      </c>
    </row>
    <row r="6" spans="1:10">
      <c r="A6" t="s">
        <v>68</v>
      </c>
    </row>
    <row r="7" spans="1:10" ht="65.099999999999994" customHeight="1">
      <c r="A7" s="59" t="s">
        <v>101</v>
      </c>
      <c r="B7" s="59"/>
      <c r="C7" s="59"/>
      <c r="D7" s="59"/>
      <c r="E7" s="59"/>
      <c r="F7" s="59"/>
      <c r="G7" s="59"/>
      <c r="H7" s="59"/>
      <c r="I7" s="56"/>
      <c r="J7" s="56"/>
    </row>
    <row r="8" spans="1:10" ht="65.099999999999994" customHeight="1">
      <c r="A8" s="59" t="s">
        <v>106</v>
      </c>
      <c r="B8" s="59"/>
      <c r="C8" s="59"/>
      <c r="D8" s="59"/>
      <c r="E8" s="59"/>
      <c r="F8" s="59"/>
      <c r="G8" s="59"/>
      <c r="H8" s="59"/>
      <c r="I8" s="56"/>
      <c r="J8" s="56"/>
    </row>
    <row r="9" spans="1:10" ht="80.099999999999994" customHeight="1">
      <c r="A9" s="59" t="s">
        <v>108</v>
      </c>
      <c r="B9" s="59"/>
      <c r="C9" s="59"/>
      <c r="D9" s="59"/>
      <c r="E9" s="59"/>
      <c r="F9" s="59"/>
      <c r="G9" s="59"/>
      <c r="H9" s="59"/>
      <c r="I9" s="56"/>
      <c r="J9" s="56"/>
    </row>
    <row r="10" spans="1:10" ht="20.25" customHeight="1">
      <c r="A10" s="59"/>
      <c r="B10" s="59"/>
      <c r="C10" s="59"/>
      <c r="D10" s="59"/>
      <c r="E10" s="59"/>
      <c r="F10" s="59"/>
      <c r="G10" s="59"/>
      <c r="H10" s="59"/>
      <c r="I10" s="56"/>
      <c r="J10" s="56"/>
    </row>
    <row r="12" spans="1:10">
      <c r="A12" s="13" t="s">
        <v>64</v>
      </c>
      <c r="B12" s="14"/>
    </row>
    <row r="13" spans="1:10" ht="19.5" customHeight="1">
      <c r="A13" t="s">
        <v>54</v>
      </c>
    </row>
    <row r="14" spans="1:10">
      <c r="A14" t="s">
        <v>69</v>
      </c>
    </row>
    <row r="15" spans="1:10">
      <c r="A15" t="s">
        <v>55</v>
      </c>
    </row>
    <row r="17" spans="1:8">
      <c r="A17" s="13" t="s">
        <v>65</v>
      </c>
      <c r="B17" s="14"/>
    </row>
    <row r="18" spans="1:8" ht="18.75" customHeight="1">
      <c r="A18" s="93" t="s">
        <v>109</v>
      </c>
      <c r="B18" s="93"/>
      <c r="C18" s="93"/>
      <c r="D18" s="93"/>
      <c r="E18" s="93"/>
      <c r="F18" s="93"/>
      <c r="G18" s="93"/>
      <c r="H18" s="93"/>
    </row>
    <row r="19" spans="1:8">
      <c r="A19" s="93"/>
      <c r="B19" s="93"/>
      <c r="C19" s="93"/>
      <c r="D19" s="93"/>
      <c r="E19" s="93"/>
      <c r="F19" s="93"/>
      <c r="G19" s="93"/>
      <c r="H19" s="93"/>
    </row>
    <row r="20" spans="1:8">
      <c r="A20" s="93"/>
      <c r="B20" s="93"/>
      <c r="C20" s="93"/>
      <c r="D20" s="93"/>
      <c r="E20" s="93"/>
      <c r="F20" s="93"/>
      <c r="G20" s="93"/>
      <c r="H20" s="93"/>
    </row>
    <row r="21" spans="1:8">
      <c r="A21" s="93"/>
      <c r="B21" s="93"/>
      <c r="C21" s="93"/>
      <c r="D21" s="93"/>
      <c r="E21" s="93"/>
      <c r="F21" s="93"/>
      <c r="G21" s="93"/>
      <c r="H21" s="93"/>
    </row>
    <row r="22" spans="1:8">
      <c r="A22" s="93"/>
      <c r="B22" s="93"/>
      <c r="C22" s="93"/>
      <c r="D22" s="93"/>
      <c r="E22" s="93"/>
      <c r="F22" s="93"/>
      <c r="G22" s="93"/>
      <c r="H22" s="93"/>
    </row>
    <row r="23" spans="1:8">
      <c r="A23" s="93"/>
      <c r="B23" s="93"/>
      <c r="C23" s="93"/>
      <c r="D23" s="93"/>
      <c r="E23" s="93"/>
      <c r="F23" s="93"/>
      <c r="G23" s="93"/>
      <c r="H23" s="93"/>
    </row>
    <row r="24" spans="1:8">
      <c r="A24" s="93"/>
      <c r="B24" s="93"/>
      <c r="C24" s="93"/>
      <c r="D24" s="93"/>
      <c r="E24" s="93"/>
      <c r="F24" s="93"/>
      <c r="G24" s="93"/>
      <c r="H24" s="93"/>
    </row>
    <row r="25" spans="1:8">
      <c r="A25" s="93"/>
      <c r="B25" s="93"/>
      <c r="C25" s="93"/>
      <c r="D25" s="93"/>
      <c r="E25" s="93"/>
      <c r="F25" s="93"/>
      <c r="G25" s="93"/>
      <c r="H25" s="93"/>
    </row>
    <row r="26" spans="1:8">
      <c r="A26" s="93"/>
      <c r="B26" s="93"/>
      <c r="C26" s="93"/>
      <c r="D26" s="93"/>
      <c r="E26" s="93"/>
      <c r="F26" s="93"/>
      <c r="G26" s="93"/>
      <c r="H26" s="93"/>
    </row>
    <row r="27" spans="1:8">
      <c r="A27" s="93"/>
      <c r="B27" s="93"/>
      <c r="C27" s="93"/>
      <c r="D27" s="93"/>
      <c r="E27" s="93"/>
      <c r="F27" s="93"/>
      <c r="G27" s="93"/>
      <c r="H27" s="93"/>
    </row>
    <row r="28" spans="1:8">
      <c r="A28" s="93"/>
      <c r="B28" s="93"/>
      <c r="C28" s="93"/>
      <c r="D28" s="93"/>
      <c r="E28" s="93"/>
      <c r="F28" s="93"/>
      <c r="G28" s="93"/>
      <c r="H28" s="93"/>
    </row>
    <row r="29" spans="1:8">
      <c r="A29" s="93"/>
      <c r="B29" s="93"/>
      <c r="C29" s="93"/>
      <c r="D29" s="93"/>
      <c r="E29" s="93"/>
      <c r="F29" s="93"/>
      <c r="G29" s="93"/>
      <c r="H29" s="93"/>
    </row>
    <row r="30" spans="1:8">
      <c r="A30" s="58"/>
      <c r="B30" s="58"/>
      <c r="C30" s="58"/>
      <c r="D30" s="58"/>
      <c r="E30" s="58"/>
      <c r="F30" s="58"/>
      <c r="G30" s="58"/>
    </row>
    <row r="31" spans="1:8">
      <c r="A31" s="58"/>
      <c r="B31" s="58"/>
      <c r="C31" s="58"/>
      <c r="D31" s="58"/>
      <c r="E31" s="58"/>
      <c r="F31" s="58"/>
      <c r="G31" s="58"/>
    </row>
    <row r="32" spans="1:8">
      <c r="A32" s="58"/>
      <c r="B32" s="58"/>
      <c r="C32" s="58"/>
      <c r="D32" s="58"/>
      <c r="E32" s="58"/>
      <c r="F32" s="58"/>
      <c r="G32" s="58"/>
    </row>
  </sheetData>
  <mergeCells count="5">
    <mergeCell ref="A7:H7"/>
    <mergeCell ref="A8:H8"/>
    <mergeCell ref="A9:H9"/>
    <mergeCell ref="A10:H10"/>
    <mergeCell ref="A18:H29"/>
  </mergeCells>
  <phoneticPr fontId="3"/>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作成手順（初めに読んでください）</vt:lpstr>
      <vt:lpstr>申請書</vt:lpstr>
      <vt:lpstr>事業所一覧表</vt:lpstr>
      <vt:lpstr>内訳表1</vt:lpstr>
      <vt:lpstr>内訳表2</vt:lpstr>
      <vt:lpstr>内訳表（記入例）</vt:lpstr>
      <vt:lpstr>対象費用（参考）</vt:lpstr>
      <vt:lpstr>申請書!Print_Area</vt:lpstr>
      <vt:lpstr>'内訳表（記入例）'!Print_Area</vt:lpstr>
      <vt:lpstr>内訳表1!Print_Area</vt:lpstr>
      <vt:lpstr>内訳表2!Print_Area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2022-12-06T11:16:59Z</dcterms:modified>
</cp:coreProperties>
</file>