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7236\Box\【02_課所共有】09_06_農村整備課\R07年度\06　技術管理担当\_60　施行文\01 農村整備課\R071001 週休２日改定\02 通知\"/>
    </mc:Choice>
  </mc:AlternateContent>
  <xr:revisionPtr revIDLastSave="0" documentId="8_{6D1819F6-A648-4294-A124-54A2BDC4DC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休日チェックリスト" sheetId="4" r:id="rId1"/>
    <sheet name="休日チェックリスト（記入例）" sheetId="5" r:id="rId2"/>
  </sheets>
  <definedNames>
    <definedName name="_xlnm.Print_Area" localSheetId="0">休日チェックリスト!$C$2:$AL$30</definedName>
    <definedName name="_xlnm.Print_Area" localSheetId="1">'休日チェックリスト（記入例）'!$C$5:$AP$33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F13" i="5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AB13" i="5" s="1"/>
  <c r="AC13" i="5" s="1"/>
  <c r="AD13" i="5" s="1"/>
  <c r="AE13" i="5" s="1"/>
  <c r="AF13" i="5" s="1"/>
  <c r="AG13" i="5" s="1"/>
  <c r="AH13" i="5" s="1"/>
  <c r="AI13" i="5" s="1"/>
  <c r="AJ13" i="5" s="1"/>
  <c r="AK14" i="5"/>
  <c r="AL14" i="5"/>
  <c r="AM14" i="5"/>
  <c r="AN14" i="5"/>
  <c r="AO14" i="5" s="1"/>
  <c r="AK15" i="5"/>
  <c r="AL15" i="5"/>
  <c r="AM15" i="5"/>
  <c r="AN15" i="5"/>
  <c r="AO15" i="5" s="1"/>
  <c r="AK16" i="5"/>
  <c r="AL16" i="5"/>
  <c r="AM16" i="5"/>
  <c r="AN16" i="5"/>
  <c r="AO16" i="5"/>
  <c r="AK17" i="5"/>
  <c r="AL17" i="5"/>
  <c r="AM17" i="5"/>
  <c r="AN17" i="5"/>
  <c r="AK18" i="5"/>
  <c r="AL18" i="5"/>
  <c r="AM18" i="5"/>
  <c r="AN18" i="5"/>
  <c r="AO18" i="5" s="1"/>
  <c r="AK19" i="5"/>
  <c r="AL19" i="5"/>
  <c r="AM19" i="5"/>
  <c r="AN19" i="5"/>
  <c r="AO19" i="5"/>
  <c r="AK20" i="5"/>
  <c r="AL20" i="5"/>
  <c r="AM20" i="5"/>
  <c r="AN20" i="5"/>
  <c r="AO20" i="5" s="1"/>
  <c r="AK21" i="5"/>
  <c r="AL21" i="5"/>
  <c r="AM21" i="5"/>
  <c r="AN21" i="5"/>
  <c r="AK22" i="5"/>
  <c r="AL22" i="5"/>
  <c r="AM22" i="5"/>
  <c r="AN22" i="5"/>
  <c r="AO22" i="5"/>
  <c r="AK23" i="5"/>
  <c r="AL23" i="5"/>
  <c r="AM23" i="5"/>
  <c r="AN23" i="5"/>
  <c r="AK24" i="5"/>
  <c r="AL24" i="5"/>
  <c r="AM24" i="5"/>
  <c r="AN24" i="5"/>
  <c r="AK25" i="5"/>
  <c r="AL25" i="5"/>
  <c r="AM25" i="5"/>
  <c r="AN25" i="5"/>
  <c r="AP14" i="5" l="1"/>
  <c r="AL21" i="4"/>
  <c r="AK21" i="4"/>
  <c r="AL20" i="4"/>
  <c r="AK20" i="4"/>
  <c r="AL19" i="4"/>
  <c r="AK19" i="4"/>
  <c r="AL18" i="4"/>
  <c r="AK18" i="4"/>
  <c r="AL17" i="4"/>
  <c r="AK17" i="4"/>
  <c r="AL16" i="4"/>
  <c r="AK16" i="4"/>
  <c r="AL15" i="4"/>
  <c r="AK15" i="4"/>
  <c r="AL14" i="4"/>
  <c r="AK14" i="4"/>
  <c r="AL13" i="4"/>
  <c r="AK13" i="4"/>
  <c r="AL12" i="4"/>
  <c r="AK12" i="4"/>
  <c r="AL11" i="4"/>
  <c r="AK11" i="4"/>
  <c r="AL10" i="4"/>
  <c r="AL22" i="4" s="1"/>
  <c r="AK10" i="4"/>
  <c r="AK22" i="4" s="1"/>
  <c r="F9" i="4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F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<sst xmlns="http://schemas.openxmlformats.org/spreadsheetml/2006/main" count="304" uniqueCount="41">
  <si>
    <t>会社名</t>
    <rPh sb="0" eb="2">
      <t>カイシャ</t>
    </rPh>
    <phoneticPr fontId="5"/>
  </si>
  <si>
    <t>氏名</t>
    <rPh sb="0" eb="2">
      <t>シメイ</t>
    </rPh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</si>
  <si>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</si>
  <si>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</si>
  <si>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</si>
  <si>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</si>
  <si>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</si>
  <si>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</si>
  <si>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</si>
  <si>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  <phoneticPr fontId="5"/>
  </si>
  <si>
    <t>休</t>
    <rPh sb="0" eb="1">
      <t>ヤス</t>
    </rPh>
    <phoneticPr fontId="5"/>
  </si>
  <si>
    <t>対象期間
日数</t>
    <rPh sb="0" eb="2">
      <t>タイショウ</t>
    </rPh>
    <rPh sb="2" eb="4">
      <t>キカン</t>
    </rPh>
    <rPh sb="5" eb="7">
      <t>ニッスウ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</si>
  <si>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</si>
  <si>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</si>
  <si>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</si>
  <si>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合計</t>
    <rPh sb="0" eb="2">
      <t>ゴウケイ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</si>
  <si>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</si>
  <si>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</si>
  <si>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リスト</t>
    <phoneticPr fontId="5"/>
  </si>
  <si>
    <t>○○農林振興センター</t>
    <rPh sb="2" eb="4">
      <t>ノウリン</t>
    </rPh>
    <rPh sb="4" eb="6">
      <t>シンコウ</t>
    </rPh>
    <phoneticPr fontId="5"/>
  </si>
  <si>
    <t>様式２：週休２日制モデル工事（交替制）　休日確保状況チェックリスト</t>
    <rPh sb="0" eb="2">
      <t>ヨウシキ</t>
    </rPh>
    <rPh sb="15" eb="17">
      <t>コウタイ</t>
    </rPh>
    <rPh sb="20" eb="22">
      <t>キュウジツ</t>
    </rPh>
    <rPh sb="22" eb="24">
      <t>カクホ</t>
    </rPh>
    <rPh sb="24" eb="26">
      <t>ジョウキョウ</t>
    </rPh>
    <phoneticPr fontId="5"/>
  </si>
  <si>
    <t>-</t>
  </si>
  <si>
    <t>△△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</si>
  <si>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</si>
  <si>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◆◆</t>
    <phoneticPr fontId="5"/>
  </si>
  <si>
    <t>■■</t>
    <phoneticPr fontId="5"/>
  </si>
  <si>
    <t>●●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</si>
  <si>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</si>
  <si>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◇◇</t>
    <phoneticPr fontId="5"/>
  </si>
  <si>
    <t>□□</t>
    <phoneticPr fontId="5"/>
  </si>
  <si>
    <t>○○</t>
    <phoneticPr fontId="5"/>
  </si>
  <si>
    <t>A建設</t>
    <rPh sb="1" eb="3">
      <t>ケンセツ</t>
    </rPh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</si>
  <si>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</si>
  <si>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</si>
  <si>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</si>
  <si>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</si>
  <si>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累計</t>
    <rPh sb="0" eb="2">
      <t>ルイケイ</t>
    </rPh>
    <phoneticPr fontId="5"/>
  </si>
  <si>
    <t>今月</t>
    <rPh sb="0" eb="2">
      <t>コンゲツ</t>
    </rPh>
    <phoneticPr fontId="5"/>
  </si>
  <si>
    <t>（株）○○建設</t>
    <rPh sb="0" eb="3">
      <t>カブ</t>
    </rPh>
    <rPh sb="5" eb="7">
      <t>ケンセツ</t>
    </rPh>
    <phoneticPr fontId="5"/>
  </si>
  <si>
    <t>様式２：週休２日制モデル工事（交替制）　休日確保状況チェックリスト</t>
    <rPh sb="0" eb="2">
      <t>ヨウシキ</t>
    </rPh>
    <rPh sb="8" eb="9">
      <t>セイ</t>
    </rPh>
    <rPh sb="15" eb="17">
      <t>コウタイ</t>
    </rPh>
    <rPh sb="20" eb="22">
      <t>キュウジツ</t>
    </rPh>
    <rPh sb="22" eb="24">
      <t>カクホ</t>
    </rPh>
    <rPh sb="24" eb="26">
      <t>ジョウキョウ</t>
    </rPh>
    <phoneticPr fontId="5"/>
  </si>
  <si>
    <t>※右の入力欄に年月を入力すると、その月のチェックリストになります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</si>
</sst>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d"/>
    <numFmt numFmtId="177" formatCode="0.0%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2" borderId="0" xfId="0" applyFont="1" applyFill="1">
      <alignment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3:AO33"/>
  <sheetViews>
    <sheetView tabSelected="1" view="pageBreakPreview" zoomScaleNormal="100" zoomScaleSheetLayoutView="100" workbookViewId="0">
      <selection activeCell="Y6" sqref="Y6"/>
    </sheetView>
  </sheetViews>
  <sheetFormatPr defaultRowHeight="13.2"/>
  <cols>
    <col min="3" max="3" width="3.33203125" bestFit="1" customWidth="1"/>
    <col min="4" max="4" width="18.6640625" customWidth="1"/>
    <col min="5" max="5" width="10.6640625" customWidth="1"/>
    <col min="6" max="36" width="3.6640625" customWidth="1"/>
    <col min="37" max="37" width="9" bestFit="1" customWidth="1"/>
    <col min="38" max="38" width="9" customWidth="1"/>
  </cols>
  <sheetData>
    <row r="3" spans="4:41" ht="14.4">
      <c r="D3" s="1" t="s">
        <v>20</v>
      </c>
    </row>
    <row r="4" spans="4:41" ht="13.8" thickBot="1"/>
    <row r="5" spans="4:41" ht="18">
      <c r="D5" s="2" t="s">
        <v>3</v>
      </c>
      <c r="E5" s="2" t="s">
        <v>19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4" t="s">
        <v>8</v>
      </c>
      <c r="AN5" s="13">
        <v>2024</v>
      </c>
    </row>
    <row r="6" spans="4:41" ht="18.600000000000001" thickBot="1">
      <c r="D6" s="2" t="s">
        <v>4</v>
      </c>
      <c r="E6" s="2" t="s">
        <v>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5" t="s">
        <v>17</v>
      </c>
      <c r="AN6" s="12"/>
    </row>
    <row r="7" spans="4:41" ht="18">
      <c r="D7" s="2" t="s">
        <v>6</v>
      </c>
      <c r="E7" s="2" t="s">
        <v>7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4:41" ht="18">
      <c r="D8" s="17" t="s">
        <v>0</v>
      </c>
      <c r="E8" s="17" t="s">
        <v>1</v>
      </c>
      <c r="F8" s="20" t="str">
        <f>AN5&amp;"年"&amp;AN6&amp;"月　休日確保状況"</f>
        <v>2024年月　休日確保状況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6" t="s">
        <v>11</v>
      </c>
      <c r="AL8" s="16" t="s">
        <v>12</v>
      </c>
      <c r="AN8" s="11" t="s">
        <v>18</v>
      </c>
    </row>
    <row r="9" spans="4:41" ht="18">
      <c r="D9" s="17"/>
      <c r="E9" s="17"/>
      <c r="F9" s="5">
        <f>DATE(AN5,AN6,1)</f>
        <v>45261</v>
      </c>
      <c r="G9" s="5">
        <f>F9+1</f>
        <v>45262</v>
      </c>
      <c r="H9" s="5">
        <f t="shared" ref="H9:AG9" si="0">G9+1</f>
        <v>45263</v>
      </c>
      <c r="I9" s="5">
        <f t="shared" si="0"/>
        <v>45264</v>
      </c>
      <c r="J9" s="5">
        <f t="shared" si="0"/>
        <v>45265</v>
      </c>
      <c r="K9" s="5">
        <f t="shared" si="0"/>
        <v>45266</v>
      </c>
      <c r="L9" s="5">
        <f t="shared" si="0"/>
        <v>45267</v>
      </c>
      <c r="M9" s="5">
        <f t="shared" si="0"/>
        <v>45268</v>
      </c>
      <c r="N9" s="5">
        <f t="shared" si="0"/>
        <v>45269</v>
      </c>
      <c r="O9" s="5">
        <f t="shared" si="0"/>
        <v>45270</v>
      </c>
      <c r="P9" s="5">
        <f t="shared" si="0"/>
        <v>45271</v>
      </c>
      <c r="Q9" s="5">
        <f t="shared" si="0"/>
        <v>45272</v>
      </c>
      <c r="R9" s="5">
        <f t="shared" si="0"/>
        <v>45273</v>
      </c>
      <c r="S9" s="5">
        <f t="shared" si="0"/>
        <v>45274</v>
      </c>
      <c r="T9" s="5">
        <f t="shared" si="0"/>
        <v>45275</v>
      </c>
      <c r="U9" s="5">
        <f t="shared" si="0"/>
        <v>45276</v>
      </c>
      <c r="V9" s="5">
        <f t="shared" si="0"/>
        <v>45277</v>
      </c>
      <c r="W9" s="5">
        <f t="shared" si="0"/>
        <v>45278</v>
      </c>
      <c r="X9" s="5">
        <f t="shared" si="0"/>
        <v>45279</v>
      </c>
      <c r="Y9" s="5">
        <f t="shared" si="0"/>
        <v>45280</v>
      </c>
      <c r="Z9" s="5">
        <f t="shared" si="0"/>
        <v>45281</v>
      </c>
      <c r="AA9" s="5">
        <f t="shared" si="0"/>
        <v>45282</v>
      </c>
      <c r="AB9" s="5">
        <f t="shared" si="0"/>
        <v>45283</v>
      </c>
      <c r="AC9" s="5">
        <f t="shared" si="0"/>
        <v>45284</v>
      </c>
      <c r="AD9" s="5">
        <f t="shared" si="0"/>
        <v>45285</v>
      </c>
      <c r="AE9" s="5">
        <f t="shared" si="0"/>
        <v>45286</v>
      </c>
      <c r="AF9" s="5">
        <f t="shared" si="0"/>
        <v>45287</v>
      </c>
      <c r="AG9" s="5">
        <f t="shared" si="0"/>
        <v>45288</v>
      </c>
      <c r="AH9" s="5">
        <f>IF(AG9=EOMONTH($F$9,0),"",AG9+1)</f>
        <v>45289</v>
      </c>
      <c r="AI9" s="5">
        <f>IF(OR(AH9="",AH9=EOMONTH($F$9,0)),"",AH9+1)</f>
        <v>45290</v>
      </c>
      <c r="AJ9" s="5">
        <f>IF(OR(AI9="",AI9=EOMONTH($F$9,0)),"",AI9+1)</f>
        <v>45291</v>
      </c>
      <c r="AK9" s="17"/>
      <c r="AL9" s="17"/>
      <c r="AN9" s="6" t="s">
        <v>9</v>
      </c>
    </row>
    <row r="10" spans="4:41" ht="18"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4">
        <f>SUM(COUNTIF(F10:AJ10,"休"),COUNTIF(F10:AJ10,""))</f>
        <v>31</v>
      </c>
      <c r="AL10" s="4">
        <f>COUNTIF(F10:AJ10,"休")</f>
        <v>0</v>
      </c>
      <c r="AN10" s="11" t="s">
        <v>10</v>
      </c>
    </row>
    <row r="11" spans="4:41" ht="21" customHeight="1"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4">
        <f t="shared" ref="AK11:AK21" si="1">SUM(COUNTIF(F11:AJ11,"休"),COUNTIF(F11:AJ11,""))</f>
        <v>31</v>
      </c>
      <c r="AL11" s="4">
        <f t="shared" ref="AL11:AL21" si="2">COUNTIF(F11:AJ11,"休")</f>
        <v>0</v>
      </c>
      <c r="AO11" ph="1"/>
    </row>
    <row r="12" spans="4:41" ht="21" customHeight="1"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>
        <f t="shared" si="1"/>
        <v>31</v>
      </c>
      <c r="AL12" s="4">
        <f t="shared" si="2"/>
        <v>0</v>
      </c>
      <c r="AO12" ph="1"/>
    </row>
    <row r="13" spans="4:41" ht="21" customHeight="1"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4">
        <f t="shared" si="1"/>
        <v>31</v>
      </c>
      <c r="AL13" s="4">
        <f t="shared" si="2"/>
        <v>0</v>
      </c>
      <c r="AO13" ph="1"/>
    </row>
    <row r="14" spans="4:41" ht="21" customHeight="1"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4">
        <f t="shared" si="1"/>
        <v>31</v>
      </c>
      <c r="AL14" s="4">
        <f t="shared" si="2"/>
        <v>0</v>
      </c>
      <c r="AO14" ph="1"/>
    </row>
    <row r="15" spans="4:41" ht="21" customHeight="1"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4">
        <f t="shared" si="1"/>
        <v>31</v>
      </c>
      <c r="AL15" s="4">
        <f t="shared" si="2"/>
        <v>0</v>
      </c>
      <c r="AO15" ph="1"/>
    </row>
    <row r="16" spans="4:41" ht="21" customHeight="1"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4">
        <f t="shared" si="1"/>
        <v>31</v>
      </c>
      <c r="AL16" s="4">
        <f t="shared" si="2"/>
        <v>0</v>
      </c>
      <c r="AO16" ph="1"/>
    </row>
    <row r="17" spans="4:41" ht="21" customHeight="1"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4">
        <f t="shared" si="1"/>
        <v>31</v>
      </c>
      <c r="AL17" s="4">
        <f t="shared" si="2"/>
        <v>0</v>
      </c>
      <c r="AO17" ph="1"/>
    </row>
    <row r="18" spans="4:41" ht="21" customHeight="1"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4">
        <f t="shared" si="1"/>
        <v>31</v>
      </c>
      <c r="AL18" s="4">
        <f t="shared" si="2"/>
        <v>0</v>
      </c>
      <c r="AO18" ph="1"/>
    </row>
    <row r="19" spans="4:41" ht="21" customHeight="1"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4">
        <f t="shared" si="1"/>
        <v>31</v>
      </c>
      <c r="AL19" s="4">
        <f t="shared" si="2"/>
        <v>0</v>
      </c>
      <c r="AO19" ph="1"/>
    </row>
    <row r="20" spans="4:41" ht="21" customHeight="1">
      <c r="D20" s="4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4">
        <f t="shared" si="1"/>
        <v>31</v>
      </c>
      <c r="AL20" s="4">
        <f t="shared" si="2"/>
        <v>0</v>
      </c>
      <c r="AO20" ph="1"/>
    </row>
    <row r="21" spans="4:41" ht="21.75" customHeight="1" thickBot="1">
      <c r="D21" s="4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7"/>
      <c r="AJ21" s="7"/>
      <c r="AK21" s="8">
        <f t="shared" si="1"/>
        <v>31</v>
      </c>
      <c r="AL21" s="8">
        <f t="shared" si="2"/>
        <v>0</v>
      </c>
      <c r="AO21" ph="1"/>
    </row>
    <row r="22" spans="4:41" ht="18.600000000000001" thickBot="1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I22" s="18" t="s">
        <v>15</v>
      </c>
      <c r="AJ22" s="19"/>
      <c r="AK22" s="9">
        <f>SUM(AK10:AK21)</f>
        <v>372</v>
      </c>
      <c r="AL22" s="10">
        <f>SUM(AL10:AL21)</f>
        <v>0</v>
      </c>
    </row>
    <row r="23" spans="4:41" ht="18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4:41" ht="18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4:41" ht="18">
      <c r="D25" s="2" t="s">
        <v>13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4:41" ht="18">
      <c r="D26" s="2" t="s">
        <v>14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4:41" ht="18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4:41" ht="18">
      <c r="D28" s="2" t="s">
        <v>16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4:41" ht="18">
      <c r="D29" s="2" t="s">
        <v>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4:41" ht="20.399999999999999">
      <c r="AO30" ph="1"/>
    </row>
    <row r="31" spans="4:41" ht="20.399999999999999">
      <c r="AO31" ph="1"/>
    </row>
    <row r="32" spans="4:41" ht="20.399999999999999">
      <c r="AO32" ph="1"/>
    </row>
    <row r="33" spans="41:41" ht="20.399999999999999">
      <c r="AO33" ph="1"/>
    </row>
  </sheetData>
  <mergeCells count="6">
    <mergeCell ref="AL8:AL9"/>
    <mergeCell ref="AI22:AJ22"/>
    <mergeCell ref="D8:D9"/>
    <mergeCell ref="E8:E9"/>
    <mergeCell ref="F8:AJ8"/>
    <mergeCell ref="AK8:AK9"/>
  </mergeCells>
  <phoneticPr fontId="5"/>
  <dataValidations count="1">
    <dataValidation type="list" allowBlank="1" showInputMessage="1" showErrorMessage="1" sqref="F10:AJ21" xr:uid="{00000000-0002-0000-0100-000000000000}">
      <formula1>$AN$9:$AN$11</formula1>
    </dataValidation>
  </dataValidations>
  <pageMargins left="0.25" right="0.25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E078-DE3A-4D88-8411-2CBF07F95AC1}">
  <sheetPr>
    <pageSetUpPr fitToPage="1"/>
  </sheetPr>
  <dimension ref="D1:AW37"/>
  <sheetViews>
    <sheetView showGridLines="0" view="pageBreakPreview" zoomScaleNormal="100" zoomScaleSheetLayoutView="100" workbookViewId="0">
      <selection activeCell="I17" sqref="I17"/>
    </sheetView>
  </sheetViews>
  <sheetFormatPr defaultRowHeight="13.2"/>
  <cols>
    <col min="3" max="3" width="3.33203125" bestFit="1" customWidth="1"/>
    <col min="4" max="4" width="18.6640625" customWidth="1"/>
    <col min="5" max="5" width="10.6640625" customWidth="1"/>
    <col min="6" max="36" width="3.6640625" customWidth="1"/>
    <col min="37" max="40" width="5.21875" bestFit="1" customWidth="1"/>
    <col min="41" max="41" width="5.21875" customWidth="1"/>
    <col min="42" max="42" width="6.44140625" bestFit="1" customWidth="1"/>
    <col min="43" max="44" width="6.6640625" customWidth="1"/>
  </cols>
  <sheetData>
    <row r="1" spans="4:49" ht="13.8" thickBot="1"/>
    <row r="2" spans="4:49">
      <c r="N2" s="32" t="s">
        <v>40</v>
      </c>
      <c r="AE2" s="14" t="s">
        <v>8</v>
      </c>
      <c r="AF2" s="31">
        <v>2024</v>
      </c>
      <c r="AG2" s="30"/>
    </row>
    <row r="3" spans="4:49" ht="13.8" thickBot="1">
      <c r="AE3" s="15" t="s">
        <v>17</v>
      </c>
      <c r="AF3" s="29">
        <v>4</v>
      </c>
      <c r="AG3" s="28"/>
    </row>
    <row r="6" spans="4:49" ht="18.75" customHeight="1">
      <c r="D6" s="1" t="s">
        <v>39</v>
      </c>
    </row>
    <row r="7" spans="4:49" ht="13.5" customHeight="1">
      <c r="N7" s="27"/>
    </row>
    <row r="8" spans="4:49" ht="18">
      <c r="D8" s="2" t="s">
        <v>3</v>
      </c>
      <c r="E8" s="2" t="s">
        <v>19</v>
      </c>
      <c r="F8" s="2"/>
      <c r="G8" s="2"/>
      <c r="H8" s="2"/>
      <c r="I8" s="2"/>
      <c r="J8" s="2"/>
      <c r="K8" s="2"/>
      <c r="L8" s="2"/>
      <c r="M8" s="2"/>
      <c r="N8" s="2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">
      <c r="D9" s="2" t="s">
        <v>4</v>
      </c>
      <c r="E9" s="2" t="s"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">
      <c r="D10" s="2" t="s">
        <v>6</v>
      </c>
      <c r="E10" s="2" t="s">
        <v>38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P10" s="2"/>
      <c r="AR10" s="2"/>
    </row>
    <row r="11" spans="4:49" ht="18">
      <c r="D11" s="17" t="s">
        <v>0</v>
      </c>
      <c r="E11" s="17" t="s">
        <v>1</v>
      </c>
      <c r="F11" s="20" t="str">
        <f>AF2&amp;"年"&amp;AF3&amp;"月　休日確保状況"</f>
        <v>2024年4月　休日確保状況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17" t="s">
        <v>37</v>
      </c>
      <c r="AL11" s="17"/>
      <c r="AM11" s="17" t="s">
        <v>36</v>
      </c>
      <c r="AN11" s="17"/>
      <c r="AO11" s="17"/>
      <c r="AP11" s="16" t="s">
        <v>35</v>
      </c>
      <c r="AQ11" s="26" t="s">
        <v>34</v>
      </c>
      <c r="AR11" s="25"/>
    </row>
    <row r="12" spans="4:49" ht="18.75" customHeight="1">
      <c r="D12" s="17"/>
      <c r="E12" s="17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16" t="s">
        <v>32</v>
      </c>
      <c r="AL12" s="16" t="s">
        <v>12</v>
      </c>
      <c r="AM12" s="16" t="s">
        <v>32</v>
      </c>
      <c r="AN12" s="16" t="s">
        <v>12</v>
      </c>
      <c r="AO12" s="16" t="s">
        <v>33</v>
      </c>
      <c r="AP12" s="16"/>
      <c r="AQ12" s="24" t="s">
        <v>32</v>
      </c>
      <c r="AR12" s="24" t="s">
        <v>12</v>
      </c>
      <c r="AT12" s="11" t="s">
        <v>18</v>
      </c>
    </row>
    <row r="13" spans="4:49" ht="18">
      <c r="D13" s="17"/>
      <c r="E13" s="17"/>
      <c r="F13" s="5">
        <f>DATE(AF2,AF3,1)</f>
        <v>45383</v>
      </c>
      <c r="G13" s="5">
        <f>F13+1</f>
        <v>45384</v>
      </c>
      <c r="H13" s="5">
        <f>G13+1</f>
        <v>45385</v>
      </c>
      <c r="I13" s="5">
        <f>H13+1</f>
        <v>45386</v>
      </c>
      <c r="J13" s="5">
        <f>I13+1</f>
        <v>45387</v>
      </c>
      <c r="K13" s="5">
        <f>J13+1</f>
        <v>45388</v>
      </c>
      <c r="L13" s="5">
        <f>K13+1</f>
        <v>45389</v>
      </c>
      <c r="M13" s="5">
        <f>L13+1</f>
        <v>45390</v>
      </c>
      <c r="N13" s="5">
        <f>M13+1</f>
        <v>45391</v>
      </c>
      <c r="O13" s="5">
        <f>N13+1</f>
        <v>45392</v>
      </c>
      <c r="P13" s="5">
        <f>O13+1</f>
        <v>45393</v>
      </c>
      <c r="Q13" s="5">
        <f>P13+1</f>
        <v>45394</v>
      </c>
      <c r="R13" s="5">
        <f>Q13+1</f>
        <v>45395</v>
      </c>
      <c r="S13" s="5">
        <f>R13+1</f>
        <v>45396</v>
      </c>
      <c r="T13" s="5">
        <f>S13+1</f>
        <v>45397</v>
      </c>
      <c r="U13" s="5">
        <f>T13+1</f>
        <v>45398</v>
      </c>
      <c r="V13" s="5">
        <f>U13+1</f>
        <v>45399</v>
      </c>
      <c r="W13" s="5">
        <f>V13+1</f>
        <v>45400</v>
      </c>
      <c r="X13" s="5">
        <f>W13+1</f>
        <v>45401</v>
      </c>
      <c r="Y13" s="5">
        <f>X13+1</f>
        <v>45402</v>
      </c>
      <c r="Z13" s="5">
        <f>Y13+1</f>
        <v>45403</v>
      </c>
      <c r="AA13" s="5">
        <f>Z13+1</f>
        <v>45404</v>
      </c>
      <c r="AB13" s="5">
        <f>AA13+1</f>
        <v>45405</v>
      </c>
      <c r="AC13" s="5">
        <f>AB13+1</f>
        <v>45406</v>
      </c>
      <c r="AD13" s="5">
        <f>AC13+1</f>
        <v>45407</v>
      </c>
      <c r="AE13" s="5">
        <f>AD13+1</f>
        <v>45408</v>
      </c>
      <c r="AF13" s="5">
        <f>AE13+1</f>
        <v>45409</v>
      </c>
      <c r="AG13" s="5">
        <f>AF13+1</f>
        <v>45410</v>
      </c>
      <c r="AH13" s="5">
        <f>IF(AG13=EOMONTH($F$13,0),"",AG13+1)</f>
        <v>45411</v>
      </c>
      <c r="AI13" s="5">
        <f>IF(OR(AH13="",AH13=EOMONTH($F$13,0)),"",AH13+1)</f>
        <v>45412</v>
      </c>
      <c r="AJ13" s="5" t="str">
        <f>IF(OR(AI13="",AI13=EOMONTH($F$13,0)),"",AI13+1)</f>
        <v/>
      </c>
      <c r="AK13" s="17"/>
      <c r="AL13" s="17"/>
      <c r="AM13" s="17"/>
      <c r="AN13" s="17"/>
      <c r="AO13" s="16"/>
      <c r="AP13" s="16"/>
      <c r="AQ13" s="23"/>
      <c r="AR13" s="23"/>
      <c r="AT13" s="6" t="s">
        <v>9</v>
      </c>
    </row>
    <row r="14" spans="4:49" ht="18">
      <c r="D14" s="4" t="s">
        <v>31</v>
      </c>
      <c r="E14" s="4" t="s">
        <v>30</v>
      </c>
      <c r="F14" s="3" t="s">
        <v>21</v>
      </c>
      <c r="G14" s="3" t="s">
        <v>21</v>
      </c>
      <c r="H14" s="3"/>
      <c r="I14" s="3" t="s">
        <v>10</v>
      </c>
      <c r="J14" s="3" t="s">
        <v>10</v>
      </c>
      <c r="K14" s="3"/>
      <c r="L14" s="3"/>
      <c r="M14" s="3"/>
      <c r="N14" s="3"/>
      <c r="O14" s="3"/>
      <c r="P14" s="3" t="s">
        <v>10</v>
      </c>
      <c r="Q14" s="3" t="s">
        <v>10</v>
      </c>
      <c r="R14" s="3"/>
      <c r="S14" s="3"/>
      <c r="T14" s="3"/>
      <c r="U14" s="3"/>
      <c r="V14" s="3"/>
      <c r="W14" s="3" t="s">
        <v>10</v>
      </c>
      <c r="X14" s="3" t="s">
        <v>10</v>
      </c>
      <c r="Y14" s="3"/>
      <c r="Z14" s="3"/>
      <c r="AA14" s="3"/>
      <c r="AB14" s="3"/>
      <c r="AC14" s="3"/>
      <c r="AD14" s="3" t="s">
        <v>10</v>
      </c>
      <c r="AE14" s="3" t="s">
        <v>10</v>
      </c>
      <c r="AF14" s="3"/>
      <c r="AG14" s="3"/>
      <c r="AH14" s="3"/>
      <c r="AI14" s="3"/>
      <c r="AJ14" s="3" t="s">
        <v>21</v>
      </c>
      <c r="AK14" s="4">
        <f>SUM(COUNTIF(F14:AJ14,"休"),COUNTIF(F14:AJ14,""))</f>
        <v>28</v>
      </c>
      <c r="AL14" s="4">
        <f>COUNTIF(F14:AJ14,"休")</f>
        <v>8</v>
      </c>
      <c r="AM14" s="4">
        <f>AK14+AQ14</f>
        <v>28</v>
      </c>
      <c r="AN14" s="4">
        <f>AL14+AR14</f>
        <v>8</v>
      </c>
      <c r="AO14" s="22">
        <f>AN14/AM14</f>
        <v>0.2857142857142857</v>
      </c>
      <c r="AP14" s="21">
        <f>AVERAGE(AO14:AO25)</f>
        <v>0.28844088242584481</v>
      </c>
      <c r="AQ14" s="4"/>
      <c r="AR14" s="4"/>
      <c r="AT14" s="11" t="s">
        <v>10</v>
      </c>
    </row>
    <row r="15" spans="4:49" ht="21" customHeight="1">
      <c r="D15" s="4"/>
      <c r="E15" s="4" t="s">
        <v>29</v>
      </c>
      <c r="F15" s="3" t="s">
        <v>21</v>
      </c>
      <c r="G15" s="3" t="s">
        <v>21</v>
      </c>
      <c r="H15" s="3"/>
      <c r="I15" s="3"/>
      <c r="J15" s="3"/>
      <c r="K15" s="3"/>
      <c r="L15" s="3"/>
      <c r="M15" s="3" t="s">
        <v>10</v>
      </c>
      <c r="N15" s="3" t="s">
        <v>10</v>
      </c>
      <c r="O15" s="3"/>
      <c r="P15" s="3"/>
      <c r="Q15" s="3"/>
      <c r="R15" s="3"/>
      <c r="S15" s="3"/>
      <c r="T15" s="3" t="s">
        <v>10</v>
      </c>
      <c r="U15" s="3" t="s">
        <v>10</v>
      </c>
      <c r="V15" s="3"/>
      <c r="W15" s="3"/>
      <c r="X15" s="3"/>
      <c r="Y15" s="3"/>
      <c r="Z15" s="3"/>
      <c r="AA15" s="3" t="s">
        <v>10</v>
      </c>
      <c r="AB15" s="3" t="s">
        <v>10</v>
      </c>
      <c r="AC15" s="3"/>
      <c r="AD15" s="3"/>
      <c r="AE15" s="3"/>
      <c r="AF15" s="3"/>
      <c r="AG15" s="3"/>
      <c r="AH15" s="3" t="s">
        <v>10</v>
      </c>
      <c r="AI15" s="3" t="s">
        <v>10</v>
      </c>
      <c r="AJ15" s="3" t="s">
        <v>21</v>
      </c>
      <c r="AK15" s="4">
        <f>SUM(COUNTIF(F15:AJ15,"休"),COUNTIF(F15:AJ15,""))</f>
        <v>28</v>
      </c>
      <c r="AL15" s="4">
        <f>COUNTIF(F15:AJ15,"休")</f>
        <v>8</v>
      </c>
      <c r="AM15" s="4">
        <f>AK15+AQ15</f>
        <v>28</v>
      </c>
      <c r="AN15" s="4">
        <f>AL15+AR15</f>
        <v>8</v>
      </c>
      <c r="AO15" s="22">
        <f>AN15/AM15</f>
        <v>0.2857142857142857</v>
      </c>
      <c r="AP15" s="21"/>
      <c r="AQ15" s="4"/>
      <c r="AR15" s="4"/>
      <c r="AU15" ph="1"/>
      <c r="AW15" ph="1"/>
    </row>
    <row r="16" spans="4:49" ht="21" customHeight="1">
      <c r="D16" s="4"/>
      <c r="E16" s="4" t="s">
        <v>28</v>
      </c>
      <c r="F16" s="3" t="s">
        <v>21</v>
      </c>
      <c r="G16" s="3" t="s">
        <v>21</v>
      </c>
      <c r="H16" s="3"/>
      <c r="I16" s="3"/>
      <c r="J16" s="3"/>
      <c r="K16" s="3" t="s">
        <v>10</v>
      </c>
      <c r="L16" s="3" t="s">
        <v>10</v>
      </c>
      <c r="M16" s="3"/>
      <c r="N16" s="3"/>
      <c r="O16" s="3"/>
      <c r="P16" s="3"/>
      <c r="Q16" s="3"/>
      <c r="R16" s="3" t="s">
        <v>10</v>
      </c>
      <c r="S16" s="3" t="s">
        <v>10</v>
      </c>
      <c r="T16" s="3"/>
      <c r="U16" s="3"/>
      <c r="V16" s="3"/>
      <c r="W16" s="3"/>
      <c r="X16" s="3"/>
      <c r="Y16" s="3" t="s">
        <v>10</v>
      </c>
      <c r="Z16" s="3" t="s">
        <v>10</v>
      </c>
      <c r="AA16" s="3"/>
      <c r="AB16" s="3"/>
      <c r="AC16" s="3"/>
      <c r="AD16" s="3"/>
      <c r="AE16" s="3"/>
      <c r="AF16" s="3" t="s">
        <v>10</v>
      </c>
      <c r="AG16" s="3" t="s">
        <v>10</v>
      </c>
      <c r="AH16" s="3"/>
      <c r="AI16" s="3"/>
      <c r="AJ16" s="3" t="s">
        <v>21</v>
      </c>
      <c r="AK16" s="4">
        <f>SUM(COUNTIF(F16:AJ16,"休"),COUNTIF(F16:AJ16,""))</f>
        <v>28</v>
      </c>
      <c r="AL16" s="4">
        <f>COUNTIF(F16:AJ16,"休")</f>
        <v>8</v>
      </c>
      <c r="AM16" s="4">
        <f>AK16+AQ16</f>
        <v>28</v>
      </c>
      <c r="AN16" s="4">
        <f>AL16+AR16</f>
        <v>8</v>
      </c>
      <c r="AO16" s="22">
        <f>AN16/AM16</f>
        <v>0.2857142857142857</v>
      </c>
      <c r="AP16" s="21"/>
      <c r="AQ16" s="4"/>
      <c r="AR16" s="4"/>
      <c r="AU16" ph="1"/>
      <c r="AW16" ph="1"/>
    </row>
    <row r="17" spans="4:49" ht="21" customHeight="1">
      <c r="D17" s="4"/>
      <c r="E17" s="4"/>
      <c r="F17" s="3" t="s">
        <v>21</v>
      </c>
      <c r="G17" s="3" t="s">
        <v>21</v>
      </c>
      <c r="H17" s="3" t="s">
        <v>21</v>
      </c>
      <c r="I17" s="3" t="s">
        <v>21</v>
      </c>
      <c r="J17" s="3" t="s">
        <v>21</v>
      </c>
      <c r="K17" s="3" t="s">
        <v>21</v>
      </c>
      <c r="L17" s="3" t="s">
        <v>21</v>
      </c>
      <c r="M17" s="3" t="s">
        <v>21</v>
      </c>
      <c r="N17" s="3" t="s">
        <v>21</v>
      </c>
      <c r="O17" s="3" t="s">
        <v>21</v>
      </c>
      <c r="P17" s="3" t="s">
        <v>21</v>
      </c>
      <c r="Q17" s="3" t="s">
        <v>21</v>
      </c>
      <c r="R17" s="3" t="s">
        <v>21</v>
      </c>
      <c r="S17" s="3" t="s">
        <v>21</v>
      </c>
      <c r="T17" s="3" t="s">
        <v>21</v>
      </c>
      <c r="U17" s="3" t="s">
        <v>21</v>
      </c>
      <c r="V17" s="3" t="s">
        <v>21</v>
      </c>
      <c r="W17" s="3" t="s">
        <v>21</v>
      </c>
      <c r="X17" s="3" t="s">
        <v>21</v>
      </c>
      <c r="Y17" s="3" t="s">
        <v>21</v>
      </c>
      <c r="Z17" s="3" t="s">
        <v>21</v>
      </c>
      <c r="AA17" s="3" t="s">
        <v>21</v>
      </c>
      <c r="AB17" s="3" t="s">
        <v>21</v>
      </c>
      <c r="AC17" s="3" t="s">
        <v>21</v>
      </c>
      <c r="AD17" s="3" t="s">
        <v>21</v>
      </c>
      <c r="AE17" s="3" t="s">
        <v>21</v>
      </c>
      <c r="AF17" s="3" t="s">
        <v>21</v>
      </c>
      <c r="AG17" s="3" t="s">
        <v>21</v>
      </c>
      <c r="AH17" s="3" t="s">
        <v>21</v>
      </c>
      <c r="AI17" s="3" t="s">
        <v>21</v>
      </c>
      <c r="AJ17" s="3" t="s">
        <v>21</v>
      </c>
      <c r="AK17" s="4">
        <f>SUM(COUNTIF(F17:AJ17,"休"),COUNTIF(F17:AJ17,""))</f>
        <v>0</v>
      </c>
      <c r="AL17" s="4">
        <f>COUNTIF(F17:AJ17,"休")</f>
        <v>0</v>
      </c>
      <c r="AM17" s="4">
        <f>AK17+AQ17</f>
        <v>0</v>
      </c>
      <c r="AN17" s="4">
        <f>AL17+AR17</f>
        <v>0</v>
      </c>
      <c r="AO17" s="22"/>
      <c r="AP17" s="21"/>
      <c r="AQ17" s="4"/>
      <c r="AR17" s="4"/>
      <c r="AU17" ph="1"/>
      <c r="AW17" ph="1"/>
    </row>
    <row r="18" spans="4:49" ht="21" customHeight="1">
      <c r="D18" s="4" t="s">
        <v>27</v>
      </c>
      <c r="E18" s="4" t="s">
        <v>26</v>
      </c>
      <c r="F18" s="3" t="s">
        <v>21</v>
      </c>
      <c r="G18" s="3" t="s">
        <v>21</v>
      </c>
      <c r="H18" s="3" t="s">
        <v>21</v>
      </c>
      <c r="I18" s="3" t="s">
        <v>21</v>
      </c>
      <c r="J18" s="3"/>
      <c r="K18" s="3"/>
      <c r="L18" s="3"/>
      <c r="M18" s="3" t="s">
        <v>10</v>
      </c>
      <c r="N18" s="3" t="s">
        <v>10</v>
      </c>
      <c r="O18" s="3"/>
      <c r="P18" s="3"/>
      <c r="Q18" s="3"/>
      <c r="R18" s="3"/>
      <c r="S18" s="3"/>
      <c r="T18" s="3" t="s">
        <v>10</v>
      </c>
      <c r="U18" s="3" t="s">
        <v>10</v>
      </c>
      <c r="V18" s="3"/>
      <c r="W18" s="3"/>
      <c r="X18" s="3"/>
      <c r="Y18" s="3"/>
      <c r="Z18" s="3"/>
      <c r="AA18" s="3" t="s">
        <v>10</v>
      </c>
      <c r="AB18" s="3" t="s">
        <v>10</v>
      </c>
      <c r="AC18" s="3"/>
      <c r="AD18" s="3"/>
      <c r="AE18" s="3"/>
      <c r="AF18" s="3"/>
      <c r="AG18" s="3"/>
      <c r="AH18" s="3" t="s">
        <v>10</v>
      </c>
      <c r="AI18" s="3"/>
      <c r="AJ18" s="3" t="s">
        <v>21</v>
      </c>
      <c r="AK18" s="4">
        <f>SUM(COUNTIF(F18:AJ18,"休"),COUNTIF(F18:AJ18,""))</f>
        <v>26</v>
      </c>
      <c r="AL18" s="4">
        <f>COUNTIF(F18:AJ18,"休")</f>
        <v>7</v>
      </c>
      <c r="AM18" s="4">
        <f>AK18+AQ18</f>
        <v>26</v>
      </c>
      <c r="AN18" s="4">
        <f>AL18+AR18</f>
        <v>7</v>
      </c>
      <c r="AO18" s="22">
        <f>AN18/AM18</f>
        <v>0.26923076923076922</v>
      </c>
      <c r="AP18" s="21"/>
      <c r="AQ18" s="4"/>
      <c r="AR18" s="4"/>
      <c r="AU18" ph="1"/>
      <c r="AW18" ph="1"/>
    </row>
    <row r="19" spans="4:49" ht="21" customHeight="1">
      <c r="D19" s="4"/>
      <c r="E19" s="4" t="s">
        <v>25</v>
      </c>
      <c r="F19" s="3" t="s">
        <v>21</v>
      </c>
      <c r="G19" s="3" t="s">
        <v>21</v>
      </c>
      <c r="H19" s="3" t="s">
        <v>21</v>
      </c>
      <c r="I19" s="3" t="s">
        <v>21</v>
      </c>
      <c r="J19" s="3"/>
      <c r="K19" s="3" t="s">
        <v>10</v>
      </c>
      <c r="L19" s="3" t="s">
        <v>10</v>
      </c>
      <c r="M19" s="3"/>
      <c r="N19" s="3"/>
      <c r="O19" s="3"/>
      <c r="P19" s="3"/>
      <c r="Q19" s="3"/>
      <c r="R19" s="3" t="s">
        <v>10</v>
      </c>
      <c r="S19" s="3" t="s">
        <v>10</v>
      </c>
      <c r="T19" s="3"/>
      <c r="U19" s="3"/>
      <c r="V19" s="3"/>
      <c r="W19" s="3"/>
      <c r="X19" s="3"/>
      <c r="Y19" s="3" t="s">
        <v>10</v>
      </c>
      <c r="Z19" s="3" t="s">
        <v>10</v>
      </c>
      <c r="AA19" s="3"/>
      <c r="AB19" s="3"/>
      <c r="AC19" s="3"/>
      <c r="AD19" s="3"/>
      <c r="AE19" s="3"/>
      <c r="AF19" s="3" t="s">
        <v>10</v>
      </c>
      <c r="AG19" s="3" t="s">
        <v>10</v>
      </c>
      <c r="AH19" s="3"/>
      <c r="AI19" s="3"/>
      <c r="AJ19" s="3" t="s">
        <v>21</v>
      </c>
      <c r="AK19" s="4">
        <f>SUM(COUNTIF(F19:AJ19,"休"),COUNTIF(F19:AJ19,""))</f>
        <v>26</v>
      </c>
      <c r="AL19" s="4">
        <f>COUNTIF(F19:AJ19,"休")</f>
        <v>8</v>
      </c>
      <c r="AM19" s="4">
        <f>AK19+AQ19</f>
        <v>26</v>
      </c>
      <c r="AN19" s="4">
        <f>AL19+AR19</f>
        <v>8</v>
      </c>
      <c r="AO19" s="22">
        <f>AN19/AM19</f>
        <v>0.30769230769230771</v>
      </c>
      <c r="AP19" s="21"/>
      <c r="AQ19" s="4"/>
      <c r="AR19" s="4"/>
      <c r="AU19" ph="1"/>
      <c r="AW19" ph="1"/>
    </row>
    <row r="20" spans="4:49" ht="21" customHeight="1">
      <c r="D20" s="4"/>
      <c r="E20" s="4" t="s">
        <v>24</v>
      </c>
      <c r="F20" s="3" t="s">
        <v>21</v>
      </c>
      <c r="G20" s="3" t="s">
        <v>21</v>
      </c>
      <c r="H20" s="3" t="s">
        <v>21</v>
      </c>
      <c r="I20" s="3" t="s">
        <v>21</v>
      </c>
      <c r="J20" s="3"/>
      <c r="K20" s="3"/>
      <c r="L20" s="3"/>
      <c r="M20" s="3"/>
      <c r="N20" s="3"/>
      <c r="O20" s="3" t="s">
        <v>10</v>
      </c>
      <c r="P20" s="3" t="s">
        <v>10</v>
      </c>
      <c r="Q20" s="3"/>
      <c r="R20" s="3"/>
      <c r="S20" s="3"/>
      <c r="T20" s="3"/>
      <c r="U20" s="3"/>
      <c r="V20" s="3" t="s">
        <v>10</v>
      </c>
      <c r="W20" s="3" t="s">
        <v>10</v>
      </c>
      <c r="X20" s="3"/>
      <c r="Y20" s="3"/>
      <c r="Z20" s="3"/>
      <c r="AA20" s="3"/>
      <c r="AB20" s="3"/>
      <c r="AC20" s="3" t="s">
        <v>10</v>
      </c>
      <c r="AD20" s="3" t="s">
        <v>10</v>
      </c>
      <c r="AE20" s="3"/>
      <c r="AF20" s="3"/>
      <c r="AG20" s="3"/>
      <c r="AH20" s="3"/>
      <c r="AI20" s="3" t="s">
        <v>10</v>
      </c>
      <c r="AJ20" s="3" t="s">
        <v>21</v>
      </c>
      <c r="AK20" s="4">
        <f>SUM(COUNTIF(F20:AJ20,"休"),COUNTIF(F20:AJ20,""))</f>
        <v>26</v>
      </c>
      <c r="AL20" s="4">
        <f>COUNTIF(F20:AJ20,"休")</f>
        <v>7</v>
      </c>
      <c r="AM20" s="4">
        <f>AK20+AQ20</f>
        <v>26</v>
      </c>
      <c r="AN20" s="4">
        <f>AL20+AR20</f>
        <v>7</v>
      </c>
      <c r="AO20" s="22">
        <f>AN20/AM20</f>
        <v>0.26923076923076922</v>
      </c>
      <c r="AP20" s="21"/>
      <c r="AQ20" s="4"/>
      <c r="AR20" s="4"/>
      <c r="AU20" ph="1"/>
      <c r="AW20" ph="1"/>
    </row>
    <row r="21" spans="4:49" ht="21" customHeight="1">
      <c r="D21" s="4"/>
      <c r="E21" s="4"/>
      <c r="F21" s="3" t="s">
        <v>21</v>
      </c>
      <c r="G21" s="3" t="s">
        <v>21</v>
      </c>
      <c r="H21" s="3" t="s">
        <v>21</v>
      </c>
      <c r="I21" s="3" t="s">
        <v>21</v>
      </c>
      <c r="J21" s="3" t="s">
        <v>21</v>
      </c>
      <c r="K21" s="3" t="s">
        <v>21</v>
      </c>
      <c r="L21" s="3" t="s">
        <v>21</v>
      </c>
      <c r="M21" s="3" t="s">
        <v>21</v>
      </c>
      <c r="N21" s="3" t="s">
        <v>21</v>
      </c>
      <c r="O21" s="3" t="s">
        <v>21</v>
      </c>
      <c r="P21" s="3" t="s">
        <v>21</v>
      </c>
      <c r="Q21" s="3" t="s">
        <v>21</v>
      </c>
      <c r="R21" s="3" t="s">
        <v>21</v>
      </c>
      <c r="S21" s="3" t="s">
        <v>21</v>
      </c>
      <c r="T21" s="3" t="s">
        <v>21</v>
      </c>
      <c r="U21" s="3" t="s">
        <v>21</v>
      </c>
      <c r="V21" s="3" t="s">
        <v>21</v>
      </c>
      <c r="W21" s="3" t="s">
        <v>21</v>
      </c>
      <c r="X21" s="3" t="s">
        <v>21</v>
      </c>
      <c r="Y21" s="3" t="s">
        <v>21</v>
      </c>
      <c r="Z21" s="3" t="s">
        <v>21</v>
      </c>
      <c r="AA21" s="3" t="s">
        <v>21</v>
      </c>
      <c r="AB21" s="3" t="s">
        <v>21</v>
      </c>
      <c r="AC21" s="3" t="s">
        <v>21</v>
      </c>
      <c r="AD21" s="3" t="s">
        <v>21</v>
      </c>
      <c r="AE21" s="3" t="s">
        <v>21</v>
      </c>
      <c r="AF21" s="3" t="s">
        <v>21</v>
      </c>
      <c r="AG21" s="3" t="s">
        <v>21</v>
      </c>
      <c r="AH21" s="3" t="s">
        <v>21</v>
      </c>
      <c r="AI21" s="3" t="s">
        <v>21</v>
      </c>
      <c r="AJ21" s="3" t="s">
        <v>21</v>
      </c>
      <c r="AK21" s="4">
        <f>SUM(COUNTIF(F21:AJ21,"休"),COUNTIF(F21:AJ21,""))</f>
        <v>0</v>
      </c>
      <c r="AL21" s="4">
        <f>COUNTIF(F21:AJ21,"休")</f>
        <v>0</v>
      </c>
      <c r="AM21" s="4">
        <f>AK21+AQ21</f>
        <v>0</v>
      </c>
      <c r="AN21" s="4">
        <f>AL21+AR21</f>
        <v>0</v>
      </c>
      <c r="AO21" s="22"/>
      <c r="AP21" s="21"/>
      <c r="AQ21" s="4"/>
      <c r="AR21" s="4"/>
      <c r="AU21" ph="1"/>
      <c r="AW21" ph="1"/>
    </row>
    <row r="22" spans="4:49" ht="21" customHeight="1">
      <c r="D22" s="4" t="s">
        <v>23</v>
      </c>
      <c r="E22" s="4" t="s">
        <v>22</v>
      </c>
      <c r="F22" s="3" t="s">
        <v>21</v>
      </c>
      <c r="G22" s="3" t="s">
        <v>21</v>
      </c>
      <c r="H22" s="3" t="s">
        <v>21</v>
      </c>
      <c r="I22" s="3" t="s">
        <v>21</v>
      </c>
      <c r="J22" s="3" t="s">
        <v>21</v>
      </c>
      <c r="K22" s="3" t="s">
        <v>21</v>
      </c>
      <c r="L22" s="3" t="s">
        <v>21</v>
      </c>
      <c r="M22" s="3" t="s">
        <v>21</v>
      </c>
      <c r="N22" s="3" t="s">
        <v>21</v>
      </c>
      <c r="O22" s="3" t="s">
        <v>21</v>
      </c>
      <c r="P22" s="3" t="s">
        <v>21</v>
      </c>
      <c r="Q22" s="3"/>
      <c r="R22" s="3"/>
      <c r="S22" s="3"/>
      <c r="T22" s="3" t="s">
        <v>10</v>
      </c>
      <c r="U22" s="3" t="s">
        <v>10</v>
      </c>
      <c r="V22" s="3"/>
      <c r="W22" s="3"/>
      <c r="X22" s="3"/>
      <c r="Y22" s="3"/>
      <c r="Z22" s="3"/>
      <c r="AA22" s="3" t="s">
        <v>10</v>
      </c>
      <c r="AB22" s="3" t="s">
        <v>10</v>
      </c>
      <c r="AC22" s="3"/>
      <c r="AD22" s="3"/>
      <c r="AE22" s="3"/>
      <c r="AF22" s="3" t="s">
        <v>10</v>
      </c>
      <c r="AG22" s="3" t="s">
        <v>10</v>
      </c>
      <c r="AH22" s="3"/>
      <c r="AI22" s="3"/>
      <c r="AJ22" s="3" t="s">
        <v>21</v>
      </c>
      <c r="AK22" s="4">
        <f>SUM(COUNTIF(F22:AJ22,"休"),COUNTIF(F22:AJ22,""))</f>
        <v>19</v>
      </c>
      <c r="AL22" s="4">
        <f>COUNTIF(F22:AJ22,"休")</f>
        <v>6</v>
      </c>
      <c r="AM22" s="4">
        <f>AK22+AQ22</f>
        <v>19</v>
      </c>
      <c r="AN22" s="4">
        <f>AL22+AR22</f>
        <v>6</v>
      </c>
      <c r="AO22" s="22">
        <f>AN22/AM22</f>
        <v>0.31578947368421051</v>
      </c>
      <c r="AP22" s="21"/>
      <c r="AQ22" s="4"/>
      <c r="AR22" s="4"/>
      <c r="AU22" ph="1"/>
      <c r="AW22" ph="1"/>
    </row>
    <row r="23" spans="4:49" ht="21" customHeight="1">
      <c r="D23" s="4"/>
      <c r="E23" s="4"/>
      <c r="F23" s="3" t="s">
        <v>21</v>
      </c>
      <c r="G23" s="3" t="s">
        <v>21</v>
      </c>
      <c r="H23" s="3" t="s">
        <v>21</v>
      </c>
      <c r="I23" s="3" t="s">
        <v>21</v>
      </c>
      <c r="J23" s="3" t="s">
        <v>21</v>
      </c>
      <c r="K23" s="3" t="s">
        <v>21</v>
      </c>
      <c r="L23" s="3" t="s">
        <v>21</v>
      </c>
      <c r="M23" s="3" t="s">
        <v>21</v>
      </c>
      <c r="N23" s="3" t="s">
        <v>21</v>
      </c>
      <c r="O23" s="3" t="s">
        <v>21</v>
      </c>
      <c r="P23" s="3" t="s">
        <v>21</v>
      </c>
      <c r="Q23" s="3" t="s">
        <v>21</v>
      </c>
      <c r="R23" s="3" t="s">
        <v>21</v>
      </c>
      <c r="S23" s="3" t="s">
        <v>21</v>
      </c>
      <c r="T23" s="3" t="s">
        <v>21</v>
      </c>
      <c r="U23" s="3" t="s">
        <v>21</v>
      </c>
      <c r="V23" s="3" t="s">
        <v>21</v>
      </c>
      <c r="W23" s="3" t="s">
        <v>21</v>
      </c>
      <c r="X23" s="3" t="s">
        <v>21</v>
      </c>
      <c r="Y23" s="3" t="s">
        <v>21</v>
      </c>
      <c r="Z23" s="3" t="s">
        <v>21</v>
      </c>
      <c r="AA23" s="3" t="s">
        <v>21</v>
      </c>
      <c r="AB23" s="3" t="s">
        <v>21</v>
      </c>
      <c r="AC23" s="3" t="s">
        <v>21</v>
      </c>
      <c r="AD23" s="3" t="s">
        <v>21</v>
      </c>
      <c r="AE23" s="3" t="s">
        <v>21</v>
      </c>
      <c r="AF23" s="3" t="s">
        <v>21</v>
      </c>
      <c r="AG23" s="3" t="s">
        <v>21</v>
      </c>
      <c r="AH23" s="3" t="s">
        <v>21</v>
      </c>
      <c r="AI23" s="3" t="s">
        <v>21</v>
      </c>
      <c r="AJ23" s="3" t="s">
        <v>21</v>
      </c>
      <c r="AK23" s="4">
        <f>SUM(COUNTIF(F23:AJ23,"休"),COUNTIF(F23:AJ23,""))</f>
        <v>0</v>
      </c>
      <c r="AL23" s="4">
        <f>COUNTIF(F23:AJ23,"休")</f>
        <v>0</v>
      </c>
      <c r="AM23" s="4">
        <f>AK23+AQ23</f>
        <v>0</v>
      </c>
      <c r="AN23" s="4">
        <f>AL23+AR23</f>
        <v>0</v>
      </c>
      <c r="AO23" s="22"/>
      <c r="AP23" s="21"/>
      <c r="AQ23" s="4"/>
      <c r="AR23" s="4"/>
      <c r="AU23" ph="1"/>
      <c r="AW23" ph="1"/>
    </row>
    <row r="24" spans="4:49" ht="21" customHeight="1">
      <c r="D24" s="4"/>
      <c r="E24" s="4"/>
      <c r="F24" s="3" t="s">
        <v>21</v>
      </c>
      <c r="G24" s="3" t="s">
        <v>21</v>
      </c>
      <c r="H24" s="3" t="s">
        <v>21</v>
      </c>
      <c r="I24" s="3" t="s">
        <v>21</v>
      </c>
      <c r="J24" s="3" t="s">
        <v>21</v>
      </c>
      <c r="K24" s="3" t="s">
        <v>21</v>
      </c>
      <c r="L24" s="3" t="s">
        <v>21</v>
      </c>
      <c r="M24" s="3" t="s">
        <v>21</v>
      </c>
      <c r="N24" s="3" t="s">
        <v>21</v>
      </c>
      <c r="O24" s="3" t="s">
        <v>21</v>
      </c>
      <c r="P24" s="3" t="s">
        <v>21</v>
      </c>
      <c r="Q24" s="3" t="s">
        <v>21</v>
      </c>
      <c r="R24" s="3" t="s">
        <v>21</v>
      </c>
      <c r="S24" s="3" t="s">
        <v>21</v>
      </c>
      <c r="T24" s="3" t="s">
        <v>21</v>
      </c>
      <c r="U24" s="3" t="s">
        <v>21</v>
      </c>
      <c r="V24" s="3" t="s">
        <v>21</v>
      </c>
      <c r="W24" s="3" t="s">
        <v>21</v>
      </c>
      <c r="X24" s="3" t="s">
        <v>21</v>
      </c>
      <c r="Y24" s="3" t="s">
        <v>21</v>
      </c>
      <c r="Z24" s="3" t="s">
        <v>21</v>
      </c>
      <c r="AA24" s="3" t="s">
        <v>21</v>
      </c>
      <c r="AB24" s="3" t="s">
        <v>21</v>
      </c>
      <c r="AC24" s="3" t="s">
        <v>21</v>
      </c>
      <c r="AD24" s="3" t="s">
        <v>21</v>
      </c>
      <c r="AE24" s="3" t="s">
        <v>21</v>
      </c>
      <c r="AF24" s="3" t="s">
        <v>21</v>
      </c>
      <c r="AG24" s="3" t="s">
        <v>21</v>
      </c>
      <c r="AH24" s="3" t="s">
        <v>21</v>
      </c>
      <c r="AI24" s="3" t="s">
        <v>21</v>
      </c>
      <c r="AJ24" s="3" t="s">
        <v>21</v>
      </c>
      <c r="AK24" s="4">
        <f>SUM(COUNTIF(F24:AJ24,"休"),COUNTIF(F24:AJ24,""))</f>
        <v>0</v>
      </c>
      <c r="AL24" s="4">
        <f>COUNTIF(F24:AJ24,"休")</f>
        <v>0</v>
      </c>
      <c r="AM24" s="4">
        <f>AK24+AQ24</f>
        <v>0</v>
      </c>
      <c r="AN24" s="4">
        <f>AL24+AR24</f>
        <v>0</v>
      </c>
      <c r="AO24" s="22"/>
      <c r="AP24" s="21"/>
      <c r="AQ24" s="4"/>
      <c r="AR24" s="4"/>
      <c r="AU24" ph="1"/>
      <c r="AW24" ph="1"/>
    </row>
    <row r="25" spans="4:49" ht="21.75" customHeight="1">
      <c r="D25" s="4"/>
      <c r="E25" s="4"/>
      <c r="F25" s="3" t="s">
        <v>21</v>
      </c>
      <c r="G25" s="3" t="s">
        <v>21</v>
      </c>
      <c r="H25" s="3" t="s">
        <v>21</v>
      </c>
      <c r="I25" s="3" t="s">
        <v>21</v>
      </c>
      <c r="J25" s="3" t="s">
        <v>21</v>
      </c>
      <c r="K25" s="3" t="s">
        <v>21</v>
      </c>
      <c r="L25" s="3" t="s">
        <v>21</v>
      </c>
      <c r="M25" s="3" t="s">
        <v>21</v>
      </c>
      <c r="N25" s="3" t="s">
        <v>21</v>
      </c>
      <c r="O25" s="3" t="s">
        <v>21</v>
      </c>
      <c r="P25" s="3" t="s">
        <v>21</v>
      </c>
      <c r="Q25" s="3" t="s">
        <v>21</v>
      </c>
      <c r="R25" s="3" t="s">
        <v>21</v>
      </c>
      <c r="S25" s="3" t="s">
        <v>21</v>
      </c>
      <c r="T25" s="3" t="s">
        <v>21</v>
      </c>
      <c r="U25" s="3" t="s">
        <v>21</v>
      </c>
      <c r="V25" s="3" t="s">
        <v>21</v>
      </c>
      <c r="W25" s="3" t="s">
        <v>21</v>
      </c>
      <c r="X25" s="3" t="s">
        <v>21</v>
      </c>
      <c r="Y25" s="3" t="s">
        <v>21</v>
      </c>
      <c r="Z25" s="3" t="s">
        <v>21</v>
      </c>
      <c r="AA25" s="3" t="s">
        <v>21</v>
      </c>
      <c r="AB25" s="3" t="s">
        <v>21</v>
      </c>
      <c r="AC25" s="3" t="s">
        <v>21</v>
      </c>
      <c r="AD25" s="3" t="s">
        <v>21</v>
      </c>
      <c r="AE25" s="3" t="s">
        <v>21</v>
      </c>
      <c r="AF25" s="3" t="s">
        <v>21</v>
      </c>
      <c r="AG25" s="3" t="s">
        <v>21</v>
      </c>
      <c r="AH25" s="3" t="s">
        <v>21</v>
      </c>
      <c r="AI25" s="3" t="s">
        <v>21</v>
      </c>
      <c r="AJ25" s="3" t="s">
        <v>21</v>
      </c>
      <c r="AK25" s="4">
        <f>SUM(COUNTIF(F25:AJ25,"休"),COUNTIF(F25:AJ25,""))</f>
        <v>0</v>
      </c>
      <c r="AL25" s="4">
        <f>COUNTIF(F25:AJ25,"休")</f>
        <v>0</v>
      </c>
      <c r="AM25" s="4">
        <f>AK25+AQ25</f>
        <v>0</v>
      </c>
      <c r="AN25" s="4">
        <f>AL25+AR25</f>
        <v>0</v>
      </c>
      <c r="AO25" s="22"/>
      <c r="AP25" s="21"/>
      <c r="AQ25" s="4"/>
      <c r="AR25" s="4"/>
      <c r="AU25" ph="1"/>
      <c r="AW25" ph="1"/>
    </row>
    <row r="26" spans="4:49" ht="18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">
      <c r="D28" s="2" t="s">
        <v>13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">
      <c r="D29" s="2" t="s">
        <v>14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">
      <c r="D31" s="2" t="s">
        <v>16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">
      <c r="D32" s="2" t="s">
        <v>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20.399999999999999">
      <c r="AU33" ph="1"/>
      <c r="AW33" ph="1"/>
    </row>
    <row r="34" spans="47:49" ht="20.399999999999999">
      <c r="AU34" ph="1"/>
      <c r="AW34" ph="1"/>
    </row>
    <row r="35" spans="47:49" ht="20.399999999999999">
      <c r="AU35" ph="1"/>
      <c r="AW35" ph="1"/>
    </row>
    <row r="36" spans="47:49" ht="20.399999999999999">
      <c r="AU36" ph="1"/>
      <c r="AW36" ph="1"/>
    </row>
    <row r="37" spans="47:49" ht="20.399999999999999">
      <c r="AU37" ph="1"/>
      <c r="AW37" ph="1"/>
    </row>
  </sheetData>
  <mergeCells count="17">
    <mergeCell ref="AO12:AO13"/>
    <mergeCell ref="AP14:AP25"/>
    <mergeCell ref="AM11:AO11"/>
    <mergeCell ref="AL12:AL13"/>
    <mergeCell ref="AK12:AK13"/>
    <mergeCell ref="AF2:AG2"/>
    <mergeCell ref="AF3:AG3"/>
    <mergeCell ref="AQ12:AQ13"/>
    <mergeCell ref="AR12:AR13"/>
    <mergeCell ref="D11:D13"/>
    <mergeCell ref="E11:E13"/>
    <mergeCell ref="F11:AJ12"/>
    <mergeCell ref="AK11:AL11"/>
    <mergeCell ref="AP11:AP13"/>
    <mergeCell ref="AQ11:AR11"/>
    <mergeCell ref="AM12:AM13"/>
    <mergeCell ref="AN12:AN13"/>
  </mergeCells>
  <phoneticPr fontId="5"/>
  <dataValidations count="1">
    <dataValidation type="list" allowBlank="1" showInputMessage="1" showErrorMessage="1" sqref="F14:AJ25" xr:uid="{00000000-0002-0000-0000-000000000000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</vt:lpstr>
      <vt:lpstr>休日チェックリスト（記入例）</vt:lpstr>
      <vt:lpstr>休日チェックリスト!Print_Area</vt:lpstr>
      <vt:lpstr>'休日チェックリスト（記入例）'!Print_Area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祖山 高明（農村整備課）</cp:lastModifiedBy>
  <cp:lastPrinted>2024-09-26T10:11:09Z</cp:lastPrinted>
  <dcterms:created xsi:type="dcterms:W3CDTF">2011-06-14T02:02:34Z</dcterms:created>
  <dcterms:modified xsi:type="dcterms:W3CDTF">2025-09-19T09:07:38Z</dcterms:modified>
</cp:coreProperties>
</file>