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L:\A010_全庁共通\B010_全庁共通全般\C060_照会・回答\D020_市町村課\財政状況資料集\R3年度決算分\08_完成版\"/>
    </mc:Choice>
  </mc:AlternateContent>
  <xr:revisionPtr revIDLastSave="0" documentId="13_ncr:1_{1A298574-3527-4EF9-899F-934C5A3E8ABD}" xr6:coauthVersionLast="36" xr6:coauthVersionMax="36" xr10:uidLastSave="{00000000-0000-0000-0000-000000000000}"/>
  <bookViews>
    <workbookView xWindow="0" yWindow="0" windowWidth="15360" windowHeight="7635"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C37" i="10"/>
  <c r="BE36" i="10"/>
  <c r="BE35" i="10"/>
  <c r="CO34" i="10"/>
  <c r="CO35" i="10" s="1"/>
  <c r="CO36" i="10" s="1"/>
  <c r="CO37" i="10" s="1"/>
  <c r="CO38" i="10" s="1"/>
  <c r="CO39" i="10" s="1"/>
  <c r="BW34" i="10"/>
  <c r="BW35" i="10" s="1"/>
  <c r="BW36" i="10" s="1"/>
  <c r="BW37" i="10" s="1"/>
  <c r="BW38" i="10" s="1"/>
  <c r="BW39" i="10" s="1"/>
  <c r="BE34" i="10"/>
  <c r="C34" i="10"/>
  <c r="C35" i="10" s="1"/>
  <c r="C36" i="10" s="1"/>
  <c r="U34" i="10" l="1"/>
  <c r="U35" i="10" s="1"/>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<sst xmlns="http://schemas.openxmlformats.org/spreadsheetml/2006/main" count="1066" uniqueCount="602">
  <si>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</si>
  <si>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</si>
  <si>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</si>
  <si>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</si>
  <si>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</si>
  <si>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</si>
  <si>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</si>
  <si>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</si>
  <si>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</si>
  <si>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</si>
  <si>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</si>
  <si>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</si>
  <si>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</si>
  <si>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</si>
  <si>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</si>
  <si>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</si>
  <si>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</si>
  <si>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</si>
  <si>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</si>
  <si>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</si>
  <si>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</si>
  <si>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</si>
  <si>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</si>
  <si>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</si>
  <si>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</si>
  <si>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</si>
  <si>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</si>
  <si>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</si>
  <si>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</si>
  <si>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</si>
  <si>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</si>
  <si>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</si>
  <si>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</si>
  <si>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</si>
  <si>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</si>
  <si>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</si>
  <si>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</si>
  <si>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</si>
  <si>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</si>
  <si>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</si>
  <si>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</si>
  <si>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</si>
  <si>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</si>
  <si>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</si>
  <si>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</si>
  <si>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</si>
  <si>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</si>
  <si>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</si>
  <si>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</si>
  <si>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</si>
  <si>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</si>
  <si>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</si>
  <si>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</si>
  <si>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</si>
  <si>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</si>
  <si>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</si>
  <si>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</si>
  <si>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</si>
  <si>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</si>
  <si>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</si>
  <si>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</si>
  <si>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</si>
  <si>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</si>
  <si>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</si>
  <si>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</si>
  <si>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</si>
  <si>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</si>
  <si>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</si>
  <si>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</si>
  <si>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</si>
  <si>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</si>
  <si>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</si>
  <si>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</si>
  <si>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</si>
  <si>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</si>
  <si>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</si>
  <si>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</si>
  <si>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</si>
  <si>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</si>
  <si>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</si>
  <si>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</si>
  <si>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</si>
  <si>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</si>
  <si>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</si>
  <si>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</si>
  <si>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</si>
  <si>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</si>
  <si>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</si>
  <si>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</si>
  <si>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</si>
  <si>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</si>
  <si>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</si>
  <si>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</si>
  <si>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</si>
  <si>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</si>
  <si>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</si>
  <si>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</si>
  <si>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</si>
  <si>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</si>
  <si>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所沢市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</si>
  <si>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</si>
  <si>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</si>
  <si>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</si>
  <si>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</si>
  <si>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</si>
  <si>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</si>
  <si>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</si>
  <si>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</si>
  <si>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</si>
  <si>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</si>
  <si>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</si>
  <si>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</si>
  <si>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</si>
  <si>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</si>
  <si>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</si>
  <si>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</si>
  <si>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</si>
  <si>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</si>
  <si>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</si>
  <si>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</si>
  <si>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</si>
  <si>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</si>
  <si>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</si>
  <si>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</si>
  <si>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</si>
  <si>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</si>
  <si>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</si>
  <si>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</si>
  <si>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</si>
  <si>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</si>
  <si>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</si>
  <si>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</si>
  <si>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</si>
  <si>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</si>
  <si>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</si>
  <si>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</si>
  <si>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</si>
  <si>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</si>
  <si>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</si>
  <si>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</si>
  <si>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</si>
  <si>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</si>
  <si>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</si>
  <si>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</si>
  <si>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</si>
  <si>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</si>
  <si>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</si>
  <si>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</si>
  <si>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</si>
  <si>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</si>
  <si>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</si>
  <si>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</si>
  <si>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</si>
  <si>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</si>
  <si>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</si>
  <si>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</si>
  <si>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</si>
  <si>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</si>
  <si>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</si>
  <si>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</si>
  <si>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</si>
  <si>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</si>
  <si>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</si>
  <si>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</si>
  <si>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</si>
  <si>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</si>
  <si>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</si>
  <si>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</si>
  <si>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</si>
  <si>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</si>
  <si>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</si>
  <si>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</si>
  <si>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</si>
  <si>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</si>
  <si>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</si>
  <si>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</si>
  <si>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</si>
  <si>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</si>
  <si>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</si>
  <si>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</si>
  <si>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</si>
  <si>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</si>
  <si>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</si>
  <si>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</si>
  <si>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</si>
  <si>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</si>
  <si>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</si>
  <si>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</si>
  <si>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</si>
  <si>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</si>
  <si>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</si>
  <si>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</si>
  <si>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</si>
  <si>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</si>
  <si>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</si>
  <si>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</si>
  <si>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</si>
  <si>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</si>
  <si>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</si>
  <si>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</si>
  <si>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</si>
  <si>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</si>
  <si>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</si>
  <si>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</si>
  <si>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</si>
  <si>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</si>
  <si>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</si>
  <si>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</si>
  <si>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</si>
  <si>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</si>
  <si>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</si>
  <si>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</si>
  <si>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</si>
  <si>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</si>
  <si>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埼玉県所沢市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</si>
  <si>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</si>
  <si>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</si>
  <si>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</si>
  <si>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</si>
  <si>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</si>
  <si>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</si>
  <si>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</si>
  <si>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</si>
  <si>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</si>
  <si>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</si>
  <si>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</si>
  <si>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</si>
  <si>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</si>
  <si>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</si>
  <si>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</si>
  <si>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</si>
  <si>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</si>
  <si>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</si>
  <si>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</si>
  <si>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</si>
  <si>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</si>
  <si>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</si>
  <si>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</si>
  <si>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</si>
  <si>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</si>
  <si>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</si>
  <si>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</si>
  <si>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</si>
  <si>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</si>
  <si>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</si>
  <si>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</si>
  <si>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</si>
  <si>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</si>
  <si>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</si>
  <si>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</si>
  <si>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</si>
  <si>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</si>
  <si>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</si>
  <si>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</si>
  <si>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</si>
  <si>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</si>
  <si>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</si>
  <si>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</si>
  <si>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</si>
  <si>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</si>
  <si>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</si>
  <si>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</si>
  <si>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</si>
  <si>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</si>
  <si>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</si>
  <si>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</si>
  <si>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</si>
  <si>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</si>
  <si>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</si>
  <si>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</si>
  <si>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</si>
  <si>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</si>
  <si>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</si>
  <si>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</si>
  <si>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</si>
  <si>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</si>
  <si>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</si>
  <si>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</si>
  <si>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</si>
  <si>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</si>
  <si>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</si>
  <si>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</si>
  <si>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</si>
  <si>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</si>
  <si>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</si>
  <si>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</si>
  <si>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</si>
  <si>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</si>
  <si>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</si>
  <si>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</si>
  <si>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</si>
  <si>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</si>
  <si>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</si>
  <si>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</si>
  <si>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</si>
  <si>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</si>
  <si>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</si>
  <si>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</si>
  <si>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</si>
  <si>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</si>
  <si>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</si>
  <si>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</si>
  <si>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</si>
  <si>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</si>
  <si>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</si>
  <si>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</si>
  <si>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</si>
  <si>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</si>
  <si>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</si>
  <si>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</si>
  <si>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</si>
  <si>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</si>
  <si>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</si>
  <si>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</si>
  <si>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</si>
  <si>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</si>
  <si>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</si>
  <si>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</si>
  <si>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</si>
  <si>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</si>
  <si>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</si>
  <si>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</si>
  <si>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</si>
  <si>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</si>
  <si>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</si>
  <si>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</si>
  <si>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</si>
  <si>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</si>
  <si>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</si>
  <si>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</si>
  <si>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</si>
  <si>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</si>
  <si>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</si>
  <si>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</si>
  <si>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</si>
  <si>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</si>
  <si>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</si>
  <si>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</si>
  <si>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</si>
  <si>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</si>
  <si>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</si>
  <si>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</si>
  <si>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</si>
  <si>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</si>
  <si>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</si>
  <si>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</si>
  <si>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</si>
  <si>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</si>
  <si>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</si>
  <si>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</si>
  <si>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</si>
  <si>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</si>
  <si>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</si>
  <si>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</si>
  <si>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</si>
  <si>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</si>
  <si>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</si>
  <si>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</si>
  <si>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</si>
  <si>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</si>
  <si>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</si>
  <si>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</si>
  <si>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</si>
  <si>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</si>
  <si>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</si>
  <si>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</si>
  <si>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</si>
  <si>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</si>
  <si>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埼玉県所沢市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</si>
  <si>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</si>
  <si>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</si>
  <si>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</si>
  <si>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</si>
  <si>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</si>
  <si>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</si>
  <si>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</si>
  <si>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</si>
  <si>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</si>
  <si>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</si>
  <si>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</si>
  <si>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</si>
  <si>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</si>
  <si>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</si>
  <si>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</si>
  <si>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</si>
  <si>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</si>
  <si>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</si>
  <si>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</si>
  <si>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</si>
  <si>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所沢市所沢都市計画事業狭山ヶ丘土地区画整理特別会計</t>
    <phoneticPr fontId="5"/>
  </si>
  <si>
    <t>所沢市所沢都市計画事業所沢駅西口土地区画整理特別会計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</si>
  <si>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</si>
  <si>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</si>
  <si>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</si>
  <si>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</si>
  <si>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</si>
  <si>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</si>
  <si>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</si>
  <si>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</si>
  <si>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</si>
  <si>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</si>
  <si>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</si>
  <si>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</si>
  <si>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</si>
  <si>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</si>
  <si>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所沢市交通災害共済特別会計</t>
    <phoneticPr fontId="5"/>
  </si>
  <si>
    <t>所沢市国民健康保険特別会計</t>
    <phoneticPr fontId="5"/>
  </si>
  <si>
    <t>所沢市介護保険特別会計</t>
    <phoneticPr fontId="5"/>
  </si>
  <si>
    <t>所沢市後期高齢者医療特別会計</t>
    <phoneticPr fontId="5"/>
  </si>
  <si>
    <t>所沢市水道事業会計</t>
    <phoneticPr fontId="5"/>
  </si>
  <si>
    <t>法適用企業</t>
    <phoneticPr fontId="5"/>
  </si>
  <si>
    <t>所沢市下水道事業会計</t>
    <phoneticPr fontId="5"/>
  </si>
  <si>
    <t>所沢市病院事業会計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</si>
  <si>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</si>
  <si>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</si>
  <si>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</si>
  <si>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</si>
  <si>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</si>
  <si>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</si>
  <si>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</si>
  <si>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</si>
  <si>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</si>
  <si>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</si>
  <si>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</si>
  <si>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</si>
  <si>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</si>
  <si>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</si>
  <si>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</si>
  <si>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</si>
  <si>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</si>
  <si>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</si>
  <si>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</si>
  <si>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</si>
  <si>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</si>
  <si>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</si>
  <si>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</si>
  <si>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</si>
  <si>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</si>
  <si>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</si>
  <si>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</si>
  <si>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</si>
  <si>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</si>
  <si>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</si>
  <si>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</si>
  <si>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</si>
  <si>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</si>
  <si>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</si>
  <si>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</si>
  <si>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</si>
  <si>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</si>
  <si>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</si>
  <si>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</si>
  <si>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</si>
  <si>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</si>
  <si>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</si>
  <si>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</si>
  <si>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</si>
  <si>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</si>
  <si>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</si>
  <si>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</si>
  <si>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</si>
  <si>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</si>
  <si>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</si>
  <si>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</si>
  <si>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</si>
  <si>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</si>
  <si>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</si>
  <si>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</si>
  <si>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</si>
  <si>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</si>
  <si>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</si>
  <si>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</si>
  <si>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</si>
  <si>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</si>
  <si>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</si>
  <si>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</si>
  <si>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</si>
  <si>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</si>
  <si>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</si>
  <si>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</si>
  <si>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</si>
  <si>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</si>
  <si>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</si>
  <si>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</si>
  <si>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</si>
  <si>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</si>
  <si>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</si>
  <si>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</si>
  <si>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</si>
  <si>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</si>
  <si>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</si>
  <si>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</si>
  <si>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</si>
  <si>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</si>
  <si>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</si>
  <si>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</si>
  <si>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</si>
  <si>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</si>
  <si>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</si>
  <si>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</si>
  <si>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</si>
  <si>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</si>
  <si>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</si>
  <si>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</si>
  <si>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</si>
  <si>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</si>
  <si>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</si>
  <si>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</si>
  <si>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</si>
  <si>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</si>
  <si>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</si>
  <si>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</si>
  <si>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</si>
  <si>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</si>
  <si>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</si>
  <si>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</si>
  <si>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</si>
  <si>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</si>
  <si>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</si>
  <si>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</si>
  <si>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</si>
  <si>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</si>
  <si>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</si>
  <si>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</si>
  <si>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</si>
  <si>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</si>
  <si>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</si>
  <si>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</si>
  <si>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</si>
  <si>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</si>
  <si>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</si>
  <si>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</si>
  <si>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</si>
  <si>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</si>
  <si>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</si>
  <si>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</si>
  <si>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</si>
  <si>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</si>
  <si>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</si>
  <si>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</si>
  <si>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</si>
  <si>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</si>
  <si>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</si>
  <si>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</si>
  <si>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</si>
  <si>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</si>
  <si>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</si>
  <si>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</si>
  <si>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</si>
  <si>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</si>
  <si>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</si>
  <si>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</si>
  <si>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</si>
  <si>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</si>
  <si>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</si>
  <si>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</si>
  <si>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</si>
  <si>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0.63</t>
  </si>
  <si>
    <t>一般会計</t>
  </si>
  <si>
    <t>所沢市水道事業会計</t>
  </si>
  <si>
    <t>所沢市下水道事業会計</t>
  </si>
  <si>
    <t>所沢市介護保険特別会計</t>
  </si>
  <si>
    <t>所沢市国民健康保険特別会計</t>
  </si>
  <si>
    <t>所沢市病院事業会計</t>
  </si>
  <si>
    <t>所沢市交通災害共済特別会計</t>
  </si>
  <si>
    <t>所沢市後期高齢者医療特別会計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</si>
  <si>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</si>
  <si>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</si>
  <si>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</si>
  <si>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</si>
  <si>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</si>
  <si>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</si>
  <si>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</si>
  <si>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</si>
  <si>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8"/>
  </si>
  <si>
    <t>一般会計</t>
    <rPh sb="0" eb="2">
      <t>イッパン</t>
    </rPh>
    <rPh sb="2" eb="4">
      <t>カイケイ</t>
    </rPh>
    <phoneticPr fontId="8"/>
  </si>
  <si>
    <t>特別会計</t>
    <rPh sb="0" eb="4">
      <t>トクベツカイケイ</t>
    </rPh>
    <phoneticPr fontId="8"/>
  </si>
  <si>
    <t>埼玉県市町村総合事務組合</t>
    <rPh sb="0" eb="3">
      <t>サイタマケン</t>
    </rPh>
    <rPh sb="3" eb="6">
      <t>シチョウソン</t>
    </rPh>
    <rPh sb="6" eb="8">
      <t>ソウゴウ</t>
    </rPh>
    <rPh sb="8" eb="10">
      <t>ジム</t>
    </rPh>
    <rPh sb="10" eb="12">
      <t>クミアイ</t>
    </rPh>
    <phoneticPr fontId="8"/>
  </si>
  <si>
    <t>交通災害特別会計</t>
    <rPh sb="0" eb="2">
      <t>コウツウ</t>
    </rPh>
    <rPh sb="2" eb="4">
      <t>サイガイ</t>
    </rPh>
    <rPh sb="4" eb="6">
      <t>トクベツ</t>
    </rPh>
    <rPh sb="6" eb="8">
      <t>カイケイ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</si>
  <si>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</si>
  <si>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</si>
  <si>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〇</t>
    <phoneticPr fontId="2"/>
  </si>
  <si>
    <t>所沢市土地開発公社</t>
    <rPh sb="0" eb="3">
      <t>トコロザワシ</t>
    </rPh>
    <rPh sb="3" eb="5">
      <t>トチ</t>
    </rPh>
    <rPh sb="5" eb="7">
      <t>カイハツ</t>
    </rPh>
    <rPh sb="7" eb="9">
      <t>コウシャ</t>
    </rPh>
    <phoneticPr fontId="2"/>
  </si>
  <si>
    <t>〇</t>
  </si>
  <si>
    <t>ワルツ所沢</t>
    <rPh sb="3" eb="5">
      <t>トコロザワ</t>
    </rPh>
    <phoneticPr fontId="2"/>
  </si>
  <si>
    <t>所沢市公共施設管理公社</t>
    <rPh sb="0" eb="3">
      <t>トコロザワシ</t>
    </rPh>
    <rPh sb="3" eb="5">
      <t>コウキョウ</t>
    </rPh>
    <rPh sb="5" eb="7">
      <t>シセツ</t>
    </rPh>
    <rPh sb="7" eb="9">
      <t>カンリ</t>
    </rPh>
    <rPh sb="9" eb="11">
      <t>コウシャ</t>
    </rPh>
    <phoneticPr fontId="2"/>
  </si>
  <si>
    <t>所沢市文化振興事業団</t>
    <rPh sb="0" eb="3">
      <t>トコロザワシ</t>
    </rPh>
    <rPh sb="3" eb="5">
      <t>ブンカ</t>
    </rPh>
    <rPh sb="5" eb="7">
      <t>シンコウ</t>
    </rPh>
    <rPh sb="7" eb="10">
      <t>ジギョウダン</t>
    </rPh>
    <phoneticPr fontId="2"/>
  </si>
  <si>
    <t>埼玉西部食品流通センター</t>
    <rPh sb="0" eb="2">
      <t>サイタマ</t>
    </rPh>
    <rPh sb="2" eb="4">
      <t>セイブ</t>
    </rPh>
    <rPh sb="4" eb="6">
      <t>ショクヒン</t>
    </rPh>
    <rPh sb="6" eb="8">
      <t>リュウツウ</t>
    </rPh>
    <phoneticPr fontId="2"/>
  </si>
  <si>
    <t>ところざわ未来電力</t>
    <rPh sb="5" eb="7">
      <t>ミライ</t>
    </rPh>
    <rPh sb="7" eb="9">
      <t>デンリョク</t>
    </rPh>
    <phoneticPr fontId="2"/>
  </si>
  <si>
    <t>※8：職員の状況については、令和3年地方公務員給与実態調査に基づいている。</t>
    <phoneticPr fontId="2"/>
  </si>
  <si>
    <t>給与実態調査に基づいているが、令和3年度は令和3年調査の数値を引用している。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</si>
  <si>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</si>
  <si>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</si>
  <si>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基金を取り崩した以上に積み立てたことにより、充当可能基金額が増加し、実質的な将来負担額が減少したことから、低くなった。その結果、類似団体との比較では依然として低い水準を保っている。
　また、有形固定資産減価償却率については上昇傾向が続き、特に「橋りょう・トンネル」に係る減価償却率は76.4％、「児童館」に係る減価償却率は75.1％と類似団体平均値より高い。今後も、公共施設長寿命化計画に基づき、将来負担の負担額を抑える取り組みと合わせ、更新及び統廃合に要する費用の財源として、計画的な基金・起債管理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</si>
  <si>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</si>
  <si>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</si>
  <si>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</si>
  <si>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</si>
  <si>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</si>
  <si>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</si>
  <si>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較して実質公債費比率は高く、将来負担比率は低い。実質公債費比率の増加の主な要因は、複数の大規模事業による借入により元利償還金が年々増加していること等があげられる。今後数年についても、借入を伴う大規模な事業を予定しており、一定期間の間は地方債残高増による将来負担比率の上昇及び償還額増による実質公債費比率の上昇が予測される。世代間負担の公平性とのバランスに考慮し、引き続き将来を見据えた計画的な借り入れを行い、財政健全性の維持に努めていく。</t>
    <rPh sb="18" eb="19">
      <t>タカ</t>
    </rPh>
    <rPh sb="31" eb="33">
      <t>ジッシツ</t>
    </rPh>
    <rPh sb="33" eb="35">
      <t>コウサイ</t>
    </rPh>
    <rPh sb="35" eb="36">
      <t>ヒ</t>
    </rPh>
    <rPh sb="36" eb="38">
      <t>ヒリツ</t>
    </rPh>
    <rPh sb="39" eb="41">
      <t>ゾウカ</t>
    </rPh>
    <rPh sb="42" eb="43">
      <t>オモ</t>
    </rPh>
    <rPh sb="44" eb="46">
      <t>ヨウイン</t>
    </rPh>
    <rPh sb="64" eb="66">
      <t>ガンリ</t>
    </rPh>
    <rPh sb="66" eb="69">
      <t>ショウカンキン</t>
    </rPh>
    <rPh sb="70" eb="72">
      <t>ネンネン</t>
    </rPh>
    <rPh sb="72" eb="74">
      <t>ゾウカ</t>
    </rPh>
    <rPh sb="80" eb="81">
      <t>トウ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</si>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</sst>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01F3A27-5460-4E82-BB62-2DCFBDA9B5E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C8B7-487A-B9CA-21D46B7FBA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19568</c:v>
                </c:pt>
                <c:pt idx="1">
                  <c:v>25360</c:v>
                </c:pt>
                <c:pt idx="2">
                  <c:v>54892</c:v>
                </c:pt>
                <c:pt idx="3">
                  <c:v>31914</c:v>
                </c:pt>
                <c:pt idx="4">
                  <c:v>26959</c:v>
                </c:pt>
              </c:numCache>
            </c:numRef>
          </c:val>
          <c:smooth val="0"/>
          <c:extLst>
            <c:ext xmlns:c16="http://schemas.microsoft.com/office/drawing/2014/chart" uri="{C3380CC4-5D6E-409C-BE32-E72D297353CC}">
              <c16:uniqueId val="{00000001-C8B7-487A-B9CA-21D46B7FBA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6.41</c:v>
                </c:pt>
                <c:pt idx="1">
                  <c:v>7.34</c:v>
                </c:pt>
                <c:pt idx="2">
                  <c:v>7.4</c:v>
                </c:pt>
                <c:pt idx="3">
                  <c:v>8.8699999999999992</c:v>
                </c:pt>
                <c:pt idx="4">
                  <c:v>11.9</c:v>
                </c:pt>
              </c:numCache>
            </c:numRef>
          </c:val>
          <c:extLst>
            <c:ext xmlns:c16="http://schemas.microsoft.com/office/drawing/2014/chart" uri="{C3380CC4-5D6E-409C-BE32-E72D297353CC}">
              <c16:uniqueId val="{00000000-47FC-4F5D-B09B-F882B7A9D9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6.93</c:v>
                </c:pt>
                <c:pt idx="1">
                  <c:v>10.98</c:v>
                </c:pt>
                <c:pt idx="2">
                  <c:v>10.210000000000001</c:v>
                </c:pt>
                <c:pt idx="3">
                  <c:v>10.34</c:v>
                </c:pt>
                <c:pt idx="4">
                  <c:v>12.76</c:v>
                </c:pt>
              </c:numCache>
            </c:numRef>
          </c:val>
          <c:extLst>
            <c:ext xmlns:c16="http://schemas.microsoft.com/office/drawing/2014/chart" uri="{C3380CC4-5D6E-409C-BE32-E72D297353CC}">
              <c16:uniqueId val="{00000001-47FC-4F5D-B09B-F882B7A9D9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1.43</c:v>
                </c:pt>
                <c:pt idx="1">
                  <c:v>5.07</c:v>
                </c:pt>
                <c:pt idx="2">
                  <c:v>-0.63</c:v>
                </c:pt>
                <c:pt idx="3">
                  <c:v>1.98</c:v>
                </c:pt>
                <c:pt idx="4">
                  <c:v>6.43</c:v>
                </c:pt>
              </c:numCache>
            </c:numRef>
          </c:val>
          <c:smooth val="0"/>
          <c:extLst>
            <c:ext xmlns:c16="http://schemas.microsoft.com/office/drawing/2014/chart" uri="{C3380CC4-5D6E-409C-BE32-E72D297353CC}">
              <c16:uniqueId val="{00000002-47FC-4F5D-B09B-F882B7A9D9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691-4EAE-B784-52E7CDB1B3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91-4EAE-B784-52E7CDB1B32D}"/>
            </c:ext>
          </c:extLst>
        </c:ser>
        <c:ser>
          <c:idx val="2"/>
          <c:order val="2"/>
          <c:tx>
            <c:strRef>
              <c:f>データシート!$A$29</c:f>
              <c:strCache>
                <c:ptCount val="1"/>
                <c:pt idx="0">
                  <c:v>所沢市後期高齢者医療特別会計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2-E691-4EAE-B784-52E7CDB1B32D}"/>
            </c:ext>
          </c:extLst>
        </c:ser>
        <c:ser>
          <c:idx val="3"/>
          <c:order val="3"/>
          <c:tx>
            <c:strRef>
              <c:f>データシート!$A$30</c:f>
              <c:strCache>
                <c:ptCount val="1"/>
                <c:pt idx="0">
                  <c:v>所沢市交通災害共済特別会計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0.05</c:v>
                </c:pt>
              </c:numCache>
            </c:numRef>
          </c:val>
          <c:extLst>
            <c:ext xmlns:c16="http://schemas.microsoft.com/office/drawing/2014/chart" uri="{C3380CC4-5D6E-409C-BE32-E72D297353CC}">
              <c16:uniqueId val="{00000003-E691-4EAE-B784-52E7CDB1B32D}"/>
            </c:ext>
          </c:extLst>
        </c:ser>
        <c:ser>
          <c:idx val="4"/>
          <c:order val="4"/>
          <c:tx>
            <c:strRef>
              <c:f>データシート!$A$31</c:f>
              <c:strCache>
                <c:ptCount val="1"/>
                <c:pt idx="0">
                  <c:v>所沢市病院事業会計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0.41</c:v>
                </c:pt>
                <c:pt idx="2">
                  <c:v>#N/A</c:v>
                </c:pt>
                <c:pt idx="3">
                  <c:v>0.38</c:v>
                </c:pt>
                <c:pt idx="4">
                  <c:v>#N/A</c:v>
                </c:pt>
                <c:pt idx="5">
                  <c:v>0.35</c:v>
                </c:pt>
                <c:pt idx="6">
                  <c:v>#N/A</c:v>
                </c:pt>
                <c:pt idx="7">
                  <c:v>0.67</c:v>
                </c:pt>
                <c:pt idx="8">
                  <c:v>#N/A</c:v>
                </c:pt>
                <c:pt idx="9">
                  <c:v>0.51</c:v>
                </c:pt>
              </c:numCache>
            </c:numRef>
          </c:val>
          <c:extLst>
            <c:ext xmlns:c16="http://schemas.microsoft.com/office/drawing/2014/chart" uri="{C3380CC4-5D6E-409C-BE32-E72D297353CC}">
              <c16:uniqueId val="{00000004-E691-4EAE-B784-52E7CDB1B32D}"/>
            </c:ext>
          </c:extLst>
        </c:ser>
        <c:ser>
          <c:idx val="5"/>
          <c:order val="5"/>
          <c:tx>
            <c:strRef>
              <c:f>データシート!$A$32</c:f>
              <c:strCache>
                <c:ptCount val="1"/>
                <c:pt idx="0">
                  <c:v>所沢市国民健康保険特別会計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3.22</c:v>
                </c:pt>
                <c:pt idx="2">
                  <c:v>#N/A</c:v>
                </c:pt>
                <c:pt idx="3">
                  <c:v>0.01</c:v>
                </c:pt>
                <c:pt idx="4">
                  <c:v>#N/A</c:v>
                </c:pt>
                <c:pt idx="5">
                  <c:v>0.02</c:v>
                </c:pt>
                <c:pt idx="6">
                  <c:v>#N/A</c:v>
                </c:pt>
                <c:pt idx="7">
                  <c:v>1.03</c:v>
                </c:pt>
                <c:pt idx="8">
                  <c:v>#N/A</c:v>
                </c:pt>
                <c:pt idx="9">
                  <c:v>0.85</c:v>
                </c:pt>
              </c:numCache>
            </c:numRef>
          </c:val>
          <c:extLst>
            <c:ext xmlns:c16="http://schemas.microsoft.com/office/drawing/2014/chart" uri="{C3380CC4-5D6E-409C-BE32-E72D297353CC}">
              <c16:uniqueId val="{00000005-E691-4EAE-B784-52E7CDB1B32D}"/>
            </c:ext>
          </c:extLst>
        </c:ser>
        <c:ser>
          <c:idx val="6"/>
          <c:order val="6"/>
          <c:tx>
            <c:strRef>
              <c:f>データシート!$A$33</c:f>
              <c:strCache>
                <c:ptCount val="1"/>
                <c:pt idx="0">
                  <c:v>所沢市介護保険特別会計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2.42</c:v>
                </c:pt>
                <c:pt idx="2">
                  <c:v>#N/A</c:v>
                </c:pt>
                <c:pt idx="3">
                  <c:v>1.93</c:v>
                </c:pt>
                <c:pt idx="4">
                  <c:v>#N/A</c:v>
                </c:pt>
                <c:pt idx="5">
                  <c:v>1.96</c:v>
                </c:pt>
                <c:pt idx="6">
                  <c:v>#N/A</c:v>
                </c:pt>
                <c:pt idx="7">
                  <c:v>2.65</c:v>
                </c:pt>
                <c:pt idx="8">
                  <c:v>#N/A</c:v>
                </c:pt>
                <c:pt idx="9">
                  <c:v>2.39</c:v>
                </c:pt>
              </c:numCache>
            </c:numRef>
          </c:val>
          <c:extLst>
            <c:ext xmlns:c16="http://schemas.microsoft.com/office/drawing/2014/chart" uri="{C3380CC4-5D6E-409C-BE32-E72D297353CC}">
              <c16:uniqueId val="{00000006-E691-4EAE-B784-52E7CDB1B32D}"/>
            </c:ext>
          </c:extLst>
        </c:ser>
        <c:ser>
          <c:idx val="7"/>
          <c:order val="7"/>
          <c:tx>
            <c:strRef>
              <c:f>データシート!$A$34</c:f>
              <c:strCache>
                <c:ptCount val="1"/>
                <c:pt idx="0">
                  <c:v>所沢市下水道事業会計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3.12</c:v>
                </c:pt>
                <c:pt idx="2">
                  <c:v>#N/A</c:v>
                </c:pt>
                <c:pt idx="3">
                  <c:v>4.3</c:v>
                </c:pt>
                <c:pt idx="4">
                  <c:v>#N/A</c:v>
                </c:pt>
                <c:pt idx="5">
                  <c:v>4.5</c:v>
                </c:pt>
                <c:pt idx="6">
                  <c:v>#N/A</c:v>
                </c:pt>
                <c:pt idx="7">
                  <c:v>5.26</c:v>
                </c:pt>
                <c:pt idx="8">
                  <c:v>#N/A</c:v>
                </c:pt>
                <c:pt idx="9">
                  <c:v>5.2</c:v>
                </c:pt>
              </c:numCache>
            </c:numRef>
          </c:val>
          <c:extLst>
            <c:ext xmlns:c16="http://schemas.microsoft.com/office/drawing/2014/chart" uri="{C3380CC4-5D6E-409C-BE32-E72D297353CC}">
              <c16:uniqueId val="{00000007-E691-4EAE-B784-52E7CDB1B32D}"/>
            </c:ext>
          </c:extLst>
        </c:ser>
        <c:ser>
          <c:idx val="8"/>
          <c:order val="8"/>
          <c:tx>
            <c:strRef>
              <c:f>データシート!$A$35</c:f>
              <c:strCache>
                <c:ptCount val="1"/>
                <c:pt idx="0">
                  <c:v>所沢市水道事業会計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9.83</c:v>
                </c:pt>
                <c:pt idx="2">
                  <c:v>#N/A</c:v>
                </c:pt>
                <c:pt idx="3">
                  <c:v>10.119999999999999</c:v>
                </c:pt>
                <c:pt idx="4">
                  <c:v>#N/A</c:v>
                </c:pt>
                <c:pt idx="5">
                  <c:v>10.18</c:v>
                </c:pt>
                <c:pt idx="6">
                  <c:v>#N/A</c:v>
                </c:pt>
                <c:pt idx="7">
                  <c:v>8.5399999999999991</c:v>
                </c:pt>
                <c:pt idx="8">
                  <c:v>#N/A</c:v>
                </c:pt>
                <c:pt idx="9">
                  <c:v>8.3800000000000008</c:v>
                </c:pt>
              </c:numCache>
            </c:numRef>
          </c:val>
          <c:extLst>
            <c:ext xmlns:c16="http://schemas.microsoft.com/office/drawing/2014/chart" uri="{C3380CC4-5D6E-409C-BE32-E72D297353CC}">
              <c16:uniqueId val="{00000008-E691-4EAE-B784-52E7CDB1B3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6.38</c:v>
                </c:pt>
                <c:pt idx="2">
                  <c:v>#N/A</c:v>
                </c:pt>
                <c:pt idx="3">
                  <c:v>7.28</c:v>
                </c:pt>
                <c:pt idx="4">
                  <c:v>#N/A</c:v>
                </c:pt>
                <c:pt idx="5">
                  <c:v>7.45</c:v>
                </c:pt>
                <c:pt idx="6">
                  <c:v>#N/A</c:v>
                </c:pt>
                <c:pt idx="7">
                  <c:v>8.8699999999999992</c:v>
                </c:pt>
                <c:pt idx="8">
                  <c:v>#N/A</c:v>
                </c:pt>
                <c:pt idx="9">
                  <c:v>11.81</c:v>
                </c:pt>
              </c:numCache>
            </c:numRef>
          </c:val>
          <c:extLst>
            <c:ext xmlns:c16="http://schemas.microsoft.com/office/drawing/2014/chart" uri="{C3380CC4-5D6E-409C-BE32-E72D297353CC}">
              <c16:uniqueId val="{00000009-E691-4EAE-B784-52E7CDB1B3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7004</c:v>
                </c:pt>
                <c:pt idx="5">
                  <c:v>6520</c:v>
                </c:pt>
                <c:pt idx="8">
                  <c:v>6321</c:v>
                </c:pt>
                <c:pt idx="11">
                  <c:v>5965</c:v>
                </c:pt>
                <c:pt idx="14">
                  <c:v>6416</c:v>
                </c:pt>
              </c:numCache>
            </c:numRef>
          </c:val>
          <c:extLst>
            <c:ext xmlns:c16="http://schemas.microsoft.com/office/drawing/2014/chart" uri="{C3380CC4-5D6E-409C-BE32-E72D297353CC}">
              <c16:uniqueId val="{00000000-3B21-4C7D-B7A9-5B01FEB603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21-4C7D-B7A9-5B01FEB603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231</c:v>
                </c:pt>
                <c:pt idx="3">
                  <c:v>230</c:v>
                </c:pt>
                <c:pt idx="6">
                  <c:v>230</c:v>
                </c:pt>
                <c:pt idx="9">
                  <c:v>365</c:v>
                </c:pt>
                <c:pt idx="12">
                  <c:v>402</c:v>
                </c:pt>
              </c:numCache>
            </c:numRef>
          </c:val>
          <c:extLst>
            <c:ext xmlns:c16="http://schemas.microsoft.com/office/drawing/2014/chart" uri="{C3380CC4-5D6E-409C-BE32-E72D297353CC}">
              <c16:uniqueId val="{00000002-3B21-4C7D-B7A9-5B01FEB603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195</c:v>
                </c:pt>
                <c:pt idx="3">
                  <c:v>195</c:v>
                </c:pt>
                <c:pt idx="6">
                  <c:v>186</c:v>
                </c:pt>
                <c:pt idx="9">
                  <c:v>164</c:v>
                </c:pt>
                <c:pt idx="12">
                  <c:v>192</c:v>
                </c:pt>
              </c:numCache>
            </c:numRef>
          </c:val>
          <c:extLst>
            <c:ext xmlns:c16="http://schemas.microsoft.com/office/drawing/2014/chart" uri="{C3380CC4-5D6E-409C-BE32-E72D297353CC}">
              <c16:uniqueId val="{00000003-3B21-4C7D-B7A9-5B01FEB603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1041</c:v>
                </c:pt>
                <c:pt idx="3">
                  <c:v>965</c:v>
                </c:pt>
                <c:pt idx="6">
                  <c:v>1111</c:v>
                </c:pt>
                <c:pt idx="9">
                  <c:v>995</c:v>
                </c:pt>
                <c:pt idx="12">
                  <c:v>988</c:v>
                </c:pt>
              </c:numCache>
            </c:numRef>
          </c:val>
          <c:extLst>
            <c:ext xmlns:c16="http://schemas.microsoft.com/office/drawing/2014/chart" uri="{C3380CC4-5D6E-409C-BE32-E72D297353CC}">
              <c16:uniqueId val="{00000004-3B21-4C7D-B7A9-5B01FEB603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21-4C7D-B7A9-5B01FEB603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21-4C7D-B7A9-5B01FEB603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6868</c:v>
                </c:pt>
                <c:pt idx="3">
                  <c:v>6421</c:v>
                </c:pt>
                <c:pt idx="6">
                  <c:v>6445</c:v>
                </c:pt>
                <c:pt idx="9">
                  <c:v>6643</c:v>
                </c:pt>
                <c:pt idx="12">
                  <c:v>7739</c:v>
                </c:pt>
              </c:numCache>
            </c:numRef>
          </c:val>
          <c:extLst>
            <c:ext xmlns:c16="http://schemas.microsoft.com/office/drawing/2014/chart" uri="{C3380CC4-5D6E-409C-BE32-E72D297353CC}">
              <c16:uniqueId val="{00000007-3B21-4C7D-B7A9-5B01FEB603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1331</c:v>
                </c:pt>
                <c:pt idx="2">
                  <c:v>#N/A</c:v>
                </c:pt>
                <c:pt idx="3">
                  <c:v>#N/A</c:v>
                </c:pt>
                <c:pt idx="4">
                  <c:v>1291</c:v>
                </c:pt>
                <c:pt idx="5">
                  <c:v>#N/A</c:v>
                </c:pt>
                <c:pt idx="6">
                  <c:v>#N/A</c:v>
                </c:pt>
                <c:pt idx="7">
                  <c:v>1651</c:v>
                </c:pt>
                <c:pt idx="8">
                  <c:v>#N/A</c:v>
                </c:pt>
                <c:pt idx="9">
                  <c:v>#N/A</c:v>
                </c:pt>
                <c:pt idx="10">
                  <c:v>2202</c:v>
                </c:pt>
                <c:pt idx="11">
                  <c:v>#N/A</c:v>
                </c:pt>
                <c:pt idx="12">
                  <c:v>#N/A</c:v>
                </c:pt>
                <c:pt idx="13">
                  <c:v>2905</c:v>
                </c:pt>
                <c:pt idx="14">
                  <c:v>#N/A</c:v>
                </c:pt>
              </c:numCache>
            </c:numRef>
          </c:val>
          <c:smooth val="0"/>
          <c:extLst>
            <c:ext xmlns:c16="http://schemas.microsoft.com/office/drawing/2014/chart" uri="{C3380CC4-5D6E-409C-BE32-E72D297353CC}">
              <c16:uniqueId val="{00000008-3B21-4C7D-B7A9-5B01FEB603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53763</c:v>
                </c:pt>
                <c:pt idx="5">
                  <c:v>53512</c:v>
                </c:pt>
                <c:pt idx="8">
                  <c:v>54950</c:v>
                </c:pt>
                <c:pt idx="11">
                  <c:v>55134</c:v>
                </c:pt>
                <c:pt idx="14">
                  <c:v>55549</c:v>
                </c:pt>
              </c:numCache>
            </c:numRef>
          </c:val>
          <c:extLst>
            <c:ext xmlns:c16="http://schemas.microsoft.com/office/drawing/2014/chart" uri="{C3380CC4-5D6E-409C-BE32-E72D297353CC}">
              <c16:uniqueId val="{00000000-53E2-4B4A-A6C7-91C7BD1CA9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6837</c:v>
                </c:pt>
                <c:pt idx="5">
                  <c:v>7494</c:v>
                </c:pt>
                <c:pt idx="8">
                  <c:v>8041</c:v>
                </c:pt>
                <c:pt idx="11">
                  <c:v>8270</c:v>
                </c:pt>
                <c:pt idx="14">
                  <c:v>8762</c:v>
                </c:pt>
              </c:numCache>
            </c:numRef>
          </c:val>
          <c:extLst>
            <c:ext xmlns:c16="http://schemas.microsoft.com/office/drawing/2014/chart" uri="{C3380CC4-5D6E-409C-BE32-E72D297353CC}">
              <c16:uniqueId val="{00000001-53E2-4B4A-A6C7-91C7BD1CA9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10350</c:v>
                </c:pt>
                <c:pt idx="5">
                  <c:v>13096</c:v>
                </c:pt>
                <c:pt idx="8">
                  <c:v>13226</c:v>
                </c:pt>
                <c:pt idx="11">
                  <c:v>12304</c:v>
                </c:pt>
                <c:pt idx="14">
                  <c:v>15962</c:v>
                </c:pt>
              </c:numCache>
            </c:numRef>
          </c:val>
          <c:extLst>
            <c:ext xmlns:c16="http://schemas.microsoft.com/office/drawing/2014/chart" uri="{C3380CC4-5D6E-409C-BE32-E72D297353CC}">
              <c16:uniqueId val="{00000002-53E2-4B4A-A6C7-91C7BD1CA9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E2-4B4A-A6C7-91C7BD1CA9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E2-4B4A-A6C7-91C7BD1CA9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5-53E2-4B4A-A6C7-91C7BD1CA9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8189</c:v>
                </c:pt>
                <c:pt idx="3">
                  <c:v>7569</c:v>
                </c:pt>
                <c:pt idx="6">
                  <c:v>7566</c:v>
                </c:pt>
                <c:pt idx="9">
                  <c:v>7271</c:v>
                </c:pt>
                <c:pt idx="12">
                  <c:v>7115</c:v>
                </c:pt>
              </c:numCache>
            </c:numRef>
          </c:val>
          <c:extLst>
            <c:ext xmlns:c16="http://schemas.microsoft.com/office/drawing/2014/chart" uri="{C3380CC4-5D6E-409C-BE32-E72D297353CC}">
              <c16:uniqueId val="{00000006-53E2-4B4A-A6C7-91C7BD1CA9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895</c:v>
                </c:pt>
                <c:pt idx="3">
                  <c:v>780</c:v>
                </c:pt>
                <c:pt idx="6">
                  <c:v>833</c:v>
                </c:pt>
                <c:pt idx="9">
                  <c:v>770</c:v>
                </c:pt>
                <c:pt idx="12">
                  <c:v>686</c:v>
                </c:pt>
              </c:numCache>
            </c:numRef>
          </c:val>
          <c:extLst>
            <c:ext xmlns:c16="http://schemas.microsoft.com/office/drawing/2014/chart" uri="{C3380CC4-5D6E-409C-BE32-E72D297353CC}">
              <c16:uniqueId val="{00000007-53E2-4B4A-A6C7-91C7BD1CA9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2288</c:v>
                </c:pt>
                <c:pt idx="3">
                  <c:v>1675</c:v>
                </c:pt>
                <c:pt idx="6">
                  <c:v>1531</c:v>
                </c:pt>
                <c:pt idx="9">
                  <c:v>1400</c:v>
                </c:pt>
                <c:pt idx="12">
                  <c:v>1377</c:v>
                </c:pt>
              </c:numCache>
            </c:numRef>
          </c:val>
          <c:extLst>
            <c:ext xmlns:c16="http://schemas.microsoft.com/office/drawing/2014/chart" uri="{C3380CC4-5D6E-409C-BE32-E72D297353CC}">
              <c16:uniqueId val="{00000008-53E2-4B4A-A6C7-91C7BD1CA9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3487</c:v>
                </c:pt>
                <c:pt idx="3">
                  <c:v>3282</c:v>
                </c:pt>
                <c:pt idx="6">
                  <c:v>4425</c:v>
                </c:pt>
                <c:pt idx="9">
                  <c:v>4208</c:v>
                </c:pt>
                <c:pt idx="12">
                  <c:v>6924</c:v>
                </c:pt>
              </c:numCache>
            </c:numRef>
          </c:val>
          <c:extLst>
            <c:ext xmlns:c16="http://schemas.microsoft.com/office/drawing/2014/chart" uri="{C3380CC4-5D6E-409C-BE32-E72D297353CC}">
              <c16:uniqueId val="{00000009-53E2-4B4A-A6C7-91C7BD1CA9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57530</c:v>
                </c:pt>
                <c:pt idx="3">
                  <c:v>57966</c:v>
                </c:pt>
                <c:pt idx="6">
                  <c:v>65282</c:v>
                </c:pt>
                <c:pt idx="9">
                  <c:v>65970</c:v>
                </c:pt>
                <c:pt idx="12">
                  <c:v>65961</c:v>
                </c:pt>
              </c:numCache>
            </c:numRef>
          </c:val>
          <c:extLst>
            <c:ext xmlns:c16="http://schemas.microsoft.com/office/drawing/2014/chart" uri="{C3380CC4-5D6E-409C-BE32-E72D297353CC}">
              <c16:uniqueId val="{0000000A-53E2-4B4A-A6C7-91C7BD1CA9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1438</c:v>
                </c:pt>
                <c:pt idx="2">
                  <c:v>#N/A</c:v>
                </c:pt>
                <c:pt idx="3">
                  <c:v>#N/A</c:v>
                </c:pt>
                <c:pt idx="4">
                  <c:v>0</c:v>
                </c:pt>
                <c:pt idx="5">
                  <c:v>#N/A</c:v>
                </c:pt>
                <c:pt idx="6">
                  <c:v>#N/A</c:v>
                </c:pt>
                <c:pt idx="7">
                  <c:v>3419</c:v>
                </c:pt>
                <c:pt idx="8">
                  <c:v>#N/A</c:v>
                </c:pt>
                <c:pt idx="9">
                  <c:v>#N/A</c:v>
                </c:pt>
                <c:pt idx="10">
                  <c:v>3909</c:v>
                </c:pt>
                <c:pt idx="11">
                  <c:v>#N/A</c:v>
                </c:pt>
                <c:pt idx="12">
                  <c:v>#N/A</c:v>
                </c:pt>
                <c:pt idx="13">
                  <c:v>1791</c:v>
                </c:pt>
                <c:pt idx="14">
                  <c:v>#N/A</c:v>
                </c:pt>
              </c:numCache>
            </c:numRef>
          </c:val>
          <c:smooth val="0"/>
          <c:extLst>
            <c:ext xmlns:c16="http://schemas.microsoft.com/office/drawing/2014/chart" uri="{C3380CC4-5D6E-409C-BE32-E72D297353CC}">
              <c16:uniqueId val="{0000000B-53E2-4B4A-A6C7-91C7BD1CA9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6086</c:v>
                </c:pt>
                <c:pt idx="1">
                  <c:v>6302</c:v>
                </c:pt>
                <c:pt idx="2">
                  <c:v>8191</c:v>
                </c:pt>
              </c:numCache>
            </c:numRef>
          </c:val>
          <c:extLst>
            <c:ext xmlns:c16="http://schemas.microsoft.com/office/drawing/2014/chart" uri="{C3380CC4-5D6E-409C-BE32-E72D297353CC}">
              <c16:uniqueId val="{00000000-C3BC-4B9D-BAC5-5405A29D3E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3BC-4B9D-BAC5-5405A29D3E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5122</c:v>
                </c:pt>
                <c:pt idx="1">
                  <c:v>3908</c:v>
                </c:pt>
                <c:pt idx="2">
                  <c:v>5633</c:v>
                </c:pt>
              </c:numCache>
            </c:numRef>
          </c:val>
          <c:extLst>
            <c:ext xmlns:c16="http://schemas.microsoft.com/office/drawing/2014/chart" uri="{C3380CC4-5D6E-409C-BE32-E72D297353CC}">
              <c16:uniqueId val="{00000002-C3BC-4B9D-BAC5-5405A29D3E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{E69F01A5-B08B-471E-899F-37F15A95D5AC}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BB8-4D4E-A741-CAA07BF542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{B57681A5-53E4-4758-BC61-3F7E6926CF80}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B8-4D4E-A741-CAA07BF542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{B4FF4D7F-7F1F-4BBF-B17C-2BAAB3B66952}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B8-4D4E-A741-CAA07BF542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{7853CCAB-DA6A-4165-9F18-0DC48CC237F9}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B8-4D4E-A741-CAA07BF542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{34EBF10F-6800-4760-A3F3-24E5F782804C}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B8-4D4E-A741-CAA07BF5428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{8BD9F177-A7AD-4218-84AA-35F22E829008}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BB8-4D4E-A741-CAA07BF5428F}"/>
                </c:ext>
              </c:extLst>
            </c:dLbl>
            <c:dLbl>
              <c:idx val="16"/>
              <c:layout>
                <c:manualLayout>
                  <c:x val="-2.921481476735581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{2792787B-42E9-4227-9AC6-ED47EFCB5A2C}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BB8-4D4E-A741-CAA07BF5428F}"/>
                </c:ext>
              </c:extLst>
            </c:dLbl>
            <c:dLbl>
              <c:idx val="24"/>
              <c:layout>
                <c:manualLayout>
                  <c:x val="-3.481668653311250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{BF23754B-84C6-4F9D-8983-1D73D7C9DBC2}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BB8-4D4E-A741-CAA07BF5428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{032F735D-C01C-418F-BA94-9FC15735A7B5}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BB8-4D4E-A741-CAA07BF542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51.6</c:v>
                </c:pt>
                <c:pt idx="8">
                  <c:v>53.4</c:v>
                </c:pt>
                <c:pt idx="16">
                  <c:v>53.6</c:v>
                </c:pt>
                <c:pt idx="24">
                  <c:v>54.1</c:v>
                </c:pt>
                <c:pt idx="32">
                  <c:v>55.3</c:v>
                </c:pt>
              </c:numCache>
            </c:numRef>
          </c:xVal>
          <c:yVal>
            <c:numRef>
              <c:f>公会計指標分析・財政指標組合せ分析表!$BP$51:$DC$51</c:f>
              <c:numCache>
                <c:formatCode>#,##0.0;"▲ "#,##0.0</c:formatCode>
                <c:ptCount val="40"/>
                <c:pt idx="0">
                  <c:v>2.6</c:v>
                </c:pt>
                <c:pt idx="16">
                  <c:v>6.2</c:v>
                </c:pt>
                <c:pt idx="24">
                  <c:v>6.9</c:v>
                </c:pt>
                <c:pt idx="32">
                  <c:v>3</c:v>
                </c:pt>
              </c:numCache>
            </c:numRef>
          </c:yVal>
          <c:smooth val="0"/>
          <c:extLst>
            <c:ext xmlns:c16="http://schemas.microsoft.com/office/drawing/2014/chart" uri="{C3380CC4-5D6E-409C-BE32-E72D297353CC}">
              <c16:uniqueId val="{00000009-ABB8-4D4E-A741-CAA07BF542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{826BC271-8E47-42FF-8FB3-687F4CB91B77}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BB8-4D4E-A741-CAA07BF542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{E37F4557-8DF1-4532-91A7-BBBB951811E3}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B8-4D4E-A741-CAA07BF542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{A34A4B75-4195-4D3E-A596-40BD6985797F}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B8-4D4E-A741-CAA07BF542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{2A2977F5-C87B-4C47-98F2-3036EE3C4A51}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B8-4D4E-A741-CAA07BF542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{D218E007-C55D-41C5-9DBB-830435EF42DA}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B8-4D4E-A741-CAA07BF5428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{360324C5-4705-4E00-A5ED-8C97A55D98B6}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BB8-4D4E-A741-CAA07BF5428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{EA2D2A2C-D508-4ABE-8858-9566D73180CD}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BB8-4D4E-A741-CAA07BF5428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{6609CCFB-E78A-4E35-9206-8BFF067A9E4B}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BB8-4D4E-A741-CAA07BF5428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{86EF55DA-1954-4FCA-9F56-9E0F6E595E50}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BB8-4D4E-A741-CAA07BF542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ABB8-4D4E-A741-CAA07BF5428F}"/>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{1B2AFFDA-C5CE-497B-952D-A5095DBE810E}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6DC-4380-A617-436335AC44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{E96E1914-D010-4187-A467-43E8858998FA}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DC-4380-A617-436335AC44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{8588D9AD-1253-4834-AC02-EA3EF8E3A29E}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DC-4380-A617-436335AC44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{EC3B59CC-D9A2-46E0-8495-0C953CA53E05}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DC-4380-A617-436335AC44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{0916B46F-4A4F-4F42-B0F1-07A6B0D3E3AA}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DC-4380-A617-436335AC44A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{0955F5B0-6F2D-422D-ABB2-120A25E6089F}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6DC-4380-A617-436335AC44A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{A0558481-639F-43AD-A314-E35617368EF5}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6DC-4380-A617-436335AC44A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{2CD33BF6-63F7-4E70-B24D-E67AE32C4134}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6DC-4380-A617-436335AC44A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{32D0963B-B4E9-421C-B77B-305A001CB2C7}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6DC-4380-A617-436335AC44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2.4</c:v>
                </c:pt>
                <c:pt idx="16">
                  <c:v>2.6</c:v>
                </c:pt>
                <c:pt idx="24">
                  <c:v>3.1</c:v>
                </c:pt>
                <c:pt idx="32">
                  <c:v>3.9</c:v>
                </c:pt>
              </c:numCache>
            </c:numRef>
          </c:xVal>
          <c:yVal>
            <c:numRef>
              <c:f>公会計指標分析・財政指標組合せ分析表!$BP$73:$DC$73</c:f>
              <c:numCache>
                <c:formatCode>#,##0.0;"▲ "#,##0.0</c:formatCode>
                <c:ptCount val="40"/>
                <c:pt idx="0">
                  <c:v>2.6</c:v>
                </c:pt>
                <c:pt idx="16">
                  <c:v>6.2</c:v>
                </c:pt>
                <c:pt idx="24">
                  <c:v>6.9</c:v>
                </c:pt>
                <c:pt idx="32">
                  <c:v>3</c:v>
                </c:pt>
              </c:numCache>
            </c:numRef>
          </c:yVal>
          <c:smooth val="0"/>
          <c:extLst>
            <c:ext xmlns:c16="http://schemas.microsoft.com/office/drawing/2014/chart" uri="{C3380CC4-5D6E-409C-BE32-E72D297353CC}">
              <c16:uniqueId val="{00000009-36DC-4380-A617-436335AC44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{E25FBB11-0EDA-4DE1-A851-61B219E34A6E}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6DC-4380-A617-436335AC44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{62FD6E8F-C075-4236-9AD8-F11E0E25AE71}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DC-4380-A617-436335AC44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{9D8DD996-FBE4-4FD4-9734-93B098FDE822}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DC-4380-A617-436335AC44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{C465922F-7FC3-4C5E-9866-CC8F05D8350E}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DC-4380-A617-436335AC44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{A6DF532D-8191-4E0B-BC68-78047066BE27}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DC-4380-A617-436335AC44A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{6B3D9F7F-C048-4E1F-8FED-D2E15FBB8FD1}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6DC-4380-A617-436335AC44AC}"/>
                </c:ext>
              </c:extLst>
            </c:dLbl>
            <c:dLbl>
              <c:idx val="16"/>
              <c:layout>
                <c:manualLayout>
                  <c:x val="-3.6429687715380653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{CD97B770-4D8B-4AD8-A6E9-6AEA34477B3C}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6DC-4380-A617-436335AC44AC}"/>
                </c:ext>
              </c:extLst>
            </c:dLbl>
            <c:dLbl>
              <c:idx val="24"/>
              <c:layout>
                <c:manualLayout>
                  <c:x val="-2.671099773477058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{94EE4FAD-A205-481B-BC15-80E646644D94}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6DC-4380-A617-436335AC44A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{5C933EB3-7C82-44FB-A352-DB9B9F74311F}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6DC-4380-A617-436335AC44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36DC-4380-A617-436335AC44AC}"/>
            </c:ext>
          </c:extLst>
        </c:ser>
        <c:dLbls>
          <c:showLegendKey val="0"/>
          <c:showVal val="1"/>
          <c:showCatName val="0"/>
          <c:showSerName val="0"/>
          <c:showPercent val="0"/>
          <c:showBubbleSize val="0"/>
        </c:dLbls>
        <c:axId val="84219776"/>
        <c:axId val="84234240"/>
      </c:scatterChart>
      <c:valAx>
        <c:axId val="84219776"/>
        <c:scaling>
          <c:orientation val="maxMin"/>
          <c:max val="6"/>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EC908E8-F6F7-4DF6-B8D2-2258EABCB68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63A631EB-7284-4930-807E-BD5E8C7C322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令和３年度は、市民文化センター施設整備、小中学校空調整備、東部クリーンセンター延命化事業等の借入の償還が開始されたことにより元利償還金等が</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億増加した。</a:t>
          </a:r>
          <a:endParaRPr lang="ja-JP" altLang="ja-JP" sz="1400">
            <a:effectLst/>
          </a:endParaRPr>
        </a:p>
        <a:p>
          <a:r>
            <a:rPr kumimoji="1" lang="ja-JP" altLang="ja-JP" sz="1100">
              <a:solidFill>
                <a:schemeClr val="dk1"/>
              </a:solidFill>
              <a:effectLst/>
              <a:latin typeface="+mn-lt"/>
              <a:ea typeface="+mn-ea"/>
              <a:cs typeface="+mn-cs"/>
            </a:rPr>
            <a:t>　一方で、都市計画税収入は前年度比微増で、都市計画事業費が縮小したことにより特定財源が増え、算入公債費等が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億円増加した。</a:t>
          </a:r>
          <a:endParaRPr lang="ja-JP" altLang="ja-JP" sz="1400">
            <a:effectLst/>
          </a:endParaRPr>
        </a:p>
        <a:p>
          <a:r>
            <a:rPr kumimoji="1" lang="ja-JP" altLang="ja-JP" sz="1100">
              <a:solidFill>
                <a:schemeClr val="dk1"/>
              </a:solidFill>
              <a:effectLst/>
              <a:latin typeface="+mn-lt"/>
              <a:ea typeface="+mn-ea"/>
              <a:cs typeface="+mn-cs"/>
            </a:rPr>
            <a:t>　こうしたことから、実質公債比率の分子としては前年度より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億円の増となった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令和３年度は</a:t>
          </a:r>
          <a:r>
            <a:rPr lang="ja-JP" altLang="ja-JP" sz="1100">
              <a:solidFill>
                <a:schemeClr val="dk1"/>
              </a:solidFill>
              <a:effectLst/>
              <a:latin typeface="+mn-lt"/>
              <a:ea typeface="+mn-ea"/>
              <a:cs typeface="+mn-cs"/>
            </a:rPr>
            <a:t>新たな地方債の借入額よりも</a:t>
          </a:r>
          <a:r>
            <a:rPr kumimoji="1" lang="ja-JP" altLang="ja-JP" sz="1100">
              <a:solidFill>
                <a:schemeClr val="dk1"/>
              </a:solidFill>
              <a:effectLst/>
              <a:latin typeface="+mn-lt"/>
              <a:ea typeface="+mn-ea"/>
              <a:cs typeface="+mn-cs"/>
            </a:rPr>
            <a:t>、元金償還額が上回ったため、地方債現在高は前年度から８４０万円</a:t>
          </a:r>
          <a:r>
            <a:rPr lang="ja-JP" altLang="ja-JP" sz="1100">
              <a:solidFill>
                <a:schemeClr val="dk1"/>
              </a:solidFill>
              <a:effectLst/>
              <a:latin typeface="+mn-lt"/>
              <a:ea typeface="+mn-ea"/>
              <a:cs typeface="+mn-cs"/>
            </a:rPr>
            <a:t>の減となった。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また、基金のうち、特に財政調整基金や施設整備基金について、取崩以上に積立を行ったことから、</a:t>
          </a:r>
          <a:r>
            <a:rPr kumimoji="1" lang="ja-JP" altLang="ja-JP" sz="1100">
              <a:solidFill>
                <a:schemeClr val="dk1"/>
              </a:solidFill>
              <a:effectLst/>
              <a:latin typeface="+mn-lt"/>
              <a:ea typeface="+mn-ea"/>
              <a:cs typeface="+mn-cs"/>
            </a:rPr>
            <a:t>将来負担額に充当可能な充当可能基金が前年度と比較して、約３６．６億円の増となった。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これらの理由により、実質的な将来負担額が前年度と比較して総額で約２１億円減少となった。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埼玉県所沢市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年度は基金全体として、</a:t>
          </a:r>
          <a:r>
            <a:rPr kumimoji="1" lang="en-US" altLang="ja-JP" sz="1100" b="0" i="0" baseline="0">
              <a:solidFill>
                <a:schemeClr val="dk1"/>
              </a:solidFill>
              <a:effectLst/>
              <a:latin typeface="+mn-lt"/>
              <a:ea typeface="+mn-ea"/>
              <a:cs typeface="+mn-cs"/>
            </a:rPr>
            <a:t>6,913</a:t>
          </a:r>
          <a:r>
            <a:rPr kumimoji="1" lang="ja-JP" altLang="ja-JP" sz="1100" b="0" i="0" baseline="0">
              <a:solidFill>
                <a:schemeClr val="dk1"/>
              </a:solidFill>
              <a:effectLst/>
              <a:latin typeface="+mn-lt"/>
              <a:ea typeface="+mn-ea"/>
              <a:cs typeface="+mn-cs"/>
            </a:rPr>
            <a:t>百万円を積立て、</a:t>
          </a:r>
          <a:r>
            <a:rPr kumimoji="1" lang="en-US" altLang="ja-JP" sz="1100" b="0" i="0" baseline="0">
              <a:solidFill>
                <a:schemeClr val="dk1"/>
              </a:solidFill>
              <a:effectLst/>
              <a:latin typeface="+mn-lt"/>
              <a:ea typeface="+mn-ea"/>
              <a:cs typeface="+mn-cs"/>
            </a:rPr>
            <a:t>3,298</a:t>
          </a:r>
          <a:r>
            <a:rPr kumimoji="1" lang="ja-JP" altLang="ja-JP" sz="1100" b="0" i="0" baseline="0">
              <a:solidFill>
                <a:schemeClr val="dk1"/>
              </a:solidFill>
              <a:effectLst/>
              <a:latin typeface="+mn-lt"/>
              <a:ea typeface="+mn-ea"/>
              <a:cs typeface="+mn-cs"/>
            </a:rPr>
            <a:t>百万円を取崩し、基金全体としては</a:t>
          </a:r>
          <a:r>
            <a:rPr kumimoji="1" lang="en-US" altLang="ja-JP" sz="1100" b="0" i="0" baseline="0">
              <a:solidFill>
                <a:schemeClr val="dk1"/>
              </a:solidFill>
              <a:effectLst/>
              <a:latin typeface="+mn-lt"/>
              <a:ea typeface="+mn-ea"/>
              <a:cs typeface="+mn-cs"/>
            </a:rPr>
            <a:t>3,614</a:t>
          </a:r>
          <a:r>
            <a:rPr kumimoji="1" lang="ja-JP" altLang="ja-JP" sz="1100" b="0" i="0" baseline="0">
              <a:solidFill>
                <a:schemeClr val="dk1"/>
              </a:solidFill>
              <a:effectLst/>
              <a:latin typeface="+mn-lt"/>
              <a:ea typeface="+mn-ea"/>
              <a:cs typeface="+mn-cs"/>
            </a:rPr>
            <a:t>百万円の増となった。積立金については前年度比</a:t>
          </a:r>
          <a:r>
            <a:rPr kumimoji="1" lang="en-US" altLang="ja-JP" sz="1100" b="0" i="0" baseline="0">
              <a:solidFill>
                <a:schemeClr val="dk1"/>
              </a:solidFill>
              <a:effectLst/>
              <a:latin typeface="+mn-lt"/>
              <a:ea typeface="+mn-ea"/>
              <a:cs typeface="+mn-cs"/>
            </a:rPr>
            <a:t>3,329</a:t>
          </a:r>
          <a:r>
            <a:rPr kumimoji="1" lang="ja-JP" altLang="ja-JP" sz="1100" b="0" i="0" baseline="0">
              <a:solidFill>
                <a:schemeClr val="dk1"/>
              </a:solidFill>
              <a:effectLst/>
              <a:latin typeface="+mn-lt"/>
              <a:ea typeface="+mn-ea"/>
              <a:cs typeface="+mn-cs"/>
            </a:rPr>
            <a:t>百万円増となっており、増の理由としては普通交付税の追加交付や前年度繰越金に拠るものである。特に特定目的基金については、道路整備基金、中心市街地再開発整備基金、マチごとエコタウン推進基金についても前年度繰越金分について積立を行ったため、基金残高の増要因となっている。</a:t>
          </a:r>
          <a:br>
            <a:rPr kumimoji="1" lang="en-US" altLang="ja-JP" sz="1100" b="0" i="0" baseline="0">
              <a:solidFill>
                <a:schemeClr val="dk1"/>
              </a:solidFill>
              <a:effectLst/>
              <a:latin typeface="+mn-lt"/>
              <a:ea typeface="+mn-ea"/>
              <a:cs typeface="+mn-cs"/>
            </a:rPr>
          </a:b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市街地再開発整備事業等、特定の事業を目的とした基金は中長期的には減少傾向が見込まれる。</a:t>
          </a:r>
          <a:endParaRPr lang="ja-JP" altLang="ja-JP" sz="1400">
            <a:effectLst/>
          </a:endParaRPr>
        </a:p>
        <a:p>
          <a:r>
            <a:rPr kumimoji="1" lang="ja-JP" altLang="ja-JP" sz="1100" b="0" i="0" baseline="0">
              <a:solidFill>
                <a:schemeClr val="dk1"/>
              </a:solidFill>
              <a:effectLst/>
              <a:latin typeface="+mn-lt"/>
              <a:ea typeface="+mn-ea"/>
              <a:cs typeface="+mn-cs"/>
            </a:rPr>
            <a:t>　一方で、公共施設の長寿命化計画に基づく施設の適正化・長寿命化が予定されており、財源については施設整備基金の活用も想定されていることから、必要な財源を計画的に確保するため基金を有効に活用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・施設整備基金：公用又は公共用に供する施設の修繕その他の整備事業</a:t>
          </a:r>
          <a:endParaRPr lang="ja-JP" altLang="ja-JP" sz="1400">
            <a:effectLst/>
          </a:endParaRPr>
        </a:p>
        <a:p>
          <a:r>
            <a:rPr kumimoji="1" lang="ja-JP" altLang="ja-JP" sz="1100">
              <a:solidFill>
                <a:schemeClr val="dk1"/>
              </a:solidFill>
              <a:effectLst/>
              <a:latin typeface="+mn-lt"/>
              <a:ea typeface="+mn-ea"/>
              <a:cs typeface="+mn-cs"/>
            </a:rPr>
            <a:t>・中心市街地再開発整備基金：市庁舎跡地等再開発事業をはじめとする中心市街地再開発整備事業</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・緑の基金：緑化の推進及び緑の保全のための事業</a:t>
          </a:r>
          <a:endParaRPr lang="ja-JP" altLang="ja-JP" sz="1400">
            <a:effectLst/>
          </a:endParaRPr>
        </a:p>
        <a:p>
          <a:r>
            <a:rPr kumimoji="1" lang="ja-JP" altLang="ja-JP" sz="1100">
              <a:solidFill>
                <a:schemeClr val="dk1"/>
              </a:solidFill>
              <a:effectLst/>
              <a:latin typeface="+mn-lt"/>
              <a:ea typeface="+mn-ea"/>
              <a:cs typeface="+mn-cs"/>
            </a:rPr>
            <a:t>・道路整備基金：道路整備事業</a:t>
          </a:r>
          <a:endParaRPr lang="ja-JP" altLang="ja-JP" sz="1400">
            <a:effectLst/>
          </a:endParaRPr>
        </a:p>
        <a:p>
          <a:r>
            <a:rPr kumimoji="1" lang="ja-JP" altLang="ja-JP" sz="1100">
              <a:solidFill>
                <a:schemeClr val="dk1"/>
              </a:solidFill>
              <a:effectLst/>
              <a:latin typeface="+mn-lt"/>
              <a:ea typeface="+mn-ea"/>
              <a:cs typeface="+mn-cs"/>
            </a:rPr>
            <a:t>・マチごとエコタウン推進基金：マチごとエコタウン所沢構想の推進を図るための事業（緑化の推進及び緑の保全のための事業を除く）</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・施設整備基金：市民文化センター改修工事や短期修繕計画に基づく施設整備事業等の財源として</a:t>
          </a:r>
          <a:r>
            <a:rPr kumimoji="1" lang="en-US" altLang="ja-JP" sz="1100">
              <a:solidFill>
                <a:schemeClr val="dk1"/>
              </a:solidFill>
              <a:effectLst/>
              <a:latin typeface="+mn-lt"/>
              <a:ea typeface="+mn-ea"/>
              <a:cs typeface="+mn-cs"/>
            </a:rPr>
            <a:t>790</a:t>
          </a:r>
          <a:r>
            <a:rPr kumimoji="1" lang="ja-JP" altLang="ja-JP" sz="1100">
              <a:solidFill>
                <a:schemeClr val="dk1"/>
              </a:solidFill>
              <a:effectLst/>
              <a:latin typeface="+mn-lt"/>
              <a:ea typeface="+mn-ea"/>
              <a:cs typeface="+mn-cs"/>
            </a:rPr>
            <a:t>百万円を取り崩した一方、翌年度以降の施設整備事業のため前年度繰越金のうち</a:t>
          </a:r>
          <a:r>
            <a:rPr kumimoji="1" lang="en-US" altLang="ja-JP" sz="1100">
              <a:solidFill>
                <a:schemeClr val="dk1"/>
              </a:solidFill>
              <a:effectLst/>
              <a:latin typeface="+mn-lt"/>
              <a:ea typeface="+mn-ea"/>
              <a:cs typeface="+mn-cs"/>
            </a:rPr>
            <a:t>2,001</a:t>
          </a:r>
          <a:r>
            <a:rPr kumimoji="1" lang="ja-JP" altLang="ja-JP" sz="1100">
              <a:solidFill>
                <a:schemeClr val="dk1"/>
              </a:solidFill>
              <a:effectLst/>
              <a:latin typeface="+mn-lt"/>
              <a:ea typeface="+mn-ea"/>
              <a:cs typeface="+mn-cs"/>
            </a:rPr>
            <a:t>百万円を積み立てたため</a:t>
          </a:r>
          <a:r>
            <a:rPr kumimoji="1" lang="en-US" altLang="ja-JP" sz="1100">
              <a:solidFill>
                <a:schemeClr val="dk1"/>
              </a:solidFill>
              <a:effectLst/>
              <a:latin typeface="+mn-lt"/>
              <a:ea typeface="+mn-ea"/>
              <a:cs typeface="+mn-cs"/>
            </a:rPr>
            <a:t>1,211</a:t>
          </a:r>
          <a:r>
            <a:rPr kumimoji="1" lang="ja-JP" altLang="ja-JP" sz="1100">
              <a:solidFill>
                <a:schemeClr val="dk1"/>
              </a:solidFill>
              <a:effectLst/>
              <a:latin typeface="+mn-lt"/>
              <a:ea typeface="+mn-ea"/>
              <a:cs typeface="+mn-cs"/>
            </a:rPr>
            <a:t>百万円の増。</a:t>
          </a:r>
          <a:endParaRPr lang="ja-JP" altLang="ja-JP" sz="1400">
            <a:effectLst/>
          </a:endParaRPr>
        </a:p>
        <a:p>
          <a:r>
            <a:rPr kumimoji="1" lang="ja-JP" altLang="ja-JP" sz="1100">
              <a:solidFill>
                <a:schemeClr val="dk1"/>
              </a:solidFill>
              <a:effectLst/>
              <a:latin typeface="+mn-lt"/>
              <a:ea typeface="+mn-ea"/>
              <a:cs typeface="+mn-cs"/>
            </a:rPr>
            <a:t>・道路整備基金：道路維持補修事業のため</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百万円取り崩した一方、翌年度以降の道路整備事業のため</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百万円積み立てたことにより</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百万円の増。</a:t>
          </a:r>
          <a:endParaRPr lang="ja-JP" altLang="ja-JP" sz="1400">
            <a:effectLst/>
          </a:endParaRPr>
        </a:p>
        <a:p>
          <a:r>
            <a:rPr kumimoji="1" lang="ja-JP" altLang="ja-JP" sz="1100">
              <a:solidFill>
                <a:schemeClr val="dk1"/>
              </a:solidFill>
              <a:effectLst/>
              <a:latin typeface="+mn-lt"/>
              <a:ea typeface="+mn-ea"/>
              <a:cs typeface="+mn-cs"/>
            </a:rPr>
            <a:t>・中心市街地再開発整備基金：歩行者ネットワーク整備事業等で</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百万円取り崩した一方、翌年度以降の再開発事業の財源として</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百万円を積み立てたため</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百万円の増</a:t>
          </a:r>
          <a:endParaRPr lang="ja-JP" altLang="ja-JP" sz="1400">
            <a:effectLst/>
          </a:endParaRPr>
        </a:p>
        <a:p>
          <a:r>
            <a:rPr kumimoji="1" lang="ja-JP" altLang="ja-JP" sz="1100">
              <a:solidFill>
                <a:schemeClr val="dk1"/>
              </a:solidFill>
              <a:effectLst/>
              <a:latin typeface="+mn-lt"/>
              <a:ea typeface="+mn-ea"/>
              <a:cs typeface="+mn-cs"/>
            </a:rPr>
            <a:t>・マチごとエコタウン推進基金：道路照明灯</a:t>
          </a:r>
          <a:r>
            <a:rPr kumimoji="1" lang="en-US" altLang="ja-JP" sz="1100">
              <a:solidFill>
                <a:schemeClr val="dk1"/>
              </a:solidFill>
              <a:effectLst/>
              <a:latin typeface="+mn-lt"/>
              <a:ea typeface="+mn-ea"/>
              <a:cs typeface="+mn-cs"/>
            </a:rPr>
            <a:t>LED</a:t>
          </a:r>
          <a:r>
            <a:rPr kumimoji="1" lang="ja-JP" altLang="ja-JP" sz="1100">
              <a:solidFill>
                <a:schemeClr val="dk1"/>
              </a:solidFill>
              <a:effectLst/>
              <a:latin typeface="+mn-lt"/>
              <a:ea typeface="+mn-ea"/>
              <a:cs typeface="+mn-cs"/>
            </a:rPr>
            <a:t>化推進事業等のため</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百万円取り崩した一方、売電収入等を</a:t>
          </a:r>
          <a:r>
            <a:rPr kumimoji="1" lang="en-US" altLang="ja-JP" sz="1100">
              <a:solidFill>
                <a:schemeClr val="dk1"/>
              </a:solidFill>
              <a:effectLst/>
              <a:latin typeface="+mn-lt"/>
              <a:ea typeface="+mn-ea"/>
              <a:cs typeface="+mn-cs"/>
            </a:rPr>
            <a:t>564</a:t>
          </a:r>
          <a:r>
            <a:rPr kumimoji="1" lang="ja-JP" altLang="ja-JP" sz="1100">
              <a:solidFill>
                <a:schemeClr val="dk1"/>
              </a:solidFill>
              <a:effectLst/>
              <a:latin typeface="+mn-lt"/>
              <a:ea typeface="+mn-ea"/>
              <a:cs typeface="+mn-cs"/>
            </a:rPr>
            <a:t>百万円積み立てたため</a:t>
          </a:r>
          <a:r>
            <a:rPr kumimoji="1" lang="en-US" altLang="ja-JP" sz="1100">
              <a:solidFill>
                <a:schemeClr val="dk1"/>
              </a:solidFill>
              <a:effectLst/>
              <a:latin typeface="+mn-lt"/>
              <a:ea typeface="+mn-ea"/>
              <a:cs typeface="+mn-cs"/>
            </a:rPr>
            <a:t>335</a:t>
          </a:r>
          <a:r>
            <a:rPr kumimoji="1" lang="ja-JP" altLang="ja-JP" sz="1100">
              <a:solidFill>
                <a:schemeClr val="dk1"/>
              </a:solidFill>
              <a:effectLst/>
              <a:latin typeface="+mn-lt"/>
              <a:ea typeface="+mn-ea"/>
              <a:cs typeface="+mn-cs"/>
            </a:rPr>
            <a:t>百万円の増</a:t>
          </a:r>
          <a:endParaRPr lang="ja-JP" altLang="ja-JP" sz="1400">
            <a:effectLst/>
          </a:endParaRPr>
        </a:p>
        <a:p>
          <a:r>
            <a:rPr kumimoji="1" lang="ja-JP" altLang="ja-JP" sz="1100">
              <a:solidFill>
                <a:schemeClr val="dk1"/>
              </a:solidFill>
              <a:effectLst/>
              <a:latin typeface="+mn-lt"/>
              <a:ea typeface="+mn-ea"/>
              <a:cs typeface="+mn-cs"/>
            </a:rPr>
            <a:t>・緑の基金：保全緑地用地購入等のため</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百万円取り崩した一方、寄附金等を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百万円積み立てたため</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百万円の減</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公共施設等の長寿命化計画に基づく施設改修等、各事業を円滑かつ計画的に実施していくため、それぞれの基金の設置目的に応じて基金を有効に活用していきたい。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年度は、普通交付税の追加交付や前年度繰越金により</a:t>
          </a:r>
          <a:r>
            <a:rPr kumimoji="1" lang="en-US" altLang="ja-JP" sz="1100" b="0" i="0" baseline="0">
              <a:solidFill>
                <a:schemeClr val="dk1"/>
              </a:solidFill>
              <a:effectLst/>
              <a:latin typeface="+mn-lt"/>
              <a:ea typeface="+mn-ea"/>
              <a:cs typeface="+mn-cs"/>
            </a:rPr>
            <a:t>3,589</a:t>
          </a:r>
          <a:r>
            <a:rPr kumimoji="1" lang="ja-JP" altLang="ja-JP" sz="1100" b="0" i="0" baseline="0">
              <a:solidFill>
                <a:schemeClr val="dk1"/>
              </a:solidFill>
              <a:effectLst/>
              <a:latin typeface="+mn-lt"/>
              <a:ea typeface="+mn-ea"/>
              <a:cs typeface="+mn-cs"/>
            </a:rPr>
            <a:t>百万円を積立て、財源調整のため</a:t>
          </a:r>
          <a:r>
            <a:rPr kumimoji="1" lang="en-US" altLang="ja-JP" sz="1100" b="0" i="0" baseline="0">
              <a:solidFill>
                <a:schemeClr val="dk1"/>
              </a:solidFill>
              <a:effectLst/>
              <a:latin typeface="+mn-lt"/>
              <a:ea typeface="+mn-ea"/>
              <a:cs typeface="+mn-cs"/>
            </a:rPr>
            <a:t>1,699</a:t>
          </a:r>
          <a:r>
            <a:rPr kumimoji="1" lang="ja-JP" altLang="ja-JP" sz="1100" b="0" i="0" baseline="0">
              <a:solidFill>
                <a:schemeClr val="dk1"/>
              </a:solidFill>
              <a:effectLst/>
              <a:latin typeface="+mn-lt"/>
              <a:ea typeface="+mn-ea"/>
              <a:cs typeface="+mn-cs"/>
            </a:rPr>
            <a:t>百万円取崩したため、基金残高は</a:t>
          </a:r>
          <a:r>
            <a:rPr kumimoji="1" lang="en-US" altLang="ja-JP" sz="1100" b="0" i="0" baseline="0">
              <a:solidFill>
                <a:schemeClr val="dk1"/>
              </a:solidFill>
              <a:effectLst/>
              <a:latin typeface="+mn-lt"/>
              <a:ea typeface="+mn-ea"/>
              <a:cs typeface="+mn-cs"/>
            </a:rPr>
            <a:t>1,889</a:t>
          </a:r>
          <a:r>
            <a:rPr kumimoji="1" lang="ja-JP" altLang="ja-JP" sz="1100" b="0" i="0" baseline="0">
              <a:solidFill>
                <a:schemeClr val="dk1"/>
              </a:solidFill>
              <a:effectLst/>
              <a:latin typeface="+mn-lt"/>
              <a:ea typeface="+mn-ea"/>
              <a:cs typeface="+mn-cs"/>
            </a:rPr>
            <a:t>百万円増加した。</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年度は年度末残高が</a:t>
          </a:r>
          <a:r>
            <a:rPr kumimoji="1" lang="en-US" altLang="ja-JP" sz="1100" b="0" i="0" baseline="0">
              <a:solidFill>
                <a:schemeClr val="dk1"/>
              </a:solidFill>
              <a:effectLst/>
              <a:latin typeface="+mn-lt"/>
              <a:ea typeface="+mn-ea"/>
              <a:cs typeface="+mn-cs"/>
            </a:rPr>
            <a:t>1,889</a:t>
          </a:r>
          <a:r>
            <a:rPr kumimoji="1" lang="ja-JP" altLang="ja-JP" sz="1100" b="0" i="0" baseline="0">
              <a:solidFill>
                <a:schemeClr val="dk1"/>
              </a:solidFill>
              <a:effectLst/>
              <a:latin typeface="+mn-lt"/>
              <a:ea typeface="+mn-ea"/>
              <a:cs typeface="+mn-cs"/>
            </a:rPr>
            <a:t>百万円</a:t>
          </a:r>
          <a:r>
            <a:rPr lang="ja-JP" altLang="ja-JP" sz="1100" b="0" i="0" baseline="0">
              <a:solidFill>
                <a:schemeClr val="dk1"/>
              </a:solidFill>
              <a:effectLst/>
              <a:latin typeface="+mn-lt"/>
              <a:ea typeface="+mn-ea"/>
              <a:cs typeface="+mn-cs"/>
            </a:rPr>
            <a:t>増加することとなったが、増要因となった普通交付税の追加交付や前年度繰越金については後年度も継続的に見込める事由ではないため、今後も年度間の財源調整や計画的な財政運営のため、適切に積立・取崩を行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更には、災害や今般の新型コロナウイルス感染症対策など不測の事態に備えるため、当市においては</a:t>
          </a:r>
          <a:r>
            <a:rPr lang="ja-JP" altLang="ja-JP" sz="1100" b="0" i="0" baseline="0">
              <a:solidFill>
                <a:schemeClr val="dk1"/>
              </a:solidFill>
              <a:effectLst/>
              <a:latin typeface="+mn-lt"/>
              <a:ea typeface="+mn-ea"/>
              <a:cs typeface="+mn-cs"/>
            </a:rPr>
            <a:t>標準財政規模の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％となる約</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億円から</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億円程度の額は確保に努めていきたい。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設置していない。</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設置の予定なし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7742F05-BEAE-400D-89A1-055F40CC2C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ED419CC-355F-4653-AC9A-4D26FC4962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6CFA9074-7260-41BE-9F60-8BC78157917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B5F7A389-BADD-4F71-B7BA-5BA0EA1E0D3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1534B60B-86A3-41D5-B7C4-C2AF67E07DE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936B4AB5-0260-4EF9-AB6E-A9710B3BEC1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D28093F4-ABD5-4CE2-AD53-0DAD5837010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D2026126-A018-4552-A9FA-D304433FCA5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FE1D46C6-215D-469B-A619-C1415F18EDE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D3F74945-3533-49CD-B08E-4C850103840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EA801490-AE4B-4988-ACAE-0D7119E5512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2A9EC044-C5C7-4688-B155-874BDB03060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F0398C4C-2649-41FE-ABFF-15411327E3F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BB30F458-55C6-44EE-9AEC-774F701A926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343,637
337,573
72.11
127,659,838
118,826,140
7,639,293
64,202,901
65,961,115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87720409-6DBC-4DC2-B912-188C4202483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19D8CA9D-29DA-4533-8A47-45AA167A0B9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F3F0D9C2-F6C0-4ACC-AAE9-BFB489BFD83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FF6BD890-4F50-4504-9E2A-2B584953A34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3EA5DF2B-A692-44FA-B278-28F58335ADA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1BD688A5-0755-48D3-B8B3-E44D5701900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60E389FD-A420-4D15-80E9-CA6A6A1CCEA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8A0E0E54-1971-4CDF-B112-67F3D546C23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79248BFF-B761-410E-8C58-0C02BE886D4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541FF811-0004-49A0-A8D9-ADC63CA2EA8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3C4089B8-005D-40D6-84F3-AF669F64DA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C8277E77-F208-446D-9B59-3161239B437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DB730875-C2D2-4E8C-86C3-F152726AC22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651D6B1C-31EE-4055-8BF1-DC2C8CDAF22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5EBBE5A4-C4D4-4674-9582-79C76C9AC3B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1C310693-BF66-4251-AE45-8DB52353FB6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D6B81850-2E26-4B14-B74A-32FABEA703B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79E6A71F-E4A4-427A-9CD8-2EFC9516F67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8E4D5A72-9CF8-4482-AA78-20EEAFECA3F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D743D885-A69C-437D-97C6-FBE8022C523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773342AC-D316-48B6-BEAE-9357E735458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5C31D7E1-D572-475C-AE9F-6D28B34B028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69473F72-FDEF-4A0D-86DA-032F1143AF5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E06C8ECA-A92A-46E6-827E-B8F136AFB48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FD302AA0-CBAF-4011-938D-DB86B1D1861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8E0448F4-458F-44C2-9079-934DA53E3AC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5C7CDA2A-53A5-441A-853A-C2D0EED5692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16677F46-7B09-4FED-BE4D-B507B3A8624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2712659C-342C-473E-8518-1BCB538D0FB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7619DCB7-CD21-4A48-9394-0ADEE893250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46A4674C-3593-4E42-84DC-8F9E81354AB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A114DCF5-5F01-46AD-B35B-78397BE1C55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5DA6B4CA-2238-4C4F-B651-A211BE6F226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D159E87C-88D0-42A4-B872-C3C9C42DCCA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EC3FA7-502B-4E74-8951-51106F5BA40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固定資産の新規取得より減価償却が進んだため前年度と比較し増加したものの、類似団体平均及び全国・埼玉県よりも低く、有形固定資産全体としては老朽化が著しく進行している状況にはないと判断できる。</a:t>
          </a:r>
        </a:p>
        <a:p>
          <a:r>
            <a:rPr kumimoji="1" lang="ja-JP" altLang="en-US" sz="1100">
              <a:latin typeface="ＭＳ Ｐゴシック" panose="020B0600070205080204" pitchFamily="50" charset="-128"/>
              <a:ea typeface="ＭＳ Ｐゴシック" panose="020B0600070205080204" pitchFamily="50" charset="-128"/>
            </a:rPr>
            <a:t>　ただし、施設類型ごとに減価償却率に偏りが見られ、著しく減価償却率の高い施設類型については注視していく必要がある。今後も、公共施設長寿命化計画に基づき、適切に公共施設を維持管理していく。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54FF6B6D-9468-4339-8D1E-7B6A169B260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E453F922-E76B-4C03-81F8-35EA892091D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C6619463-60E7-4A58-8028-634A8217754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E18E9061-53E1-4621-A85D-CDA4B5F1D727}"/>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a:extLst>
            <a:ext uri="{FF2B5EF4-FFF2-40B4-BE49-F238E27FC236}">
              <a16:creationId xmlns:a16="http://schemas.microsoft.com/office/drawing/2014/main" id="{5CB2D72D-A25B-4733-9059-801A77D745D3}"/>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BC18F600-2FBF-4784-A9FE-33E9D9E6C4B2}"/>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0C862574-425E-4DAA-A841-161C5F41823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F16E505C-BE00-4B2D-B0BA-143F8BF3B8E3}"/>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9675FEC7-3523-4223-82AF-3BD3002E8CDB}"/>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1D618DB5-A0AF-4EBB-8F97-C65AABC864C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25B4582E-5466-43E3-8131-4B16BAE4A9F4}"/>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55CBAAD-8EFE-47E4-B8D9-5C2EF10F25A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A5A17ACF-6483-4CF5-8D37-CBA0757D8C1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91F30198-C49C-4C88-A919-C649AE984FF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65" name="直線コネクタ 64">
          <a:extLst>
            <a:ext uri="{FF2B5EF4-FFF2-40B4-BE49-F238E27FC236}">
              <a16:creationId xmlns:a16="http://schemas.microsoft.com/office/drawing/2014/main" id="{EAA4FAC2-1BF5-4074-ABDA-7EAF9A9CD198}"/>
            </a:ext>
          </a:extLst>
        </xdr:cNvPr>
        <xdr:cNvCxnSpPr/>
      </xdr:nvCxnSpPr>
      <xdr:spPr>
        <a:xfrm flipV="1">
          <a:off x="4760595" y="5423662"/>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6" name="有形固定資産減価償却率最小値テキスト">
          <a:extLst>
            <a:ext uri="{FF2B5EF4-FFF2-40B4-BE49-F238E27FC236}">
              <a16:creationId xmlns:a16="http://schemas.microsoft.com/office/drawing/2014/main" id="{D493958F-E098-4A0D-AFDE-EC30D891B27C}"/>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7" name="直線コネクタ 66">
          <a:extLst>
            <a:ext uri="{FF2B5EF4-FFF2-40B4-BE49-F238E27FC236}">
              <a16:creationId xmlns:a16="http://schemas.microsoft.com/office/drawing/2014/main" id="{277A8196-9D7B-41D8-9C7C-BDC7C8241406}"/>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68" name="有形固定資産減価償却率最大値テキスト">
          <a:extLst>
            <a:ext uri="{FF2B5EF4-FFF2-40B4-BE49-F238E27FC236}">
              <a16:creationId xmlns:a16="http://schemas.microsoft.com/office/drawing/2014/main" id="{33BFC94A-E130-41A4-858E-E452AE5A5CE7}"/>
            </a:ext>
          </a:extLst>
        </xdr:cNvPr>
        <xdr:cNvSpPr txBox="1"/>
      </xdr:nvSpPr>
      <xdr:spPr>
        <a:xfrm>
          <a:off x="4813300" y="519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69" name="直線コネクタ 68">
          <a:extLst>
            <a:ext uri="{FF2B5EF4-FFF2-40B4-BE49-F238E27FC236}">
              <a16:creationId xmlns:a16="http://schemas.microsoft.com/office/drawing/2014/main" id="{A1A7817D-D5C4-4945-9ABB-2137715442DF}"/>
            </a:ext>
          </a:extLst>
        </xdr:cNvPr>
        <xdr:cNvCxnSpPr/>
      </xdr:nvCxnSpPr>
      <xdr:spPr>
        <a:xfrm>
          <a:off x="4673600" y="542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0" name="有形固定資産減価償却率平均値テキスト">
          <a:extLst>
            <a:ext uri="{FF2B5EF4-FFF2-40B4-BE49-F238E27FC236}">
              <a16:creationId xmlns:a16="http://schemas.microsoft.com/office/drawing/2014/main" id="{A6FF7ECA-51DD-499F-87C2-12A1694D78B8}"/>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1" name="フローチャート: 判断 70">
          <a:extLst>
            <a:ext uri="{FF2B5EF4-FFF2-40B4-BE49-F238E27FC236}">
              <a16:creationId xmlns:a16="http://schemas.microsoft.com/office/drawing/2014/main" id="{66BCCD86-0E20-458C-9DDC-30B44D10FD03}"/>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72" name="フローチャート: 判断 71">
          <a:extLst>
            <a:ext uri="{FF2B5EF4-FFF2-40B4-BE49-F238E27FC236}">
              <a16:creationId xmlns:a16="http://schemas.microsoft.com/office/drawing/2014/main" id="{8C0B3B9C-AFEE-4FE3-9DB8-5347A19ACBA6}"/>
            </a:ext>
          </a:extLst>
        </xdr:cNvPr>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3" name="フローチャート: 判断 72">
          <a:extLst>
            <a:ext uri="{FF2B5EF4-FFF2-40B4-BE49-F238E27FC236}">
              <a16:creationId xmlns:a16="http://schemas.microsoft.com/office/drawing/2014/main" id="{C61CF76E-F0B1-4169-B318-ACCB2C374685}"/>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74" name="フローチャート: 判断 73">
          <a:extLst>
            <a:ext uri="{FF2B5EF4-FFF2-40B4-BE49-F238E27FC236}">
              <a16:creationId xmlns:a16="http://schemas.microsoft.com/office/drawing/2014/main" id="{2E7C9896-12AB-4DE6-96E2-A52CFC4B237D}"/>
            </a:ext>
          </a:extLst>
        </xdr:cNvPr>
        <xdr:cNvSpPr/>
      </xdr:nvSpPr>
      <xdr:spPr>
        <a:xfrm>
          <a:off x="2476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75" name="フローチャート: 判断 74">
          <a:extLst>
            <a:ext uri="{FF2B5EF4-FFF2-40B4-BE49-F238E27FC236}">
              <a16:creationId xmlns:a16="http://schemas.microsoft.com/office/drawing/2014/main" id="{D80A0729-C641-452E-A2FC-9E4B96796ADC}"/>
            </a:ext>
          </a:extLst>
        </xdr:cNvPr>
        <xdr:cNvSpPr/>
      </xdr:nvSpPr>
      <xdr:spPr>
        <a:xfrm>
          <a:off x="1714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F9A753C-2C5A-46B3-85C1-6327FF1FB73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C48AF7E-F7AB-404C-B0C2-EB79533A5E3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265364E-B42D-4DC1-BF6D-1D3EB484388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3848E8D-F8E4-493E-A754-59FC74A5860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080AD6B-30D0-4309-8C22-BE5ADC0643C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162179</xdr:rowOff>
    </xdr:from>
    <xdr:to>
      <xdr:col>23</xdr:col>
      <xdr:colOff>136525</xdr:colOff>
      <xdr:row>28</xdr:row>
      <xdr:rowOff>92329</xdr:rowOff>
    </xdr:to>
    <xdr:sp macro="" textlink="">
      <xdr:nvSpPr>
        <xdr:cNvPr id="81" name="楕円 80">
          <a:extLst>
            <a:ext uri="{FF2B5EF4-FFF2-40B4-BE49-F238E27FC236}">
              <a16:creationId xmlns:a16="http://schemas.microsoft.com/office/drawing/2014/main" id="{9D34BE08-449F-49BE-B0E5-053CA3028392}"/>
            </a:ext>
          </a:extLst>
        </xdr:cNvPr>
        <xdr:cNvSpPr/>
      </xdr:nvSpPr>
      <xdr:spPr>
        <a:xfrm>
          <a:off x="4711700" y="556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13606</xdr:rowOff>
    </xdr:from>
    <xdr:ext cx="405111" cy="259045"/>
    <xdr:sp macro="" textlink="">
      <xdr:nvSpPr>
        <xdr:cNvPr id="82" name="有形固定資産減価償却率該当値テキスト">
          <a:extLst>
            <a:ext uri="{FF2B5EF4-FFF2-40B4-BE49-F238E27FC236}">
              <a16:creationId xmlns:a16="http://schemas.microsoft.com/office/drawing/2014/main" id="{0D5CFB1B-4CCE-44A3-AB51-D8B4942E3608}"/>
            </a:ext>
          </a:extLst>
        </xdr:cNvPr>
        <xdr:cNvSpPr txBox="1"/>
      </xdr:nvSpPr>
      <xdr:spPr>
        <a:xfrm>
          <a:off x="4813300" y="54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110363</xdr:rowOff>
    </xdr:from>
    <xdr:to>
      <xdr:col>19</xdr:col>
      <xdr:colOff>187325</xdr:colOff>
      <xdr:row>28</xdr:row>
      <xdr:rowOff>40513</xdr:rowOff>
    </xdr:to>
    <xdr:sp macro="" textlink="">
      <xdr:nvSpPr>
        <xdr:cNvPr id="83" name="楕円 82">
          <a:extLst>
            <a:ext uri="{FF2B5EF4-FFF2-40B4-BE49-F238E27FC236}">
              <a16:creationId xmlns:a16="http://schemas.microsoft.com/office/drawing/2014/main" id="{26290643-28E5-40F4-A5C1-2CE8E06C48A2}"/>
            </a:ext>
          </a:extLst>
        </xdr:cNvPr>
        <xdr:cNvSpPr/>
      </xdr:nvSpPr>
      <xdr:spPr>
        <a:xfrm>
          <a:off x="4000500" y="551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161163</xdr:rowOff>
    </xdr:from>
    <xdr:to>
      <xdr:col>23</xdr:col>
      <xdr:colOff>85725</xdr:colOff>
      <xdr:row>28</xdr:row>
      <xdr:rowOff>41529</xdr:rowOff>
    </xdr:to>
    <xdr:cxnSp macro="">
      <xdr:nvCxnSpPr>
        <xdr:cNvPr id="84" name="直線コネクタ 83">
          <a:extLst>
            <a:ext uri="{FF2B5EF4-FFF2-40B4-BE49-F238E27FC236}">
              <a16:creationId xmlns:a16="http://schemas.microsoft.com/office/drawing/2014/main" id="{BACE2AFA-D3D6-4930-B7F1-80FF46E727A3}"/>
            </a:ext>
          </a:extLst>
        </xdr:cNvPr>
        <xdr:cNvCxnSpPr/>
      </xdr:nvCxnSpPr>
      <xdr:spPr>
        <a:xfrm>
          <a:off x="4051300" y="5561838"/>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88773</xdr:rowOff>
    </xdr:from>
    <xdr:to>
      <xdr:col>15</xdr:col>
      <xdr:colOff>187325</xdr:colOff>
      <xdr:row>28</xdr:row>
      <xdr:rowOff>18923</xdr:rowOff>
    </xdr:to>
    <xdr:sp macro="" textlink="">
      <xdr:nvSpPr>
        <xdr:cNvPr id="85" name="楕円 84">
          <a:extLst>
            <a:ext uri="{FF2B5EF4-FFF2-40B4-BE49-F238E27FC236}">
              <a16:creationId xmlns:a16="http://schemas.microsoft.com/office/drawing/2014/main" id="{684FB628-0562-4420-B028-FF8756081781}"/>
            </a:ext>
          </a:extLst>
        </xdr:cNvPr>
        <xdr:cNvSpPr/>
      </xdr:nvSpPr>
      <xdr:spPr>
        <a:xfrm>
          <a:off x="3238500" y="54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139573</xdr:rowOff>
    </xdr:from>
    <xdr:to>
      <xdr:col>19</xdr:col>
      <xdr:colOff>136525</xdr:colOff>
      <xdr:row>27</xdr:row>
      <xdr:rowOff>161163</xdr:rowOff>
    </xdr:to>
    <xdr:cxnSp macro="">
      <xdr:nvCxnSpPr>
        <xdr:cNvPr id="86" name="直線コネクタ 85">
          <a:extLst>
            <a:ext uri="{FF2B5EF4-FFF2-40B4-BE49-F238E27FC236}">
              <a16:creationId xmlns:a16="http://schemas.microsoft.com/office/drawing/2014/main" id="{AA7857C4-A89F-425F-B77A-950FA5279A40}"/>
            </a:ext>
          </a:extLst>
        </xdr:cNvPr>
        <xdr:cNvCxnSpPr/>
      </xdr:nvCxnSpPr>
      <xdr:spPr>
        <a:xfrm>
          <a:off x="3289300" y="554024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80137</xdr:rowOff>
    </xdr:from>
    <xdr:to>
      <xdr:col>11</xdr:col>
      <xdr:colOff>187325</xdr:colOff>
      <xdr:row>28</xdr:row>
      <xdr:rowOff>10287</xdr:rowOff>
    </xdr:to>
    <xdr:sp macro="" textlink="">
      <xdr:nvSpPr>
        <xdr:cNvPr id="87" name="楕円 86">
          <a:extLst>
            <a:ext uri="{FF2B5EF4-FFF2-40B4-BE49-F238E27FC236}">
              <a16:creationId xmlns:a16="http://schemas.microsoft.com/office/drawing/2014/main" id="{1B19F4DC-6A81-40CF-8BC3-91B877583351}"/>
            </a:ext>
          </a:extLst>
        </xdr:cNvPr>
        <xdr:cNvSpPr/>
      </xdr:nvSpPr>
      <xdr:spPr>
        <a:xfrm>
          <a:off x="24765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130937</xdr:rowOff>
    </xdr:from>
    <xdr:to>
      <xdr:col>15</xdr:col>
      <xdr:colOff>136525</xdr:colOff>
      <xdr:row>27</xdr:row>
      <xdr:rowOff>139573</xdr:rowOff>
    </xdr:to>
    <xdr:cxnSp macro="">
      <xdr:nvCxnSpPr>
        <xdr:cNvPr id="88" name="直線コネクタ 87">
          <a:extLst>
            <a:ext uri="{FF2B5EF4-FFF2-40B4-BE49-F238E27FC236}">
              <a16:creationId xmlns:a16="http://schemas.microsoft.com/office/drawing/2014/main" id="{DCFB3B79-143A-474C-8FA9-62CF72A829E6}"/>
            </a:ext>
          </a:extLst>
        </xdr:cNvPr>
        <xdr:cNvCxnSpPr/>
      </xdr:nvCxnSpPr>
      <xdr:spPr>
        <a:xfrm>
          <a:off x="2527300" y="5531612"/>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2413</xdr:rowOff>
    </xdr:from>
    <xdr:to>
      <xdr:col>7</xdr:col>
      <xdr:colOff>187325</xdr:colOff>
      <xdr:row>27</xdr:row>
      <xdr:rowOff>104013</xdr:rowOff>
    </xdr:to>
    <xdr:sp macro="" textlink="">
      <xdr:nvSpPr>
        <xdr:cNvPr id="89" name="楕円 88">
          <a:extLst>
            <a:ext uri="{FF2B5EF4-FFF2-40B4-BE49-F238E27FC236}">
              <a16:creationId xmlns:a16="http://schemas.microsoft.com/office/drawing/2014/main" id="{4966FAD8-9203-4276-BBD8-4B03B2B7EEDE}"/>
            </a:ext>
          </a:extLst>
        </xdr:cNvPr>
        <xdr:cNvSpPr/>
      </xdr:nvSpPr>
      <xdr:spPr>
        <a:xfrm>
          <a:off x="1714500" y="54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53213</xdr:rowOff>
    </xdr:from>
    <xdr:to>
      <xdr:col>11</xdr:col>
      <xdr:colOff>136525</xdr:colOff>
      <xdr:row>27</xdr:row>
      <xdr:rowOff>130937</xdr:rowOff>
    </xdr:to>
    <xdr:cxnSp macro="">
      <xdr:nvCxnSpPr>
        <xdr:cNvPr id="90" name="直線コネクタ 89">
          <a:extLst>
            <a:ext uri="{FF2B5EF4-FFF2-40B4-BE49-F238E27FC236}">
              <a16:creationId xmlns:a16="http://schemas.microsoft.com/office/drawing/2014/main" id="{CA16B01C-8664-42E7-BA46-ABB2DED11A97}"/>
            </a:ext>
          </a:extLst>
        </xdr:cNvPr>
        <xdr:cNvCxnSpPr/>
      </xdr:nvCxnSpPr>
      <xdr:spPr>
        <a:xfrm>
          <a:off x="1765300" y="5453888"/>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25544</xdr:rowOff>
    </xdr:from>
    <xdr:ext cx="405111" cy="259045"/>
    <xdr:sp macro="" textlink="">
      <xdr:nvSpPr>
        <xdr:cNvPr id="91" name="n_1aveValue有形固定資産減価償却率">
          <a:extLst>
            <a:ext uri="{FF2B5EF4-FFF2-40B4-BE49-F238E27FC236}">
              <a16:creationId xmlns:a16="http://schemas.microsoft.com/office/drawing/2014/main" id="{16D53812-432A-4E63-B937-44E15626C342}"/>
            </a:ext>
          </a:extLst>
        </xdr:cNvPr>
        <xdr:cNvSpPr txBox="1"/>
      </xdr:nvSpPr>
      <xdr:spPr>
        <a:xfrm>
          <a:off x="3836044" y="594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92" name="n_2aveValue有形固定資産減価償却率">
          <a:extLst>
            <a:ext uri="{FF2B5EF4-FFF2-40B4-BE49-F238E27FC236}">
              <a16:creationId xmlns:a16="http://schemas.microsoft.com/office/drawing/2014/main" id="{ACB80829-81EB-4809-9B32-9837B5856E01}"/>
            </a:ext>
          </a:extLst>
        </xdr:cNvPr>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132224</xdr:rowOff>
    </xdr:from>
    <xdr:ext cx="405111" cy="259045"/>
    <xdr:sp macro="" textlink="">
      <xdr:nvSpPr>
        <xdr:cNvPr id="93" name="n_3aveValue有形固定資産減価償却率">
          <a:extLst>
            <a:ext uri="{FF2B5EF4-FFF2-40B4-BE49-F238E27FC236}">
              <a16:creationId xmlns:a16="http://schemas.microsoft.com/office/drawing/2014/main" id="{E10717C2-91D4-4DAF-8B29-18AF26F451A4}"/>
            </a:ext>
          </a:extLst>
        </xdr:cNvPr>
        <xdr:cNvSpPr txBox="1"/>
      </xdr:nvSpPr>
      <xdr:spPr>
        <a:xfrm>
          <a:off x="2324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41546</xdr:rowOff>
    </xdr:from>
    <xdr:ext cx="405111" cy="259045"/>
    <xdr:sp macro="" textlink="">
      <xdr:nvSpPr>
        <xdr:cNvPr id="94" name="n_4aveValue有形固定資産減価償却率">
          <a:extLst>
            <a:ext uri="{FF2B5EF4-FFF2-40B4-BE49-F238E27FC236}">
              <a16:creationId xmlns:a16="http://schemas.microsoft.com/office/drawing/2014/main" id="{8A4FF6CE-8E6A-4EB6-B5D8-A7711783C674}"/>
            </a:ext>
          </a:extLst>
        </xdr:cNvPr>
        <xdr:cNvSpPr txBox="1"/>
      </xdr:nvSpPr>
      <xdr:spPr>
        <a:xfrm>
          <a:off x="1562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57040</xdr:rowOff>
    </xdr:from>
    <xdr:ext cx="405111" cy="259045"/>
    <xdr:sp macro="" textlink="">
      <xdr:nvSpPr>
        <xdr:cNvPr id="95" name="n_1mainValue有形固定資産減価償却率">
          <a:extLst>
            <a:ext uri="{FF2B5EF4-FFF2-40B4-BE49-F238E27FC236}">
              <a16:creationId xmlns:a16="http://schemas.microsoft.com/office/drawing/2014/main" id="{765B3462-5F85-4C9C-9F51-1810CCF9E7E6}"/>
            </a:ext>
          </a:extLst>
        </xdr:cNvPr>
        <xdr:cNvSpPr txBox="1"/>
      </xdr:nvSpPr>
      <xdr:spPr>
        <a:xfrm>
          <a:off x="3836044" y="528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35450</xdr:rowOff>
    </xdr:from>
    <xdr:ext cx="405111" cy="259045"/>
    <xdr:sp macro="" textlink="">
      <xdr:nvSpPr>
        <xdr:cNvPr id="96" name="n_2mainValue有形固定資産減価償却率">
          <a:extLst>
            <a:ext uri="{FF2B5EF4-FFF2-40B4-BE49-F238E27FC236}">
              <a16:creationId xmlns:a16="http://schemas.microsoft.com/office/drawing/2014/main" id="{5C37F053-C016-4FCA-B247-EB162B6F5154}"/>
            </a:ext>
          </a:extLst>
        </xdr:cNvPr>
        <xdr:cNvSpPr txBox="1"/>
      </xdr:nvSpPr>
      <xdr:spPr>
        <a:xfrm>
          <a:off x="3086744" y="5264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26814</xdr:rowOff>
    </xdr:from>
    <xdr:ext cx="405111" cy="259045"/>
    <xdr:sp macro="" textlink="">
      <xdr:nvSpPr>
        <xdr:cNvPr id="97" name="n_3mainValue有形固定資産減価償却率">
          <a:extLst>
            <a:ext uri="{FF2B5EF4-FFF2-40B4-BE49-F238E27FC236}">
              <a16:creationId xmlns:a16="http://schemas.microsoft.com/office/drawing/2014/main" id="{930E048B-D85D-4B06-92C7-25BA5A43971C}"/>
            </a:ext>
          </a:extLst>
        </xdr:cNvPr>
        <xdr:cNvSpPr txBox="1"/>
      </xdr:nvSpPr>
      <xdr:spPr>
        <a:xfrm>
          <a:off x="2324744" y="5256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120540</xdr:rowOff>
    </xdr:from>
    <xdr:ext cx="405111" cy="259045"/>
    <xdr:sp macro="" textlink="">
      <xdr:nvSpPr>
        <xdr:cNvPr id="98" name="n_4mainValue有形固定資産減価償却率">
          <a:extLst>
            <a:ext uri="{FF2B5EF4-FFF2-40B4-BE49-F238E27FC236}">
              <a16:creationId xmlns:a16="http://schemas.microsoft.com/office/drawing/2014/main" id="{6561D320-E75A-4A33-ADA0-901D1875B6DC}"/>
            </a:ext>
          </a:extLst>
        </xdr:cNvPr>
        <xdr:cNvSpPr txBox="1"/>
      </xdr:nvSpPr>
      <xdr:spPr>
        <a:xfrm>
          <a:off x="1562744" y="517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C1A5F134-389E-4BB3-8287-A1FF3CCBAC2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BEB3F61F-D0C0-4F7A-A010-52FC7D1F6D8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D123BECC-9E70-4318-BBFF-CB17ED2C7E1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59054E5F-58DA-433B-A459-1F787D7C411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F160985-E732-4BCE-888B-0F8E2D0AAA7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1FF34648-F6BD-426B-9AEE-7D18E74FD46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29BBBFC0-4AC6-48CB-8E0F-76000561A61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9E1E697-F769-492E-91BC-42377EC68E1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27419B3-120B-456F-B067-A99B3735AB3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B2DDA813-5AC7-4190-8D0C-3B6AD719AB3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B65E4CE5-DB64-4E77-9AC0-A71C5D4B0AA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198A20DB-3895-422F-A801-D4B82B8581D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44E025B-4AFF-4573-9561-F3DBCB3EC18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債務償還比率は、前年度と比較して減少し、類似団体平均及び全国・埼玉県平均よりも低い。</a:t>
          </a:r>
        </a:p>
        <a:p>
          <a:r>
            <a:rPr kumimoji="1" lang="ja-JP" altLang="en-US" sz="1100">
              <a:latin typeface="ＭＳ Ｐゴシック" panose="020B0600070205080204" pitchFamily="50" charset="-128"/>
              <a:ea typeface="ＭＳ Ｐゴシック" panose="020B0600070205080204" pitchFamily="50" charset="-128"/>
            </a:rPr>
            <a:t>　減少した主な要因としては、将来負担額に充当可能な充当可能基金が前年度と比較して、約</a:t>
          </a:r>
          <a:r>
            <a:rPr kumimoji="1" lang="en-US" altLang="ja-JP" sz="1100">
              <a:latin typeface="ＭＳ Ｐゴシック" panose="020B0600070205080204" pitchFamily="50" charset="-128"/>
              <a:ea typeface="ＭＳ Ｐゴシック" panose="020B0600070205080204" pitchFamily="50" charset="-128"/>
            </a:rPr>
            <a:t>36.6</a:t>
          </a:r>
          <a:r>
            <a:rPr kumimoji="1" lang="ja-JP" altLang="en-US" sz="1100">
              <a:latin typeface="ＭＳ Ｐゴシック" panose="020B0600070205080204" pitchFamily="50" charset="-128"/>
              <a:ea typeface="ＭＳ Ｐゴシック" panose="020B0600070205080204" pitchFamily="50" charset="-128"/>
            </a:rPr>
            <a:t>億円増加したことなどにより実質的な将来負担額が前年度と比較して総額で約</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億円減少したこと等があげられる。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3199A7E-E4A2-4920-B76B-28E9A292166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686AC3E6-6DB2-4827-B8EE-3ECC0CB3FE4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334A0C51-76B5-433E-987E-994AE51E9B7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853B71F8-D157-4F81-A8B5-F40436F6406C}"/>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a:extLst>
            <a:ext uri="{FF2B5EF4-FFF2-40B4-BE49-F238E27FC236}">
              <a16:creationId xmlns:a16="http://schemas.microsoft.com/office/drawing/2014/main" id="{A61E1C64-6422-43B5-9DF3-B3F93EB16E07}"/>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353BE6CE-BB50-440A-B677-201F6F7DF629}"/>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a:extLst>
            <a:ext uri="{FF2B5EF4-FFF2-40B4-BE49-F238E27FC236}">
              <a16:creationId xmlns:a16="http://schemas.microsoft.com/office/drawing/2014/main" id="{56769AAD-2FBC-483A-9473-55C9571691F3}"/>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EB9E6D1D-C744-468C-BCBF-A92250378FB7}"/>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777899AA-4643-4B21-81C5-EC4FF0BD07FC}"/>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EB457B59-DBAA-4FA5-83D5-630D4233023B}"/>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2" name="テキスト ボックス 121">
          <a:extLst>
            <a:ext uri="{FF2B5EF4-FFF2-40B4-BE49-F238E27FC236}">
              <a16:creationId xmlns:a16="http://schemas.microsoft.com/office/drawing/2014/main" id="{67FA0334-02D3-47A0-8AEF-8F8B25B894A3}"/>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F93B978B-CEE3-45D2-88A7-2DA2E8A0A73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E4602263-A05A-45E6-902E-93CC255B823B}"/>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A3F5AF68-9308-489B-901E-BE067BFB37B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32944</xdr:rowOff>
    </xdr:from>
    <xdr:to>
      <xdr:col>76</xdr:col>
      <xdr:colOff>21589</xdr:colOff>
      <xdr:row>33</xdr:row>
      <xdr:rowOff>61049</xdr:rowOff>
    </xdr:to>
    <xdr:cxnSp macro="">
      <xdr:nvCxnSpPr>
        <xdr:cNvPr id="126" name="直線コネクタ 125">
          <a:extLst>
            <a:ext uri="{FF2B5EF4-FFF2-40B4-BE49-F238E27FC236}">
              <a16:creationId xmlns:a16="http://schemas.microsoft.com/office/drawing/2014/main" id="{88459F01-17F8-411C-A3DF-C76504AE7B55}"/>
            </a:ext>
          </a:extLst>
        </xdr:cNvPr>
        <xdr:cNvCxnSpPr/>
      </xdr:nvCxnSpPr>
      <xdr:spPr>
        <a:xfrm flipV="1">
          <a:off x="14793595" y="5262169"/>
          <a:ext cx="1269" cy="122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64876</xdr:rowOff>
    </xdr:from>
    <xdr:ext cx="469744" cy="259045"/>
    <xdr:sp macro="" textlink="">
      <xdr:nvSpPr>
        <xdr:cNvPr id="127" name="債務償還比率最小値テキスト">
          <a:extLst>
            <a:ext uri="{FF2B5EF4-FFF2-40B4-BE49-F238E27FC236}">
              <a16:creationId xmlns:a16="http://schemas.microsoft.com/office/drawing/2014/main" id="{C96B966E-BCD2-4D1B-8C43-FBD47FD74CBA}"/>
            </a:ext>
          </a:extLst>
        </xdr:cNvPr>
        <xdr:cNvSpPr txBox="1"/>
      </xdr:nvSpPr>
      <xdr:spPr>
        <a:xfrm>
          <a:off x="14846300" y="64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61049</xdr:rowOff>
    </xdr:from>
    <xdr:to>
      <xdr:col>76</xdr:col>
      <xdr:colOff>111125</xdr:colOff>
      <xdr:row>33</xdr:row>
      <xdr:rowOff>61049</xdr:rowOff>
    </xdr:to>
    <xdr:cxnSp macro="">
      <xdr:nvCxnSpPr>
        <xdr:cNvPr id="128" name="直線コネクタ 127">
          <a:extLst>
            <a:ext uri="{FF2B5EF4-FFF2-40B4-BE49-F238E27FC236}">
              <a16:creationId xmlns:a16="http://schemas.microsoft.com/office/drawing/2014/main" id="{2C18878D-A413-4D65-B615-824E6348E234}"/>
            </a:ext>
          </a:extLst>
        </xdr:cNvPr>
        <xdr:cNvCxnSpPr/>
      </xdr:nvCxnSpPr>
      <xdr:spPr>
        <a:xfrm>
          <a:off x="14706600" y="649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151071</xdr:rowOff>
    </xdr:from>
    <xdr:ext cx="469744" cy="259045"/>
    <xdr:sp macro="" textlink="">
      <xdr:nvSpPr>
        <xdr:cNvPr id="129" name="債務償還比率最大値テキスト">
          <a:extLst>
            <a:ext uri="{FF2B5EF4-FFF2-40B4-BE49-F238E27FC236}">
              <a16:creationId xmlns:a16="http://schemas.microsoft.com/office/drawing/2014/main" id="{ABBB5393-7198-4672-99F2-0CEDE23EF904}"/>
            </a:ext>
          </a:extLst>
        </xdr:cNvPr>
        <xdr:cNvSpPr txBox="1"/>
      </xdr:nvSpPr>
      <xdr:spPr>
        <a:xfrm>
          <a:off x="14846300" y="503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32944</xdr:rowOff>
    </xdr:from>
    <xdr:to>
      <xdr:col>76</xdr:col>
      <xdr:colOff>111125</xdr:colOff>
      <xdr:row>26</xdr:row>
      <xdr:rowOff>32944</xdr:rowOff>
    </xdr:to>
    <xdr:cxnSp macro="">
      <xdr:nvCxnSpPr>
        <xdr:cNvPr id="130" name="直線コネクタ 129">
          <a:extLst>
            <a:ext uri="{FF2B5EF4-FFF2-40B4-BE49-F238E27FC236}">
              <a16:creationId xmlns:a16="http://schemas.microsoft.com/office/drawing/2014/main" id="{242FB9D7-CAC1-41F7-8381-3E6EBC1FD592}"/>
            </a:ext>
          </a:extLst>
        </xdr:cNvPr>
        <xdr:cNvCxnSpPr/>
      </xdr:nvCxnSpPr>
      <xdr:spPr>
        <a:xfrm>
          <a:off x="14706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81399</xdr:rowOff>
    </xdr:from>
    <xdr:ext cx="469744" cy="259045"/>
    <xdr:sp macro="" textlink="">
      <xdr:nvSpPr>
        <xdr:cNvPr id="131" name="債務償還比率平均値テキスト">
          <a:extLst>
            <a:ext uri="{FF2B5EF4-FFF2-40B4-BE49-F238E27FC236}">
              <a16:creationId xmlns:a16="http://schemas.microsoft.com/office/drawing/2014/main" id="{1484C6C4-DD69-49F1-A170-8656F110AB41}"/>
            </a:ext>
          </a:extLst>
        </xdr:cNvPr>
        <xdr:cNvSpPr txBox="1"/>
      </xdr:nvSpPr>
      <xdr:spPr>
        <a:xfrm>
          <a:off x="14846300" y="582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102972</xdr:rowOff>
    </xdr:from>
    <xdr:to>
      <xdr:col>76</xdr:col>
      <xdr:colOff>73025</xdr:colOff>
      <xdr:row>30</xdr:row>
      <xdr:rowOff>33122</xdr:rowOff>
    </xdr:to>
    <xdr:sp macro="" textlink="">
      <xdr:nvSpPr>
        <xdr:cNvPr id="132" name="フローチャート: 判断 131">
          <a:extLst>
            <a:ext uri="{FF2B5EF4-FFF2-40B4-BE49-F238E27FC236}">
              <a16:creationId xmlns:a16="http://schemas.microsoft.com/office/drawing/2014/main" id="{FC130F11-150C-42C1-AB02-0B9D553034AE}"/>
            </a:ext>
          </a:extLst>
        </xdr:cNvPr>
        <xdr:cNvSpPr/>
      </xdr:nvSpPr>
      <xdr:spPr>
        <a:xfrm>
          <a:off x="14744700" y="58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49593</xdr:rowOff>
    </xdr:from>
    <xdr:to>
      <xdr:col>72</xdr:col>
      <xdr:colOff>123825</xdr:colOff>
      <xdr:row>31</xdr:row>
      <xdr:rowOff>151193</xdr:rowOff>
    </xdr:to>
    <xdr:sp macro="" textlink="">
      <xdr:nvSpPr>
        <xdr:cNvPr id="133" name="フローチャート: 判断 132">
          <a:extLst>
            <a:ext uri="{FF2B5EF4-FFF2-40B4-BE49-F238E27FC236}">
              <a16:creationId xmlns:a16="http://schemas.microsoft.com/office/drawing/2014/main" id="{82602A12-01BE-40B9-BD3E-EB803AED937D}"/>
            </a:ext>
          </a:extLst>
        </xdr:cNvPr>
        <xdr:cNvSpPr/>
      </xdr:nvSpPr>
      <xdr:spPr>
        <a:xfrm>
          <a:off x="14033500" y="61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117602</xdr:rowOff>
    </xdr:from>
    <xdr:to>
      <xdr:col>68</xdr:col>
      <xdr:colOff>123825</xdr:colOff>
      <xdr:row>32</xdr:row>
      <xdr:rowOff>47752</xdr:rowOff>
    </xdr:to>
    <xdr:sp macro="" textlink="">
      <xdr:nvSpPr>
        <xdr:cNvPr id="134" name="フローチャート: 判断 133">
          <a:extLst>
            <a:ext uri="{FF2B5EF4-FFF2-40B4-BE49-F238E27FC236}">
              <a16:creationId xmlns:a16="http://schemas.microsoft.com/office/drawing/2014/main" id="{367FA45A-7BDF-4FED-BF38-5A888BD63DEC}"/>
            </a:ext>
          </a:extLst>
        </xdr:cNvPr>
        <xdr:cNvSpPr/>
      </xdr:nvSpPr>
      <xdr:spPr>
        <a:xfrm>
          <a:off x="13271500" y="62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125806</xdr:rowOff>
    </xdr:from>
    <xdr:to>
      <xdr:col>64</xdr:col>
      <xdr:colOff>123825</xdr:colOff>
      <xdr:row>32</xdr:row>
      <xdr:rowOff>55956</xdr:rowOff>
    </xdr:to>
    <xdr:sp macro="" textlink="">
      <xdr:nvSpPr>
        <xdr:cNvPr id="135" name="フローチャート: 判断 134">
          <a:extLst>
            <a:ext uri="{FF2B5EF4-FFF2-40B4-BE49-F238E27FC236}">
              <a16:creationId xmlns:a16="http://schemas.microsoft.com/office/drawing/2014/main" id="{E6A43057-0B29-4FC6-9060-B581638830B4}"/>
            </a:ext>
          </a:extLst>
        </xdr:cNvPr>
        <xdr:cNvSpPr/>
      </xdr:nvSpPr>
      <xdr:spPr>
        <a:xfrm>
          <a:off x="12509500" y="62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16967</xdr:rowOff>
    </xdr:from>
    <xdr:to>
      <xdr:col>60</xdr:col>
      <xdr:colOff>123825</xdr:colOff>
      <xdr:row>32</xdr:row>
      <xdr:rowOff>118567</xdr:rowOff>
    </xdr:to>
    <xdr:sp macro="" textlink="">
      <xdr:nvSpPr>
        <xdr:cNvPr id="136" name="フローチャート: 判断 135">
          <a:extLst>
            <a:ext uri="{FF2B5EF4-FFF2-40B4-BE49-F238E27FC236}">
              <a16:creationId xmlns:a16="http://schemas.microsoft.com/office/drawing/2014/main" id="{B86ED38B-2023-4DEA-964B-E339BC8BF41F}"/>
            </a:ext>
          </a:extLst>
        </xdr:cNvPr>
        <xdr:cNvSpPr/>
      </xdr:nvSpPr>
      <xdr:spPr>
        <a:xfrm>
          <a:off x="11747500" y="62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7ED4563B-EABF-429C-99FF-F3165275116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642A0D1-3C7C-42F1-897C-FD217A168BF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B96B03B-4880-46E9-918B-BFBE33B2B18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5A337ED-991F-47DD-A816-C2EA00F6F8E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300C33B-AEC1-4B6B-88D4-40B38CA7E79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57226</xdr:rowOff>
    </xdr:from>
    <xdr:to>
      <xdr:col>76</xdr:col>
      <xdr:colOff>73025</xdr:colOff>
      <xdr:row>28</xdr:row>
      <xdr:rowOff>158826</xdr:rowOff>
    </xdr:to>
    <xdr:sp macro="" textlink="">
      <xdr:nvSpPr>
        <xdr:cNvPr id="142" name="楕円 141">
          <a:extLst>
            <a:ext uri="{FF2B5EF4-FFF2-40B4-BE49-F238E27FC236}">
              <a16:creationId xmlns:a16="http://schemas.microsoft.com/office/drawing/2014/main" id="{0B16AD83-2E5A-452A-9126-A8757930B925}"/>
            </a:ext>
          </a:extLst>
        </xdr:cNvPr>
        <xdr:cNvSpPr/>
      </xdr:nvSpPr>
      <xdr:spPr>
        <a:xfrm>
          <a:off x="14744700" y="562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80103</xdr:rowOff>
    </xdr:from>
    <xdr:ext cx="469744" cy="259045"/>
    <xdr:sp macro="" textlink="">
      <xdr:nvSpPr>
        <xdr:cNvPr id="143" name="債務償還比率該当値テキスト">
          <a:extLst>
            <a:ext uri="{FF2B5EF4-FFF2-40B4-BE49-F238E27FC236}">
              <a16:creationId xmlns:a16="http://schemas.microsoft.com/office/drawing/2014/main" id="{7D11CF5A-D511-4004-BD9D-5B04E13443FA}"/>
            </a:ext>
          </a:extLst>
        </xdr:cNvPr>
        <xdr:cNvSpPr txBox="1"/>
      </xdr:nvSpPr>
      <xdr:spPr>
        <a:xfrm>
          <a:off x="14846300" y="548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143320</xdr:rowOff>
    </xdr:from>
    <xdr:to>
      <xdr:col>72</xdr:col>
      <xdr:colOff>123825</xdr:colOff>
      <xdr:row>31</xdr:row>
      <xdr:rowOff>73470</xdr:rowOff>
    </xdr:to>
    <xdr:sp macro="" textlink="">
      <xdr:nvSpPr>
        <xdr:cNvPr id="144" name="楕円 143">
          <a:extLst>
            <a:ext uri="{FF2B5EF4-FFF2-40B4-BE49-F238E27FC236}">
              <a16:creationId xmlns:a16="http://schemas.microsoft.com/office/drawing/2014/main" id="{59D3D6B0-39E0-4E6E-A0A7-AD5CF2B1D820}"/>
            </a:ext>
          </a:extLst>
        </xdr:cNvPr>
        <xdr:cNvSpPr/>
      </xdr:nvSpPr>
      <xdr:spPr>
        <a:xfrm>
          <a:off x="14033500" y="60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108026</xdr:rowOff>
    </xdr:from>
    <xdr:to>
      <xdr:col>76</xdr:col>
      <xdr:colOff>22225</xdr:colOff>
      <xdr:row>31</xdr:row>
      <xdr:rowOff>22670</xdr:rowOff>
    </xdr:to>
    <xdr:cxnSp macro="">
      <xdr:nvCxnSpPr>
        <xdr:cNvPr id="145" name="直線コネクタ 144">
          <a:extLst>
            <a:ext uri="{FF2B5EF4-FFF2-40B4-BE49-F238E27FC236}">
              <a16:creationId xmlns:a16="http://schemas.microsoft.com/office/drawing/2014/main" id="{FA844623-3264-4186-8003-433DD9E2943A}"/>
            </a:ext>
          </a:extLst>
        </xdr:cNvPr>
        <xdr:cNvCxnSpPr/>
      </xdr:nvCxnSpPr>
      <xdr:spPr>
        <a:xfrm flipV="1">
          <a:off x="14084300" y="5680151"/>
          <a:ext cx="711200" cy="4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127127</xdr:rowOff>
    </xdr:from>
    <xdr:to>
      <xdr:col>68</xdr:col>
      <xdr:colOff>123825</xdr:colOff>
      <xdr:row>31</xdr:row>
      <xdr:rowOff>57277</xdr:rowOff>
    </xdr:to>
    <xdr:sp macro="" textlink="">
      <xdr:nvSpPr>
        <xdr:cNvPr id="146" name="楕円 145">
          <a:extLst>
            <a:ext uri="{FF2B5EF4-FFF2-40B4-BE49-F238E27FC236}">
              <a16:creationId xmlns:a16="http://schemas.microsoft.com/office/drawing/2014/main" id="{3CF78DE3-0578-4800-ABB9-1A58DD814FAF}"/>
            </a:ext>
          </a:extLst>
        </xdr:cNvPr>
        <xdr:cNvSpPr/>
      </xdr:nvSpPr>
      <xdr:spPr>
        <a:xfrm>
          <a:off x="13271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6477</xdr:rowOff>
    </xdr:from>
    <xdr:to>
      <xdr:col>72</xdr:col>
      <xdr:colOff>73025</xdr:colOff>
      <xdr:row>31</xdr:row>
      <xdr:rowOff>22670</xdr:rowOff>
    </xdr:to>
    <xdr:cxnSp macro="">
      <xdr:nvCxnSpPr>
        <xdr:cNvPr id="147" name="直線コネクタ 146">
          <a:extLst>
            <a:ext uri="{FF2B5EF4-FFF2-40B4-BE49-F238E27FC236}">
              <a16:creationId xmlns:a16="http://schemas.microsoft.com/office/drawing/2014/main" id="{6FD397A6-BA10-44A7-B278-C439A65C31DA}"/>
            </a:ext>
          </a:extLst>
        </xdr:cNvPr>
        <xdr:cNvCxnSpPr/>
      </xdr:nvCxnSpPr>
      <xdr:spPr>
        <a:xfrm>
          <a:off x="13322300" y="6092952"/>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141618</xdr:rowOff>
    </xdr:from>
    <xdr:to>
      <xdr:col>64</xdr:col>
      <xdr:colOff>123825</xdr:colOff>
      <xdr:row>30</xdr:row>
      <xdr:rowOff>71768</xdr:rowOff>
    </xdr:to>
    <xdr:sp macro="" textlink="">
      <xdr:nvSpPr>
        <xdr:cNvPr id="148" name="楕円 147">
          <a:extLst>
            <a:ext uri="{FF2B5EF4-FFF2-40B4-BE49-F238E27FC236}">
              <a16:creationId xmlns:a16="http://schemas.microsoft.com/office/drawing/2014/main" id="{CB6339E7-3EF0-4A55-A47E-1CA725A47B77}"/>
            </a:ext>
          </a:extLst>
        </xdr:cNvPr>
        <xdr:cNvSpPr/>
      </xdr:nvSpPr>
      <xdr:spPr>
        <a:xfrm>
          <a:off x="12509500" y="588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20968</xdr:rowOff>
    </xdr:from>
    <xdr:to>
      <xdr:col>68</xdr:col>
      <xdr:colOff>73025</xdr:colOff>
      <xdr:row>31</xdr:row>
      <xdr:rowOff>6477</xdr:rowOff>
    </xdr:to>
    <xdr:cxnSp macro="">
      <xdr:nvCxnSpPr>
        <xdr:cNvPr id="149" name="直線コネクタ 148">
          <a:extLst>
            <a:ext uri="{FF2B5EF4-FFF2-40B4-BE49-F238E27FC236}">
              <a16:creationId xmlns:a16="http://schemas.microsoft.com/office/drawing/2014/main" id="{0AD99347-837C-4AC3-A6D2-140B87A5313C}"/>
            </a:ext>
          </a:extLst>
        </xdr:cNvPr>
        <xdr:cNvCxnSpPr/>
      </xdr:nvCxnSpPr>
      <xdr:spPr>
        <a:xfrm>
          <a:off x="12560300" y="5935993"/>
          <a:ext cx="762000" cy="15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67107</xdr:rowOff>
    </xdr:from>
    <xdr:to>
      <xdr:col>60</xdr:col>
      <xdr:colOff>123825</xdr:colOff>
      <xdr:row>30</xdr:row>
      <xdr:rowOff>168707</xdr:rowOff>
    </xdr:to>
    <xdr:sp macro="" textlink="">
      <xdr:nvSpPr>
        <xdr:cNvPr id="150" name="楕円 149">
          <a:extLst>
            <a:ext uri="{FF2B5EF4-FFF2-40B4-BE49-F238E27FC236}">
              <a16:creationId xmlns:a16="http://schemas.microsoft.com/office/drawing/2014/main" id="{ECE1D554-1B7F-401A-B9CF-13505338EE09}"/>
            </a:ext>
          </a:extLst>
        </xdr:cNvPr>
        <xdr:cNvSpPr/>
      </xdr:nvSpPr>
      <xdr:spPr>
        <a:xfrm>
          <a:off x="11747500" y="59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20968</xdr:rowOff>
    </xdr:from>
    <xdr:to>
      <xdr:col>64</xdr:col>
      <xdr:colOff>73025</xdr:colOff>
      <xdr:row>30</xdr:row>
      <xdr:rowOff>117907</xdr:rowOff>
    </xdr:to>
    <xdr:cxnSp macro="">
      <xdr:nvCxnSpPr>
        <xdr:cNvPr id="151" name="直線コネクタ 150">
          <a:extLst>
            <a:ext uri="{FF2B5EF4-FFF2-40B4-BE49-F238E27FC236}">
              <a16:creationId xmlns:a16="http://schemas.microsoft.com/office/drawing/2014/main" id="{B5F7ABEF-7550-4BB4-8C6C-843AA716DAC1}"/>
            </a:ext>
          </a:extLst>
        </xdr:cNvPr>
        <xdr:cNvCxnSpPr/>
      </xdr:nvCxnSpPr>
      <xdr:spPr>
        <a:xfrm flipV="1">
          <a:off x="11798300" y="5935993"/>
          <a:ext cx="762000" cy="9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142320</xdr:rowOff>
    </xdr:from>
    <xdr:ext cx="469744" cy="259045"/>
    <xdr:sp macro="" textlink="">
      <xdr:nvSpPr>
        <xdr:cNvPr id="152" name="n_1aveValue債務償還比率">
          <a:extLst>
            <a:ext uri="{FF2B5EF4-FFF2-40B4-BE49-F238E27FC236}">
              <a16:creationId xmlns:a16="http://schemas.microsoft.com/office/drawing/2014/main" id="{A73E5816-23A5-45DD-AB45-0EE325125E6F}"/>
            </a:ext>
          </a:extLst>
        </xdr:cNvPr>
        <xdr:cNvSpPr txBox="1"/>
      </xdr:nvSpPr>
      <xdr:spPr>
        <a:xfrm>
          <a:off x="13836727" y="622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38879</xdr:rowOff>
    </xdr:from>
    <xdr:ext cx="469744" cy="259045"/>
    <xdr:sp macro="" textlink="">
      <xdr:nvSpPr>
        <xdr:cNvPr id="153" name="n_2aveValue債務償還比率">
          <a:extLst>
            <a:ext uri="{FF2B5EF4-FFF2-40B4-BE49-F238E27FC236}">
              <a16:creationId xmlns:a16="http://schemas.microsoft.com/office/drawing/2014/main" id="{A7BFAB6E-DC02-4CAC-BF09-3CFDD0EC4981}"/>
            </a:ext>
          </a:extLst>
        </xdr:cNvPr>
        <xdr:cNvSpPr txBox="1"/>
      </xdr:nvSpPr>
      <xdr:spPr>
        <a:xfrm>
          <a:off x="13087427" y="62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47083</xdr:rowOff>
    </xdr:from>
    <xdr:ext cx="469744" cy="259045"/>
    <xdr:sp macro="" textlink="">
      <xdr:nvSpPr>
        <xdr:cNvPr id="154" name="n_3aveValue債務償還比率">
          <a:extLst>
            <a:ext uri="{FF2B5EF4-FFF2-40B4-BE49-F238E27FC236}">
              <a16:creationId xmlns:a16="http://schemas.microsoft.com/office/drawing/2014/main" id="{1F283FF4-6592-4E5C-B9EA-68B246525728}"/>
            </a:ext>
          </a:extLst>
        </xdr:cNvPr>
        <xdr:cNvSpPr txBox="1"/>
      </xdr:nvSpPr>
      <xdr:spPr>
        <a:xfrm>
          <a:off x="12325427" y="630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109694</xdr:rowOff>
    </xdr:from>
    <xdr:ext cx="469744" cy="259045"/>
    <xdr:sp macro="" textlink="">
      <xdr:nvSpPr>
        <xdr:cNvPr id="155" name="n_4aveValue債務償還比率">
          <a:extLst>
            <a:ext uri="{FF2B5EF4-FFF2-40B4-BE49-F238E27FC236}">
              <a16:creationId xmlns:a16="http://schemas.microsoft.com/office/drawing/2014/main" id="{8006BEE4-37F1-4443-8D03-76F6530660EC}"/>
            </a:ext>
          </a:extLst>
        </xdr:cNvPr>
        <xdr:cNvSpPr txBox="1"/>
      </xdr:nvSpPr>
      <xdr:spPr>
        <a:xfrm>
          <a:off x="11563427" y="636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89997</xdr:rowOff>
    </xdr:from>
    <xdr:ext cx="469744" cy="259045"/>
    <xdr:sp macro="" textlink="">
      <xdr:nvSpPr>
        <xdr:cNvPr id="156" name="n_1mainValue債務償還比率">
          <a:extLst>
            <a:ext uri="{FF2B5EF4-FFF2-40B4-BE49-F238E27FC236}">
              <a16:creationId xmlns:a16="http://schemas.microsoft.com/office/drawing/2014/main" id="{25D0B67B-FF84-4F06-9F71-DD56F6484A86}"/>
            </a:ext>
          </a:extLst>
        </xdr:cNvPr>
        <xdr:cNvSpPr txBox="1"/>
      </xdr:nvSpPr>
      <xdr:spPr>
        <a:xfrm>
          <a:off x="13836727" y="58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73804</xdr:rowOff>
    </xdr:from>
    <xdr:ext cx="469744" cy="259045"/>
    <xdr:sp macro="" textlink="">
      <xdr:nvSpPr>
        <xdr:cNvPr id="157" name="n_2mainValue債務償還比率">
          <a:extLst>
            <a:ext uri="{FF2B5EF4-FFF2-40B4-BE49-F238E27FC236}">
              <a16:creationId xmlns:a16="http://schemas.microsoft.com/office/drawing/2014/main" id="{7659D08A-290D-4804-BB3E-3C47584131D8}"/>
            </a:ext>
          </a:extLst>
        </xdr:cNvPr>
        <xdr:cNvSpPr txBox="1"/>
      </xdr:nvSpPr>
      <xdr:spPr>
        <a:xfrm>
          <a:off x="13087427" y="58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88295</xdr:rowOff>
    </xdr:from>
    <xdr:ext cx="469744" cy="259045"/>
    <xdr:sp macro="" textlink="">
      <xdr:nvSpPr>
        <xdr:cNvPr id="158" name="n_3mainValue債務償還比率">
          <a:extLst>
            <a:ext uri="{FF2B5EF4-FFF2-40B4-BE49-F238E27FC236}">
              <a16:creationId xmlns:a16="http://schemas.microsoft.com/office/drawing/2014/main" id="{B13D83DA-C488-4CF1-BC7D-AD9862F903A8}"/>
            </a:ext>
          </a:extLst>
        </xdr:cNvPr>
        <xdr:cNvSpPr txBox="1"/>
      </xdr:nvSpPr>
      <xdr:spPr>
        <a:xfrm>
          <a:off x="12325427" y="56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13784</xdr:rowOff>
    </xdr:from>
    <xdr:ext cx="469744" cy="259045"/>
    <xdr:sp macro="" textlink="">
      <xdr:nvSpPr>
        <xdr:cNvPr id="159" name="n_4mainValue債務償還比率">
          <a:extLst>
            <a:ext uri="{FF2B5EF4-FFF2-40B4-BE49-F238E27FC236}">
              <a16:creationId xmlns:a16="http://schemas.microsoft.com/office/drawing/2014/main" id="{E01BC55D-47DE-4AC5-89E3-6BA7197B6ED7}"/>
            </a:ext>
          </a:extLst>
        </xdr:cNvPr>
        <xdr:cNvSpPr txBox="1"/>
      </xdr:nvSpPr>
      <xdr:spPr>
        <a:xfrm>
          <a:off x="11563427" y="57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380CBAC1-ACD9-494C-8F14-7C979ECF5EA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47AF5698-B8CE-4FC5-A6F7-C0427661CFB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7D1187F1-8D01-4092-ADEE-E6336E729D0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8E86CA9E-489D-46A9-83DC-CBC4A05606A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27A12405-994E-4759-BFBD-8208E6CE23B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D9692994-D7E9-49D1-AE72-1F094EDE88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0BE38B6-C9C0-41FC-8C92-5DB927D1582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9C67F35-FE9E-4B02-B10B-F266C51C877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87967F0-E4B2-4F21-8F35-731FFE8E5C3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C167742-CFBC-4795-84D1-7F805AAC312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8F31B1-577E-43CC-953D-ECE26E8D685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4C83F34-64F6-479D-A3C6-36ED89F1D92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E4FF154-EF9C-4C9C-8086-87F3FA00E23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F733DEF-D390-4943-9FE9-00F08323095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5B882C0-2C2A-498F-8663-5AD49CDF609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A7870E3-C11F-42CC-AFFB-1D545C2F030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343,637
337,573
72.11
127,659,838
118,826,140
7,639,293
64,202,901
65,961,115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7EBF4ED-3964-4165-8B0F-C57B8830C7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2AE8D09-840B-4E86-BBF7-4E2272C0F7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818914F-318B-4FB6-8277-F3FB4ABA02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3E38AAA-F42A-4D00-A327-EC2705F7E73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2B78058-4876-491B-A5C2-D7F64046D5D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27A86C2-5424-412B-868B-F1B674DB6DE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79F72AD-402C-4C58-90B9-AA1FF712BB0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0B2CBE5-BAFB-46EC-9178-3037FD64F9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4E4ADA-7BA2-4364-ACE5-99D7CC6EC40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D2E4AC5-4637-45DF-ACBE-C9877FD19E6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E94209F-644C-47B0-9EA6-5155EFC125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BCCE3E7-D9F9-46CF-8BE4-FF179FC5691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ADF3D5B-D07B-4846-B36F-F53AE0E5B15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48993C4-EA12-471B-87CF-0515478EEAD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DA99DB4-7D12-4402-9ECD-A442338936A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5ECB40-A2BD-41E8-A20B-90DF535C671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E18BD1-A648-4940-B4C0-21E0A033618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53A73AF-0ADE-4FF2-86EE-131A14974AA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077C789-6D82-40AA-940E-AC8203E7748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2340B33-F957-4EF6-B4C5-D06738213C4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40C465F-235B-4C32-81A6-2D8757A46E5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8F27614-6227-49E2-B2F9-2AA99A3C8F8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F369F2D-D256-4F3E-AD77-DDD0C595A87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89652D4-A38E-4A66-AA21-362BDD3606D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E71969E-931A-4BE2-9ECE-DCEE56F30E5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5E73C20-BBCA-4617-8131-643961A2E81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8200846-B068-4327-B5D5-0107EE11B68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D825D52-CF82-42EF-A2B3-B922384677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7CC2049-09C2-4401-9BA6-24794C3DDE1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0DCC4F0-C8A3-4333-934F-43B843AD342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0757EFF-CE67-4FB8-B6E7-25AB4093782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BD54DE6-4EBC-4D06-9A53-BA0A6C1409E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E64EE0D-31AA-46E6-96D6-DC0D160FC24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A73AFCA-B9FF-40EC-AADA-2EFBFF9C50D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7ABD18F-AA57-4E6A-A2D4-EEC743315CA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791CCBB-22B3-478E-A291-9A81EF05D7C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20B293B-C680-4F65-844B-DE46F52D030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DC830B1-C3D3-408F-9D74-CBA8088FD78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17B3A4E-EDAD-41F4-BD0F-4CB86A7C9BD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3AC8153-2681-4367-B1D2-0E2864E32B8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0AB0E08-BDFA-48F0-B285-28DCD134983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2AAFC68-8F5B-407F-90F2-D2757FDCAF5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EA8C1D7-06FF-411B-848B-F665423AD6B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ADBFDE4-3ABE-44F0-9C64-16DE97BFBC7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A403C8F-B9F3-42C0-B9D0-1F99B082169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a:extLst>
            <a:ext uri="{FF2B5EF4-FFF2-40B4-BE49-F238E27FC236}">
              <a16:creationId xmlns:a16="http://schemas.microsoft.com/office/drawing/2014/main" id="{9E641A97-461C-43D9-8567-002B51A8B18E}"/>
            </a:ext>
          </a:extLst>
        </xdr:cNvPr>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a:extLst>
            <a:ext uri="{FF2B5EF4-FFF2-40B4-BE49-F238E27FC236}">
              <a16:creationId xmlns:a16="http://schemas.microsoft.com/office/drawing/2014/main" id="{F1DB7200-9750-41EB-8A65-C69AB1CED54D}"/>
            </a:ext>
          </a:extLst>
        </xdr:cNvPr>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a:extLst>
            <a:ext uri="{FF2B5EF4-FFF2-40B4-BE49-F238E27FC236}">
              <a16:creationId xmlns:a16="http://schemas.microsoft.com/office/drawing/2014/main" id="{4BA58101-17B5-4314-A8BF-0AF5CECC6BDD}"/>
            </a:ext>
          </a:extLst>
        </xdr:cNvPr>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3013DAD3-03D7-4D35-A3DE-DA85AC4722E2}"/>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E4EE708F-61F8-4E16-89D7-1493917D4A6B}"/>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137177</xdr:rowOff>
    </xdr:from>
    <xdr:ext cx="405111" cy="259045"/>
    <xdr:sp macro="" textlink="">
      <xdr:nvSpPr>
        <xdr:cNvPr id="62" name="【道路】&#10;有形固定資産減価償却率平均値テキスト">
          <a:extLst>
            <a:ext uri="{FF2B5EF4-FFF2-40B4-BE49-F238E27FC236}">
              <a16:creationId xmlns:a16="http://schemas.microsoft.com/office/drawing/2014/main" id="{2B4CC278-8065-4040-8009-8F1F3021AF76}"/>
            </a:ext>
          </a:extLst>
        </xdr:cNvPr>
        <xdr:cNvSpPr txBox="1"/>
      </xdr:nvSpPr>
      <xdr:spPr>
        <a:xfrm>
          <a:off x="4673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a:extLst>
            <a:ext uri="{FF2B5EF4-FFF2-40B4-BE49-F238E27FC236}">
              <a16:creationId xmlns:a16="http://schemas.microsoft.com/office/drawing/2014/main" id="{C5108E33-4AD5-44AB-988D-74E9FF2ADCF2}"/>
            </a:ext>
          </a:extLst>
        </xdr:cNvPr>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D5081A38-1A49-4196-8F68-4A5531E2D80B}"/>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8FF09CFE-713E-4905-997D-77751AAF3B6D}"/>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a:extLst>
            <a:ext uri="{FF2B5EF4-FFF2-40B4-BE49-F238E27FC236}">
              <a16:creationId xmlns:a16="http://schemas.microsoft.com/office/drawing/2014/main" id="{A23014CD-44FC-4DF7-9531-7B67C7D6708D}"/>
            </a:ext>
          </a:extLst>
        </xdr:cNvPr>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id="{D879E30D-6627-4ACE-8E83-35E08C6A737C}"/>
            </a:ext>
          </a:extLst>
        </xdr:cNvPr>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188C9CA-41A5-436D-AD2C-86A406E4112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70EBD58-5556-458E-8E1B-3DF01AAA226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C8400F9-4E62-4AD7-ADE5-80DC9D33A77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956296C-F7B8-4753-A1C3-13ABD96E7D2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AAF3C77-06E2-4992-BB11-EFCF060AE18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50165</xdr:rowOff>
    </xdr:from>
    <xdr:to>
      <xdr:col>24</xdr:col>
      <xdr:colOff>114300</xdr:colOff>
      <xdr:row>36</xdr:row>
      <xdr:rowOff>151765</xdr:rowOff>
    </xdr:to>
    <xdr:sp macro="" textlink="">
      <xdr:nvSpPr>
        <xdr:cNvPr id="73" name="楕円 72">
          <a:extLst>
            <a:ext uri="{FF2B5EF4-FFF2-40B4-BE49-F238E27FC236}">
              <a16:creationId xmlns:a16="http://schemas.microsoft.com/office/drawing/2014/main" id="{4CF29E12-4EAC-431A-BF25-3147115B2C38}"/>
            </a:ext>
          </a:extLst>
        </xdr:cNvPr>
        <xdr:cNvSpPr/>
      </xdr:nvSpPr>
      <xdr:spPr>
        <a:xfrm>
          <a:off x="45847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73042</xdr:rowOff>
    </xdr:from>
    <xdr:ext cx="405111" cy="259045"/>
    <xdr:sp macro="" textlink="">
      <xdr:nvSpPr>
        <xdr:cNvPr id="74" name="【道路】&#10;有形固定資産減価償却率該当値テキスト">
          <a:extLst>
            <a:ext uri="{FF2B5EF4-FFF2-40B4-BE49-F238E27FC236}">
              <a16:creationId xmlns:a16="http://schemas.microsoft.com/office/drawing/2014/main" id="{A39C16FB-7003-4280-8052-7E29AE1E70E2}"/>
            </a:ext>
          </a:extLst>
        </xdr:cNvPr>
        <xdr:cNvSpPr txBox="1"/>
      </xdr:nvSpPr>
      <xdr:spPr>
        <a:xfrm>
          <a:off x="4673600"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21590</xdr:rowOff>
    </xdr:from>
    <xdr:to>
      <xdr:col>20</xdr:col>
      <xdr:colOff>38100</xdr:colOff>
      <xdr:row>36</xdr:row>
      <xdr:rowOff>123190</xdr:rowOff>
    </xdr:to>
    <xdr:sp macro="" textlink="">
      <xdr:nvSpPr>
        <xdr:cNvPr id="75" name="楕円 74">
          <a:extLst>
            <a:ext uri="{FF2B5EF4-FFF2-40B4-BE49-F238E27FC236}">
              <a16:creationId xmlns:a16="http://schemas.microsoft.com/office/drawing/2014/main" id="{389B1A87-DF2A-42D3-BE05-49AD67847B52}"/>
            </a:ext>
          </a:extLst>
        </xdr:cNvPr>
        <xdr:cNvSpPr/>
      </xdr:nvSpPr>
      <xdr:spPr>
        <a:xfrm>
          <a:off x="3746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72390</xdr:rowOff>
    </xdr:from>
    <xdr:to>
      <xdr:col>24</xdr:col>
      <xdr:colOff>63500</xdr:colOff>
      <xdr:row>36</xdr:row>
      <xdr:rowOff>100965</xdr:rowOff>
    </xdr:to>
    <xdr:cxnSp macro="">
      <xdr:nvCxnSpPr>
        <xdr:cNvPr id="76" name="直線コネクタ 75">
          <a:extLst>
            <a:ext uri="{FF2B5EF4-FFF2-40B4-BE49-F238E27FC236}">
              <a16:creationId xmlns:a16="http://schemas.microsoft.com/office/drawing/2014/main" id="{2F05A3FF-EADF-415E-87C7-7BF2E213D611}"/>
            </a:ext>
          </a:extLst>
        </xdr:cNvPr>
        <xdr:cNvCxnSpPr/>
      </xdr:nvCxnSpPr>
      <xdr:spPr>
        <a:xfrm>
          <a:off x="3797300" y="62445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154940</xdr:rowOff>
    </xdr:from>
    <xdr:to>
      <xdr:col>15</xdr:col>
      <xdr:colOff>101600</xdr:colOff>
      <xdr:row>36</xdr:row>
      <xdr:rowOff>85090</xdr:rowOff>
    </xdr:to>
    <xdr:sp macro="" textlink="">
      <xdr:nvSpPr>
        <xdr:cNvPr id="77" name="楕円 76">
          <a:extLst>
            <a:ext uri="{FF2B5EF4-FFF2-40B4-BE49-F238E27FC236}">
              <a16:creationId xmlns:a16="http://schemas.microsoft.com/office/drawing/2014/main" id="{BD1CF5FF-C6E2-4D2A-A66C-585F694BBBE3}"/>
            </a:ext>
          </a:extLst>
        </xdr:cNvPr>
        <xdr:cNvSpPr/>
      </xdr:nvSpPr>
      <xdr:spPr>
        <a:xfrm>
          <a:off x="2857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34290</xdr:rowOff>
    </xdr:from>
    <xdr:to>
      <xdr:col>19</xdr:col>
      <xdr:colOff>177800</xdr:colOff>
      <xdr:row>36</xdr:row>
      <xdr:rowOff>72390</xdr:rowOff>
    </xdr:to>
    <xdr:cxnSp macro="">
      <xdr:nvCxnSpPr>
        <xdr:cNvPr id="78" name="直線コネクタ 77">
          <a:extLst>
            <a:ext uri="{FF2B5EF4-FFF2-40B4-BE49-F238E27FC236}">
              <a16:creationId xmlns:a16="http://schemas.microsoft.com/office/drawing/2014/main" id="{F4C268F0-45A8-40A5-A807-BB8130D7506C}"/>
            </a:ext>
          </a:extLst>
        </xdr:cNvPr>
        <xdr:cNvCxnSpPr/>
      </xdr:nvCxnSpPr>
      <xdr:spPr>
        <a:xfrm>
          <a:off x="2908300" y="62064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120650</xdr:rowOff>
    </xdr:from>
    <xdr:to>
      <xdr:col>10</xdr:col>
      <xdr:colOff>165100</xdr:colOff>
      <xdr:row>36</xdr:row>
      <xdr:rowOff>50800</xdr:rowOff>
    </xdr:to>
    <xdr:sp macro="" textlink="">
      <xdr:nvSpPr>
        <xdr:cNvPr id="79" name="楕円 78">
          <a:extLst>
            <a:ext uri="{FF2B5EF4-FFF2-40B4-BE49-F238E27FC236}">
              <a16:creationId xmlns:a16="http://schemas.microsoft.com/office/drawing/2014/main" id="{165DC312-8EA3-431D-9C1F-358CC59965DC}"/>
            </a:ext>
          </a:extLst>
        </xdr:cNvPr>
        <xdr:cNvSpPr/>
      </xdr:nvSpPr>
      <xdr:spPr>
        <a:xfrm>
          <a:off x="196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0</xdr:rowOff>
    </xdr:from>
    <xdr:to>
      <xdr:col>15</xdr:col>
      <xdr:colOff>50800</xdr:colOff>
      <xdr:row>36</xdr:row>
      <xdr:rowOff>34290</xdr:rowOff>
    </xdr:to>
    <xdr:cxnSp macro="">
      <xdr:nvCxnSpPr>
        <xdr:cNvPr id="80" name="直線コネクタ 79">
          <a:extLst>
            <a:ext uri="{FF2B5EF4-FFF2-40B4-BE49-F238E27FC236}">
              <a16:creationId xmlns:a16="http://schemas.microsoft.com/office/drawing/2014/main" id="{D1FC2A0A-62AD-4580-B456-6BE61A5BBBAC}"/>
            </a:ext>
          </a:extLst>
        </xdr:cNvPr>
        <xdr:cNvCxnSpPr/>
      </xdr:nvCxnSpPr>
      <xdr:spPr>
        <a:xfrm>
          <a:off x="2019300" y="6172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86360</xdr:rowOff>
    </xdr:from>
    <xdr:to>
      <xdr:col>6</xdr:col>
      <xdr:colOff>38100</xdr:colOff>
      <xdr:row>36</xdr:row>
      <xdr:rowOff>16510</xdr:rowOff>
    </xdr:to>
    <xdr:sp macro="" textlink="">
      <xdr:nvSpPr>
        <xdr:cNvPr id="81" name="楕円 80">
          <a:extLst>
            <a:ext uri="{FF2B5EF4-FFF2-40B4-BE49-F238E27FC236}">
              <a16:creationId xmlns:a16="http://schemas.microsoft.com/office/drawing/2014/main" id="{BA964B68-B7E1-4E4C-9A07-D3FC36014D53}"/>
            </a:ext>
          </a:extLst>
        </xdr:cNvPr>
        <xdr:cNvSpPr/>
      </xdr:nvSpPr>
      <xdr:spPr>
        <a:xfrm>
          <a:off x="1079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137160</xdr:rowOff>
    </xdr:from>
    <xdr:to>
      <xdr:col>10</xdr:col>
      <xdr:colOff>114300</xdr:colOff>
      <xdr:row>36</xdr:row>
      <xdr:rowOff>0</xdr:rowOff>
    </xdr:to>
    <xdr:cxnSp macro="">
      <xdr:nvCxnSpPr>
        <xdr:cNvPr id="82" name="直線コネクタ 81">
          <a:extLst>
            <a:ext uri="{FF2B5EF4-FFF2-40B4-BE49-F238E27FC236}">
              <a16:creationId xmlns:a16="http://schemas.microsoft.com/office/drawing/2014/main" id="{4EEE6167-4CFF-4F74-B5CC-1AF1F5E1BA9B}"/>
            </a:ext>
          </a:extLst>
        </xdr:cNvPr>
        <xdr:cNvCxnSpPr/>
      </xdr:nvCxnSpPr>
      <xdr:spPr>
        <a:xfrm>
          <a:off x="1130300" y="6137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F53A80FA-8C98-48EA-AF58-5701931D1DBD}"/>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55575C7A-B276-4B6A-B207-21E33BE8CFC9}"/>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5" name="n_3aveValue【道路】&#10;有形固定資産減価償却率">
          <a:extLst>
            <a:ext uri="{FF2B5EF4-FFF2-40B4-BE49-F238E27FC236}">
              <a16:creationId xmlns:a16="http://schemas.microsoft.com/office/drawing/2014/main" id="{58504AA3-4BB9-4B28-BFBD-6FFE13E8BF64}"/>
            </a:ext>
          </a:extLst>
        </xdr:cNvPr>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a:extLst>
            <a:ext uri="{FF2B5EF4-FFF2-40B4-BE49-F238E27FC236}">
              <a16:creationId xmlns:a16="http://schemas.microsoft.com/office/drawing/2014/main" id="{BFDC18EA-5EAC-4108-BBDE-56A9EA508A27}"/>
            </a:ext>
          </a:extLst>
        </xdr:cNvPr>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139717</xdr:rowOff>
    </xdr:from>
    <xdr:ext cx="405111" cy="259045"/>
    <xdr:sp macro="" textlink="">
      <xdr:nvSpPr>
        <xdr:cNvPr id="87" name="n_1mainValue【道路】&#10;有形固定資産減価償却率">
          <a:extLst>
            <a:ext uri="{FF2B5EF4-FFF2-40B4-BE49-F238E27FC236}">
              <a16:creationId xmlns:a16="http://schemas.microsoft.com/office/drawing/2014/main" id="{BC13CB60-1874-40AD-A005-561DAEA31BB6}"/>
            </a:ext>
          </a:extLst>
        </xdr:cNvPr>
        <xdr:cNvSpPr txBox="1"/>
      </xdr:nvSpPr>
      <xdr:spPr>
        <a:xfrm>
          <a:off x="35820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101617</xdr:rowOff>
    </xdr:from>
    <xdr:ext cx="405111" cy="259045"/>
    <xdr:sp macro="" textlink="">
      <xdr:nvSpPr>
        <xdr:cNvPr id="88" name="n_2mainValue【道路】&#10;有形固定資産減価償却率">
          <a:extLst>
            <a:ext uri="{FF2B5EF4-FFF2-40B4-BE49-F238E27FC236}">
              <a16:creationId xmlns:a16="http://schemas.microsoft.com/office/drawing/2014/main" id="{88F32B90-4E10-4221-81BE-C8B52B8161EF}"/>
            </a:ext>
          </a:extLst>
        </xdr:cNvPr>
        <xdr:cNvSpPr txBox="1"/>
      </xdr:nvSpPr>
      <xdr:spPr>
        <a:xfrm>
          <a:off x="2705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67327</xdr:rowOff>
    </xdr:from>
    <xdr:ext cx="405111" cy="259045"/>
    <xdr:sp macro="" textlink="">
      <xdr:nvSpPr>
        <xdr:cNvPr id="89" name="n_3mainValue【道路】&#10;有形固定資産減価償却率">
          <a:extLst>
            <a:ext uri="{FF2B5EF4-FFF2-40B4-BE49-F238E27FC236}">
              <a16:creationId xmlns:a16="http://schemas.microsoft.com/office/drawing/2014/main" id="{D409F569-2EFE-433D-AE6D-2D80327D8F62}"/>
            </a:ext>
          </a:extLst>
        </xdr:cNvPr>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33037</xdr:rowOff>
    </xdr:from>
    <xdr:ext cx="405111" cy="259045"/>
    <xdr:sp macro="" textlink="">
      <xdr:nvSpPr>
        <xdr:cNvPr id="90" name="n_4mainValue【道路】&#10;有形固定資産減価償却率">
          <a:extLst>
            <a:ext uri="{FF2B5EF4-FFF2-40B4-BE49-F238E27FC236}">
              <a16:creationId xmlns:a16="http://schemas.microsoft.com/office/drawing/2014/main" id="{D2AFE3B2-F6DC-4E23-9A9B-563E67DD1BD5}"/>
            </a:ext>
          </a:extLst>
        </xdr:cNvPr>
        <xdr:cNvSpPr txBox="1"/>
      </xdr:nvSpPr>
      <xdr:spPr>
        <a:xfrm>
          <a:off x="927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B7A67E7-7A1B-4015-B323-29D95DEDC56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FA6E6F0-4BB6-465A-A43B-A2E20121F0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45BD55F-866B-4004-9C72-5544A3DD911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442364B-C68F-4B53-9110-A33B297419C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14A6262-8F7D-42A5-9653-0DE363ACDF4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B4F8C6D-E0AF-4227-9F03-ED9835D29AD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4ED2DC7-DEBD-402F-9523-D2DEBFD6BDA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97AF78C-4F46-4097-A043-6955511E06C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D5DE85A-B972-4F5B-95D0-C7F138A06FA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7A69C81-89D1-40AD-939E-7CCC43054E8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157369C6-CB05-4941-8A30-3159437AEE9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FE0B2DA4-5BC0-4038-B344-7DCCEC1D3E6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40F7A85C-921B-4E38-BF3A-38E4C1D3268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70708ED5-08F6-4DCF-820B-536E3512CED7}"/>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6394A207-2864-4C61-9C52-F3A9E52823D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25BD6023-9201-4AA9-AD75-65D59E60BFA1}"/>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BECE3BDE-01E3-412B-9F49-8A17AF198F1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2271EC2D-FFC3-4243-99AA-A478C328BAFA}"/>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716C957-0FA8-4AF8-AB39-BC0FD9F2B9A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B2BE73CE-6A29-4781-AE1D-8461700609F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9D453E9-8F0D-442A-9DD5-E7A6D5FC5FB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a:extLst>
            <a:ext uri="{FF2B5EF4-FFF2-40B4-BE49-F238E27FC236}">
              <a16:creationId xmlns:a16="http://schemas.microsoft.com/office/drawing/2014/main" id="{366D7820-FF81-48C6-A160-70FD70EB01EE}"/>
            </a:ext>
          </a:extLst>
        </xdr:cNvPr>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a:extLst>
            <a:ext uri="{FF2B5EF4-FFF2-40B4-BE49-F238E27FC236}">
              <a16:creationId xmlns:a16="http://schemas.microsoft.com/office/drawing/2014/main" id="{AB05C857-0733-4C8C-94BC-2EDA2A71119F}"/>
            </a:ext>
          </a:extLst>
        </xdr:cNvPr>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a:extLst>
            <a:ext uri="{FF2B5EF4-FFF2-40B4-BE49-F238E27FC236}">
              <a16:creationId xmlns:a16="http://schemas.microsoft.com/office/drawing/2014/main" id="{7EB560C1-96FF-423E-BCCD-C40F926A30BB}"/>
            </a:ext>
          </a:extLst>
        </xdr:cNvPr>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a:extLst>
            <a:ext uri="{FF2B5EF4-FFF2-40B4-BE49-F238E27FC236}">
              <a16:creationId xmlns:a16="http://schemas.microsoft.com/office/drawing/2014/main" id="{BB28CCF9-A8CB-4765-9132-8B84169CBDB2}"/>
            </a:ext>
          </a:extLst>
        </xdr:cNvPr>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a:extLst>
            <a:ext uri="{FF2B5EF4-FFF2-40B4-BE49-F238E27FC236}">
              <a16:creationId xmlns:a16="http://schemas.microsoft.com/office/drawing/2014/main" id="{70BDCCE0-FC79-459A-94EB-B3072DF167ED}"/>
            </a:ext>
          </a:extLst>
        </xdr:cNvPr>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135008</xdr:rowOff>
    </xdr:from>
    <xdr:ext cx="469744" cy="259045"/>
    <xdr:sp macro="" textlink="">
      <xdr:nvSpPr>
        <xdr:cNvPr id="117" name="【道路】&#10;一人当たり延長平均値テキスト">
          <a:extLst>
            <a:ext uri="{FF2B5EF4-FFF2-40B4-BE49-F238E27FC236}">
              <a16:creationId xmlns:a16="http://schemas.microsoft.com/office/drawing/2014/main" id="{9818CA5A-DE80-44B3-B1FF-7685AAFB2F85}"/>
            </a:ext>
          </a:extLst>
        </xdr:cNvPr>
        <xdr:cNvSpPr txBox="1"/>
      </xdr:nvSpPr>
      <xdr:spPr>
        <a:xfrm>
          <a:off x="10515600" y="6650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a:extLst>
            <a:ext uri="{FF2B5EF4-FFF2-40B4-BE49-F238E27FC236}">
              <a16:creationId xmlns:a16="http://schemas.microsoft.com/office/drawing/2014/main" id="{E2A5F0FD-DFC9-4832-B04A-973CCDD7545C}"/>
            </a:ext>
          </a:extLst>
        </xdr:cNvPr>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a:extLst>
            <a:ext uri="{FF2B5EF4-FFF2-40B4-BE49-F238E27FC236}">
              <a16:creationId xmlns:a16="http://schemas.microsoft.com/office/drawing/2014/main" id="{0BC10899-43D6-404D-B416-C2AF4B34E9D2}"/>
            </a:ext>
          </a:extLst>
        </xdr:cNvPr>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a:extLst>
            <a:ext uri="{FF2B5EF4-FFF2-40B4-BE49-F238E27FC236}">
              <a16:creationId xmlns:a16="http://schemas.microsoft.com/office/drawing/2014/main" id="{D5046381-9498-4ED5-AD4C-88E72B6F78BF}"/>
            </a:ext>
          </a:extLst>
        </xdr:cNvPr>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a:extLst>
            <a:ext uri="{FF2B5EF4-FFF2-40B4-BE49-F238E27FC236}">
              <a16:creationId xmlns:a16="http://schemas.microsoft.com/office/drawing/2014/main" id="{A14AF81F-6197-46A1-9497-8DF1618E227B}"/>
            </a:ext>
          </a:extLst>
        </xdr:cNvPr>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a:extLst>
            <a:ext uri="{FF2B5EF4-FFF2-40B4-BE49-F238E27FC236}">
              <a16:creationId xmlns:a16="http://schemas.microsoft.com/office/drawing/2014/main" id="{3C5C38BF-7C1E-4735-A073-986375E1541C}"/>
            </a:ext>
          </a:extLst>
        </xdr:cNvPr>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6AA6A93-4347-4740-9A27-770D9E6F5D3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7C14696-462F-4D74-879D-7598FD26EA7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69A91AA-DAF9-4AFE-AADE-D287E5973F4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9DD569D-69DC-4ED9-A509-B2A0AF61A3C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40D2B4B-C280-4A8D-9F82-663581BA933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127630</xdr:rowOff>
    </xdr:from>
    <xdr:to>
      <xdr:col>55</xdr:col>
      <xdr:colOff>50800</xdr:colOff>
      <xdr:row>41</xdr:row>
      <xdr:rowOff>57780</xdr:rowOff>
    </xdr:to>
    <xdr:sp macro="" textlink="">
      <xdr:nvSpPr>
        <xdr:cNvPr id="128" name="楕円 127">
          <a:extLst>
            <a:ext uri="{FF2B5EF4-FFF2-40B4-BE49-F238E27FC236}">
              <a16:creationId xmlns:a16="http://schemas.microsoft.com/office/drawing/2014/main" id="{9F4AB72A-64D3-4051-A86F-9AEB08B795AD}"/>
            </a:ext>
          </a:extLst>
        </xdr:cNvPr>
        <xdr:cNvSpPr/>
      </xdr:nvSpPr>
      <xdr:spPr>
        <a:xfrm>
          <a:off x="10426700" y="69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42557</xdr:rowOff>
    </xdr:from>
    <xdr:ext cx="469744" cy="259045"/>
    <xdr:sp macro="" textlink="">
      <xdr:nvSpPr>
        <xdr:cNvPr id="129" name="【道路】&#10;一人当たり延長該当値テキスト">
          <a:extLst>
            <a:ext uri="{FF2B5EF4-FFF2-40B4-BE49-F238E27FC236}">
              <a16:creationId xmlns:a16="http://schemas.microsoft.com/office/drawing/2014/main" id="{D547BFC5-071A-4B04-B2F0-62616DBAA23C}"/>
            </a:ext>
          </a:extLst>
        </xdr:cNvPr>
        <xdr:cNvSpPr txBox="1"/>
      </xdr:nvSpPr>
      <xdr:spPr>
        <a:xfrm>
          <a:off x="10515600" y="690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128453</xdr:rowOff>
    </xdr:from>
    <xdr:to>
      <xdr:col>50</xdr:col>
      <xdr:colOff>165100</xdr:colOff>
      <xdr:row>41</xdr:row>
      <xdr:rowOff>58603</xdr:rowOff>
    </xdr:to>
    <xdr:sp macro="" textlink="">
      <xdr:nvSpPr>
        <xdr:cNvPr id="130" name="楕円 129">
          <a:extLst>
            <a:ext uri="{FF2B5EF4-FFF2-40B4-BE49-F238E27FC236}">
              <a16:creationId xmlns:a16="http://schemas.microsoft.com/office/drawing/2014/main" id="{C088B6AA-EC35-42A7-ADF6-6CFAACB98802}"/>
            </a:ext>
          </a:extLst>
        </xdr:cNvPr>
        <xdr:cNvSpPr/>
      </xdr:nvSpPr>
      <xdr:spPr>
        <a:xfrm>
          <a:off x="9588500" y="698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6980</xdr:rowOff>
    </xdr:from>
    <xdr:to>
      <xdr:col>55</xdr:col>
      <xdr:colOff>0</xdr:colOff>
      <xdr:row>41</xdr:row>
      <xdr:rowOff>7803</xdr:rowOff>
    </xdr:to>
    <xdr:cxnSp macro="">
      <xdr:nvCxnSpPr>
        <xdr:cNvPr id="131" name="直線コネクタ 130">
          <a:extLst>
            <a:ext uri="{FF2B5EF4-FFF2-40B4-BE49-F238E27FC236}">
              <a16:creationId xmlns:a16="http://schemas.microsoft.com/office/drawing/2014/main" id="{70761D68-1242-4882-93D3-19394B2725E8}"/>
            </a:ext>
          </a:extLst>
        </xdr:cNvPr>
        <xdr:cNvCxnSpPr/>
      </xdr:nvCxnSpPr>
      <xdr:spPr>
        <a:xfrm flipV="1">
          <a:off x="9639300" y="7036430"/>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128727</xdr:rowOff>
    </xdr:from>
    <xdr:to>
      <xdr:col>46</xdr:col>
      <xdr:colOff>38100</xdr:colOff>
      <xdr:row>41</xdr:row>
      <xdr:rowOff>58877</xdr:rowOff>
    </xdr:to>
    <xdr:sp macro="" textlink="">
      <xdr:nvSpPr>
        <xdr:cNvPr id="132" name="楕円 131">
          <a:extLst>
            <a:ext uri="{FF2B5EF4-FFF2-40B4-BE49-F238E27FC236}">
              <a16:creationId xmlns:a16="http://schemas.microsoft.com/office/drawing/2014/main" id="{628EC287-D196-4300-BB15-6CD506959BDA}"/>
            </a:ext>
          </a:extLst>
        </xdr:cNvPr>
        <xdr:cNvSpPr/>
      </xdr:nvSpPr>
      <xdr:spPr>
        <a:xfrm>
          <a:off x="8699500" y="69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7803</xdr:rowOff>
    </xdr:from>
    <xdr:to>
      <xdr:col>50</xdr:col>
      <xdr:colOff>114300</xdr:colOff>
      <xdr:row>41</xdr:row>
      <xdr:rowOff>8077</xdr:rowOff>
    </xdr:to>
    <xdr:cxnSp macro="">
      <xdr:nvCxnSpPr>
        <xdr:cNvPr id="133" name="直線コネクタ 132">
          <a:extLst>
            <a:ext uri="{FF2B5EF4-FFF2-40B4-BE49-F238E27FC236}">
              <a16:creationId xmlns:a16="http://schemas.microsoft.com/office/drawing/2014/main" id="{FA2F3AB5-2F73-4A51-BB89-4FE997CD96C8}"/>
            </a:ext>
          </a:extLst>
        </xdr:cNvPr>
        <xdr:cNvCxnSpPr/>
      </xdr:nvCxnSpPr>
      <xdr:spPr>
        <a:xfrm flipV="1">
          <a:off x="8750300" y="703725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129184</xdr:rowOff>
    </xdr:from>
    <xdr:to>
      <xdr:col>41</xdr:col>
      <xdr:colOff>101600</xdr:colOff>
      <xdr:row>41</xdr:row>
      <xdr:rowOff>59334</xdr:rowOff>
    </xdr:to>
    <xdr:sp macro="" textlink="">
      <xdr:nvSpPr>
        <xdr:cNvPr id="134" name="楕円 133">
          <a:extLst>
            <a:ext uri="{FF2B5EF4-FFF2-40B4-BE49-F238E27FC236}">
              <a16:creationId xmlns:a16="http://schemas.microsoft.com/office/drawing/2014/main" id="{1E5B3BA4-297B-4B3D-A987-BF8BB391308B}"/>
            </a:ext>
          </a:extLst>
        </xdr:cNvPr>
        <xdr:cNvSpPr/>
      </xdr:nvSpPr>
      <xdr:spPr>
        <a:xfrm>
          <a:off x="7810500" y="69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8077</xdr:rowOff>
    </xdr:from>
    <xdr:to>
      <xdr:col>45</xdr:col>
      <xdr:colOff>177800</xdr:colOff>
      <xdr:row>41</xdr:row>
      <xdr:rowOff>8534</xdr:rowOff>
    </xdr:to>
    <xdr:cxnSp macro="">
      <xdr:nvCxnSpPr>
        <xdr:cNvPr id="135" name="直線コネクタ 134">
          <a:extLst>
            <a:ext uri="{FF2B5EF4-FFF2-40B4-BE49-F238E27FC236}">
              <a16:creationId xmlns:a16="http://schemas.microsoft.com/office/drawing/2014/main" id="{C3BECADC-D30C-4848-B280-2EB4F0CA6B1E}"/>
            </a:ext>
          </a:extLst>
        </xdr:cNvPr>
        <xdr:cNvCxnSpPr/>
      </xdr:nvCxnSpPr>
      <xdr:spPr>
        <a:xfrm flipV="1">
          <a:off x="7861300" y="703752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130693</xdr:rowOff>
    </xdr:from>
    <xdr:to>
      <xdr:col>36</xdr:col>
      <xdr:colOff>165100</xdr:colOff>
      <xdr:row>41</xdr:row>
      <xdr:rowOff>60843</xdr:rowOff>
    </xdr:to>
    <xdr:sp macro="" textlink="">
      <xdr:nvSpPr>
        <xdr:cNvPr id="136" name="楕円 135">
          <a:extLst>
            <a:ext uri="{FF2B5EF4-FFF2-40B4-BE49-F238E27FC236}">
              <a16:creationId xmlns:a16="http://schemas.microsoft.com/office/drawing/2014/main" id="{5EC4D1A9-5182-4407-A586-3A3369F40170}"/>
            </a:ext>
          </a:extLst>
        </xdr:cNvPr>
        <xdr:cNvSpPr/>
      </xdr:nvSpPr>
      <xdr:spPr>
        <a:xfrm>
          <a:off x="6921500" y="69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8534</xdr:rowOff>
    </xdr:from>
    <xdr:to>
      <xdr:col>41</xdr:col>
      <xdr:colOff>50800</xdr:colOff>
      <xdr:row>41</xdr:row>
      <xdr:rowOff>10043</xdr:rowOff>
    </xdr:to>
    <xdr:cxnSp macro="">
      <xdr:nvCxnSpPr>
        <xdr:cNvPr id="137" name="直線コネクタ 136">
          <a:extLst>
            <a:ext uri="{FF2B5EF4-FFF2-40B4-BE49-F238E27FC236}">
              <a16:creationId xmlns:a16="http://schemas.microsoft.com/office/drawing/2014/main" id="{E30E6809-F356-4C8B-B467-0079C733C4E2}"/>
            </a:ext>
          </a:extLst>
        </xdr:cNvPr>
        <xdr:cNvCxnSpPr/>
      </xdr:nvCxnSpPr>
      <xdr:spPr>
        <a:xfrm flipV="1">
          <a:off x="6972300" y="7037984"/>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64934</xdr:rowOff>
    </xdr:from>
    <xdr:ext cx="469744" cy="259045"/>
    <xdr:sp macro="" textlink="">
      <xdr:nvSpPr>
        <xdr:cNvPr id="138" name="n_1aveValue【道路】&#10;一人当たり延長">
          <a:extLst>
            <a:ext uri="{FF2B5EF4-FFF2-40B4-BE49-F238E27FC236}">
              <a16:creationId xmlns:a16="http://schemas.microsoft.com/office/drawing/2014/main" id="{138FDCC7-721D-44BB-970D-ACA78463ACF2}"/>
            </a:ext>
          </a:extLst>
        </xdr:cNvPr>
        <xdr:cNvSpPr txBox="1"/>
      </xdr:nvSpPr>
      <xdr:spPr>
        <a:xfrm>
          <a:off x="9391727" y="658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72432</xdr:rowOff>
    </xdr:from>
    <xdr:ext cx="469744" cy="259045"/>
    <xdr:sp macro="" textlink="">
      <xdr:nvSpPr>
        <xdr:cNvPr id="139" name="n_2aveValue【道路】&#10;一人当たり延長">
          <a:extLst>
            <a:ext uri="{FF2B5EF4-FFF2-40B4-BE49-F238E27FC236}">
              <a16:creationId xmlns:a16="http://schemas.microsoft.com/office/drawing/2014/main" id="{64E1956F-0D17-405A-943D-A9A3F6AA4EC6}"/>
            </a:ext>
          </a:extLst>
        </xdr:cNvPr>
        <xdr:cNvSpPr txBox="1"/>
      </xdr:nvSpPr>
      <xdr:spPr>
        <a:xfrm>
          <a:off x="85154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73255</xdr:rowOff>
    </xdr:from>
    <xdr:ext cx="469744" cy="259045"/>
    <xdr:sp macro="" textlink="">
      <xdr:nvSpPr>
        <xdr:cNvPr id="140" name="n_3aveValue【道路】&#10;一人当たり延長">
          <a:extLst>
            <a:ext uri="{FF2B5EF4-FFF2-40B4-BE49-F238E27FC236}">
              <a16:creationId xmlns:a16="http://schemas.microsoft.com/office/drawing/2014/main" id="{AAEACE8C-ED06-48A8-BCFC-91F7A1F011A8}"/>
            </a:ext>
          </a:extLst>
        </xdr:cNvPr>
        <xdr:cNvSpPr txBox="1"/>
      </xdr:nvSpPr>
      <xdr:spPr>
        <a:xfrm>
          <a:off x="7626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89532</xdr:rowOff>
    </xdr:from>
    <xdr:ext cx="469744" cy="259045"/>
    <xdr:sp macro="" textlink="">
      <xdr:nvSpPr>
        <xdr:cNvPr id="141" name="n_4aveValue【道路】&#10;一人当たり延長">
          <a:extLst>
            <a:ext uri="{FF2B5EF4-FFF2-40B4-BE49-F238E27FC236}">
              <a16:creationId xmlns:a16="http://schemas.microsoft.com/office/drawing/2014/main" id="{6EFD8D7A-5093-44D6-899E-7049C2F16EC2}"/>
            </a:ext>
          </a:extLst>
        </xdr:cNvPr>
        <xdr:cNvSpPr txBox="1"/>
      </xdr:nvSpPr>
      <xdr:spPr>
        <a:xfrm>
          <a:off x="6737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49730</xdr:rowOff>
    </xdr:from>
    <xdr:ext cx="469744" cy="259045"/>
    <xdr:sp macro="" textlink="">
      <xdr:nvSpPr>
        <xdr:cNvPr id="142" name="n_1mainValue【道路】&#10;一人当たり延長">
          <a:extLst>
            <a:ext uri="{FF2B5EF4-FFF2-40B4-BE49-F238E27FC236}">
              <a16:creationId xmlns:a16="http://schemas.microsoft.com/office/drawing/2014/main" id="{4039CD83-26C6-4C9B-B037-72F635EBDF8F}"/>
            </a:ext>
          </a:extLst>
        </xdr:cNvPr>
        <xdr:cNvSpPr txBox="1"/>
      </xdr:nvSpPr>
      <xdr:spPr>
        <a:xfrm>
          <a:off x="9391727" y="707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50004</xdr:rowOff>
    </xdr:from>
    <xdr:ext cx="469744" cy="259045"/>
    <xdr:sp macro="" textlink="">
      <xdr:nvSpPr>
        <xdr:cNvPr id="143" name="n_2mainValue【道路】&#10;一人当たり延長">
          <a:extLst>
            <a:ext uri="{FF2B5EF4-FFF2-40B4-BE49-F238E27FC236}">
              <a16:creationId xmlns:a16="http://schemas.microsoft.com/office/drawing/2014/main" id="{3094387A-24BB-4A04-9ADB-EE0C0681930F}"/>
            </a:ext>
          </a:extLst>
        </xdr:cNvPr>
        <xdr:cNvSpPr txBox="1"/>
      </xdr:nvSpPr>
      <xdr:spPr>
        <a:xfrm>
          <a:off x="8515427" y="707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50461</xdr:rowOff>
    </xdr:from>
    <xdr:ext cx="469744" cy="259045"/>
    <xdr:sp macro="" textlink="">
      <xdr:nvSpPr>
        <xdr:cNvPr id="144" name="n_3mainValue【道路】&#10;一人当たり延長">
          <a:extLst>
            <a:ext uri="{FF2B5EF4-FFF2-40B4-BE49-F238E27FC236}">
              <a16:creationId xmlns:a16="http://schemas.microsoft.com/office/drawing/2014/main" id="{D26EA9DD-4AD7-4AFA-BFFA-FA31F2141EA1}"/>
            </a:ext>
          </a:extLst>
        </xdr:cNvPr>
        <xdr:cNvSpPr txBox="1"/>
      </xdr:nvSpPr>
      <xdr:spPr>
        <a:xfrm>
          <a:off x="7626427" y="707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51970</xdr:rowOff>
    </xdr:from>
    <xdr:ext cx="469744" cy="259045"/>
    <xdr:sp macro="" textlink="">
      <xdr:nvSpPr>
        <xdr:cNvPr id="145" name="n_4mainValue【道路】&#10;一人当たり延長">
          <a:extLst>
            <a:ext uri="{FF2B5EF4-FFF2-40B4-BE49-F238E27FC236}">
              <a16:creationId xmlns:a16="http://schemas.microsoft.com/office/drawing/2014/main" id="{07D2C944-D020-44B5-88F6-09935918532E}"/>
            </a:ext>
          </a:extLst>
        </xdr:cNvPr>
        <xdr:cNvSpPr txBox="1"/>
      </xdr:nvSpPr>
      <xdr:spPr>
        <a:xfrm>
          <a:off x="6737427" y="708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A69121FB-3E2E-403A-ABBB-E0CF349F076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16F03DA-8647-480E-AA48-87B8FA3028F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E7A023D-7B4A-4F63-AE13-48FE2CA21A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35C4B15-0E92-4C22-AFDB-8C74E0BAC60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93E8C6F-4824-4479-878C-316F93185A9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D254C74-D6ED-4F74-8BE7-6F91D039C66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48EC0E4-C3D9-468B-B599-BF488E10F89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E182384-BA17-4F9E-98FA-BBB6F1A0904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FF1472E-E104-498A-83D7-4FC20CB0AD3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D0AFFC7-83E7-4211-BE1F-9BC5AF07137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592C086-1D7D-40F5-AFB8-D2E9B610230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E839266B-FA30-47AA-A8F8-46DCDEC11FC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D9628744-5717-4000-BBB4-8046D7AD23F3}"/>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E7ED80A0-C633-48F1-A14D-301F0A7693E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D1604927-6FC5-4E61-8CBC-B9FBDEF0C6B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CAFBAD9-6BF3-4E1F-AE6D-130F4B5F3C6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7FC3D69-1517-4A3B-BF89-9CECBE3065A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51B44EA5-E1CD-4C2E-A69E-92740D55DAF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FE157A15-8510-4107-9E20-965DC87385D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DD795CDC-6ADE-437D-865B-A25D1A5DA30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CD7C9653-1682-4622-8507-2B0B49DFF2E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F75C27C7-198C-48E3-9CA1-A34CC724453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C2A7A7CE-9BD6-4149-AB31-6DB4999B6F8D}"/>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79A5DD4-C355-42DD-898B-0CD132BF338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CC391F75-0077-42DF-8556-0307FDB09CAE}"/>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5A7335EB-C70A-48A0-A9C6-8971FCD9BAD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a:extLst>
            <a:ext uri="{FF2B5EF4-FFF2-40B4-BE49-F238E27FC236}">
              <a16:creationId xmlns:a16="http://schemas.microsoft.com/office/drawing/2014/main" id="{B0F278EE-2626-4E4A-A291-CE9C94232C20}"/>
            </a:ext>
          </a:extLst>
        </xdr:cNvPr>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AA5D1710-2192-4203-8A0F-35B53C0DCA15}"/>
            </a:ext>
          </a:extLst>
        </xdr:cNvPr>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a:extLst>
            <a:ext uri="{FF2B5EF4-FFF2-40B4-BE49-F238E27FC236}">
              <a16:creationId xmlns:a16="http://schemas.microsoft.com/office/drawing/2014/main" id="{3E8BEA7C-2BD8-45F3-B27C-9F47DADA3E1E}"/>
            </a:ext>
          </a:extLst>
        </xdr:cNvPr>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F86098C9-7384-48A0-A4B3-165417ADD238}"/>
            </a:ext>
          </a:extLst>
        </xdr:cNvPr>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a:extLst>
            <a:ext uri="{FF2B5EF4-FFF2-40B4-BE49-F238E27FC236}">
              <a16:creationId xmlns:a16="http://schemas.microsoft.com/office/drawing/2014/main" id="{CE28110B-8641-4D13-932D-CA967A1DDE10}"/>
            </a:ext>
          </a:extLst>
        </xdr:cNvPr>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55353</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E20A02BA-CE60-4190-9CF7-8EE4BCF621AF}"/>
            </a:ext>
          </a:extLst>
        </xdr:cNvPr>
        <xdr:cNvSpPr txBox="1"/>
      </xdr:nvSpPr>
      <xdr:spPr>
        <a:xfrm>
          <a:off x="4673600" y="999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a:extLst>
            <a:ext uri="{FF2B5EF4-FFF2-40B4-BE49-F238E27FC236}">
              <a16:creationId xmlns:a16="http://schemas.microsoft.com/office/drawing/2014/main" id="{5EAA8248-F4E4-40D7-9CD0-A540DEC4A87D}"/>
            </a:ext>
          </a:extLst>
        </xdr:cNvPr>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a:extLst>
            <a:ext uri="{FF2B5EF4-FFF2-40B4-BE49-F238E27FC236}">
              <a16:creationId xmlns:a16="http://schemas.microsoft.com/office/drawing/2014/main" id="{CEDCD952-9CED-45A4-ADD1-3DE40C27FD6B}"/>
            </a:ext>
          </a:extLst>
        </xdr:cNvPr>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a:extLst>
            <a:ext uri="{FF2B5EF4-FFF2-40B4-BE49-F238E27FC236}">
              <a16:creationId xmlns:a16="http://schemas.microsoft.com/office/drawing/2014/main" id="{4D6C7AB4-1F40-4A9A-A9A8-74C06B654E75}"/>
            </a:ext>
          </a:extLst>
        </xdr:cNvPr>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a:extLst>
            <a:ext uri="{FF2B5EF4-FFF2-40B4-BE49-F238E27FC236}">
              <a16:creationId xmlns:a16="http://schemas.microsoft.com/office/drawing/2014/main" id="{2D96D2A8-4D29-4494-BB2F-16FA51E56448}"/>
            </a:ext>
          </a:extLst>
        </xdr:cNvPr>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a:extLst>
            <a:ext uri="{FF2B5EF4-FFF2-40B4-BE49-F238E27FC236}">
              <a16:creationId xmlns:a16="http://schemas.microsoft.com/office/drawing/2014/main" id="{642169BF-5B01-4F3E-8E61-DE57F1B6E5DC}"/>
            </a:ext>
          </a:extLst>
        </xdr:cNvPr>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9A2BE5C-4EBF-4A36-900A-8BDEF93A9C9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5717A21-4329-4C69-917A-5EAB8D1538C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401D694-3F0D-4F88-A8AE-4EED242107E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6703EC4-1DFB-4B20-888E-C8FE9F66811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7C18168-4D95-412E-9C84-34332603C53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150041</xdr:rowOff>
    </xdr:from>
    <xdr:to>
      <xdr:col>24</xdr:col>
      <xdr:colOff>114300</xdr:colOff>
      <xdr:row>62</xdr:row>
      <xdr:rowOff>80191</xdr:rowOff>
    </xdr:to>
    <xdr:sp macro="" textlink="">
      <xdr:nvSpPr>
        <xdr:cNvPr id="188" name="楕円 187">
          <a:extLst>
            <a:ext uri="{FF2B5EF4-FFF2-40B4-BE49-F238E27FC236}">
              <a16:creationId xmlns:a16="http://schemas.microsoft.com/office/drawing/2014/main" id="{9F45B19C-B05F-4217-8457-6B1A090A6786}"/>
            </a:ext>
          </a:extLst>
        </xdr:cNvPr>
        <xdr:cNvSpPr/>
      </xdr:nvSpPr>
      <xdr:spPr>
        <a:xfrm>
          <a:off x="45847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128468</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9BE547D7-8C66-406E-8647-0FFED5DDF7DF}"/>
            </a:ext>
          </a:extLst>
        </xdr:cNvPr>
        <xdr:cNvSpPr txBox="1"/>
      </xdr:nvSpPr>
      <xdr:spPr>
        <a:xfrm>
          <a:off x="4673600"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43906</xdr:rowOff>
    </xdr:from>
    <xdr:to>
      <xdr:col>20</xdr:col>
      <xdr:colOff>38100</xdr:colOff>
      <xdr:row>62</xdr:row>
      <xdr:rowOff>145506</xdr:rowOff>
    </xdr:to>
    <xdr:sp macro="" textlink="">
      <xdr:nvSpPr>
        <xdr:cNvPr id="190" name="楕円 189">
          <a:extLst>
            <a:ext uri="{FF2B5EF4-FFF2-40B4-BE49-F238E27FC236}">
              <a16:creationId xmlns:a16="http://schemas.microsoft.com/office/drawing/2014/main" id="{0180010B-954E-4C39-940D-2B4FFB4DC33E}"/>
            </a:ext>
          </a:extLst>
        </xdr:cNvPr>
        <xdr:cNvSpPr/>
      </xdr:nvSpPr>
      <xdr:spPr>
        <a:xfrm>
          <a:off x="3746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29391</xdr:rowOff>
    </xdr:from>
    <xdr:to>
      <xdr:col>24</xdr:col>
      <xdr:colOff>63500</xdr:colOff>
      <xdr:row>62</xdr:row>
      <xdr:rowOff>94706</xdr:rowOff>
    </xdr:to>
    <xdr:cxnSp macro="">
      <xdr:nvCxnSpPr>
        <xdr:cNvPr id="191" name="直線コネクタ 190">
          <a:extLst>
            <a:ext uri="{FF2B5EF4-FFF2-40B4-BE49-F238E27FC236}">
              <a16:creationId xmlns:a16="http://schemas.microsoft.com/office/drawing/2014/main" id="{EC7E6C36-5A87-4433-8255-64DEF05218A3}"/>
            </a:ext>
          </a:extLst>
        </xdr:cNvPr>
        <xdr:cNvCxnSpPr/>
      </xdr:nvCxnSpPr>
      <xdr:spPr>
        <a:xfrm flipV="1">
          <a:off x="3797300" y="1065929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86360</xdr:rowOff>
    </xdr:from>
    <xdr:to>
      <xdr:col>15</xdr:col>
      <xdr:colOff>101600</xdr:colOff>
      <xdr:row>63</xdr:row>
      <xdr:rowOff>16510</xdr:rowOff>
    </xdr:to>
    <xdr:sp macro="" textlink="">
      <xdr:nvSpPr>
        <xdr:cNvPr id="192" name="楕円 191">
          <a:extLst>
            <a:ext uri="{FF2B5EF4-FFF2-40B4-BE49-F238E27FC236}">
              <a16:creationId xmlns:a16="http://schemas.microsoft.com/office/drawing/2014/main" id="{3C0F0547-E990-4438-8ACB-172C450E8CCC}"/>
            </a:ext>
          </a:extLst>
        </xdr:cNvPr>
        <xdr:cNvSpPr/>
      </xdr:nvSpPr>
      <xdr:spPr>
        <a:xfrm>
          <a:off x="2857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94706</xdr:rowOff>
    </xdr:from>
    <xdr:to>
      <xdr:col>19</xdr:col>
      <xdr:colOff>177800</xdr:colOff>
      <xdr:row>62</xdr:row>
      <xdr:rowOff>137160</xdr:rowOff>
    </xdr:to>
    <xdr:cxnSp macro="">
      <xdr:nvCxnSpPr>
        <xdr:cNvPr id="193" name="直線コネクタ 192">
          <a:extLst>
            <a:ext uri="{FF2B5EF4-FFF2-40B4-BE49-F238E27FC236}">
              <a16:creationId xmlns:a16="http://schemas.microsoft.com/office/drawing/2014/main" id="{5B918294-A9D6-4683-B588-70CF10DC216E}"/>
            </a:ext>
          </a:extLst>
        </xdr:cNvPr>
        <xdr:cNvCxnSpPr/>
      </xdr:nvCxnSpPr>
      <xdr:spPr>
        <a:xfrm flipV="1">
          <a:off x="2908300" y="1072460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161472</xdr:rowOff>
    </xdr:from>
    <xdr:to>
      <xdr:col>10</xdr:col>
      <xdr:colOff>165100</xdr:colOff>
      <xdr:row>63</xdr:row>
      <xdr:rowOff>91622</xdr:rowOff>
    </xdr:to>
    <xdr:sp macro="" textlink="">
      <xdr:nvSpPr>
        <xdr:cNvPr id="194" name="楕円 193">
          <a:extLst>
            <a:ext uri="{FF2B5EF4-FFF2-40B4-BE49-F238E27FC236}">
              <a16:creationId xmlns:a16="http://schemas.microsoft.com/office/drawing/2014/main" id="{8C1F2D32-C603-4185-9F2A-1CEB2E652C74}"/>
            </a:ext>
          </a:extLst>
        </xdr:cNvPr>
        <xdr:cNvSpPr/>
      </xdr:nvSpPr>
      <xdr:spPr>
        <a:xfrm>
          <a:off x="1968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137160</xdr:rowOff>
    </xdr:from>
    <xdr:to>
      <xdr:col>15</xdr:col>
      <xdr:colOff>50800</xdr:colOff>
      <xdr:row>63</xdr:row>
      <xdr:rowOff>40822</xdr:rowOff>
    </xdr:to>
    <xdr:cxnSp macro="">
      <xdr:nvCxnSpPr>
        <xdr:cNvPr id="195" name="直線コネクタ 194">
          <a:extLst>
            <a:ext uri="{FF2B5EF4-FFF2-40B4-BE49-F238E27FC236}">
              <a16:creationId xmlns:a16="http://schemas.microsoft.com/office/drawing/2014/main" id="{80EFE0B1-6EBD-4723-8AF9-8B8F0C414882}"/>
            </a:ext>
          </a:extLst>
        </xdr:cNvPr>
        <xdr:cNvCxnSpPr/>
      </xdr:nvCxnSpPr>
      <xdr:spPr>
        <a:xfrm flipV="1">
          <a:off x="2019300" y="1076706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145143</xdr:rowOff>
    </xdr:from>
    <xdr:to>
      <xdr:col>6</xdr:col>
      <xdr:colOff>38100</xdr:colOff>
      <xdr:row>63</xdr:row>
      <xdr:rowOff>75293</xdr:rowOff>
    </xdr:to>
    <xdr:sp macro="" textlink="">
      <xdr:nvSpPr>
        <xdr:cNvPr id="196" name="楕円 195">
          <a:extLst>
            <a:ext uri="{FF2B5EF4-FFF2-40B4-BE49-F238E27FC236}">
              <a16:creationId xmlns:a16="http://schemas.microsoft.com/office/drawing/2014/main" id="{63E16FED-6E24-4812-9467-FA92EBFFEE49}"/>
            </a:ext>
          </a:extLst>
        </xdr:cNvPr>
        <xdr:cNvSpPr/>
      </xdr:nvSpPr>
      <xdr:spPr>
        <a:xfrm>
          <a:off x="1079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24493</xdr:rowOff>
    </xdr:from>
    <xdr:to>
      <xdr:col>10</xdr:col>
      <xdr:colOff>114300</xdr:colOff>
      <xdr:row>63</xdr:row>
      <xdr:rowOff>40822</xdr:rowOff>
    </xdr:to>
    <xdr:cxnSp macro="">
      <xdr:nvCxnSpPr>
        <xdr:cNvPr id="197" name="直線コネクタ 196">
          <a:extLst>
            <a:ext uri="{FF2B5EF4-FFF2-40B4-BE49-F238E27FC236}">
              <a16:creationId xmlns:a16="http://schemas.microsoft.com/office/drawing/2014/main" id="{C4BAC6D6-25BE-4637-89A9-C69DDBEE9A2F}"/>
            </a:ext>
          </a:extLst>
        </xdr:cNvPr>
        <xdr:cNvCxnSpPr/>
      </xdr:nvCxnSpPr>
      <xdr:spPr>
        <a:xfrm>
          <a:off x="1130300" y="10825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98351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CE294647-8F87-4BE5-B2D6-212E414F771F}"/>
            </a:ext>
          </a:extLst>
        </xdr:cNvPr>
        <xdr:cNvSpPr txBox="1"/>
      </xdr:nvSpPr>
      <xdr:spPr>
        <a:xfrm>
          <a:off x="3582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59162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F3329718-4AAA-4A61-81A0-BF3885C2EA3A}"/>
            </a:ext>
          </a:extLst>
        </xdr:cNvPr>
        <xdr:cNvSpPr txBox="1"/>
      </xdr:nvSpPr>
      <xdr:spPr>
        <a:xfrm>
          <a:off x="2705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A6D7E648-D436-4D3A-A7FE-9D63109D8851}"/>
            </a:ext>
          </a:extLst>
        </xdr:cNvPr>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99984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1EF6C181-3798-4162-8361-1D3F051849E5}"/>
            </a:ext>
          </a:extLst>
        </xdr:cNvPr>
        <xdr:cNvSpPr txBox="1"/>
      </xdr:nvSpPr>
      <xdr:spPr>
        <a:xfrm>
          <a:off x="927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136633</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5C90E67B-D905-4EBF-93A3-7A6BD96986A8}"/>
            </a:ext>
          </a:extLst>
        </xdr:cNvPr>
        <xdr:cNvSpPr txBox="1"/>
      </xdr:nvSpPr>
      <xdr:spPr>
        <a:xfrm>
          <a:off x="35820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7637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273DF6F7-E39E-4346-9725-45639725F035}"/>
            </a:ext>
          </a:extLst>
        </xdr:cNvPr>
        <xdr:cNvSpPr txBox="1"/>
      </xdr:nvSpPr>
      <xdr:spPr>
        <a:xfrm>
          <a:off x="2705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82749</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878A3667-54B2-4C65-BC4A-A923550AF223}"/>
            </a:ext>
          </a:extLst>
        </xdr:cNvPr>
        <xdr:cNvSpPr txBox="1"/>
      </xdr:nvSpPr>
      <xdr:spPr>
        <a:xfrm>
          <a:off x="1816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66420</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797D8550-831F-49C4-9AA3-9562E5694A2D}"/>
            </a:ext>
          </a:extLst>
        </xdr:cNvPr>
        <xdr:cNvSpPr txBox="1"/>
      </xdr:nvSpPr>
      <xdr:spPr>
        <a:xfrm>
          <a:off x="927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F6C32A6-7356-48FA-B0E8-0CB6B329368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4CF13B4A-70C7-4CD6-945F-527D671CDB4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B8B44761-F19A-42CE-BF8E-46B4F45E64A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A11AB37C-F02D-47F6-9A82-5AD4826F9D1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4D08B76-C85A-4BB3-A208-C6F73C77A08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13D09BF3-D5A0-4EAD-A3C9-1DC9802D230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8FF0E94E-1EEA-402D-8537-447515C8726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6E7CD51C-4283-47CA-A634-FEC3AD1DBB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B7BA85E6-A43C-4389-931F-EB888111AC3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9EB016EF-F557-4C08-9848-7A5D164BCE7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86397877-D0CB-47DB-A6DE-31DA177C3C2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264882CE-4946-43A6-A654-C5CAE48D607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CF3B7C33-8FC2-4A99-BB44-0C175E71EDE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DA6A4739-FC92-423D-9EC3-FE729F14F68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9474E216-109C-42BE-86D1-6CBBBAB028D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52DBA5C1-2A26-4BB3-BC13-714B0507EA8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37315B67-C7EA-45B1-8042-8933053EFBA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DDEFDB15-C281-4560-A85A-D0477480D32A}"/>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AE9021F4-91F4-42AE-9890-80F2B308B5C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1406FFEC-148F-43CD-ABEC-9F84A291EA01}"/>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CA5B73A3-E99D-4C3E-AE99-8EDBE0BC4D7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a:extLst>
            <a:ext uri="{FF2B5EF4-FFF2-40B4-BE49-F238E27FC236}">
              <a16:creationId xmlns:a16="http://schemas.microsoft.com/office/drawing/2014/main" id="{87601918-2CA6-4725-8DB2-698E31D90C5E}"/>
            </a:ext>
          </a:extLst>
        </xdr:cNvPr>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a:extLst>
            <a:ext uri="{FF2B5EF4-FFF2-40B4-BE49-F238E27FC236}">
              <a16:creationId xmlns:a16="http://schemas.microsoft.com/office/drawing/2014/main" id="{20F5CC72-1D96-4B7E-9909-2F6CEF118EEC}"/>
            </a:ext>
          </a:extLst>
        </xdr:cNvPr>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a:extLst>
            <a:ext uri="{FF2B5EF4-FFF2-40B4-BE49-F238E27FC236}">
              <a16:creationId xmlns:a16="http://schemas.microsoft.com/office/drawing/2014/main" id="{444E0C17-5A42-4452-92E1-C987ECCB094A}"/>
            </a:ext>
          </a:extLst>
        </xdr:cNvPr>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1FB29D4A-A9D2-446C-B7DB-A42C383A5E38}"/>
            </a:ext>
          </a:extLst>
        </xdr:cNvPr>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a:extLst>
            <a:ext uri="{FF2B5EF4-FFF2-40B4-BE49-F238E27FC236}">
              <a16:creationId xmlns:a16="http://schemas.microsoft.com/office/drawing/2014/main" id="{F0DE8D66-6BA9-4976-A30E-5324B13CE3F7}"/>
            </a:ext>
          </a:extLst>
        </xdr:cNvPr>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114577</xdr:rowOff>
    </xdr:from>
    <xdr:ext cx="534377" cy="259045"/>
    <xdr:sp macro="" textlink="">
      <xdr:nvSpPr>
        <xdr:cNvPr id="232" name="【橋りょう・トンネル】&#10;一人当たり有形固定資産（償却資産）額平均値テキスト">
          <a:extLst>
            <a:ext uri="{FF2B5EF4-FFF2-40B4-BE49-F238E27FC236}">
              <a16:creationId xmlns:a16="http://schemas.microsoft.com/office/drawing/2014/main" id="{7E1E7068-05F3-4314-835D-71D68414D05E}"/>
            </a:ext>
          </a:extLst>
        </xdr:cNvPr>
        <xdr:cNvSpPr txBox="1"/>
      </xdr:nvSpPr>
      <xdr:spPr>
        <a:xfrm>
          <a:off x="10515600" y="1040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a:extLst>
            <a:ext uri="{FF2B5EF4-FFF2-40B4-BE49-F238E27FC236}">
              <a16:creationId xmlns:a16="http://schemas.microsoft.com/office/drawing/2014/main" id="{445688B2-30CA-43E6-B0DC-CFD88B523018}"/>
            </a:ext>
          </a:extLst>
        </xdr:cNvPr>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a:extLst>
            <a:ext uri="{FF2B5EF4-FFF2-40B4-BE49-F238E27FC236}">
              <a16:creationId xmlns:a16="http://schemas.microsoft.com/office/drawing/2014/main" id="{26B3EBAB-0F5C-457D-8774-43B39C65D561}"/>
            </a:ext>
          </a:extLst>
        </xdr:cNvPr>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a:extLst>
            <a:ext uri="{FF2B5EF4-FFF2-40B4-BE49-F238E27FC236}">
              <a16:creationId xmlns:a16="http://schemas.microsoft.com/office/drawing/2014/main" id="{483971AB-C1AE-4006-B7B3-825501F884C9}"/>
            </a:ext>
          </a:extLst>
        </xdr:cNvPr>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a:extLst>
            <a:ext uri="{FF2B5EF4-FFF2-40B4-BE49-F238E27FC236}">
              <a16:creationId xmlns:a16="http://schemas.microsoft.com/office/drawing/2014/main" id="{E903CA83-CC92-4D1A-9EFA-5B9322C2795B}"/>
            </a:ext>
          </a:extLst>
        </xdr:cNvPr>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a:extLst>
            <a:ext uri="{FF2B5EF4-FFF2-40B4-BE49-F238E27FC236}">
              <a16:creationId xmlns:a16="http://schemas.microsoft.com/office/drawing/2014/main" id="{69343F58-53C1-4090-A89F-84C7BD7866B9}"/>
            </a:ext>
          </a:extLst>
        </xdr:cNvPr>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403B85F-53E8-445F-81A7-1109C0093F2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C531475-3503-4491-B3B8-3DC14F8F63C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570EC04-9CBD-4A12-A340-FCC6C38A057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701B1AC-4867-4C29-BD36-ED55A0A2AB7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04109FE-9F7A-406D-B5B3-1C0F5019653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20866</xdr:rowOff>
    </xdr:from>
    <xdr:to>
      <xdr:col>55</xdr:col>
      <xdr:colOff>50800</xdr:colOff>
      <xdr:row>63</xdr:row>
      <xdr:rowOff>122466</xdr:rowOff>
    </xdr:to>
    <xdr:sp macro="" textlink="">
      <xdr:nvSpPr>
        <xdr:cNvPr id="243" name="楕円 242">
          <a:extLst>
            <a:ext uri="{FF2B5EF4-FFF2-40B4-BE49-F238E27FC236}">
              <a16:creationId xmlns:a16="http://schemas.microsoft.com/office/drawing/2014/main" id="{87E65D2A-6337-4FAB-A683-08026D776854}"/>
            </a:ext>
          </a:extLst>
        </xdr:cNvPr>
        <xdr:cNvSpPr/>
      </xdr:nvSpPr>
      <xdr:spPr>
        <a:xfrm>
          <a:off x="10426700" y="108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107243</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78670617-82E9-496F-B4A7-F2D8B5A13DBF}"/>
            </a:ext>
          </a:extLst>
        </xdr:cNvPr>
        <xdr:cNvSpPr txBox="1"/>
      </xdr:nvSpPr>
      <xdr:spPr>
        <a:xfrm>
          <a:off x="10515600" y="107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24657</xdr:rowOff>
    </xdr:from>
    <xdr:to>
      <xdr:col>50</xdr:col>
      <xdr:colOff>165100</xdr:colOff>
      <xdr:row>63</xdr:row>
      <xdr:rowOff>126257</xdr:rowOff>
    </xdr:to>
    <xdr:sp macro="" textlink="">
      <xdr:nvSpPr>
        <xdr:cNvPr id="245" name="楕円 244">
          <a:extLst>
            <a:ext uri="{FF2B5EF4-FFF2-40B4-BE49-F238E27FC236}">
              <a16:creationId xmlns:a16="http://schemas.microsoft.com/office/drawing/2014/main" id="{15711B77-6549-41E0-BA1A-59317576B03F}"/>
            </a:ext>
          </a:extLst>
        </xdr:cNvPr>
        <xdr:cNvSpPr/>
      </xdr:nvSpPr>
      <xdr:spPr>
        <a:xfrm>
          <a:off x="9588500" y="108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71666</xdr:rowOff>
    </xdr:from>
    <xdr:to>
      <xdr:col>55</xdr:col>
      <xdr:colOff>0</xdr:colOff>
      <xdr:row>63</xdr:row>
      <xdr:rowOff>75457</xdr:rowOff>
    </xdr:to>
    <xdr:cxnSp macro="">
      <xdr:nvCxnSpPr>
        <xdr:cNvPr id="246" name="直線コネクタ 245">
          <a:extLst>
            <a:ext uri="{FF2B5EF4-FFF2-40B4-BE49-F238E27FC236}">
              <a16:creationId xmlns:a16="http://schemas.microsoft.com/office/drawing/2014/main" id="{F43B37FB-9DCE-48EC-8E65-31B8CC9D854D}"/>
            </a:ext>
          </a:extLst>
        </xdr:cNvPr>
        <xdr:cNvCxnSpPr/>
      </xdr:nvCxnSpPr>
      <xdr:spPr>
        <a:xfrm flipV="1">
          <a:off x="9639300" y="10873016"/>
          <a:ext cx="8382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27317</xdr:rowOff>
    </xdr:from>
    <xdr:to>
      <xdr:col>46</xdr:col>
      <xdr:colOff>38100</xdr:colOff>
      <xdr:row>63</xdr:row>
      <xdr:rowOff>128917</xdr:rowOff>
    </xdr:to>
    <xdr:sp macro="" textlink="">
      <xdr:nvSpPr>
        <xdr:cNvPr id="247" name="楕円 246">
          <a:extLst>
            <a:ext uri="{FF2B5EF4-FFF2-40B4-BE49-F238E27FC236}">
              <a16:creationId xmlns:a16="http://schemas.microsoft.com/office/drawing/2014/main" id="{2A5E7EC5-E743-453D-B0AC-DC27E1873FFA}"/>
            </a:ext>
          </a:extLst>
        </xdr:cNvPr>
        <xdr:cNvSpPr/>
      </xdr:nvSpPr>
      <xdr:spPr>
        <a:xfrm>
          <a:off x="8699500" y="1082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75457</xdr:rowOff>
    </xdr:from>
    <xdr:to>
      <xdr:col>50</xdr:col>
      <xdr:colOff>114300</xdr:colOff>
      <xdr:row>63</xdr:row>
      <xdr:rowOff>78117</xdr:rowOff>
    </xdr:to>
    <xdr:cxnSp macro="">
      <xdr:nvCxnSpPr>
        <xdr:cNvPr id="248" name="直線コネクタ 247">
          <a:extLst>
            <a:ext uri="{FF2B5EF4-FFF2-40B4-BE49-F238E27FC236}">
              <a16:creationId xmlns:a16="http://schemas.microsoft.com/office/drawing/2014/main" id="{CF80C62D-7B88-4CE0-8569-71A07AF13EE2}"/>
            </a:ext>
          </a:extLst>
        </xdr:cNvPr>
        <xdr:cNvCxnSpPr/>
      </xdr:nvCxnSpPr>
      <xdr:spPr>
        <a:xfrm flipV="1">
          <a:off x="8750300" y="10876807"/>
          <a:ext cx="8890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30380</xdr:rowOff>
    </xdr:from>
    <xdr:to>
      <xdr:col>41</xdr:col>
      <xdr:colOff>101600</xdr:colOff>
      <xdr:row>63</xdr:row>
      <xdr:rowOff>131980</xdr:rowOff>
    </xdr:to>
    <xdr:sp macro="" textlink="">
      <xdr:nvSpPr>
        <xdr:cNvPr id="249" name="楕円 248">
          <a:extLst>
            <a:ext uri="{FF2B5EF4-FFF2-40B4-BE49-F238E27FC236}">
              <a16:creationId xmlns:a16="http://schemas.microsoft.com/office/drawing/2014/main" id="{1F562C9F-4AAF-4EEB-AF77-1F7156DF3B69}"/>
            </a:ext>
          </a:extLst>
        </xdr:cNvPr>
        <xdr:cNvSpPr/>
      </xdr:nvSpPr>
      <xdr:spPr>
        <a:xfrm>
          <a:off x="7810500" y="108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78117</xdr:rowOff>
    </xdr:from>
    <xdr:to>
      <xdr:col>45</xdr:col>
      <xdr:colOff>177800</xdr:colOff>
      <xdr:row>63</xdr:row>
      <xdr:rowOff>81180</xdr:rowOff>
    </xdr:to>
    <xdr:cxnSp macro="">
      <xdr:nvCxnSpPr>
        <xdr:cNvPr id="250" name="直線コネクタ 249">
          <a:extLst>
            <a:ext uri="{FF2B5EF4-FFF2-40B4-BE49-F238E27FC236}">
              <a16:creationId xmlns:a16="http://schemas.microsoft.com/office/drawing/2014/main" id="{57CB8813-5AC1-45A3-BB07-35101285BA30}"/>
            </a:ext>
          </a:extLst>
        </xdr:cNvPr>
        <xdr:cNvCxnSpPr/>
      </xdr:nvCxnSpPr>
      <xdr:spPr>
        <a:xfrm flipV="1">
          <a:off x="7861300" y="10879467"/>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30710</xdr:rowOff>
    </xdr:from>
    <xdr:to>
      <xdr:col>36</xdr:col>
      <xdr:colOff>165100</xdr:colOff>
      <xdr:row>63</xdr:row>
      <xdr:rowOff>132310</xdr:rowOff>
    </xdr:to>
    <xdr:sp macro="" textlink="">
      <xdr:nvSpPr>
        <xdr:cNvPr id="251" name="楕円 250">
          <a:extLst>
            <a:ext uri="{FF2B5EF4-FFF2-40B4-BE49-F238E27FC236}">
              <a16:creationId xmlns:a16="http://schemas.microsoft.com/office/drawing/2014/main" id="{91833D23-66F7-4727-91BC-291A1B64EA9D}"/>
            </a:ext>
          </a:extLst>
        </xdr:cNvPr>
        <xdr:cNvSpPr/>
      </xdr:nvSpPr>
      <xdr:spPr>
        <a:xfrm>
          <a:off x="6921500" y="108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81180</xdr:rowOff>
    </xdr:from>
    <xdr:to>
      <xdr:col>41</xdr:col>
      <xdr:colOff>50800</xdr:colOff>
      <xdr:row>63</xdr:row>
      <xdr:rowOff>81510</xdr:rowOff>
    </xdr:to>
    <xdr:cxnSp macro="">
      <xdr:nvCxnSpPr>
        <xdr:cNvPr id="252" name="直線コネクタ 251">
          <a:extLst>
            <a:ext uri="{FF2B5EF4-FFF2-40B4-BE49-F238E27FC236}">
              <a16:creationId xmlns:a16="http://schemas.microsoft.com/office/drawing/2014/main" id="{18BC7DC1-EAFF-43BE-8227-345941005785}"/>
            </a:ext>
          </a:extLst>
        </xdr:cNvPr>
        <xdr:cNvCxnSpPr/>
      </xdr:nvCxnSpPr>
      <xdr:spPr>
        <a:xfrm flipV="1">
          <a:off x="6972300" y="10882530"/>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41468</xdr:rowOff>
    </xdr:from>
    <xdr:ext cx="534377" cy="259045"/>
    <xdr:sp macro="" textlink="">
      <xdr:nvSpPr>
        <xdr:cNvPr id="253" name="n_1aveValue【橋りょう・トンネル】&#10;一人当たり有形固定資産（償却資産）額">
          <a:extLst>
            <a:ext uri="{FF2B5EF4-FFF2-40B4-BE49-F238E27FC236}">
              <a16:creationId xmlns:a16="http://schemas.microsoft.com/office/drawing/2014/main" id="{A5F7ABCF-9051-4E02-9EE3-CB81FA757B56}"/>
            </a:ext>
          </a:extLst>
        </xdr:cNvPr>
        <xdr:cNvSpPr txBox="1"/>
      </xdr:nvSpPr>
      <xdr:spPr>
        <a:xfrm>
          <a:off x="9359411" y="1032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67496</xdr:rowOff>
    </xdr:from>
    <xdr:ext cx="534377" cy="259045"/>
    <xdr:sp macro="" textlink="">
      <xdr:nvSpPr>
        <xdr:cNvPr id="254" name="n_2aveValue【橋りょう・トンネル】&#10;一人当たり有形固定資産（償却資産）額">
          <a:extLst>
            <a:ext uri="{FF2B5EF4-FFF2-40B4-BE49-F238E27FC236}">
              <a16:creationId xmlns:a16="http://schemas.microsoft.com/office/drawing/2014/main" id="{FC70817D-D269-40CA-902F-4DED91C0BA78}"/>
            </a:ext>
          </a:extLst>
        </xdr:cNvPr>
        <xdr:cNvSpPr txBox="1"/>
      </xdr:nvSpPr>
      <xdr:spPr>
        <a:xfrm>
          <a:off x="84831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43868</xdr:rowOff>
    </xdr:from>
    <xdr:ext cx="534377" cy="259045"/>
    <xdr:sp macro="" textlink="">
      <xdr:nvSpPr>
        <xdr:cNvPr id="255" name="n_3aveValue【橋りょう・トンネル】&#10;一人当たり有形固定資産（償却資産）額">
          <a:extLst>
            <a:ext uri="{FF2B5EF4-FFF2-40B4-BE49-F238E27FC236}">
              <a16:creationId xmlns:a16="http://schemas.microsoft.com/office/drawing/2014/main" id="{0B5EA2B2-C932-44DB-B98C-A436D30A3128}"/>
            </a:ext>
          </a:extLst>
        </xdr:cNvPr>
        <xdr:cNvSpPr txBox="1"/>
      </xdr:nvSpPr>
      <xdr:spPr>
        <a:xfrm>
          <a:off x="7594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33590</xdr:rowOff>
    </xdr:from>
    <xdr:ext cx="534377" cy="259045"/>
    <xdr:sp macro="" textlink="">
      <xdr:nvSpPr>
        <xdr:cNvPr id="256" name="n_4aveValue【橋りょう・トンネル】&#10;一人当たり有形固定資産（償却資産）額">
          <a:extLst>
            <a:ext uri="{FF2B5EF4-FFF2-40B4-BE49-F238E27FC236}">
              <a16:creationId xmlns:a16="http://schemas.microsoft.com/office/drawing/2014/main" id="{6D5B7D3E-1936-45D1-8AA5-A9B137678752}"/>
            </a:ext>
          </a:extLst>
        </xdr:cNvPr>
        <xdr:cNvSpPr txBox="1"/>
      </xdr:nvSpPr>
      <xdr:spPr>
        <a:xfrm>
          <a:off x="6705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117384</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E7341674-E7AF-4383-9DB4-ECD06DE23F8A}"/>
            </a:ext>
          </a:extLst>
        </xdr:cNvPr>
        <xdr:cNvSpPr txBox="1"/>
      </xdr:nvSpPr>
      <xdr:spPr>
        <a:xfrm>
          <a:off x="9359411" y="10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120044</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A626E972-0BB3-490B-944D-6012E951DC51}"/>
            </a:ext>
          </a:extLst>
        </xdr:cNvPr>
        <xdr:cNvSpPr txBox="1"/>
      </xdr:nvSpPr>
      <xdr:spPr>
        <a:xfrm>
          <a:off x="8483111" y="1092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123107</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765C14FA-86F2-4405-9EC4-300AD3DB5AA7}"/>
            </a:ext>
          </a:extLst>
        </xdr:cNvPr>
        <xdr:cNvSpPr txBox="1"/>
      </xdr:nvSpPr>
      <xdr:spPr>
        <a:xfrm>
          <a:off x="7594111" y="109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123437</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94C7F8E8-D7EE-4932-9796-F6544E6BEEC3}"/>
            </a:ext>
          </a:extLst>
        </xdr:cNvPr>
        <xdr:cNvSpPr txBox="1"/>
      </xdr:nvSpPr>
      <xdr:spPr>
        <a:xfrm>
          <a:off x="6705111" y="1092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43C6999B-FE90-4191-8C69-9DF2D59C996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41191905-59FE-4093-B0C6-26396CFD2AA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77F06A28-58F7-4B7A-9C94-84A555961D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F67C2931-EA77-4BEA-A99E-2ED1594FCBD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31C21671-C625-4F06-99E8-76F63835429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3C5974A8-AA25-4A3A-8A34-119E951135D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89055F42-3B96-4E20-9864-156CF627BE7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C0430F07-3709-43AA-A7BB-B80F1DC7E84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378A0FF1-FFF1-4EA6-842A-CE4184D480D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6F4BFC82-79C0-40F3-B423-8D539B72788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9563BD3E-6BB6-4A9F-9DB9-F81F3555EFE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a:extLst>
            <a:ext uri="{FF2B5EF4-FFF2-40B4-BE49-F238E27FC236}">
              <a16:creationId xmlns:a16="http://schemas.microsoft.com/office/drawing/2014/main" id="{0AB0D128-9105-4AF3-9FCE-7E3819A27C0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a:extLst>
            <a:ext uri="{FF2B5EF4-FFF2-40B4-BE49-F238E27FC236}">
              <a16:creationId xmlns:a16="http://schemas.microsoft.com/office/drawing/2014/main" id="{21409442-74C6-437E-B264-FA7931311848}"/>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a:extLst>
            <a:ext uri="{FF2B5EF4-FFF2-40B4-BE49-F238E27FC236}">
              <a16:creationId xmlns:a16="http://schemas.microsoft.com/office/drawing/2014/main" id="{E1A9BD40-EAEB-4345-AF85-B267A4C070A8}"/>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a:extLst>
            <a:ext uri="{FF2B5EF4-FFF2-40B4-BE49-F238E27FC236}">
              <a16:creationId xmlns:a16="http://schemas.microsoft.com/office/drawing/2014/main" id="{F2F8BF66-7AD0-46C6-90D7-F30A1F8439EB}"/>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a:extLst>
            <a:ext uri="{FF2B5EF4-FFF2-40B4-BE49-F238E27FC236}">
              <a16:creationId xmlns:a16="http://schemas.microsoft.com/office/drawing/2014/main" id="{125C4C3F-C277-44E3-A6E8-CD84F0FAA11A}"/>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a:extLst>
            <a:ext uri="{FF2B5EF4-FFF2-40B4-BE49-F238E27FC236}">
              <a16:creationId xmlns:a16="http://schemas.microsoft.com/office/drawing/2014/main" id="{6767F5EA-BA11-4D8C-AAEC-359A1BF65AAA}"/>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a:extLst>
            <a:ext uri="{FF2B5EF4-FFF2-40B4-BE49-F238E27FC236}">
              <a16:creationId xmlns:a16="http://schemas.microsoft.com/office/drawing/2014/main" id="{26647B81-B5E6-406F-A9AE-698AEF6DBFC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a:extLst>
            <a:ext uri="{FF2B5EF4-FFF2-40B4-BE49-F238E27FC236}">
              <a16:creationId xmlns:a16="http://schemas.microsoft.com/office/drawing/2014/main" id="{D6AB9C58-5BD8-4EC9-828C-BDC60AF11184}"/>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B08D09D3-8E5A-474B-B04C-58EF4036D3D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0763314C-2758-4797-9A29-DA9A58B7E0F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EA658466-4F1C-4B0D-97E9-2BC82402F87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a:extLst>
            <a:ext uri="{FF2B5EF4-FFF2-40B4-BE49-F238E27FC236}">
              <a16:creationId xmlns:a16="http://schemas.microsoft.com/office/drawing/2014/main" id="{922B8AE5-020C-41C8-BA6B-0954ABF82559}"/>
            </a:ext>
          </a:extLst>
        </xdr:cNvPr>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66B96936-AF36-4019-A261-72837FB39CC4}"/>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a:extLst>
            <a:ext uri="{FF2B5EF4-FFF2-40B4-BE49-F238E27FC236}">
              <a16:creationId xmlns:a16="http://schemas.microsoft.com/office/drawing/2014/main" id="{89C090AF-5D62-4D38-889C-C03070BC949B}"/>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CF0DF20E-2A17-41EB-A547-68B915D71479}"/>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a:extLst>
            <a:ext uri="{FF2B5EF4-FFF2-40B4-BE49-F238E27FC236}">
              <a16:creationId xmlns:a16="http://schemas.microsoft.com/office/drawing/2014/main" id="{6C8ED174-129F-44D3-83ED-36FB12A9D1F5}"/>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E03076B9-AB94-410B-9D79-08E4A019E795}"/>
            </a:ext>
          </a:extLst>
        </xdr:cNvPr>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a:extLst>
            <a:ext uri="{FF2B5EF4-FFF2-40B4-BE49-F238E27FC236}">
              <a16:creationId xmlns:a16="http://schemas.microsoft.com/office/drawing/2014/main" id="{780C8AF4-0784-4037-8380-BDBA9C800210}"/>
            </a:ext>
          </a:extLst>
        </xdr:cNvPr>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a:extLst>
            <a:ext uri="{FF2B5EF4-FFF2-40B4-BE49-F238E27FC236}">
              <a16:creationId xmlns:a16="http://schemas.microsoft.com/office/drawing/2014/main" id="{775227DA-CD5A-4872-A007-0804A1DB03F9}"/>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a:extLst>
            <a:ext uri="{FF2B5EF4-FFF2-40B4-BE49-F238E27FC236}">
              <a16:creationId xmlns:a16="http://schemas.microsoft.com/office/drawing/2014/main" id="{FD7BAD34-50AF-4FE6-9ECF-31313126A3B2}"/>
            </a:ext>
          </a:extLst>
        </xdr:cNvPr>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a:extLst>
            <a:ext uri="{FF2B5EF4-FFF2-40B4-BE49-F238E27FC236}">
              <a16:creationId xmlns:a16="http://schemas.microsoft.com/office/drawing/2014/main" id="{1386AAD4-2BE5-446A-8B8B-A274ED5456AC}"/>
            </a:ext>
          </a:extLst>
        </xdr:cNvPr>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a:extLst>
            <a:ext uri="{FF2B5EF4-FFF2-40B4-BE49-F238E27FC236}">
              <a16:creationId xmlns:a16="http://schemas.microsoft.com/office/drawing/2014/main" id="{2B92F1B0-FEB9-401B-9125-E2E19D3C1F2D}"/>
            </a:ext>
          </a:extLst>
        </xdr:cNvPr>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89B47F3B-B782-458F-BBE9-A6AD3C3B52B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E4AC393-9489-4B80-B88D-E3F98B55D3A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3CAA121-FC42-4FCB-8392-F80165893E8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3900212-06EF-4E3B-8073-A597BD368C2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895FEDE-57FA-4FEC-9432-816A8B31204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131318</xdr:rowOff>
    </xdr:from>
    <xdr:to>
      <xdr:col>24</xdr:col>
      <xdr:colOff>114300</xdr:colOff>
      <xdr:row>83</xdr:row>
      <xdr:rowOff>61468</xdr:rowOff>
    </xdr:to>
    <xdr:sp macro="" textlink="">
      <xdr:nvSpPr>
        <xdr:cNvPr id="299" name="楕円 298">
          <a:extLst>
            <a:ext uri="{FF2B5EF4-FFF2-40B4-BE49-F238E27FC236}">
              <a16:creationId xmlns:a16="http://schemas.microsoft.com/office/drawing/2014/main" id="{6C708C32-83D8-4705-93B9-687BEA7F2EA8}"/>
            </a:ext>
          </a:extLst>
        </xdr:cNvPr>
        <xdr:cNvSpPr/>
      </xdr:nvSpPr>
      <xdr:spPr>
        <a:xfrm>
          <a:off x="45847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109745</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DE33F756-1ADC-41DE-BAA2-6CC10D204232}"/>
            </a:ext>
          </a:extLst>
        </xdr:cNvPr>
        <xdr:cNvSpPr txBox="1"/>
      </xdr:nvSpPr>
      <xdr:spPr>
        <a:xfrm>
          <a:off x="4673600" y="1416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122174</xdr:rowOff>
    </xdr:from>
    <xdr:to>
      <xdr:col>20</xdr:col>
      <xdr:colOff>38100</xdr:colOff>
      <xdr:row>83</xdr:row>
      <xdr:rowOff>52324</xdr:rowOff>
    </xdr:to>
    <xdr:sp macro="" textlink="">
      <xdr:nvSpPr>
        <xdr:cNvPr id="301" name="楕円 300">
          <a:extLst>
            <a:ext uri="{FF2B5EF4-FFF2-40B4-BE49-F238E27FC236}">
              <a16:creationId xmlns:a16="http://schemas.microsoft.com/office/drawing/2014/main" id="{81B81EB5-0F3F-4D47-BB9D-16647BDBA720}"/>
            </a:ext>
          </a:extLst>
        </xdr:cNvPr>
        <xdr:cNvSpPr/>
      </xdr:nvSpPr>
      <xdr:spPr>
        <a:xfrm>
          <a:off x="3746500" y="141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xdr:rowOff>
    </xdr:from>
    <xdr:to>
      <xdr:col>24</xdr:col>
      <xdr:colOff>63500</xdr:colOff>
      <xdr:row>83</xdr:row>
      <xdr:rowOff>10668</xdr:rowOff>
    </xdr:to>
    <xdr:cxnSp macro="">
      <xdr:nvCxnSpPr>
        <xdr:cNvPr id="302" name="直線コネクタ 301">
          <a:extLst>
            <a:ext uri="{FF2B5EF4-FFF2-40B4-BE49-F238E27FC236}">
              <a16:creationId xmlns:a16="http://schemas.microsoft.com/office/drawing/2014/main" id="{9CFA5477-470D-4763-AA9E-25111A7B056E}"/>
            </a:ext>
          </a:extLst>
        </xdr:cNvPr>
        <xdr:cNvCxnSpPr/>
      </xdr:nvCxnSpPr>
      <xdr:spPr>
        <a:xfrm>
          <a:off x="3797300" y="1423187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97028</xdr:rowOff>
    </xdr:from>
    <xdr:to>
      <xdr:col>15</xdr:col>
      <xdr:colOff>101600</xdr:colOff>
      <xdr:row>83</xdr:row>
      <xdr:rowOff>27178</xdr:rowOff>
    </xdr:to>
    <xdr:sp macro="" textlink="">
      <xdr:nvSpPr>
        <xdr:cNvPr id="303" name="楕円 302">
          <a:extLst>
            <a:ext uri="{FF2B5EF4-FFF2-40B4-BE49-F238E27FC236}">
              <a16:creationId xmlns:a16="http://schemas.microsoft.com/office/drawing/2014/main" id="{38637747-2B51-4CBE-A35C-B4CAEFBCCA00}"/>
            </a:ext>
          </a:extLst>
        </xdr:cNvPr>
        <xdr:cNvSpPr/>
      </xdr:nvSpPr>
      <xdr:spPr>
        <a:xfrm>
          <a:off x="2857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147828</xdr:rowOff>
    </xdr:from>
    <xdr:to>
      <xdr:col>19</xdr:col>
      <xdr:colOff>177800</xdr:colOff>
      <xdr:row>83</xdr:row>
      <xdr:rowOff>1524</xdr:rowOff>
    </xdr:to>
    <xdr:cxnSp macro="">
      <xdr:nvCxnSpPr>
        <xdr:cNvPr id="304" name="直線コネクタ 303">
          <a:extLst>
            <a:ext uri="{FF2B5EF4-FFF2-40B4-BE49-F238E27FC236}">
              <a16:creationId xmlns:a16="http://schemas.microsoft.com/office/drawing/2014/main" id="{C81BD430-7A45-4CC3-A11A-AAAE2F01470C}"/>
            </a:ext>
          </a:extLst>
        </xdr:cNvPr>
        <xdr:cNvCxnSpPr/>
      </xdr:nvCxnSpPr>
      <xdr:spPr>
        <a:xfrm>
          <a:off x="2908300" y="1420672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62737</xdr:rowOff>
    </xdr:from>
    <xdr:to>
      <xdr:col>10</xdr:col>
      <xdr:colOff>165100</xdr:colOff>
      <xdr:row>82</xdr:row>
      <xdr:rowOff>164337</xdr:rowOff>
    </xdr:to>
    <xdr:sp macro="" textlink="">
      <xdr:nvSpPr>
        <xdr:cNvPr id="305" name="楕円 304">
          <a:extLst>
            <a:ext uri="{FF2B5EF4-FFF2-40B4-BE49-F238E27FC236}">
              <a16:creationId xmlns:a16="http://schemas.microsoft.com/office/drawing/2014/main" id="{F47DCC69-3A2F-4420-8454-CBF104A91F04}"/>
            </a:ext>
          </a:extLst>
        </xdr:cNvPr>
        <xdr:cNvSpPr/>
      </xdr:nvSpPr>
      <xdr:spPr>
        <a:xfrm>
          <a:off x="1968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113537</xdr:rowOff>
    </xdr:from>
    <xdr:to>
      <xdr:col>15</xdr:col>
      <xdr:colOff>50800</xdr:colOff>
      <xdr:row>82</xdr:row>
      <xdr:rowOff>147828</xdr:rowOff>
    </xdr:to>
    <xdr:cxnSp macro="">
      <xdr:nvCxnSpPr>
        <xdr:cNvPr id="306" name="直線コネクタ 305">
          <a:extLst>
            <a:ext uri="{FF2B5EF4-FFF2-40B4-BE49-F238E27FC236}">
              <a16:creationId xmlns:a16="http://schemas.microsoft.com/office/drawing/2014/main" id="{0EB359ED-292A-4F87-AE6D-91408AC5B977}"/>
            </a:ext>
          </a:extLst>
        </xdr:cNvPr>
        <xdr:cNvCxnSpPr/>
      </xdr:nvCxnSpPr>
      <xdr:spPr>
        <a:xfrm>
          <a:off x="2019300" y="1417243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33020</xdr:rowOff>
    </xdr:from>
    <xdr:to>
      <xdr:col>6</xdr:col>
      <xdr:colOff>38100</xdr:colOff>
      <xdr:row>82</xdr:row>
      <xdr:rowOff>134620</xdr:rowOff>
    </xdr:to>
    <xdr:sp macro="" textlink="">
      <xdr:nvSpPr>
        <xdr:cNvPr id="307" name="楕円 306">
          <a:extLst>
            <a:ext uri="{FF2B5EF4-FFF2-40B4-BE49-F238E27FC236}">
              <a16:creationId xmlns:a16="http://schemas.microsoft.com/office/drawing/2014/main" id="{10648DD7-2115-48DD-BC91-BE57BF012A5F}"/>
            </a:ext>
          </a:extLst>
        </xdr:cNvPr>
        <xdr:cNvSpPr/>
      </xdr:nvSpPr>
      <xdr:spPr>
        <a:xfrm>
          <a:off x="1079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83820</xdr:rowOff>
    </xdr:from>
    <xdr:to>
      <xdr:col>10</xdr:col>
      <xdr:colOff>114300</xdr:colOff>
      <xdr:row>82</xdr:row>
      <xdr:rowOff>113537</xdr:rowOff>
    </xdr:to>
    <xdr:cxnSp macro="">
      <xdr:nvCxnSpPr>
        <xdr:cNvPr id="308" name="直線コネクタ 307">
          <a:extLst>
            <a:ext uri="{FF2B5EF4-FFF2-40B4-BE49-F238E27FC236}">
              <a16:creationId xmlns:a16="http://schemas.microsoft.com/office/drawing/2014/main" id="{FD659F5B-5212-4E27-8896-FF06AE6B0186}"/>
            </a:ext>
          </a:extLst>
        </xdr:cNvPr>
        <xdr:cNvCxnSpPr/>
      </xdr:nvCxnSpPr>
      <xdr:spPr>
        <a:xfrm>
          <a:off x="1130300" y="14142720"/>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09" name="n_1aveValue【公営住宅】&#10;有形固定資産減価償却率">
          <a:extLst>
            <a:ext uri="{FF2B5EF4-FFF2-40B4-BE49-F238E27FC236}">
              <a16:creationId xmlns:a16="http://schemas.microsoft.com/office/drawing/2014/main" id="{37791CAA-9EA7-4995-B0FD-CA4A73CB8D68}"/>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123714</xdr:rowOff>
    </xdr:from>
    <xdr:ext cx="405111" cy="259045"/>
    <xdr:sp macro="" textlink="">
      <xdr:nvSpPr>
        <xdr:cNvPr id="310" name="n_2aveValue【公営住宅】&#10;有形固定資産減価償却率">
          <a:extLst>
            <a:ext uri="{FF2B5EF4-FFF2-40B4-BE49-F238E27FC236}">
              <a16:creationId xmlns:a16="http://schemas.microsoft.com/office/drawing/2014/main" id="{CC6380E1-D406-4482-86A4-54EA84609222}"/>
            </a:ext>
          </a:extLst>
        </xdr:cNvPr>
        <xdr:cNvSpPr txBox="1"/>
      </xdr:nvSpPr>
      <xdr:spPr>
        <a:xfrm>
          <a:off x="27057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84853</xdr:rowOff>
    </xdr:from>
    <xdr:ext cx="405111" cy="259045"/>
    <xdr:sp macro="" textlink="">
      <xdr:nvSpPr>
        <xdr:cNvPr id="311" name="n_3aveValue【公営住宅】&#10;有形固定資産減価償却率">
          <a:extLst>
            <a:ext uri="{FF2B5EF4-FFF2-40B4-BE49-F238E27FC236}">
              <a16:creationId xmlns:a16="http://schemas.microsoft.com/office/drawing/2014/main" id="{F93A3057-FE80-4052-A8D2-525B456B57FA}"/>
            </a:ext>
          </a:extLst>
        </xdr:cNvPr>
        <xdr:cNvSpPr txBox="1"/>
      </xdr:nvSpPr>
      <xdr:spPr>
        <a:xfrm>
          <a:off x="1816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75709</xdr:rowOff>
    </xdr:from>
    <xdr:ext cx="405111" cy="259045"/>
    <xdr:sp macro="" textlink="">
      <xdr:nvSpPr>
        <xdr:cNvPr id="312" name="n_4aveValue【公営住宅】&#10;有形固定資産減価償却率">
          <a:extLst>
            <a:ext uri="{FF2B5EF4-FFF2-40B4-BE49-F238E27FC236}">
              <a16:creationId xmlns:a16="http://schemas.microsoft.com/office/drawing/2014/main" id="{ECA56A04-019F-4CAF-A282-D035EFE1CA42}"/>
            </a:ext>
          </a:extLst>
        </xdr:cNvPr>
        <xdr:cNvSpPr txBox="1"/>
      </xdr:nvSpPr>
      <xdr:spPr>
        <a:xfrm>
          <a:off x="927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43451</xdr:rowOff>
    </xdr:from>
    <xdr:ext cx="405111" cy="259045"/>
    <xdr:sp macro="" textlink="">
      <xdr:nvSpPr>
        <xdr:cNvPr id="313" name="n_1mainValue【公営住宅】&#10;有形固定資産減価償却率">
          <a:extLst>
            <a:ext uri="{FF2B5EF4-FFF2-40B4-BE49-F238E27FC236}">
              <a16:creationId xmlns:a16="http://schemas.microsoft.com/office/drawing/2014/main" id="{A8871E74-FCA4-4C79-BAC6-50CEEA650077}"/>
            </a:ext>
          </a:extLst>
        </xdr:cNvPr>
        <xdr:cNvSpPr txBox="1"/>
      </xdr:nvSpPr>
      <xdr:spPr>
        <a:xfrm>
          <a:off x="3582044"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18305</xdr:rowOff>
    </xdr:from>
    <xdr:ext cx="405111" cy="259045"/>
    <xdr:sp macro="" textlink="">
      <xdr:nvSpPr>
        <xdr:cNvPr id="314" name="n_2mainValue【公営住宅】&#10;有形固定資産減価償却率">
          <a:extLst>
            <a:ext uri="{FF2B5EF4-FFF2-40B4-BE49-F238E27FC236}">
              <a16:creationId xmlns:a16="http://schemas.microsoft.com/office/drawing/2014/main" id="{D1E09A37-3A11-4D9D-908C-BCD642FE725D}"/>
            </a:ext>
          </a:extLst>
        </xdr:cNvPr>
        <xdr:cNvSpPr txBox="1"/>
      </xdr:nvSpPr>
      <xdr:spPr>
        <a:xfrm>
          <a:off x="2705744"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155464</xdr:rowOff>
    </xdr:from>
    <xdr:ext cx="405111" cy="259045"/>
    <xdr:sp macro="" textlink="">
      <xdr:nvSpPr>
        <xdr:cNvPr id="315" name="n_3mainValue【公営住宅】&#10;有形固定資産減価償却率">
          <a:extLst>
            <a:ext uri="{FF2B5EF4-FFF2-40B4-BE49-F238E27FC236}">
              <a16:creationId xmlns:a16="http://schemas.microsoft.com/office/drawing/2014/main" id="{628819D1-55D5-4E70-B37B-F9FCF9BCBB3C}"/>
            </a:ext>
          </a:extLst>
        </xdr:cNvPr>
        <xdr:cNvSpPr txBox="1"/>
      </xdr:nvSpPr>
      <xdr:spPr>
        <a:xfrm>
          <a:off x="1816744"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16" name="n_4mainValue【公営住宅】&#10;有形固定資産減価償却率">
          <a:extLst>
            <a:ext uri="{FF2B5EF4-FFF2-40B4-BE49-F238E27FC236}">
              <a16:creationId xmlns:a16="http://schemas.microsoft.com/office/drawing/2014/main" id="{2114235B-030D-4711-9D5E-E0886809BC97}"/>
            </a:ext>
          </a:extLst>
        </xdr:cNvPr>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ADCCEAF0-2D60-47A4-9970-A0C0685B1DC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3507CFF5-441A-4F8C-8361-5F6D00BA00A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C21DA597-293B-419C-86F5-47C50ACE997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8A33B211-E6B7-42E8-B945-3178B8FDB15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7E2A5E4F-0EFD-4F5C-A075-FC96C141789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D9409BC0-3102-445C-839D-A2A416CD826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49955ACE-06A5-40CD-8B03-B9A2BCCD04A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ED66887F-7D0B-4015-9D9E-28CEDDB4478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5F207BC0-5622-4F55-B8EB-D4D0E5562BE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3DE853FB-013B-4CA1-9768-404ABB583F3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99E58D91-3D3F-484D-A938-0C4A5D7AC51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60598C25-BCDA-4A03-BEC5-BBC11AA5D44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86352674-CD0B-48CD-9D5F-6F43E01E5A2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8B2811C5-DEC5-4153-B987-BCA43D62DAE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3DDDF9F1-3210-4470-A7CB-BFA480CDD4A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705D85EE-615E-4CCC-9485-B33492F4AF5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576086E1-D06C-4B43-99B2-E4DE1129CC5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491D4CB3-9FD6-4B9E-853C-68F9B026239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E904A4A0-798A-4726-BDA1-EFFD4138C9D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385FAE25-A566-40AE-954A-37966AE1A6A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DCEF04A9-3903-4B8B-A4E4-E437DAD6847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a:extLst>
            <a:ext uri="{FF2B5EF4-FFF2-40B4-BE49-F238E27FC236}">
              <a16:creationId xmlns:a16="http://schemas.microsoft.com/office/drawing/2014/main" id="{8EE9D036-7FF7-407F-A585-884599E76C8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2AEFC5D4-EB9D-462C-BD34-DAB696C4DF8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A3BB4211-31D5-4742-9561-BB993F36444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53500037-5864-44BF-BAF0-DB5FDF84913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a:extLst>
            <a:ext uri="{FF2B5EF4-FFF2-40B4-BE49-F238E27FC236}">
              <a16:creationId xmlns:a16="http://schemas.microsoft.com/office/drawing/2014/main" id="{EDEACC92-84CB-4A05-B612-D770A3E588E3}"/>
            </a:ext>
          </a:extLst>
        </xdr:cNvPr>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a:extLst>
            <a:ext uri="{FF2B5EF4-FFF2-40B4-BE49-F238E27FC236}">
              <a16:creationId xmlns:a16="http://schemas.microsoft.com/office/drawing/2014/main" id="{C027A68A-A335-41FA-94DB-A3ABB5BB6DA0}"/>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a:extLst>
            <a:ext uri="{FF2B5EF4-FFF2-40B4-BE49-F238E27FC236}">
              <a16:creationId xmlns:a16="http://schemas.microsoft.com/office/drawing/2014/main" id="{A37937F3-8FCF-4D16-8495-404D397EA26B}"/>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a:extLst>
            <a:ext uri="{FF2B5EF4-FFF2-40B4-BE49-F238E27FC236}">
              <a16:creationId xmlns:a16="http://schemas.microsoft.com/office/drawing/2014/main" id="{BB065002-D58A-4F5D-87E7-C6DF9BB60D52}"/>
            </a:ext>
          </a:extLst>
        </xdr:cNvPr>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a:extLst>
            <a:ext uri="{FF2B5EF4-FFF2-40B4-BE49-F238E27FC236}">
              <a16:creationId xmlns:a16="http://schemas.microsoft.com/office/drawing/2014/main" id="{E6A24E0E-A2A6-48DF-875D-CD1D35F43C53}"/>
            </a:ext>
          </a:extLst>
        </xdr:cNvPr>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132641</xdr:rowOff>
    </xdr:from>
    <xdr:ext cx="469744" cy="259045"/>
    <xdr:sp macro="" textlink="">
      <xdr:nvSpPr>
        <xdr:cNvPr id="347" name="【公営住宅】&#10;一人当たり面積平均値テキスト">
          <a:extLst>
            <a:ext uri="{FF2B5EF4-FFF2-40B4-BE49-F238E27FC236}">
              <a16:creationId xmlns:a16="http://schemas.microsoft.com/office/drawing/2014/main" id="{71E1D8FE-900B-4777-B228-2C00AD79303E}"/>
            </a:ext>
          </a:extLst>
        </xdr:cNvPr>
        <xdr:cNvSpPr txBox="1"/>
      </xdr:nvSpPr>
      <xdr:spPr>
        <a:xfrm>
          <a:off x="10515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a:extLst>
            <a:ext uri="{FF2B5EF4-FFF2-40B4-BE49-F238E27FC236}">
              <a16:creationId xmlns:a16="http://schemas.microsoft.com/office/drawing/2014/main" id="{B4A4F9FF-662D-4969-88CB-E2851252602A}"/>
            </a:ext>
          </a:extLst>
        </xdr:cNvPr>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a:extLst>
            <a:ext uri="{FF2B5EF4-FFF2-40B4-BE49-F238E27FC236}">
              <a16:creationId xmlns:a16="http://schemas.microsoft.com/office/drawing/2014/main" id="{17432BB0-121F-4D6A-B174-047A0195EEFA}"/>
            </a:ext>
          </a:extLst>
        </xdr:cNvPr>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a:extLst>
            <a:ext uri="{FF2B5EF4-FFF2-40B4-BE49-F238E27FC236}">
              <a16:creationId xmlns:a16="http://schemas.microsoft.com/office/drawing/2014/main" id="{653FE253-BB33-4250-8882-A60CE11503CF}"/>
            </a:ext>
          </a:extLst>
        </xdr:cNvPr>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a:extLst>
            <a:ext uri="{FF2B5EF4-FFF2-40B4-BE49-F238E27FC236}">
              <a16:creationId xmlns:a16="http://schemas.microsoft.com/office/drawing/2014/main" id="{31DFD0B8-0DAF-43F3-A9F4-3A39AC654BDC}"/>
            </a:ext>
          </a:extLst>
        </xdr:cNvPr>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a:extLst>
            <a:ext uri="{FF2B5EF4-FFF2-40B4-BE49-F238E27FC236}">
              <a16:creationId xmlns:a16="http://schemas.microsoft.com/office/drawing/2014/main" id="{06E24186-AA6D-4CC1-A37A-846198B7D2B8}"/>
            </a:ext>
          </a:extLst>
        </xdr:cNvPr>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2031EBE9-ECF1-493F-B746-DB26694FBB7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0C83B72-7307-4296-AACC-475BB0D0C4D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2EF8F6F-BA99-4B64-AFC4-2E1C17CFD14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C57E156-8401-4304-8042-19315315991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01902C4-345E-4B91-8F9E-7F5AB3D175A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82006</xdr:rowOff>
    </xdr:from>
    <xdr:to>
      <xdr:col>55</xdr:col>
      <xdr:colOff>50800</xdr:colOff>
      <xdr:row>86</xdr:row>
      <xdr:rowOff>12156</xdr:rowOff>
    </xdr:to>
    <xdr:sp macro="" textlink="">
      <xdr:nvSpPr>
        <xdr:cNvPr id="358" name="楕円 357">
          <a:extLst>
            <a:ext uri="{FF2B5EF4-FFF2-40B4-BE49-F238E27FC236}">
              <a16:creationId xmlns:a16="http://schemas.microsoft.com/office/drawing/2014/main" id="{B4DC3827-3DA5-4159-8B47-A948251AB31B}"/>
            </a:ext>
          </a:extLst>
        </xdr:cNvPr>
        <xdr:cNvSpPr/>
      </xdr:nvSpPr>
      <xdr:spPr>
        <a:xfrm>
          <a:off x="104267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60433</xdr:rowOff>
    </xdr:from>
    <xdr:ext cx="469744" cy="259045"/>
    <xdr:sp macro="" textlink="">
      <xdr:nvSpPr>
        <xdr:cNvPr id="359" name="【公営住宅】&#10;一人当たり面積該当値テキスト">
          <a:extLst>
            <a:ext uri="{FF2B5EF4-FFF2-40B4-BE49-F238E27FC236}">
              <a16:creationId xmlns:a16="http://schemas.microsoft.com/office/drawing/2014/main" id="{C149BB05-3390-4388-873F-F8CCD040C096}"/>
            </a:ext>
          </a:extLst>
        </xdr:cNvPr>
        <xdr:cNvSpPr txBox="1"/>
      </xdr:nvSpPr>
      <xdr:spPr>
        <a:xfrm>
          <a:off x="10515600" y="1463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83638</xdr:rowOff>
    </xdr:from>
    <xdr:to>
      <xdr:col>50</xdr:col>
      <xdr:colOff>165100</xdr:colOff>
      <xdr:row>86</xdr:row>
      <xdr:rowOff>13788</xdr:rowOff>
    </xdr:to>
    <xdr:sp macro="" textlink="">
      <xdr:nvSpPr>
        <xdr:cNvPr id="360" name="楕円 359">
          <a:extLst>
            <a:ext uri="{FF2B5EF4-FFF2-40B4-BE49-F238E27FC236}">
              <a16:creationId xmlns:a16="http://schemas.microsoft.com/office/drawing/2014/main" id="{AC8CB45C-94F5-4944-97DC-433E8FFCD2E7}"/>
            </a:ext>
          </a:extLst>
        </xdr:cNvPr>
        <xdr:cNvSpPr/>
      </xdr:nvSpPr>
      <xdr:spPr>
        <a:xfrm>
          <a:off x="9588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132806</xdr:rowOff>
    </xdr:from>
    <xdr:to>
      <xdr:col>55</xdr:col>
      <xdr:colOff>0</xdr:colOff>
      <xdr:row>85</xdr:row>
      <xdr:rowOff>134438</xdr:rowOff>
    </xdr:to>
    <xdr:cxnSp macro="">
      <xdr:nvCxnSpPr>
        <xdr:cNvPr id="361" name="直線コネクタ 360">
          <a:extLst>
            <a:ext uri="{FF2B5EF4-FFF2-40B4-BE49-F238E27FC236}">
              <a16:creationId xmlns:a16="http://schemas.microsoft.com/office/drawing/2014/main" id="{B752282E-E4BC-42F5-883C-C135501FF796}"/>
            </a:ext>
          </a:extLst>
        </xdr:cNvPr>
        <xdr:cNvCxnSpPr/>
      </xdr:nvCxnSpPr>
      <xdr:spPr>
        <a:xfrm flipV="1">
          <a:off x="9639300" y="1470605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83638</xdr:rowOff>
    </xdr:from>
    <xdr:to>
      <xdr:col>46</xdr:col>
      <xdr:colOff>38100</xdr:colOff>
      <xdr:row>86</xdr:row>
      <xdr:rowOff>13788</xdr:rowOff>
    </xdr:to>
    <xdr:sp macro="" textlink="">
      <xdr:nvSpPr>
        <xdr:cNvPr id="362" name="楕円 361">
          <a:extLst>
            <a:ext uri="{FF2B5EF4-FFF2-40B4-BE49-F238E27FC236}">
              <a16:creationId xmlns:a16="http://schemas.microsoft.com/office/drawing/2014/main" id="{7B0DC23A-7450-4993-A7D5-915E099C4562}"/>
            </a:ext>
          </a:extLst>
        </xdr:cNvPr>
        <xdr:cNvSpPr/>
      </xdr:nvSpPr>
      <xdr:spPr>
        <a:xfrm>
          <a:off x="8699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134438</xdr:rowOff>
    </xdr:from>
    <xdr:to>
      <xdr:col>50</xdr:col>
      <xdr:colOff>114300</xdr:colOff>
      <xdr:row>85</xdr:row>
      <xdr:rowOff>134438</xdr:rowOff>
    </xdr:to>
    <xdr:cxnSp macro="">
      <xdr:nvCxnSpPr>
        <xdr:cNvPr id="363" name="直線コネクタ 362">
          <a:extLst>
            <a:ext uri="{FF2B5EF4-FFF2-40B4-BE49-F238E27FC236}">
              <a16:creationId xmlns:a16="http://schemas.microsoft.com/office/drawing/2014/main" id="{480951A0-7CB2-49E3-BFDA-9474B3DAC099}"/>
            </a:ext>
          </a:extLst>
        </xdr:cNvPr>
        <xdr:cNvCxnSpPr/>
      </xdr:nvCxnSpPr>
      <xdr:spPr>
        <a:xfrm>
          <a:off x="8750300" y="1470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83638</xdr:rowOff>
    </xdr:from>
    <xdr:to>
      <xdr:col>41</xdr:col>
      <xdr:colOff>101600</xdr:colOff>
      <xdr:row>86</xdr:row>
      <xdr:rowOff>13788</xdr:rowOff>
    </xdr:to>
    <xdr:sp macro="" textlink="">
      <xdr:nvSpPr>
        <xdr:cNvPr id="364" name="楕円 363">
          <a:extLst>
            <a:ext uri="{FF2B5EF4-FFF2-40B4-BE49-F238E27FC236}">
              <a16:creationId xmlns:a16="http://schemas.microsoft.com/office/drawing/2014/main" id="{11D44A96-0875-4001-8690-211F1BB5BBC1}"/>
            </a:ext>
          </a:extLst>
        </xdr:cNvPr>
        <xdr:cNvSpPr/>
      </xdr:nvSpPr>
      <xdr:spPr>
        <a:xfrm>
          <a:off x="7810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134438</xdr:rowOff>
    </xdr:from>
    <xdr:to>
      <xdr:col>45</xdr:col>
      <xdr:colOff>177800</xdr:colOff>
      <xdr:row>85</xdr:row>
      <xdr:rowOff>134438</xdr:rowOff>
    </xdr:to>
    <xdr:cxnSp macro="">
      <xdr:nvCxnSpPr>
        <xdr:cNvPr id="365" name="直線コネクタ 364">
          <a:extLst>
            <a:ext uri="{FF2B5EF4-FFF2-40B4-BE49-F238E27FC236}">
              <a16:creationId xmlns:a16="http://schemas.microsoft.com/office/drawing/2014/main" id="{9B870F53-C30F-45C3-8EAC-88F4E2C5C213}"/>
            </a:ext>
          </a:extLst>
        </xdr:cNvPr>
        <xdr:cNvCxnSpPr/>
      </xdr:nvCxnSpPr>
      <xdr:spPr>
        <a:xfrm>
          <a:off x="7861300" y="1470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83638</xdr:rowOff>
    </xdr:from>
    <xdr:to>
      <xdr:col>36</xdr:col>
      <xdr:colOff>165100</xdr:colOff>
      <xdr:row>86</xdr:row>
      <xdr:rowOff>13788</xdr:rowOff>
    </xdr:to>
    <xdr:sp macro="" textlink="">
      <xdr:nvSpPr>
        <xdr:cNvPr id="366" name="楕円 365">
          <a:extLst>
            <a:ext uri="{FF2B5EF4-FFF2-40B4-BE49-F238E27FC236}">
              <a16:creationId xmlns:a16="http://schemas.microsoft.com/office/drawing/2014/main" id="{190293B6-18D2-4E57-B5CA-C7967DF2E1CE}"/>
            </a:ext>
          </a:extLst>
        </xdr:cNvPr>
        <xdr:cNvSpPr/>
      </xdr:nvSpPr>
      <xdr:spPr>
        <a:xfrm>
          <a:off x="6921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134438</xdr:rowOff>
    </xdr:from>
    <xdr:to>
      <xdr:col>41</xdr:col>
      <xdr:colOff>50800</xdr:colOff>
      <xdr:row>85</xdr:row>
      <xdr:rowOff>134438</xdr:rowOff>
    </xdr:to>
    <xdr:cxnSp macro="">
      <xdr:nvCxnSpPr>
        <xdr:cNvPr id="367" name="直線コネクタ 366">
          <a:extLst>
            <a:ext uri="{FF2B5EF4-FFF2-40B4-BE49-F238E27FC236}">
              <a16:creationId xmlns:a16="http://schemas.microsoft.com/office/drawing/2014/main" id="{38DB8B30-8204-4F02-B40E-5DB7EEAF8E28}"/>
            </a:ext>
          </a:extLst>
        </xdr:cNvPr>
        <xdr:cNvCxnSpPr/>
      </xdr:nvCxnSpPr>
      <xdr:spPr>
        <a:xfrm>
          <a:off x="6972300" y="1470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17253</xdr:rowOff>
    </xdr:from>
    <xdr:ext cx="469744" cy="259045"/>
    <xdr:sp macro="" textlink="">
      <xdr:nvSpPr>
        <xdr:cNvPr id="368" name="n_1aveValue【公営住宅】&#10;一人当たり面積">
          <a:extLst>
            <a:ext uri="{FF2B5EF4-FFF2-40B4-BE49-F238E27FC236}">
              <a16:creationId xmlns:a16="http://schemas.microsoft.com/office/drawing/2014/main" id="{9829125F-95D0-4EC4-BE6D-B9991E14B764}"/>
            </a:ext>
          </a:extLst>
        </xdr:cNvPr>
        <xdr:cNvSpPr txBox="1"/>
      </xdr:nvSpPr>
      <xdr:spPr>
        <a:xfrm>
          <a:off x="93917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69" name="n_2aveValue【公営住宅】&#10;一人当たり面積">
          <a:extLst>
            <a:ext uri="{FF2B5EF4-FFF2-40B4-BE49-F238E27FC236}">
              <a16:creationId xmlns:a16="http://schemas.microsoft.com/office/drawing/2014/main" id="{ED21C754-676E-4096-8BE7-1CB6DD779574}"/>
            </a:ext>
          </a:extLst>
        </xdr:cNvPr>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134819</xdr:rowOff>
    </xdr:from>
    <xdr:ext cx="469744" cy="259045"/>
    <xdr:sp macro="" textlink="">
      <xdr:nvSpPr>
        <xdr:cNvPr id="370" name="n_3aveValue【公営住宅】&#10;一人当たり面積">
          <a:extLst>
            <a:ext uri="{FF2B5EF4-FFF2-40B4-BE49-F238E27FC236}">
              <a16:creationId xmlns:a16="http://schemas.microsoft.com/office/drawing/2014/main" id="{8B1813BA-BAED-4CA0-ABBB-4E308E966157}"/>
            </a:ext>
          </a:extLst>
        </xdr:cNvPr>
        <xdr:cNvSpPr txBox="1"/>
      </xdr:nvSpPr>
      <xdr:spPr>
        <a:xfrm>
          <a:off x="7626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108693</xdr:rowOff>
    </xdr:from>
    <xdr:ext cx="469744" cy="259045"/>
    <xdr:sp macro="" textlink="">
      <xdr:nvSpPr>
        <xdr:cNvPr id="371" name="n_4aveValue【公営住宅】&#10;一人当たり面積">
          <a:extLst>
            <a:ext uri="{FF2B5EF4-FFF2-40B4-BE49-F238E27FC236}">
              <a16:creationId xmlns:a16="http://schemas.microsoft.com/office/drawing/2014/main" id="{F994B349-7810-4D1D-9954-B599642A5944}"/>
            </a:ext>
          </a:extLst>
        </xdr:cNvPr>
        <xdr:cNvSpPr txBox="1"/>
      </xdr:nvSpPr>
      <xdr:spPr>
        <a:xfrm>
          <a:off x="6737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4915</xdr:rowOff>
    </xdr:from>
    <xdr:ext cx="469744" cy="259045"/>
    <xdr:sp macro="" textlink="">
      <xdr:nvSpPr>
        <xdr:cNvPr id="372" name="n_1mainValue【公営住宅】&#10;一人当たり面積">
          <a:extLst>
            <a:ext uri="{FF2B5EF4-FFF2-40B4-BE49-F238E27FC236}">
              <a16:creationId xmlns:a16="http://schemas.microsoft.com/office/drawing/2014/main" id="{BC309890-1EA4-4AE2-8155-AA1457C4F570}"/>
            </a:ext>
          </a:extLst>
        </xdr:cNvPr>
        <xdr:cNvSpPr txBox="1"/>
      </xdr:nvSpPr>
      <xdr:spPr>
        <a:xfrm>
          <a:off x="9391727" y="147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4915</xdr:rowOff>
    </xdr:from>
    <xdr:ext cx="469744" cy="259045"/>
    <xdr:sp macro="" textlink="">
      <xdr:nvSpPr>
        <xdr:cNvPr id="373" name="n_2mainValue【公営住宅】&#10;一人当たり面積">
          <a:extLst>
            <a:ext uri="{FF2B5EF4-FFF2-40B4-BE49-F238E27FC236}">
              <a16:creationId xmlns:a16="http://schemas.microsoft.com/office/drawing/2014/main" id="{0FD30CE9-4837-455F-8F03-366562EEB3F8}"/>
            </a:ext>
          </a:extLst>
        </xdr:cNvPr>
        <xdr:cNvSpPr txBox="1"/>
      </xdr:nvSpPr>
      <xdr:spPr>
        <a:xfrm>
          <a:off x="8515427" y="147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4915</xdr:rowOff>
    </xdr:from>
    <xdr:ext cx="469744" cy="259045"/>
    <xdr:sp macro="" textlink="">
      <xdr:nvSpPr>
        <xdr:cNvPr id="374" name="n_3mainValue【公営住宅】&#10;一人当たり面積">
          <a:extLst>
            <a:ext uri="{FF2B5EF4-FFF2-40B4-BE49-F238E27FC236}">
              <a16:creationId xmlns:a16="http://schemas.microsoft.com/office/drawing/2014/main" id="{BB35C245-4FE1-487B-A2BB-C18ED8DD0270}"/>
            </a:ext>
          </a:extLst>
        </xdr:cNvPr>
        <xdr:cNvSpPr txBox="1"/>
      </xdr:nvSpPr>
      <xdr:spPr>
        <a:xfrm>
          <a:off x="7626427" y="147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4915</xdr:rowOff>
    </xdr:from>
    <xdr:ext cx="469744" cy="259045"/>
    <xdr:sp macro="" textlink="">
      <xdr:nvSpPr>
        <xdr:cNvPr id="375" name="n_4mainValue【公営住宅】&#10;一人当たり面積">
          <a:extLst>
            <a:ext uri="{FF2B5EF4-FFF2-40B4-BE49-F238E27FC236}">
              <a16:creationId xmlns:a16="http://schemas.microsoft.com/office/drawing/2014/main" id="{2B3FDCB5-E0D5-46BB-92E3-B7ABDF6F73D1}"/>
            </a:ext>
          </a:extLst>
        </xdr:cNvPr>
        <xdr:cNvSpPr txBox="1"/>
      </xdr:nvSpPr>
      <xdr:spPr>
        <a:xfrm>
          <a:off x="6737427" y="147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D541520F-E971-4FAB-81B7-45EB34D1803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7DCCF3E1-2027-433B-822F-F119831CDFD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2D14C7A1-FC6F-4036-8EE4-F98FC911D23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431E6073-57DC-42DC-BC62-C9F16BB2FBB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8CA7AAF2-1F1A-456E-882A-9E68B1E77B7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A61AA42B-387B-4759-A042-F280AADE555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61973D8C-A817-4A29-983F-91A671CA766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8C07E3C6-6021-41D2-B92E-E1F3FB0DBE4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AC1C2F4E-A8A4-46A1-86CE-DA320275E57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97BF91CE-2756-4957-B29C-E71DD1F9733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11187F12-8FE7-4ED6-BF0B-5B2D857594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9AFB8311-3182-4DAE-9BD3-A23F971F76E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944D4031-5AA4-4CB1-AEAD-98F3C31184E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103D5AA-DC8E-49FE-ADCB-DEC66B74C76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FA8C18F9-834B-4FFB-8D6D-6285693DD41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BF29E6B7-1093-4C62-9BED-B7CA1914EEA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B1AF2121-9CC2-47C5-892C-7B8CC5E9EE3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91423E4B-E4D8-44B7-8B07-F898F8931E9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4C4EA63B-312A-44A3-A156-3C54E169EAA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7EB8410B-E73B-4DE4-B36F-D56C419187D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79B9C6EE-D634-45E3-A877-F6F9D4D2772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54BD74B8-E816-49D1-A180-F7EBAA130F5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B8028A3C-3221-4C89-8A30-E44102FCF85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510289BC-F5F5-4E1B-98D2-6DA5D61651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DAE4D8AA-4EC0-4F5D-86B0-B8DE52AD8BC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84C75755-7584-40F0-ABE1-880A7E3906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957289BA-9966-4269-8E86-A56B9DF9B46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a:extLst>
            <a:ext uri="{FF2B5EF4-FFF2-40B4-BE49-F238E27FC236}">
              <a16:creationId xmlns:a16="http://schemas.microsoft.com/office/drawing/2014/main" id="{C1F2760B-7C7B-4746-BD65-10EEBAFEA8F8}"/>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a:extLst>
            <a:ext uri="{FF2B5EF4-FFF2-40B4-BE49-F238E27FC236}">
              <a16:creationId xmlns:a16="http://schemas.microsoft.com/office/drawing/2014/main" id="{02B18E14-3D6C-41B7-AE56-962746BD3936}"/>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a:extLst>
            <a:ext uri="{FF2B5EF4-FFF2-40B4-BE49-F238E27FC236}">
              <a16:creationId xmlns:a16="http://schemas.microsoft.com/office/drawing/2014/main" id="{244E2987-5AA6-4A58-9854-F904B8D6B982}"/>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a:extLst>
            <a:ext uri="{FF2B5EF4-FFF2-40B4-BE49-F238E27FC236}">
              <a16:creationId xmlns:a16="http://schemas.microsoft.com/office/drawing/2014/main" id="{DD0344BA-9AB6-4AE3-B872-9C04D7377B88}"/>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a:extLst>
            <a:ext uri="{FF2B5EF4-FFF2-40B4-BE49-F238E27FC236}">
              <a16:creationId xmlns:a16="http://schemas.microsoft.com/office/drawing/2014/main" id="{4C08ABC6-B195-4766-B255-5B6193F1E916}"/>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a:extLst>
            <a:ext uri="{FF2B5EF4-FFF2-40B4-BE49-F238E27FC236}">
              <a16:creationId xmlns:a16="http://schemas.microsoft.com/office/drawing/2014/main" id="{FEA7B0BE-C754-413D-AB09-ABE1F2010E59}"/>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a:extLst>
            <a:ext uri="{FF2B5EF4-FFF2-40B4-BE49-F238E27FC236}">
              <a16:creationId xmlns:a16="http://schemas.microsoft.com/office/drawing/2014/main" id="{E3CCF445-5ED4-4643-B641-005243D3B263}"/>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a:extLst>
            <a:ext uri="{FF2B5EF4-FFF2-40B4-BE49-F238E27FC236}">
              <a16:creationId xmlns:a16="http://schemas.microsoft.com/office/drawing/2014/main" id="{EBD849D2-1D18-4286-82CA-5A49F5868A53}"/>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813AEEA2-DBDD-432F-851C-CAFD9366AFB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104E7F60-7026-4E62-B4E2-54F5E3A10A5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F1526559-A764-46DC-BC91-D0425BD03A8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414" name="直線コネクタ 413">
          <a:extLst>
            <a:ext uri="{FF2B5EF4-FFF2-40B4-BE49-F238E27FC236}">
              <a16:creationId xmlns:a16="http://schemas.microsoft.com/office/drawing/2014/main" id="{28E375EB-E9B4-4A6B-8E7D-E001E1301A54}"/>
            </a:ext>
          </a:extLst>
        </xdr:cNvPr>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C2F433FC-2D38-457C-9B12-FC01E806987E}"/>
            </a:ext>
          </a:extLst>
        </xdr:cNvPr>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416" name="直線コネクタ 415">
          <a:extLst>
            <a:ext uri="{FF2B5EF4-FFF2-40B4-BE49-F238E27FC236}">
              <a16:creationId xmlns:a16="http://schemas.microsoft.com/office/drawing/2014/main" id="{48CE49F8-E269-45AA-958A-DB9D36BD0604}"/>
            </a:ext>
          </a:extLst>
        </xdr:cNvPr>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A2851834-C60C-41EA-A4FB-98B0888FA8F4}"/>
            </a:ext>
          </a:extLst>
        </xdr:cNvPr>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418" name="直線コネクタ 417">
          <a:extLst>
            <a:ext uri="{FF2B5EF4-FFF2-40B4-BE49-F238E27FC236}">
              <a16:creationId xmlns:a16="http://schemas.microsoft.com/office/drawing/2014/main" id="{A049D14C-A2C6-41C1-92F3-56845B1898BF}"/>
            </a:ext>
          </a:extLst>
        </xdr:cNvPr>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71D704F9-B4D6-4BC9-96C4-BDE4CB11DA55}"/>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0" name="フローチャート: 判断 419">
          <a:extLst>
            <a:ext uri="{FF2B5EF4-FFF2-40B4-BE49-F238E27FC236}">
              <a16:creationId xmlns:a16="http://schemas.microsoft.com/office/drawing/2014/main" id="{7A4D5AD9-71A3-406D-AFB8-155065970532}"/>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1" name="フローチャート: 判断 420">
          <a:extLst>
            <a:ext uri="{FF2B5EF4-FFF2-40B4-BE49-F238E27FC236}">
              <a16:creationId xmlns:a16="http://schemas.microsoft.com/office/drawing/2014/main" id="{B1907E5C-596C-43CD-B859-BAD8EE69280B}"/>
            </a:ext>
          </a:extLst>
        </xdr:cNvPr>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2" name="フローチャート: 判断 421">
          <a:extLst>
            <a:ext uri="{FF2B5EF4-FFF2-40B4-BE49-F238E27FC236}">
              <a16:creationId xmlns:a16="http://schemas.microsoft.com/office/drawing/2014/main" id="{F186E68E-DD57-459A-A04A-0CE1BE7D8139}"/>
            </a:ext>
          </a:extLst>
        </xdr:cNvPr>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3" name="フローチャート: 判断 422">
          <a:extLst>
            <a:ext uri="{FF2B5EF4-FFF2-40B4-BE49-F238E27FC236}">
              <a16:creationId xmlns:a16="http://schemas.microsoft.com/office/drawing/2014/main" id="{87F78293-BD8A-4901-A3DE-F62148E2BED2}"/>
            </a:ext>
          </a:extLst>
        </xdr:cNvPr>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4" name="フローチャート: 判断 423">
          <a:extLst>
            <a:ext uri="{FF2B5EF4-FFF2-40B4-BE49-F238E27FC236}">
              <a16:creationId xmlns:a16="http://schemas.microsoft.com/office/drawing/2014/main" id="{B329C60B-0F62-4167-9116-5C3DB3D7425D}"/>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F60E3BA5-871F-4A52-97E2-63EBA82EB4F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4E029B4B-AA2C-48A4-B3F1-128965DE648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4B6B8D9B-F91A-4789-8C59-584178325AE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86B3DE5-C171-41DE-9084-A655614504F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80700B4-F81D-4E7E-8D98-BCA26518F8C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141986</xdr:rowOff>
    </xdr:from>
    <xdr:to>
      <xdr:col>85</xdr:col>
      <xdr:colOff>177800</xdr:colOff>
      <xdr:row>38</xdr:row>
      <xdr:rowOff>72136</xdr:rowOff>
    </xdr:to>
    <xdr:sp macro="" textlink="">
      <xdr:nvSpPr>
        <xdr:cNvPr id="430" name="楕円 429">
          <a:extLst>
            <a:ext uri="{FF2B5EF4-FFF2-40B4-BE49-F238E27FC236}">
              <a16:creationId xmlns:a16="http://schemas.microsoft.com/office/drawing/2014/main" id="{5F13B119-4F61-4C5D-B1A6-7D786C53E03F}"/>
            </a:ext>
          </a:extLst>
        </xdr:cNvPr>
        <xdr:cNvSpPr/>
      </xdr:nvSpPr>
      <xdr:spPr>
        <a:xfrm>
          <a:off x="162687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164863</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C0414D88-98E1-41D4-A364-2736E12A07B8}"/>
            </a:ext>
          </a:extLst>
        </xdr:cNvPr>
        <xdr:cNvSpPr txBox="1"/>
      </xdr:nvSpPr>
      <xdr:spPr>
        <a:xfrm>
          <a:off x="16357600" y="633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98552</xdr:rowOff>
    </xdr:from>
    <xdr:to>
      <xdr:col>81</xdr:col>
      <xdr:colOff>101600</xdr:colOff>
      <xdr:row>38</xdr:row>
      <xdr:rowOff>28702</xdr:rowOff>
    </xdr:to>
    <xdr:sp macro="" textlink="">
      <xdr:nvSpPr>
        <xdr:cNvPr id="432" name="楕円 431">
          <a:extLst>
            <a:ext uri="{FF2B5EF4-FFF2-40B4-BE49-F238E27FC236}">
              <a16:creationId xmlns:a16="http://schemas.microsoft.com/office/drawing/2014/main" id="{A03AA467-DC00-44BF-97F1-A78B83F9108C}"/>
            </a:ext>
          </a:extLst>
        </xdr:cNvPr>
        <xdr:cNvSpPr/>
      </xdr:nvSpPr>
      <xdr:spPr>
        <a:xfrm>
          <a:off x="15430500" y="64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149352</xdr:rowOff>
    </xdr:from>
    <xdr:to>
      <xdr:col>85</xdr:col>
      <xdr:colOff>127000</xdr:colOff>
      <xdr:row>38</xdr:row>
      <xdr:rowOff>21336</xdr:rowOff>
    </xdr:to>
    <xdr:cxnSp macro="">
      <xdr:nvCxnSpPr>
        <xdr:cNvPr id="433" name="直線コネクタ 432">
          <a:extLst>
            <a:ext uri="{FF2B5EF4-FFF2-40B4-BE49-F238E27FC236}">
              <a16:creationId xmlns:a16="http://schemas.microsoft.com/office/drawing/2014/main" id="{65E76BBC-5311-4C75-B869-8D39D4126F21}"/>
            </a:ext>
          </a:extLst>
        </xdr:cNvPr>
        <xdr:cNvCxnSpPr/>
      </xdr:nvCxnSpPr>
      <xdr:spPr>
        <a:xfrm>
          <a:off x="15481300" y="649300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27686</xdr:rowOff>
    </xdr:from>
    <xdr:to>
      <xdr:col>76</xdr:col>
      <xdr:colOff>165100</xdr:colOff>
      <xdr:row>37</xdr:row>
      <xdr:rowOff>129286</xdr:rowOff>
    </xdr:to>
    <xdr:sp macro="" textlink="">
      <xdr:nvSpPr>
        <xdr:cNvPr id="434" name="楕円 433">
          <a:extLst>
            <a:ext uri="{FF2B5EF4-FFF2-40B4-BE49-F238E27FC236}">
              <a16:creationId xmlns:a16="http://schemas.microsoft.com/office/drawing/2014/main" id="{508B7225-B4FF-4010-87E2-A3A4E75A0E6F}"/>
            </a:ext>
          </a:extLst>
        </xdr:cNvPr>
        <xdr:cNvSpPr/>
      </xdr:nvSpPr>
      <xdr:spPr>
        <a:xfrm>
          <a:off x="14541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78486</xdr:rowOff>
    </xdr:from>
    <xdr:to>
      <xdr:col>81</xdr:col>
      <xdr:colOff>50800</xdr:colOff>
      <xdr:row>37</xdr:row>
      <xdr:rowOff>149352</xdr:rowOff>
    </xdr:to>
    <xdr:cxnSp macro="">
      <xdr:nvCxnSpPr>
        <xdr:cNvPr id="435" name="直線コネクタ 434">
          <a:extLst>
            <a:ext uri="{FF2B5EF4-FFF2-40B4-BE49-F238E27FC236}">
              <a16:creationId xmlns:a16="http://schemas.microsoft.com/office/drawing/2014/main" id="{62D98A13-E5AC-4BBC-AEC4-F4E1DC18C868}"/>
            </a:ext>
          </a:extLst>
        </xdr:cNvPr>
        <xdr:cNvCxnSpPr/>
      </xdr:nvCxnSpPr>
      <xdr:spPr>
        <a:xfrm>
          <a:off x="14592300" y="642213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151130</xdr:rowOff>
    </xdr:from>
    <xdr:to>
      <xdr:col>72</xdr:col>
      <xdr:colOff>38100</xdr:colOff>
      <xdr:row>37</xdr:row>
      <xdr:rowOff>81280</xdr:rowOff>
    </xdr:to>
    <xdr:sp macro="" textlink="">
      <xdr:nvSpPr>
        <xdr:cNvPr id="436" name="楕円 435">
          <a:extLst>
            <a:ext uri="{FF2B5EF4-FFF2-40B4-BE49-F238E27FC236}">
              <a16:creationId xmlns:a16="http://schemas.microsoft.com/office/drawing/2014/main" id="{43248402-7CEC-4684-8399-FE86371E7D35}"/>
            </a:ext>
          </a:extLst>
        </xdr:cNvPr>
        <xdr:cNvSpPr/>
      </xdr:nvSpPr>
      <xdr:spPr>
        <a:xfrm>
          <a:off x="13652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30480</xdr:rowOff>
    </xdr:from>
    <xdr:to>
      <xdr:col>76</xdr:col>
      <xdr:colOff>114300</xdr:colOff>
      <xdr:row>37</xdr:row>
      <xdr:rowOff>78486</xdr:rowOff>
    </xdr:to>
    <xdr:cxnSp macro="">
      <xdr:nvCxnSpPr>
        <xdr:cNvPr id="437" name="直線コネクタ 436">
          <a:extLst>
            <a:ext uri="{FF2B5EF4-FFF2-40B4-BE49-F238E27FC236}">
              <a16:creationId xmlns:a16="http://schemas.microsoft.com/office/drawing/2014/main" id="{1D8767B0-31FA-46D7-A0AE-70AD5441DD33}"/>
            </a:ext>
          </a:extLst>
        </xdr:cNvPr>
        <xdr:cNvCxnSpPr/>
      </xdr:nvCxnSpPr>
      <xdr:spPr>
        <a:xfrm>
          <a:off x="13703300" y="637413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93980</xdr:rowOff>
    </xdr:from>
    <xdr:to>
      <xdr:col>67</xdr:col>
      <xdr:colOff>101600</xdr:colOff>
      <xdr:row>37</xdr:row>
      <xdr:rowOff>24130</xdr:rowOff>
    </xdr:to>
    <xdr:sp macro="" textlink="">
      <xdr:nvSpPr>
        <xdr:cNvPr id="438" name="楕円 437">
          <a:extLst>
            <a:ext uri="{FF2B5EF4-FFF2-40B4-BE49-F238E27FC236}">
              <a16:creationId xmlns:a16="http://schemas.microsoft.com/office/drawing/2014/main" id="{2DC19D06-F23C-4BE6-935C-60AB7DB8D259}"/>
            </a:ext>
          </a:extLst>
        </xdr:cNvPr>
        <xdr:cNvSpPr/>
      </xdr:nvSpPr>
      <xdr:spPr>
        <a:xfrm>
          <a:off x="12763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144780</xdr:rowOff>
    </xdr:from>
    <xdr:to>
      <xdr:col>71</xdr:col>
      <xdr:colOff>177800</xdr:colOff>
      <xdr:row>37</xdr:row>
      <xdr:rowOff>30480</xdr:rowOff>
    </xdr:to>
    <xdr:cxnSp macro="">
      <xdr:nvCxnSpPr>
        <xdr:cNvPr id="439" name="直線コネクタ 438">
          <a:extLst>
            <a:ext uri="{FF2B5EF4-FFF2-40B4-BE49-F238E27FC236}">
              <a16:creationId xmlns:a16="http://schemas.microsoft.com/office/drawing/2014/main" id="{D04847AB-4A60-4589-8F08-F7381FB39D46}"/>
            </a:ext>
          </a:extLst>
        </xdr:cNvPr>
        <xdr:cNvCxnSpPr/>
      </xdr:nvCxnSpPr>
      <xdr:spPr>
        <a:xfrm>
          <a:off x="12814300" y="63169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31259</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D11D75D1-4ECA-43FE-94E9-E3210AF36C30}"/>
            </a:ext>
          </a:extLst>
        </xdr:cNvPr>
        <xdr:cNvSpPr txBox="1"/>
      </xdr:nvSpPr>
      <xdr:spPr>
        <a:xfrm>
          <a:off x="15266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58691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99B63165-908D-447C-B143-C15D41680585}"/>
            </a:ext>
          </a:extLst>
        </xdr:cNvPr>
        <xdr:cNvSpPr txBox="1"/>
      </xdr:nvSpPr>
      <xdr:spPr>
        <a:xfrm>
          <a:off x="143897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14A5DD91-55A5-47A7-8BA8-34D8BAB6E73A}"/>
            </a:ext>
          </a:extLst>
        </xdr:cNvPr>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627867FD-D3E4-48B6-B342-584049ED4CD4}"/>
            </a:ext>
          </a:extLst>
        </xdr:cNvPr>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45229</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1D81A4E4-7AD6-4A1B-9468-834D9E4D4783}"/>
            </a:ext>
          </a:extLst>
        </xdr:cNvPr>
        <xdr:cNvSpPr txBox="1"/>
      </xdr:nvSpPr>
      <xdr:spPr>
        <a:xfrm>
          <a:off x="15266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145813</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3A95C952-49D8-45E5-A42D-618ACD9038FF}"/>
            </a:ext>
          </a:extLst>
        </xdr:cNvPr>
        <xdr:cNvSpPr txBox="1"/>
      </xdr:nvSpPr>
      <xdr:spPr>
        <a:xfrm>
          <a:off x="143897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97807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32D4D270-92CB-44F6-BA08-8DE32CC25A8A}"/>
            </a:ext>
          </a:extLst>
        </xdr:cNvPr>
        <xdr:cNvSpPr txBox="1"/>
      </xdr:nvSpPr>
      <xdr:spPr>
        <a:xfrm>
          <a:off x="13500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40657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FE2A2C8A-16B3-49E3-907B-6DF3C0A1CDB7}"/>
            </a:ext>
          </a:extLst>
        </xdr:cNvPr>
        <xdr:cNvSpPr txBox="1"/>
      </xdr:nvSpPr>
      <xdr:spPr>
        <a:xfrm>
          <a:off x="12611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254A6093-09FC-4A09-9B54-B02C8E6A7A2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2E648495-F5CB-4E5C-BC55-3636FE1B4C6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64D91E70-2A56-43A1-A20A-F23FCF76A0D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38F0CB7A-A827-4B76-885A-ACF70008018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E6DA1E66-E258-4841-8D77-22BAAC5E4DD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F4CB0DC-2F20-4EE9-BC21-04BBBB896B6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8F1E8EEF-F806-46B1-8D56-F961E77A061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5A3D19F-17B8-4640-92DF-AECECB78DFF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D5B10D84-AE09-4BB8-A141-15CFF9226EB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C4A26EB5-FC09-4749-8324-F47177B1F76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31BB6DF0-3827-4338-91E1-59E217D527E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980F8C08-1F86-4231-94A4-5BFD40A93CD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338FC252-8C7F-4709-8BE2-BB1395D5C13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7AA4388A-06C0-47A2-A89E-2C75FF9AB1B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B2E42E11-CB8C-46DC-9FEA-9AFAD976DDC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C4D1A4D2-72DB-40F0-88CF-F5349BB20DD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EBE9C3C2-E4E7-4488-AFE0-488F40E4AE1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67DB2738-A4EC-44F2-A801-DDCEA601173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CE239A7C-6135-440C-8680-40FD0E1DC1A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C33B21AA-69E7-447E-BE5A-92E8751C52B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1525AAF5-1A67-42AF-8084-F1E6594036D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469" name="直線コネクタ 468">
          <a:extLst>
            <a:ext uri="{FF2B5EF4-FFF2-40B4-BE49-F238E27FC236}">
              <a16:creationId xmlns:a16="http://schemas.microsoft.com/office/drawing/2014/main" id="{E1BAD2D9-308E-4191-8CEE-EDA9C7E54D4E}"/>
            </a:ext>
          </a:extLst>
        </xdr:cNvPr>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EE82AC55-F3C8-421F-884D-B8814293E865}"/>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a:extLst>
            <a:ext uri="{FF2B5EF4-FFF2-40B4-BE49-F238E27FC236}">
              <a16:creationId xmlns:a16="http://schemas.microsoft.com/office/drawing/2014/main" id="{9BB8F788-2A32-434F-9134-B0E70EBC1321}"/>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49CBEF76-0C44-4D6B-BB8B-C6D2350212AD}"/>
            </a:ext>
          </a:extLst>
        </xdr:cNvPr>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473" name="直線コネクタ 472">
          <a:extLst>
            <a:ext uri="{FF2B5EF4-FFF2-40B4-BE49-F238E27FC236}">
              <a16:creationId xmlns:a16="http://schemas.microsoft.com/office/drawing/2014/main" id="{6702217E-7AC7-4599-A478-9AB874B17818}"/>
            </a:ext>
          </a:extLst>
        </xdr:cNvPr>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9BE4EFB4-739B-4C24-B822-41E220BA1187}"/>
            </a:ext>
          </a:extLst>
        </xdr:cNvPr>
        <xdr:cNvSpPr txBox="1"/>
      </xdr:nvSpPr>
      <xdr:spPr>
        <a:xfrm>
          <a:off x="22199600" y="664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5" name="フローチャート: 判断 474">
          <a:extLst>
            <a:ext uri="{FF2B5EF4-FFF2-40B4-BE49-F238E27FC236}">
              <a16:creationId xmlns:a16="http://schemas.microsoft.com/office/drawing/2014/main" id="{8B8490BD-DD58-4837-8E50-722172BE74CF}"/>
            </a:ext>
          </a:extLst>
        </xdr:cNvPr>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476" name="フローチャート: 判断 475">
          <a:extLst>
            <a:ext uri="{FF2B5EF4-FFF2-40B4-BE49-F238E27FC236}">
              <a16:creationId xmlns:a16="http://schemas.microsoft.com/office/drawing/2014/main" id="{9BA886F4-3E01-441B-86C1-57843F1062BF}"/>
            </a:ext>
          </a:extLst>
        </xdr:cNvPr>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77" name="フローチャート: 判断 476">
          <a:extLst>
            <a:ext uri="{FF2B5EF4-FFF2-40B4-BE49-F238E27FC236}">
              <a16:creationId xmlns:a16="http://schemas.microsoft.com/office/drawing/2014/main" id="{EC069660-F4AC-4EA2-9B90-32759A17FB1A}"/>
            </a:ext>
          </a:extLst>
        </xdr:cNvPr>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78" name="フローチャート: 判断 477">
          <a:extLst>
            <a:ext uri="{FF2B5EF4-FFF2-40B4-BE49-F238E27FC236}">
              <a16:creationId xmlns:a16="http://schemas.microsoft.com/office/drawing/2014/main" id="{40D74C33-AB83-4F22-BB30-44402DC61A8C}"/>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79" name="フローチャート: 判断 478">
          <a:extLst>
            <a:ext uri="{FF2B5EF4-FFF2-40B4-BE49-F238E27FC236}">
              <a16:creationId xmlns:a16="http://schemas.microsoft.com/office/drawing/2014/main" id="{511D2712-CE99-4F51-94EF-D05E7CF1F639}"/>
            </a:ext>
          </a:extLst>
        </xdr:cNvPr>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2D6B445E-E196-4C18-B950-96A5C58D49F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81144629-0879-4259-88AE-9C709AB924B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5B973A66-4F09-4AF2-BFF0-A7C2E7CB0C6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38A5F4A1-528B-48FC-953C-FF25FD3BD38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6A0B4FE-47B4-46D3-A138-DC00BFBCB69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39116</xdr:rowOff>
    </xdr:from>
    <xdr:to>
      <xdr:col>116</xdr:col>
      <xdr:colOff>114300</xdr:colOff>
      <xdr:row>40</xdr:row>
      <xdr:rowOff>140716</xdr:rowOff>
    </xdr:to>
    <xdr:sp macro="" textlink="">
      <xdr:nvSpPr>
        <xdr:cNvPr id="485" name="楕円 484">
          <a:extLst>
            <a:ext uri="{FF2B5EF4-FFF2-40B4-BE49-F238E27FC236}">
              <a16:creationId xmlns:a16="http://schemas.microsoft.com/office/drawing/2014/main" id="{C790891A-A05E-4811-BEC2-D214E0C949F6}"/>
            </a:ext>
          </a:extLst>
        </xdr:cNvPr>
        <xdr:cNvSpPr/>
      </xdr:nvSpPr>
      <xdr:spPr>
        <a:xfrm>
          <a:off x="221107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17543</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A601492D-9851-47FA-AF4A-C41D29233ACB}"/>
            </a:ext>
          </a:extLst>
        </xdr:cNvPr>
        <xdr:cNvSpPr txBox="1"/>
      </xdr:nvSpPr>
      <xdr:spPr>
        <a:xfrm>
          <a:off x="22199600"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39116</xdr:rowOff>
    </xdr:from>
    <xdr:to>
      <xdr:col>112</xdr:col>
      <xdr:colOff>38100</xdr:colOff>
      <xdr:row>40</xdr:row>
      <xdr:rowOff>140716</xdr:rowOff>
    </xdr:to>
    <xdr:sp macro="" textlink="">
      <xdr:nvSpPr>
        <xdr:cNvPr id="487" name="楕円 486">
          <a:extLst>
            <a:ext uri="{FF2B5EF4-FFF2-40B4-BE49-F238E27FC236}">
              <a16:creationId xmlns:a16="http://schemas.microsoft.com/office/drawing/2014/main" id="{60F37107-5FA1-46A3-AB87-F68B10D4570F}"/>
            </a:ext>
          </a:extLst>
        </xdr:cNvPr>
        <xdr:cNvSpPr/>
      </xdr:nvSpPr>
      <xdr:spPr>
        <a:xfrm>
          <a:off x="21272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89916</xdr:rowOff>
    </xdr:from>
    <xdr:to>
      <xdr:col>116</xdr:col>
      <xdr:colOff>63500</xdr:colOff>
      <xdr:row>40</xdr:row>
      <xdr:rowOff>89916</xdr:rowOff>
    </xdr:to>
    <xdr:cxnSp macro="">
      <xdr:nvCxnSpPr>
        <xdr:cNvPr id="488" name="直線コネクタ 487">
          <a:extLst>
            <a:ext uri="{FF2B5EF4-FFF2-40B4-BE49-F238E27FC236}">
              <a16:creationId xmlns:a16="http://schemas.microsoft.com/office/drawing/2014/main" id="{22F254F1-9B10-47C8-8264-93ED2F12615B}"/>
            </a:ext>
          </a:extLst>
        </xdr:cNvPr>
        <xdr:cNvCxnSpPr/>
      </xdr:nvCxnSpPr>
      <xdr:spPr>
        <a:xfrm>
          <a:off x="21323300" y="6947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489" name="楕円 488">
          <a:extLst>
            <a:ext uri="{FF2B5EF4-FFF2-40B4-BE49-F238E27FC236}">
              <a16:creationId xmlns:a16="http://schemas.microsoft.com/office/drawing/2014/main" id="{1934CB75-9F5F-478B-A0DE-4717DFF90894}"/>
            </a:ext>
          </a:extLst>
        </xdr:cNvPr>
        <xdr:cNvSpPr/>
      </xdr:nvSpPr>
      <xdr:spPr>
        <a:xfrm>
          <a:off x="2038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80772</xdr:rowOff>
    </xdr:from>
    <xdr:to>
      <xdr:col>111</xdr:col>
      <xdr:colOff>177800</xdr:colOff>
      <xdr:row>40</xdr:row>
      <xdr:rowOff>89916</xdr:rowOff>
    </xdr:to>
    <xdr:cxnSp macro="">
      <xdr:nvCxnSpPr>
        <xdr:cNvPr id="490" name="直線コネクタ 489">
          <a:extLst>
            <a:ext uri="{FF2B5EF4-FFF2-40B4-BE49-F238E27FC236}">
              <a16:creationId xmlns:a16="http://schemas.microsoft.com/office/drawing/2014/main" id="{A0BCC8E0-A18D-4762-B3A3-EAE7A1159078}"/>
            </a:ext>
          </a:extLst>
        </xdr:cNvPr>
        <xdr:cNvCxnSpPr/>
      </xdr:nvCxnSpPr>
      <xdr:spPr>
        <a:xfrm>
          <a:off x="20434300" y="6938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29972</xdr:rowOff>
    </xdr:from>
    <xdr:to>
      <xdr:col>102</xdr:col>
      <xdr:colOff>165100</xdr:colOff>
      <xdr:row>40</xdr:row>
      <xdr:rowOff>131572</xdr:rowOff>
    </xdr:to>
    <xdr:sp macro="" textlink="">
      <xdr:nvSpPr>
        <xdr:cNvPr id="491" name="楕円 490">
          <a:extLst>
            <a:ext uri="{FF2B5EF4-FFF2-40B4-BE49-F238E27FC236}">
              <a16:creationId xmlns:a16="http://schemas.microsoft.com/office/drawing/2014/main" id="{4BCA3DDC-0CEA-476E-A234-4134863028BF}"/>
            </a:ext>
          </a:extLst>
        </xdr:cNvPr>
        <xdr:cNvSpPr/>
      </xdr:nvSpPr>
      <xdr:spPr>
        <a:xfrm>
          <a:off x="19494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80772</xdr:rowOff>
    </xdr:from>
    <xdr:to>
      <xdr:col>107</xdr:col>
      <xdr:colOff>50800</xdr:colOff>
      <xdr:row>40</xdr:row>
      <xdr:rowOff>80772</xdr:rowOff>
    </xdr:to>
    <xdr:cxnSp macro="">
      <xdr:nvCxnSpPr>
        <xdr:cNvPr id="492" name="直線コネクタ 491">
          <a:extLst>
            <a:ext uri="{FF2B5EF4-FFF2-40B4-BE49-F238E27FC236}">
              <a16:creationId xmlns:a16="http://schemas.microsoft.com/office/drawing/2014/main" id="{DB392A15-AE4E-4451-8C11-47E75FD3F214}"/>
            </a:ext>
          </a:extLst>
        </xdr:cNvPr>
        <xdr:cNvCxnSpPr/>
      </xdr:nvCxnSpPr>
      <xdr:spPr>
        <a:xfrm>
          <a:off x="19545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29972</xdr:rowOff>
    </xdr:from>
    <xdr:to>
      <xdr:col>98</xdr:col>
      <xdr:colOff>38100</xdr:colOff>
      <xdr:row>40</xdr:row>
      <xdr:rowOff>131572</xdr:rowOff>
    </xdr:to>
    <xdr:sp macro="" textlink="">
      <xdr:nvSpPr>
        <xdr:cNvPr id="493" name="楕円 492">
          <a:extLst>
            <a:ext uri="{FF2B5EF4-FFF2-40B4-BE49-F238E27FC236}">
              <a16:creationId xmlns:a16="http://schemas.microsoft.com/office/drawing/2014/main" id="{282BF5EF-4BAD-4CEC-9FC1-90BDADF6C91C}"/>
            </a:ext>
          </a:extLst>
        </xdr:cNvPr>
        <xdr:cNvSpPr/>
      </xdr:nvSpPr>
      <xdr:spPr>
        <a:xfrm>
          <a:off x="18605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80772</xdr:rowOff>
    </xdr:from>
    <xdr:to>
      <xdr:col>102</xdr:col>
      <xdr:colOff>114300</xdr:colOff>
      <xdr:row>40</xdr:row>
      <xdr:rowOff>80772</xdr:rowOff>
    </xdr:to>
    <xdr:cxnSp macro="">
      <xdr:nvCxnSpPr>
        <xdr:cNvPr id="494" name="直線コネクタ 493">
          <a:extLst>
            <a:ext uri="{FF2B5EF4-FFF2-40B4-BE49-F238E27FC236}">
              <a16:creationId xmlns:a16="http://schemas.microsoft.com/office/drawing/2014/main" id="{9F6E8CD9-C617-4335-90F5-323E797798B3}"/>
            </a:ext>
          </a:extLst>
        </xdr:cNvPr>
        <xdr:cNvCxnSpPr/>
      </xdr:nvCxnSpPr>
      <xdr:spPr>
        <a:xfrm>
          <a:off x="18656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10939</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F67D45F5-AF2B-497D-9D10-B5CD13D8EC69}"/>
            </a:ext>
          </a:extLst>
        </xdr:cNvPr>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80FF2F34-4229-4698-9B21-8FDBB1DE086F}"/>
            </a:ext>
          </a:extLst>
        </xdr:cNvPr>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3C5C1A53-1B17-439C-A9A1-8842BA9F8454}"/>
            </a:ext>
          </a:extLst>
        </xdr:cNvPr>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78EF3AF0-7363-4150-94F7-4993E724CF3A}"/>
            </a:ext>
          </a:extLst>
        </xdr:cNvPr>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131843</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664BCA-595E-4FF7-9DAE-929D17A61CD1}"/>
            </a:ext>
          </a:extLst>
        </xdr:cNvPr>
        <xdr:cNvSpPr txBox="1"/>
      </xdr:nvSpPr>
      <xdr:spPr>
        <a:xfrm>
          <a:off x="210757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30BE1E61-3802-4070-AD91-8294C3F8B650}"/>
            </a:ext>
          </a:extLst>
        </xdr:cNvPr>
        <xdr:cNvSpPr txBox="1"/>
      </xdr:nvSpPr>
      <xdr:spPr>
        <a:xfrm>
          <a:off x="20199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122699</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8CB417FF-2804-4ACE-B637-901C0E3084A8}"/>
            </a:ext>
          </a:extLst>
        </xdr:cNvPr>
        <xdr:cNvSpPr txBox="1"/>
      </xdr:nvSpPr>
      <xdr:spPr>
        <a:xfrm>
          <a:off x="19310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122699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14E84949-F268-494F-9AD1-0551FA73CF70}"/>
            </a:ext>
          </a:extLst>
        </xdr:cNvPr>
        <xdr:cNvSpPr txBox="1"/>
      </xdr:nvSpPr>
      <xdr:spPr>
        <a:xfrm>
          <a:off x="18421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F6E24AEB-B76D-4978-867A-5E10C29F1B1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924DF639-D62E-4272-8F8F-460DC61F3FB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F5F3C62C-5C7A-4DB7-B574-C44356F415F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D92D8DFD-1926-40AC-8366-0F7ADBDF150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434E377D-F329-43BD-A255-1AAC410A72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5723AD0E-943E-4184-80C4-25A26B80688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F34872D3-390E-40E2-B6D4-5B427770FC8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F2F9DDA-7720-4692-8377-DF1F9F4483A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D462AA94-85AC-4366-9737-2755FB172D6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A01F51A7-01BD-41BE-8A8A-F8547D0414C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82CD6A29-8572-4311-8B2D-71C86A39B05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45AC12ED-B805-4701-867D-6BAF8A62F27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a:extLst>
            <a:ext uri="{FF2B5EF4-FFF2-40B4-BE49-F238E27FC236}">
              <a16:creationId xmlns:a16="http://schemas.microsoft.com/office/drawing/2014/main" id="{963C9220-63DC-4CFD-89C5-4536D7E137DC}"/>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D510183A-2C74-4332-A004-EF4B3F1A308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6B3FA504-E74D-4A41-8A7B-2573AD78610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14C2C1B8-DADD-4117-B120-88F9AAC28E4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3F3AB276-E109-4139-91A3-B5CBA97A5D2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49402433-FE2C-4E46-BC8D-4B606B24F43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9ACDAE2A-BA16-4CB1-A3E7-0969E563843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497B9F2F-BBEB-43E8-85DD-EBD645385FA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75C00A27-A9B4-4978-A175-821FF1A445B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521149BE-A717-4E6E-AEED-4D25A5D9E87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a:extLst>
            <a:ext uri="{FF2B5EF4-FFF2-40B4-BE49-F238E27FC236}">
              <a16:creationId xmlns:a16="http://schemas.microsoft.com/office/drawing/2014/main" id="{04B06A7C-59C9-4931-8AC4-066239936F78}"/>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B7D9DD56-31D4-4D9F-9188-CC1F46B519F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0646A44F-45DF-418C-B240-C8E4897BA05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A4C99156-FF1A-4D92-93B3-71AC80D1ADF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529" name="直線コネクタ 528">
          <a:extLst>
            <a:ext uri="{FF2B5EF4-FFF2-40B4-BE49-F238E27FC236}">
              <a16:creationId xmlns:a16="http://schemas.microsoft.com/office/drawing/2014/main" id="{E9719264-DD7E-4B98-9DD3-87A8AA5C9699}"/>
            </a:ext>
          </a:extLst>
        </xdr:cNvPr>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F6D12A88-F4A9-4FB9-8708-6C96FDBAFD7A}"/>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31" name="直線コネクタ 530">
          <a:extLst>
            <a:ext uri="{FF2B5EF4-FFF2-40B4-BE49-F238E27FC236}">
              <a16:creationId xmlns:a16="http://schemas.microsoft.com/office/drawing/2014/main" id="{F734350D-C240-4B5A-A53F-4AFAF840D704}"/>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18862F3F-9569-4956-8806-511241DCE618}"/>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3" name="直線コネクタ 532">
          <a:extLst>
            <a:ext uri="{FF2B5EF4-FFF2-40B4-BE49-F238E27FC236}">
              <a16:creationId xmlns:a16="http://schemas.microsoft.com/office/drawing/2014/main" id="{6539DEEC-28D9-4DC2-BC90-9C0941AEB73F}"/>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16441D77-AC4C-4536-A854-9147F0768595}"/>
            </a:ext>
          </a:extLst>
        </xdr:cNvPr>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35" name="フローチャート: 判断 534">
          <a:extLst>
            <a:ext uri="{FF2B5EF4-FFF2-40B4-BE49-F238E27FC236}">
              <a16:creationId xmlns:a16="http://schemas.microsoft.com/office/drawing/2014/main" id="{4897EE92-FAB5-49D8-852C-1897AD5C8C7D}"/>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536" name="フローチャート: 判断 535">
          <a:extLst>
            <a:ext uri="{FF2B5EF4-FFF2-40B4-BE49-F238E27FC236}">
              <a16:creationId xmlns:a16="http://schemas.microsoft.com/office/drawing/2014/main" id="{F48B2228-9922-4715-8A65-6258ECA79B02}"/>
            </a:ext>
          </a:extLst>
        </xdr:cNvPr>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37" name="フローチャート: 判断 536">
          <a:extLst>
            <a:ext uri="{FF2B5EF4-FFF2-40B4-BE49-F238E27FC236}">
              <a16:creationId xmlns:a16="http://schemas.microsoft.com/office/drawing/2014/main" id="{60F2F96E-4F83-4E00-BFF8-FF1A12385E57}"/>
            </a:ext>
          </a:extLst>
        </xdr:cNvPr>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38" name="フローチャート: 判断 537">
          <a:extLst>
            <a:ext uri="{FF2B5EF4-FFF2-40B4-BE49-F238E27FC236}">
              <a16:creationId xmlns:a16="http://schemas.microsoft.com/office/drawing/2014/main" id="{C93104F8-A5E9-4CBF-86CA-EAB90BDC4ECF}"/>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39" name="フローチャート: 判断 538">
          <a:extLst>
            <a:ext uri="{FF2B5EF4-FFF2-40B4-BE49-F238E27FC236}">
              <a16:creationId xmlns:a16="http://schemas.microsoft.com/office/drawing/2014/main" id="{60FBA600-F6E2-46DB-9625-135AE7DD32D9}"/>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3351B25A-E784-4DBA-B5C8-158F730761A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A89B98BE-8104-4589-9922-603461F6573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7EA5945-B32A-4B69-B9C2-6B844720331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2E82657-313F-4D79-8AE4-4588DD37743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05EB607-FCAB-47DE-9707-8423D74625E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171269</xdr:rowOff>
    </xdr:from>
    <xdr:to>
      <xdr:col>85</xdr:col>
      <xdr:colOff>177800</xdr:colOff>
      <xdr:row>61</xdr:row>
      <xdr:rowOff>101419</xdr:rowOff>
    </xdr:to>
    <xdr:sp macro="" textlink="">
      <xdr:nvSpPr>
        <xdr:cNvPr id="545" name="楕円 544">
          <a:extLst>
            <a:ext uri="{FF2B5EF4-FFF2-40B4-BE49-F238E27FC236}">
              <a16:creationId xmlns:a16="http://schemas.microsoft.com/office/drawing/2014/main" id="{F441800C-FD01-4F52-B403-961AEE874FA6}"/>
            </a:ext>
          </a:extLst>
        </xdr:cNvPr>
        <xdr:cNvSpPr/>
      </xdr:nvSpPr>
      <xdr:spPr>
        <a:xfrm>
          <a:off x="16268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149696</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9758417E-366F-4607-BE6E-17F7DDB34398}"/>
            </a:ext>
          </a:extLst>
        </xdr:cNvPr>
        <xdr:cNvSpPr txBox="1"/>
      </xdr:nvSpPr>
      <xdr:spPr>
        <a:xfrm>
          <a:off x="16357600"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3084</xdr:rowOff>
    </xdr:from>
    <xdr:to>
      <xdr:col>81</xdr:col>
      <xdr:colOff>101600</xdr:colOff>
      <xdr:row>61</xdr:row>
      <xdr:rowOff>104684</xdr:rowOff>
    </xdr:to>
    <xdr:sp macro="" textlink="">
      <xdr:nvSpPr>
        <xdr:cNvPr id="547" name="楕円 546">
          <a:extLst>
            <a:ext uri="{FF2B5EF4-FFF2-40B4-BE49-F238E27FC236}">
              <a16:creationId xmlns:a16="http://schemas.microsoft.com/office/drawing/2014/main" id="{8413589A-7EE6-4D4E-AB86-EFF05A638262}"/>
            </a:ext>
          </a:extLst>
        </xdr:cNvPr>
        <xdr:cNvSpPr/>
      </xdr:nvSpPr>
      <xdr:spPr>
        <a:xfrm>
          <a:off x="15430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50619</xdr:rowOff>
    </xdr:from>
    <xdr:to>
      <xdr:col>85</xdr:col>
      <xdr:colOff>127000</xdr:colOff>
      <xdr:row>61</xdr:row>
      <xdr:rowOff>53884</xdr:rowOff>
    </xdr:to>
    <xdr:cxnSp macro="">
      <xdr:nvCxnSpPr>
        <xdr:cNvPr id="548" name="直線コネクタ 547">
          <a:extLst>
            <a:ext uri="{FF2B5EF4-FFF2-40B4-BE49-F238E27FC236}">
              <a16:creationId xmlns:a16="http://schemas.microsoft.com/office/drawing/2014/main" id="{81D2D446-1FE3-4608-8A8B-E95D4C514867}"/>
            </a:ext>
          </a:extLst>
        </xdr:cNvPr>
        <xdr:cNvCxnSpPr/>
      </xdr:nvCxnSpPr>
      <xdr:spPr>
        <a:xfrm flipV="1">
          <a:off x="15481300" y="105090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49" name="楕円 548">
          <a:extLst>
            <a:ext uri="{FF2B5EF4-FFF2-40B4-BE49-F238E27FC236}">
              <a16:creationId xmlns:a16="http://schemas.microsoft.com/office/drawing/2014/main" id="{26407E89-7592-49B1-82B7-0B2411EEDB8D}"/>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53884</xdr:rowOff>
    </xdr:from>
    <xdr:to>
      <xdr:col>81</xdr:col>
      <xdr:colOff>50800</xdr:colOff>
      <xdr:row>61</xdr:row>
      <xdr:rowOff>57150</xdr:rowOff>
    </xdr:to>
    <xdr:cxnSp macro="">
      <xdr:nvCxnSpPr>
        <xdr:cNvPr id="550" name="直線コネクタ 549">
          <a:extLst>
            <a:ext uri="{FF2B5EF4-FFF2-40B4-BE49-F238E27FC236}">
              <a16:creationId xmlns:a16="http://schemas.microsoft.com/office/drawing/2014/main" id="{F14E2C5C-3ED6-47DC-9C1A-475CA1D752A9}"/>
            </a:ext>
          </a:extLst>
        </xdr:cNvPr>
        <xdr:cNvCxnSpPr/>
      </xdr:nvCxnSpPr>
      <xdr:spPr>
        <a:xfrm flipV="1">
          <a:off x="14592300" y="10512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117384</xdr:rowOff>
    </xdr:from>
    <xdr:to>
      <xdr:col>72</xdr:col>
      <xdr:colOff>38100</xdr:colOff>
      <xdr:row>62</xdr:row>
      <xdr:rowOff>47534</xdr:rowOff>
    </xdr:to>
    <xdr:sp macro="" textlink="">
      <xdr:nvSpPr>
        <xdr:cNvPr id="551" name="楕円 550">
          <a:extLst>
            <a:ext uri="{FF2B5EF4-FFF2-40B4-BE49-F238E27FC236}">
              <a16:creationId xmlns:a16="http://schemas.microsoft.com/office/drawing/2014/main" id="{0F53102C-7D85-4BEF-B3E5-F9027951DEC4}"/>
            </a:ext>
          </a:extLst>
        </xdr:cNvPr>
        <xdr:cNvSpPr/>
      </xdr:nvSpPr>
      <xdr:spPr>
        <a:xfrm>
          <a:off x="13652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168184</xdr:rowOff>
    </xdr:to>
    <xdr:cxnSp macro="">
      <xdr:nvCxnSpPr>
        <xdr:cNvPr id="552" name="直線コネクタ 551">
          <a:extLst>
            <a:ext uri="{FF2B5EF4-FFF2-40B4-BE49-F238E27FC236}">
              <a16:creationId xmlns:a16="http://schemas.microsoft.com/office/drawing/2014/main" id="{8C758728-42B0-45FE-AA0D-B9C69DF52C84}"/>
            </a:ext>
          </a:extLst>
        </xdr:cNvPr>
        <xdr:cNvCxnSpPr/>
      </xdr:nvCxnSpPr>
      <xdr:spPr>
        <a:xfrm flipV="1">
          <a:off x="13703300" y="1051560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104322</xdr:rowOff>
    </xdr:from>
    <xdr:to>
      <xdr:col>67</xdr:col>
      <xdr:colOff>101600</xdr:colOff>
      <xdr:row>62</xdr:row>
      <xdr:rowOff>34472</xdr:rowOff>
    </xdr:to>
    <xdr:sp macro="" textlink="">
      <xdr:nvSpPr>
        <xdr:cNvPr id="553" name="楕円 552">
          <a:extLst>
            <a:ext uri="{FF2B5EF4-FFF2-40B4-BE49-F238E27FC236}">
              <a16:creationId xmlns:a16="http://schemas.microsoft.com/office/drawing/2014/main" id="{6AC5C0F3-8170-48FA-BA9A-157C2FB4F648}"/>
            </a:ext>
          </a:extLst>
        </xdr:cNvPr>
        <xdr:cNvSpPr/>
      </xdr:nvSpPr>
      <xdr:spPr>
        <a:xfrm>
          <a:off x="12763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155122</xdr:rowOff>
    </xdr:from>
    <xdr:to>
      <xdr:col>71</xdr:col>
      <xdr:colOff>177800</xdr:colOff>
      <xdr:row>61</xdr:row>
      <xdr:rowOff>168184</xdr:rowOff>
    </xdr:to>
    <xdr:cxnSp macro="">
      <xdr:nvCxnSpPr>
        <xdr:cNvPr id="554" name="直線コネクタ 553">
          <a:extLst>
            <a:ext uri="{FF2B5EF4-FFF2-40B4-BE49-F238E27FC236}">
              <a16:creationId xmlns:a16="http://schemas.microsoft.com/office/drawing/2014/main" id="{21009A35-479C-4DE9-83EC-192B69E69995}"/>
            </a:ext>
          </a:extLst>
        </xdr:cNvPr>
        <xdr:cNvCxnSpPr/>
      </xdr:nvCxnSpPr>
      <xdr:spPr>
        <a:xfrm>
          <a:off x="12814300" y="106135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80390</xdr:rowOff>
    </xdr:from>
    <xdr:ext cx="405111" cy="259045"/>
    <xdr:sp macro="" textlink="">
      <xdr:nvSpPr>
        <xdr:cNvPr id="555" name="n_1aveValue【学校施設】&#10;有形固定資産減価償却率">
          <a:extLst>
            <a:ext uri="{FF2B5EF4-FFF2-40B4-BE49-F238E27FC236}">
              <a16:creationId xmlns:a16="http://schemas.microsoft.com/office/drawing/2014/main" id="{48E6E455-5F79-488C-AF25-0F9A95FD5CB7}"/>
            </a:ext>
          </a:extLst>
        </xdr:cNvPr>
        <xdr:cNvSpPr txBox="1"/>
      </xdr:nvSpPr>
      <xdr:spPr>
        <a:xfrm>
          <a:off x="152660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556" name="n_2aveValue【学校施設】&#10;有形固定資産減価償却率">
          <a:extLst>
            <a:ext uri="{FF2B5EF4-FFF2-40B4-BE49-F238E27FC236}">
              <a16:creationId xmlns:a16="http://schemas.microsoft.com/office/drawing/2014/main" id="{E57F6ADB-F863-445D-83EC-FE0223055AB7}"/>
            </a:ext>
          </a:extLst>
        </xdr:cNvPr>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57" name="n_3aveValue【学校施設】&#10;有形固定資産減価償却率">
          <a:extLst>
            <a:ext uri="{FF2B5EF4-FFF2-40B4-BE49-F238E27FC236}">
              <a16:creationId xmlns:a16="http://schemas.microsoft.com/office/drawing/2014/main" id="{10E3257D-BB8A-488D-A4E6-E52DD030E122}"/>
            </a:ext>
          </a:extLst>
        </xdr:cNvPr>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58" name="n_4aveValue【学校施設】&#10;有形固定資産減価償却率">
          <a:extLst>
            <a:ext uri="{FF2B5EF4-FFF2-40B4-BE49-F238E27FC236}">
              <a16:creationId xmlns:a16="http://schemas.microsoft.com/office/drawing/2014/main" id="{E3C6470A-1EB1-4D62-BEE2-E023164806B8}"/>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95811</xdr:rowOff>
    </xdr:from>
    <xdr:ext cx="405111" cy="259045"/>
    <xdr:sp macro="" textlink="">
      <xdr:nvSpPr>
        <xdr:cNvPr id="559" name="n_1mainValue【学校施設】&#10;有形固定資産減価償却率">
          <a:extLst>
            <a:ext uri="{FF2B5EF4-FFF2-40B4-BE49-F238E27FC236}">
              <a16:creationId xmlns:a16="http://schemas.microsoft.com/office/drawing/2014/main" id="{04B3255C-CFE0-479F-8C15-32F4981C1F20}"/>
            </a:ext>
          </a:extLst>
        </xdr:cNvPr>
        <xdr:cNvSpPr txBox="1"/>
      </xdr:nvSpPr>
      <xdr:spPr>
        <a:xfrm>
          <a:off x="15266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60" name="n_2mainValue【学校施設】&#10;有形固定資産減価償却率">
          <a:extLst>
            <a:ext uri="{FF2B5EF4-FFF2-40B4-BE49-F238E27FC236}">
              <a16:creationId xmlns:a16="http://schemas.microsoft.com/office/drawing/2014/main" id="{35D0CE79-7524-49C3-AE23-584F597992B7}"/>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38661</xdr:rowOff>
    </xdr:from>
    <xdr:ext cx="405111" cy="259045"/>
    <xdr:sp macro="" textlink="">
      <xdr:nvSpPr>
        <xdr:cNvPr id="561" name="n_3mainValue【学校施設】&#10;有形固定資産減価償却率">
          <a:extLst>
            <a:ext uri="{FF2B5EF4-FFF2-40B4-BE49-F238E27FC236}">
              <a16:creationId xmlns:a16="http://schemas.microsoft.com/office/drawing/2014/main" id="{675D3F25-5E38-4AEB-B259-6A7B58E24C06}"/>
            </a:ext>
          </a:extLst>
        </xdr:cNvPr>
        <xdr:cNvSpPr txBox="1"/>
      </xdr:nvSpPr>
      <xdr:spPr>
        <a:xfrm>
          <a:off x="135007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25599</xdr:rowOff>
    </xdr:from>
    <xdr:ext cx="405111" cy="259045"/>
    <xdr:sp macro="" textlink="">
      <xdr:nvSpPr>
        <xdr:cNvPr id="562" name="n_4mainValue【学校施設】&#10;有形固定資産減価償却率">
          <a:extLst>
            <a:ext uri="{FF2B5EF4-FFF2-40B4-BE49-F238E27FC236}">
              <a16:creationId xmlns:a16="http://schemas.microsoft.com/office/drawing/2014/main" id="{0E2D5199-8C10-47E8-A27D-E08D631BAAF9}"/>
            </a:ext>
          </a:extLst>
        </xdr:cNvPr>
        <xdr:cNvSpPr txBox="1"/>
      </xdr:nvSpPr>
      <xdr:spPr>
        <a:xfrm>
          <a:off x="12611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5A0172B2-F490-42AF-8C16-D736353D2B8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BB849664-33EA-4021-BFF2-4C1D79299F9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B72ABEB1-348D-4A21-9DB3-1E01D1F4025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6D2F3C46-7F6A-4EC0-88C3-A2EF309F991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C257D519-0300-42CE-8AF2-1D1C2CD35EC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ED61943-0B29-4F79-8461-84BD27E9233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A60CFA8D-BEFE-4BE1-A431-986D600944A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84041670-D46F-4443-9833-63F3303D003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CBD3CA0E-0F1C-4753-ADF5-68D03BF4E50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4E34EDCC-8ABA-43FC-966E-6A1D7BAE423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DB3C5123-1F03-45A8-8FC0-8009704B664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358EDC8B-16F6-4E6D-A3A2-8FAA500A051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22DF6BB7-BEFB-45A4-B3EE-B13EE0E8D4F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647576A1-15F7-4982-8969-7DCBF22CDA5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87DD0F46-B249-4D8D-8723-AA076B98771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938882AD-8F29-45F6-8001-DE463503E5E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745F047B-D6DA-4ACA-B396-37ECD4103BA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A6AA010F-E590-4D1E-A608-D5A76F8CA66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2F8B5DA0-6044-4C5E-8C10-F2A1BCF8098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A987947D-E690-4727-A0B3-F1F77F9B0E9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CBB823EA-D486-45D9-9402-C971B0F6CEC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1FA30FC7-6B66-45CA-BF25-C24A23144C5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C73EF81A-5D4B-43C6-93A8-562B6514BC1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2266FF5D-4CC9-4E4A-9AED-78EDCCCDB06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587" name="直線コネクタ 586">
          <a:extLst>
            <a:ext uri="{FF2B5EF4-FFF2-40B4-BE49-F238E27FC236}">
              <a16:creationId xmlns:a16="http://schemas.microsoft.com/office/drawing/2014/main" id="{C2D5AEB9-BB10-4238-80E0-0622FC4074C8}"/>
            </a:ext>
          </a:extLst>
        </xdr:cNvPr>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588" name="【学校施設】&#10;一人当たり面積最小値テキスト">
          <a:extLst>
            <a:ext uri="{FF2B5EF4-FFF2-40B4-BE49-F238E27FC236}">
              <a16:creationId xmlns:a16="http://schemas.microsoft.com/office/drawing/2014/main" id="{EBE67A40-F24C-407B-B7CF-D0896E64A42B}"/>
            </a:ext>
          </a:extLst>
        </xdr:cNvPr>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589" name="直線コネクタ 588">
          <a:extLst>
            <a:ext uri="{FF2B5EF4-FFF2-40B4-BE49-F238E27FC236}">
              <a16:creationId xmlns:a16="http://schemas.microsoft.com/office/drawing/2014/main" id="{1983DB41-B59D-48E3-ABC9-C38AB19F2D38}"/>
            </a:ext>
          </a:extLst>
        </xdr:cNvPr>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590" name="【学校施設】&#10;一人当たり面積最大値テキスト">
          <a:extLst>
            <a:ext uri="{FF2B5EF4-FFF2-40B4-BE49-F238E27FC236}">
              <a16:creationId xmlns:a16="http://schemas.microsoft.com/office/drawing/2014/main" id="{CB03FE35-82F5-4F73-98F5-902189FDF311}"/>
            </a:ext>
          </a:extLst>
        </xdr:cNvPr>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91" name="直線コネクタ 590">
          <a:extLst>
            <a:ext uri="{FF2B5EF4-FFF2-40B4-BE49-F238E27FC236}">
              <a16:creationId xmlns:a16="http://schemas.microsoft.com/office/drawing/2014/main" id="{1A6B9D8A-0FD8-4E84-B1D8-A9D1C0FD7F30}"/>
            </a:ext>
          </a:extLst>
        </xdr:cNvPr>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34307</xdr:rowOff>
    </xdr:from>
    <xdr:ext cx="469744" cy="259045"/>
    <xdr:sp macro="" textlink="">
      <xdr:nvSpPr>
        <xdr:cNvPr id="592" name="【学校施設】&#10;一人当たり面積平均値テキスト">
          <a:extLst>
            <a:ext uri="{FF2B5EF4-FFF2-40B4-BE49-F238E27FC236}">
              <a16:creationId xmlns:a16="http://schemas.microsoft.com/office/drawing/2014/main" id="{A088E89B-E48E-4DF7-B23B-274E100E08F9}"/>
            </a:ext>
          </a:extLst>
        </xdr:cNvPr>
        <xdr:cNvSpPr txBox="1"/>
      </xdr:nvSpPr>
      <xdr:spPr>
        <a:xfrm>
          <a:off x="22199600" y="1032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593" name="フローチャート: 判断 592">
          <a:extLst>
            <a:ext uri="{FF2B5EF4-FFF2-40B4-BE49-F238E27FC236}">
              <a16:creationId xmlns:a16="http://schemas.microsoft.com/office/drawing/2014/main" id="{F5EDF294-3E89-4997-B060-7474960E4BA4}"/>
            </a:ext>
          </a:extLst>
        </xdr:cNvPr>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94" name="フローチャート: 判断 593">
          <a:extLst>
            <a:ext uri="{FF2B5EF4-FFF2-40B4-BE49-F238E27FC236}">
              <a16:creationId xmlns:a16="http://schemas.microsoft.com/office/drawing/2014/main" id="{83A357DB-6994-4D07-A5D3-B3C287A37254}"/>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595" name="フローチャート: 判断 594">
          <a:extLst>
            <a:ext uri="{FF2B5EF4-FFF2-40B4-BE49-F238E27FC236}">
              <a16:creationId xmlns:a16="http://schemas.microsoft.com/office/drawing/2014/main" id="{F2126593-447C-4837-90E6-D622DE2D59B8}"/>
            </a:ext>
          </a:extLst>
        </xdr:cNvPr>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596" name="フローチャート: 判断 595">
          <a:extLst>
            <a:ext uri="{FF2B5EF4-FFF2-40B4-BE49-F238E27FC236}">
              <a16:creationId xmlns:a16="http://schemas.microsoft.com/office/drawing/2014/main" id="{478B018F-E3F6-4E1F-A007-E8D7AC43DB62}"/>
            </a:ext>
          </a:extLst>
        </xdr:cNvPr>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597" name="フローチャート: 判断 596">
          <a:extLst>
            <a:ext uri="{FF2B5EF4-FFF2-40B4-BE49-F238E27FC236}">
              <a16:creationId xmlns:a16="http://schemas.microsoft.com/office/drawing/2014/main" id="{913D1F3B-6E23-49D2-AF60-6CD4FD4900F2}"/>
            </a:ext>
          </a:extLst>
        </xdr:cNvPr>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6F70DD0-9CF7-43E1-9229-9B9DB6D31B9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37ED6426-291E-40A6-9AC2-29FC1EAEF16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EDE280B3-FFAA-45C6-ACD8-83630494D3E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82CE824-6E7F-42AA-AA35-FC5ED9EE15E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A531E45-0D3D-43C8-8418-3EFC678E6C5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161290</xdr:rowOff>
    </xdr:from>
    <xdr:to>
      <xdr:col>116</xdr:col>
      <xdr:colOff>114300</xdr:colOff>
      <xdr:row>63</xdr:row>
      <xdr:rowOff>91440</xdr:rowOff>
    </xdr:to>
    <xdr:sp macro="" textlink="">
      <xdr:nvSpPr>
        <xdr:cNvPr id="603" name="楕円 602">
          <a:extLst>
            <a:ext uri="{FF2B5EF4-FFF2-40B4-BE49-F238E27FC236}">
              <a16:creationId xmlns:a16="http://schemas.microsoft.com/office/drawing/2014/main" id="{6E04C967-CEB8-4777-9B69-350FC85276CE}"/>
            </a:ext>
          </a:extLst>
        </xdr:cNvPr>
        <xdr:cNvSpPr/>
      </xdr:nvSpPr>
      <xdr:spPr>
        <a:xfrm>
          <a:off x="221107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139717</xdr:rowOff>
    </xdr:from>
    <xdr:ext cx="469744" cy="259045"/>
    <xdr:sp macro="" textlink="">
      <xdr:nvSpPr>
        <xdr:cNvPr id="604" name="【学校施設】&#10;一人当たり面積該当値テキスト">
          <a:extLst>
            <a:ext uri="{FF2B5EF4-FFF2-40B4-BE49-F238E27FC236}">
              <a16:creationId xmlns:a16="http://schemas.microsoft.com/office/drawing/2014/main" id="{1ED22352-E42E-4E58-857E-AB14376DC16F}"/>
            </a:ext>
          </a:extLst>
        </xdr:cNvPr>
        <xdr:cNvSpPr txBox="1"/>
      </xdr:nvSpPr>
      <xdr:spPr>
        <a:xfrm>
          <a:off x="22199600" y="1076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605" name="楕円 604">
          <a:extLst>
            <a:ext uri="{FF2B5EF4-FFF2-40B4-BE49-F238E27FC236}">
              <a16:creationId xmlns:a16="http://schemas.microsoft.com/office/drawing/2014/main" id="{474404F8-068E-4A08-970C-AB0308CFEDE0}"/>
            </a:ext>
          </a:extLst>
        </xdr:cNvPr>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40640</xdr:rowOff>
    </xdr:to>
    <xdr:cxnSp macro="">
      <xdr:nvCxnSpPr>
        <xdr:cNvPr id="606" name="直線コネクタ 605">
          <a:extLst>
            <a:ext uri="{FF2B5EF4-FFF2-40B4-BE49-F238E27FC236}">
              <a16:creationId xmlns:a16="http://schemas.microsoft.com/office/drawing/2014/main" id="{9C252B64-8A0B-48BE-94C5-E1E22C906892}"/>
            </a:ext>
          </a:extLst>
        </xdr:cNvPr>
        <xdr:cNvCxnSpPr/>
      </xdr:nvCxnSpPr>
      <xdr:spPr>
        <a:xfrm>
          <a:off x="21323300" y="1083945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163830</xdr:rowOff>
    </xdr:from>
    <xdr:to>
      <xdr:col>107</xdr:col>
      <xdr:colOff>101600</xdr:colOff>
      <xdr:row>63</xdr:row>
      <xdr:rowOff>93980</xdr:rowOff>
    </xdr:to>
    <xdr:sp macro="" textlink="">
      <xdr:nvSpPr>
        <xdr:cNvPr id="607" name="楕円 606">
          <a:extLst>
            <a:ext uri="{FF2B5EF4-FFF2-40B4-BE49-F238E27FC236}">
              <a16:creationId xmlns:a16="http://schemas.microsoft.com/office/drawing/2014/main" id="{D20F5DFA-D520-4E87-882E-51D5899B60AD}"/>
            </a:ext>
          </a:extLst>
        </xdr:cNvPr>
        <xdr:cNvSpPr/>
      </xdr:nvSpPr>
      <xdr:spPr>
        <a:xfrm>
          <a:off x="203835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43180</xdr:rowOff>
    </xdr:to>
    <xdr:cxnSp macro="">
      <xdr:nvCxnSpPr>
        <xdr:cNvPr id="608" name="直線コネクタ 607">
          <a:extLst>
            <a:ext uri="{FF2B5EF4-FFF2-40B4-BE49-F238E27FC236}">
              <a16:creationId xmlns:a16="http://schemas.microsoft.com/office/drawing/2014/main" id="{B042DF9D-5496-4B0D-9AA5-7CA6A1604790}"/>
            </a:ext>
          </a:extLst>
        </xdr:cNvPr>
        <xdr:cNvCxnSpPr/>
      </xdr:nvCxnSpPr>
      <xdr:spPr>
        <a:xfrm flipV="1">
          <a:off x="20434300" y="108394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163830</xdr:rowOff>
    </xdr:from>
    <xdr:to>
      <xdr:col>102</xdr:col>
      <xdr:colOff>165100</xdr:colOff>
      <xdr:row>63</xdr:row>
      <xdr:rowOff>93980</xdr:rowOff>
    </xdr:to>
    <xdr:sp macro="" textlink="">
      <xdr:nvSpPr>
        <xdr:cNvPr id="609" name="楕円 608">
          <a:extLst>
            <a:ext uri="{FF2B5EF4-FFF2-40B4-BE49-F238E27FC236}">
              <a16:creationId xmlns:a16="http://schemas.microsoft.com/office/drawing/2014/main" id="{9FDA265C-AC7E-44E1-83E8-5429F0F1D196}"/>
            </a:ext>
          </a:extLst>
        </xdr:cNvPr>
        <xdr:cNvSpPr/>
      </xdr:nvSpPr>
      <xdr:spPr>
        <a:xfrm>
          <a:off x="194945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43180</xdr:rowOff>
    </xdr:from>
    <xdr:to>
      <xdr:col>107</xdr:col>
      <xdr:colOff>50800</xdr:colOff>
      <xdr:row>63</xdr:row>
      <xdr:rowOff>43180</xdr:rowOff>
    </xdr:to>
    <xdr:cxnSp macro="">
      <xdr:nvCxnSpPr>
        <xdr:cNvPr id="610" name="直線コネクタ 609">
          <a:extLst>
            <a:ext uri="{FF2B5EF4-FFF2-40B4-BE49-F238E27FC236}">
              <a16:creationId xmlns:a16="http://schemas.microsoft.com/office/drawing/2014/main" id="{196B16BE-38A5-4616-8EF2-E9B8273D231A}"/>
            </a:ext>
          </a:extLst>
        </xdr:cNvPr>
        <xdr:cNvCxnSpPr/>
      </xdr:nvCxnSpPr>
      <xdr:spPr>
        <a:xfrm>
          <a:off x="19545300" y="10844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11" name="楕円 610">
          <a:extLst>
            <a:ext uri="{FF2B5EF4-FFF2-40B4-BE49-F238E27FC236}">
              <a16:creationId xmlns:a16="http://schemas.microsoft.com/office/drawing/2014/main" id="{4C4FD9A3-6743-44A8-A3B6-86398B522586}"/>
            </a:ext>
          </a:extLst>
        </xdr:cNvPr>
        <xdr:cNvSpPr/>
      </xdr:nvSpPr>
      <xdr:spPr>
        <a:xfrm>
          <a:off x="18605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41910</xdr:rowOff>
    </xdr:from>
    <xdr:to>
      <xdr:col>102</xdr:col>
      <xdr:colOff>114300</xdr:colOff>
      <xdr:row>63</xdr:row>
      <xdr:rowOff>43180</xdr:rowOff>
    </xdr:to>
    <xdr:cxnSp macro="">
      <xdr:nvCxnSpPr>
        <xdr:cNvPr id="612" name="直線コネクタ 611">
          <a:extLst>
            <a:ext uri="{FF2B5EF4-FFF2-40B4-BE49-F238E27FC236}">
              <a16:creationId xmlns:a16="http://schemas.microsoft.com/office/drawing/2014/main" id="{62FFE2A7-60CA-4F54-A9A0-854081F25AEF}"/>
            </a:ext>
          </a:extLst>
        </xdr:cNvPr>
        <xdr:cNvCxnSpPr/>
      </xdr:nvCxnSpPr>
      <xdr:spPr>
        <a:xfrm>
          <a:off x="18656300" y="108432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13" name="n_1aveValue【学校施設】&#10;一人当たり面積">
          <a:extLst>
            <a:ext uri="{FF2B5EF4-FFF2-40B4-BE49-F238E27FC236}">
              <a16:creationId xmlns:a16="http://schemas.microsoft.com/office/drawing/2014/main" id="{26C4FB81-D7FB-4BF7-9051-5FA4A6BD1734}"/>
            </a:ext>
          </a:extLst>
        </xdr:cNvPr>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7637</xdr:rowOff>
    </xdr:from>
    <xdr:ext cx="469744" cy="259045"/>
    <xdr:sp macro="" textlink="">
      <xdr:nvSpPr>
        <xdr:cNvPr id="614" name="n_2aveValue【学校施設】&#10;一人当たり面積">
          <a:extLst>
            <a:ext uri="{FF2B5EF4-FFF2-40B4-BE49-F238E27FC236}">
              <a16:creationId xmlns:a16="http://schemas.microsoft.com/office/drawing/2014/main" id="{1B4AF6E4-57D6-4D9D-A7E1-2483E005615D}"/>
            </a:ext>
          </a:extLst>
        </xdr:cNvPr>
        <xdr:cNvSpPr txBox="1"/>
      </xdr:nvSpPr>
      <xdr:spPr>
        <a:xfrm>
          <a:off x="20199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143527</xdr:rowOff>
    </xdr:from>
    <xdr:ext cx="469744" cy="259045"/>
    <xdr:sp macro="" textlink="">
      <xdr:nvSpPr>
        <xdr:cNvPr id="615" name="n_3aveValue【学校施設】&#10;一人当たり面積">
          <a:extLst>
            <a:ext uri="{FF2B5EF4-FFF2-40B4-BE49-F238E27FC236}">
              <a16:creationId xmlns:a16="http://schemas.microsoft.com/office/drawing/2014/main" id="{9235ECD6-BD90-4CA0-9F74-A8C8119D7E3A}"/>
            </a:ext>
          </a:extLst>
        </xdr:cNvPr>
        <xdr:cNvSpPr txBox="1"/>
      </xdr:nvSpPr>
      <xdr:spPr>
        <a:xfrm>
          <a:off x="19310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158767</xdr:rowOff>
    </xdr:from>
    <xdr:ext cx="469744" cy="259045"/>
    <xdr:sp macro="" textlink="">
      <xdr:nvSpPr>
        <xdr:cNvPr id="616" name="n_4aveValue【学校施設】&#10;一人当たり面積">
          <a:extLst>
            <a:ext uri="{FF2B5EF4-FFF2-40B4-BE49-F238E27FC236}">
              <a16:creationId xmlns:a16="http://schemas.microsoft.com/office/drawing/2014/main" id="{422F02A5-BFF0-4EE4-8670-5C895D2DDC51}"/>
            </a:ext>
          </a:extLst>
        </xdr:cNvPr>
        <xdr:cNvSpPr txBox="1"/>
      </xdr:nvSpPr>
      <xdr:spPr>
        <a:xfrm>
          <a:off x="18421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617" name="n_1mainValue【学校施設】&#10;一人当たり面積">
          <a:extLst>
            <a:ext uri="{FF2B5EF4-FFF2-40B4-BE49-F238E27FC236}">
              <a16:creationId xmlns:a16="http://schemas.microsoft.com/office/drawing/2014/main" id="{F6BDB9D6-3FB8-4D8B-B4AC-CAAAFA6EFC14}"/>
            </a:ext>
          </a:extLst>
        </xdr:cNvPr>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85107</xdr:rowOff>
    </xdr:from>
    <xdr:ext cx="469744" cy="259045"/>
    <xdr:sp macro="" textlink="">
      <xdr:nvSpPr>
        <xdr:cNvPr id="618" name="n_2mainValue【学校施設】&#10;一人当たり面積">
          <a:extLst>
            <a:ext uri="{FF2B5EF4-FFF2-40B4-BE49-F238E27FC236}">
              <a16:creationId xmlns:a16="http://schemas.microsoft.com/office/drawing/2014/main" id="{5EA37CB1-2C18-41FF-AD99-F10958B424CA}"/>
            </a:ext>
          </a:extLst>
        </xdr:cNvPr>
        <xdr:cNvSpPr txBox="1"/>
      </xdr:nvSpPr>
      <xdr:spPr>
        <a:xfrm>
          <a:off x="20199427" y="108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85107</xdr:rowOff>
    </xdr:from>
    <xdr:ext cx="469744" cy="259045"/>
    <xdr:sp macro="" textlink="">
      <xdr:nvSpPr>
        <xdr:cNvPr id="619" name="n_3mainValue【学校施設】&#10;一人当たり面積">
          <a:extLst>
            <a:ext uri="{FF2B5EF4-FFF2-40B4-BE49-F238E27FC236}">
              <a16:creationId xmlns:a16="http://schemas.microsoft.com/office/drawing/2014/main" id="{687F5A34-7508-46CE-83A7-E71ECEF8344E}"/>
            </a:ext>
          </a:extLst>
        </xdr:cNvPr>
        <xdr:cNvSpPr txBox="1"/>
      </xdr:nvSpPr>
      <xdr:spPr>
        <a:xfrm>
          <a:off x="19310427" y="108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620" name="n_4mainValue【学校施設】&#10;一人当たり面積">
          <a:extLst>
            <a:ext uri="{FF2B5EF4-FFF2-40B4-BE49-F238E27FC236}">
              <a16:creationId xmlns:a16="http://schemas.microsoft.com/office/drawing/2014/main" id="{A080FF9B-4B87-414F-ADB2-15400E4DB3BC}"/>
            </a:ext>
          </a:extLst>
        </xdr:cNvPr>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9932CF42-2AA8-45B6-83F3-6353FEE5851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ED2FE136-73AA-4D30-89E9-2BB064CA9E9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ED35E4E6-17EA-41AF-98A4-1F61F806B7C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F19AB46E-B11F-4989-AE8A-5C5E944AF28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CB7617CB-0766-4B4A-A01A-A9D8E2EBA0F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BE37CE62-C771-47CC-8BBA-3A447E75597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731568F0-F780-4046-B4AE-A4D9862528A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BFC6F91A-6A42-4EF8-9CD0-EC427D5FC09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9D7499-0197-40B6-9661-99639192965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7B02583D-7664-478E-9E5F-3ECD0F5BB0E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5CD518B8-AB23-4ED8-9C18-E387E8B937F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a:extLst>
            <a:ext uri="{FF2B5EF4-FFF2-40B4-BE49-F238E27FC236}">
              <a16:creationId xmlns:a16="http://schemas.microsoft.com/office/drawing/2014/main" id="{8386B1A4-FE3C-4208-B25E-AE28EE4B8481}"/>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a:extLst>
            <a:ext uri="{FF2B5EF4-FFF2-40B4-BE49-F238E27FC236}">
              <a16:creationId xmlns:a16="http://schemas.microsoft.com/office/drawing/2014/main" id="{A168507B-9858-4071-9A65-018B898A1785}"/>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a:extLst>
            <a:ext uri="{FF2B5EF4-FFF2-40B4-BE49-F238E27FC236}">
              <a16:creationId xmlns:a16="http://schemas.microsoft.com/office/drawing/2014/main" id="{957DEB0B-3C73-4C53-99F8-5897CBCAAE39}"/>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a:extLst>
            <a:ext uri="{FF2B5EF4-FFF2-40B4-BE49-F238E27FC236}">
              <a16:creationId xmlns:a16="http://schemas.microsoft.com/office/drawing/2014/main" id="{3E350D21-E02F-40B6-8852-E65E30EDF7E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a:extLst>
            <a:ext uri="{FF2B5EF4-FFF2-40B4-BE49-F238E27FC236}">
              <a16:creationId xmlns:a16="http://schemas.microsoft.com/office/drawing/2014/main" id="{67CE9C99-A468-426E-8670-DB12D314DD97}"/>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a:extLst>
            <a:ext uri="{FF2B5EF4-FFF2-40B4-BE49-F238E27FC236}">
              <a16:creationId xmlns:a16="http://schemas.microsoft.com/office/drawing/2014/main" id="{50B3393C-9EC7-4664-84B1-F5C649DB023F}"/>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a:extLst>
            <a:ext uri="{FF2B5EF4-FFF2-40B4-BE49-F238E27FC236}">
              <a16:creationId xmlns:a16="http://schemas.microsoft.com/office/drawing/2014/main" id="{BC2BB342-7236-4EC4-B8C0-4C805675F903}"/>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a:extLst>
            <a:ext uri="{FF2B5EF4-FFF2-40B4-BE49-F238E27FC236}">
              <a16:creationId xmlns:a16="http://schemas.microsoft.com/office/drawing/2014/main" id="{27A7851E-5BCB-4E2A-840A-E5272BF71D93}"/>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27EF615B-72B6-48EE-AAAC-236A3EA4FDA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a:extLst>
            <a:ext uri="{FF2B5EF4-FFF2-40B4-BE49-F238E27FC236}">
              <a16:creationId xmlns:a16="http://schemas.microsoft.com/office/drawing/2014/main" id="{34EE21CC-46E8-43FD-B215-415F57D69834}"/>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A66718B0-DC66-4BF6-BD40-6B74A41B15B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102108</xdr:rowOff>
    </xdr:from>
    <xdr:to>
      <xdr:col>85</xdr:col>
      <xdr:colOff>126364</xdr:colOff>
      <xdr:row>86</xdr:row>
      <xdr:rowOff>31242</xdr:rowOff>
    </xdr:to>
    <xdr:cxnSp macro="">
      <xdr:nvCxnSpPr>
        <xdr:cNvPr id="643" name="直線コネクタ 642">
          <a:extLst>
            <a:ext uri="{FF2B5EF4-FFF2-40B4-BE49-F238E27FC236}">
              <a16:creationId xmlns:a16="http://schemas.microsoft.com/office/drawing/2014/main" id="{164D77FE-996F-43FF-A9CF-1E5CD69AC642}"/>
            </a:ext>
          </a:extLst>
        </xdr:cNvPr>
        <xdr:cNvCxnSpPr/>
      </xdr:nvCxnSpPr>
      <xdr:spPr>
        <a:xfrm flipV="1">
          <a:off x="16318864" y="1330375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35069</xdr:rowOff>
    </xdr:from>
    <xdr:ext cx="405111" cy="259045"/>
    <xdr:sp macro="" textlink="">
      <xdr:nvSpPr>
        <xdr:cNvPr id="644" name="【児童館】&#10;有形固定資産減価償却率最小値テキスト">
          <a:extLst>
            <a:ext uri="{FF2B5EF4-FFF2-40B4-BE49-F238E27FC236}">
              <a16:creationId xmlns:a16="http://schemas.microsoft.com/office/drawing/2014/main" id="{DA0E6016-A5D4-4507-BB1F-18383919F564}"/>
            </a:ext>
          </a:extLst>
        </xdr:cNvPr>
        <xdr:cNvSpPr txBox="1"/>
      </xdr:nvSpPr>
      <xdr:spPr>
        <a:xfrm>
          <a:off x="16357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31242</xdr:rowOff>
    </xdr:from>
    <xdr:to>
      <xdr:col>86</xdr:col>
      <xdr:colOff>25400</xdr:colOff>
      <xdr:row>86</xdr:row>
      <xdr:rowOff>31242</xdr:rowOff>
    </xdr:to>
    <xdr:cxnSp macro="">
      <xdr:nvCxnSpPr>
        <xdr:cNvPr id="645" name="直線コネクタ 644">
          <a:extLst>
            <a:ext uri="{FF2B5EF4-FFF2-40B4-BE49-F238E27FC236}">
              <a16:creationId xmlns:a16="http://schemas.microsoft.com/office/drawing/2014/main" id="{FA011069-640D-48C0-8B78-A20E0B05DF61}"/>
            </a:ext>
          </a:extLst>
        </xdr:cNvPr>
        <xdr:cNvCxnSpPr/>
      </xdr:nvCxnSpPr>
      <xdr:spPr>
        <a:xfrm>
          <a:off x="16230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48785</xdr:rowOff>
    </xdr:from>
    <xdr:ext cx="405111" cy="259045"/>
    <xdr:sp macro="" textlink="">
      <xdr:nvSpPr>
        <xdr:cNvPr id="646" name="【児童館】&#10;有形固定資産減価償却率最大値テキスト">
          <a:extLst>
            <a:ext uri="{FF2B5EF4-FFF2-40B4-BE49-F238E27FC236}">
              <a16:creationId xmlns:a16="http://schemas.microsoft.com/office/drawing/2014/main" id="{031FE59C-B72C-47FB-96F1-7D0AD8EDE863}"/>
            </a:ext>
          </a:extLst>
        </xdr:cNvPr>
        <xdr:cNvSpPr txBox="1"/>
      </xdr:nvSpPr>
      <xdr:spPr>
        <a:xfrm>
          <a:off x="16357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102108</xdr:rowOff>
    </xdr:from>
    <xdr:to>
      <xdr:col>86</xdr:col>
      <xdr:colOff>25400</xdr:colOff>
      <xdr:row>77</xdr:row>
      <xdr:rowOff>102108</xdr:rowOff>
    </xdr:to>
    <xdr:cxnSp macro="">
      <xdr:nvCxnSpPr>
        <xdr:cNvPr id="647" name="直線コネクタ 646">
          <a:extLst>
            <a:ext uri="{FF2B5EF4-FFF2-40B4-BE49-F238E27FC236}">
              <a16:creationId xmlns:a16="http://schemas.microsoft.com/office/drawing/2014/main" id="{6747BC07-9B81-4BA5-A1E8-DDD49FD1EA93}"/>
            </a:ext>
          </a:extLst>
        </xdr:cNvPr>
        <xdr:cNvCxnSpPr/>
      </xdr:nvCxnSpPr>
      <xdr:spPr>
        <a:xfrm>
          <a:off x="16230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101616</xdr:rowOff>
    </xdr:from>
    <xdr:ext cx="405111" cy="259045"/>
    <xdr:sp macro="" textlink="">
      <xdr:nvSpPr>
        <xdr:cNvPr id="648" name="【児童館】&#10;有形固定資産減価償却率平均値テキスト">
          <a:extLst>
            <a:ext uri="{FF2B5EF4-FFF2-40B4-BE49-F238E27FC236}">
              <a16:creationId xmlns:a16="http://schemas.microsoft.com/office/drawing/2014/main" id="{35EE0BA2-8E86-4B69-8D9A-DC723150AA5F}"/>
            </a:ext>
          </a:extLst>
        </xdr:cNvPr>
        <xdr:cNvSpPr txBox="1"/>
      </xdr:nvSpPr>
      <xdr:spPr>
        <a:xfrm>
          <a:off x="16357600" y="13646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649" name="フローチャート: 判断 648">
          <a:extLst>
            <a:ext uri="{FF2B5EF4-FFF2-40B4-BE49-F238E27FC236}">
              <a16:creationId xmlns:a16="http://schemas.microsoft.com/office/drawing/2014/main" id="{09684724-A0BC-4C41-947E-C3F3EAB12915}"/>
            </a:ext>
          </a:extLst>
        </xdr:cNvPr>
        <xdr:cNvSpPr/>
      </xdr:nvSpPr>
      <xdr:spPr>
        <a:xfrm>
          <a:off x="162687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xdr:rowOff>
    </xdr:from>
    <xdr:to>
      <xdr:col>81</xdr:col>
      <xdr:colOff>101600</xdr:colOff>
      <xdr:row>80</xdr:row>
      <xdr:rowOff>114046</xdr:rowOff>
    </xdr:to>
    <xdr:sp macro="" textlink="">
      <xdr:nvSpPr>
        <xdr:cNvPr id="650" name="フローチャート: 判断 649">
          <a:extLst>
            <a:ext uri="{FF2B5EF4-FFF2-40B4-BE49-F238E27FC236}">
              <a16:creationId xmlns:a16="http://schemas.microsoft.com/office/drawing/2014/main" id="{39E2B0FA-EA4E-4E1F-95F1-C419D6CB4F18}"/>
            </a:ext>
          </a:extLst>
        </xdr:cNvPr>
        <xdr:cNvSpPr/>
      </xdr:nvSpPr>
      <xdr:spPr>
        <a:xfrm>
          <a:off x="15430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10161</xdr:rowOff>
    </xdr:from>
    <xdr:to>
      <xdr:col>76</xdr:col>
      <xdr:colOff>165100</xdr:colOff>
      <xdr:row>80</xdr:row>
      <xdr:rowOff>111761</xdr:rowOff>
    </xdr:to>
    <xdr:sp macro="" textlink="">
      <xdr:nvSpPr>
        <xdr:cNvPr id="651" name="フローチャート: 判断 650">
          <a:extLst>
            <a:ext uri="{FF2B5EF4-FFF2-40B4-BE49-F238E27FC236}">
              <a16:creationId xmlns:a16="http://schemas.microsoft.com/office/drawing/2014/main" id="{DCBFA802-2EE5-40EB-8158-3D1AB0C1A03D}"/>
            </a:ext>
          </a:extLst>
        </xdr:cNvPr>
        <xdr:cNvSpPr/>
      </xdr:nvSpPr>
      <xdr:spPr>
        <a:xfrm>
          <a:off x="14541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151892</xdr:rowOff>
    </xdr:from>
    <xdr:to>
      <xdr:col>72</xdr:col>
      <xdr:colOff>38100</xdr:colOff>
      <xdr:row>80</xdr:row>
      <xdr:rowOff>82042</xdr:rowOff>
    </xdr:to>
    <xdr:sp macro="" textlink="">
      <xdr:nvSpPr>
        <xdr:cNvPr id="652" name="フローチャート: 判断 651">
          <a:extLst>
            <a:ext uri="{FF2B5EF4-FFF2-40B4-BE49-F238E27FC236}">
              <a16:creationId xmlns:a16="http://schemas.microsoft.com/office/drawing/2014/main" id="{DECEC725-B94B-48A8-9351-09DC12643E60}"/>
            </a:ext>
          </a:extLst>
        </xdr:cNvPr>
        <xdr:cNvSpPr/>
      </xdr:nvSpPr>
      <xdr:spPr>
        <a:xfrm>
          <a:off x="13652500" y="1369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158750</xdr:rowOff>
    </xdr:from>
    <xdr:to>
      <xdr:col>67</xdr:col>
      <xdr:colOff>101600</xdr:colOff>
      <xdr:row>80</xdr:row>
      <xdr:rowOff>88900</xdr:rowOff>
    </xdr:to>
    <xdr:sp macro="" textlink="">
      <xdr:nvSpPr>
        <xdr:cNvPr id="653" name="フローチャート: 判断 652">
          <a:extLst>
            <a:ext uri="{FF2B5EF4-FFF2-40B4-BE49-F238E27FC236}">
              <a16:creationId xmlns:a16="http://schemas.microsoft.com/office/drawing/2014/main" id="{50DD0B1B-E9EF-4A4E-A7FB-7CB307E6E42A}"/>
            </a:ext>
          </a:extLst>
        </xdr:cNvPr>
        <xdr:cNvSpPr/>
      </xdr:nvSpPr>
      <xdr:spPr>
        <a:xfrm>
          <a:off x="1276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D1E62A4E-14F2-466F-9C92-142717E7222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FA8F4656-0199-413D-BBAA-ECDEABB1B94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EC6412B2-3F9B-4535-9FB0-7010BCC9732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223416A5-20AB-425D-A464-370E05C08CD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2DE10429-874A-4715-987F-314E1B8CA7C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103887</xdr:rowOff>
    </xdr:from>
    <xdr:to>
      <xdr:col>85</xdr:col>
      <xdr:colOff>177800</xdr:colOff>
      <xdr:row>83</xdr:row>
      <xdr:rowOff>34037</xdr:rowOff>
    </xdr:to>
    <xdr:sp macro="" textlink="">
      <xdr:nvSpPr>
        <xdr:cNvPr id="659" name="楕円 658">
          <a:extLst>
            <a:ext uri="{FF2B5EF4-FFF2-40B4-BE49-F238E27FC236}">
              <a16:creationId xmlns:a16="http://schemas.microsoft.com/office/drawing/2014/main" id="{9E3961D4-5D6D-4FF5-AC2F-8A5523FC4F4E}"/>
            </a:ext>
          </a:extLst>
        </xdr:cNvPr>
        <xdr:cNvSpPr/>
      </xdr:nvSpPr>
      <xdr:spPr>
        <a:xfrm>
          <a:off x="16268700" y="141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82314</xdr:rowOff>
    </xdr:from>
    <xdr:ext cx="405111" cy="259045"/>
    <xdr:sp macro="" textlink="">
      <xdr:nvSpPr>
        <xdr:cNvPr id="660" name="【児童館】&#10;有形固定資産減価償却率該当値テキスト">
          <a:extLst>
            <a:ext uri="{FF2B5EF4-FFF2-40B4-BE49-F238E27FC236}">
              <a16:creationId xmlns:a16="http://schemas.microsoft.com/office/drawing/2014/main" id="{B0E6416C-D9BA-4F19-ADD6-65523C964391}"/>
            </a:ext>
          </a:extLst>
        </xdr:cNvPr>
        <xdr:cNvSpPr txBox="1"/>
      </xdr:nvSpPr>
      <xdr:spPr>
        <a:xfrm>
          <a:off x="16357600" y="141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129032</xdr:rowOff>
    </xdr:from>
    <xdr:to>
      <xdr:col>81</xdr:col>
      <xdr:colOff>101600</xdr:colOff>
      <xdr:row>83</xdr:row>
      <xdr:rowOff>59182</xdr:rowOff>
    </xdr:to>
    <xdr:sp macro="" textlink="">
      <xdr:nvSpPr>
        <xdr:cNvPr id="661" name="楕円 660">
          <a:extLst>
            <a:ext uri="{FF2B5EF4-FFF2-40B4-BE49-F238E27FC236}">
              <a16:creationId xmlns:a16="http://schemas.microsoft.com/office/drawing/2014/main" id="{8682E099-A275-477B-BE57-CE6470C45A1B}"/>
            </a:ext>
          </a:extLst>
        </xdr:cNvPr>
        <xdr:cNvSpPr/>
      </xdr:nvSpPr>
      <xdr:spPr>
        <a:xfrm>
          <a:off x="15430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154687</xdr:rowOff>
    </xdr:from>
    <xdr:to>
      <xdr:col>85</xdr:col>
      <xdr:colOff>127000</xdr:colOff>
      <xdr:row>83</xdr:row>
      <xdr:rowOff>8382</xdr:rowOff>
    </xdr:to>
    <xdr:cxnSp macro="">
      <xdr:nvCxnSpPr>
        <xdr:cNvPr id="662" name="直線コネクタ 661">
          <a:extLst>
            <a:ext uri="{FF2B5EF4-FFF2-40B4-BE49-F238E27FC236}">
              <a16:creationId xmlns:a16="http://schemas.microsoft.com/office/drawing/2014/main" id="{0E92F730-4911-4AEB-BA1F-28590F54E11B}"/>
            </a:ext>
          </a:extLst>
        </xdr:cNvPr>
        <xdr:cNvCxnSpPr/>
      </xdr:nvCxnSpPr>
      <xdr:spPr>
        <a:xfrm flipV="1">
          <a:off x="15481300" y="14213587"/>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135889</xdr:rowOff>
    </xdr:from>
    <xdr:to>
      <xdr:col>76</xdr:col>
      <xdr:colOff>165100</xdr:colOff>
      <xdr:row>83</xdr:row>
      <xdr:rowOff>66039</xdr:rowOff>
    </xdr:to>
    <xdr:sp macro="" textlink="">
      <xdr:nvSpPr>
        <xdr:cNvPr id="663" name="楕円 662">
          <a:extLst>
            <a:ext uri="{FF2B5EF4-FFF2-40B4-BE49-F238E27FC236}">
              <a16:creationId xmlns:a16="http://schemas.microsoft.com/office/drawing/2014/main" id="{5B5DC584-3AFE-4E57-8CC8-606D063C6D9A}"/>
            </a:ext>
          </a:extLst>
        </xdr:cNvPr>
        <xdr:cNvSpPr/>
      </xdr:nvSpPr>
      <xdr:spPr>
        <a:xfrm>
          <a:off x="14541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xdr:rowOff>
    </xdr:from>
    <xdr:to>
      <xdr:col>81</xdr:col>
      <xdr:colOff>50800</xdr:colOff>
      <xdr:row>83</xdr:row>
      <xdr:rowOff>15239</xdr:rowOff>
    </xdr:to>
    <xdr:cxnSp macro="">
      <xdr:nvCxnSpPr>
        <xdr:cNvPr id="664" name="直線コネクタ 663">
          <a:extLst>
            <a:ext uri="{FF2B5EF4-FFF2-40B4-BE49-F238E27FC236}">
              <a16:creationId xmlns:a16="http://schemas.microsoft.com/office/drawing/2014/main" id="{5C452798-E4AD-480C-AE85-CE0C6FA59AF5}"/>
            </a:ext>
          </a:extLst>
        </xdr:cNvPr>
        <xdr:cNvCxnSpPr/>
      </xdr:nvCxnSpPr>
      <xdr:spPr>
        <a:xfrm flipV="1">
          <a:off x="14592300" y="1423873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71882</xdr:rowOff>
    </xdr:from>
    <xdr:to>
      <xdr:col>72</xdr:col>
      <xdr:colOff>38100</xdr:colOff>
      <xdr:row>83</xdr:row>
      <xdr:rowOff>2032</xdr:rowOff>
    </xdr:to>
    <xdr:sp macro="" textlink="">
      <xdr:nvSpPr>
        <xdr:cNvPr id="665" name="楕円 664">
          <a:extLst>
            <a:ext uri="{FF2B5EF4-FFF2-40B4-BE49-F238E27FC236}">
              <a16:creationId xmlns:a16="http://schemas.microsoft.com/office/drawing/2014/main" id="{C3716C4B-66BC-43B3-9FB0-542D92DE734E}"/>
            </a:ext>
          </a:extLst>
        </xdr:cNvPr>
        <xdr:cNvSpPr/>
      </xdr:nvSpPr>
      <xdr:spPr>
        <a:xfrm>
          <a:off x="136525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122682</xdr:rowOff>
    </xdr:from>
    <xdr:to>
      <xdr:col>76</xdr:col>
      <xdr:colOff>114300</xdr:colOff>
      <xdr:row>83</xdr:row>
      <xdr:rowOff>15239</xdr:rowOff>
    </xdr:to>
    <xdr:cxnSp macro="">
      <xdr:nvCxnSpPr>
        <xdr:cNvPr id="666" name="直線コネクタ 665">
          <a:extLst>
            <a:ext uri="{FF2B5EF4-FFF2-40B4-BE49-F238E27FC236}">
              <a16:creationId xmlns:a16="http://schemas.microsoft.com/office/drawing/2014/main" id="{1C76FD7E-B42A-45A0-BF13-E489212AFDAE}"/>
            </a:ext>
          </a:extLst>
        </xdr:cNvPr>
        <xdr:cNvCxnSpPr/>
      </xdr:nvCxnSpPr>
      <xdr:spPr>
        <a:xfrm>
          <a:off x="13703300" y="1418158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71882</xdr:rowOff>
    </xdr:from>
    <xdr:to>
      <xdr:col>67</xdr:col>
      <xdr:colOff>101600</xdr:colOff>
      <xdr:row>83</xdr:row>
      <xdr:rowOff>2032</xdr:rowOff>
    </xdr:to>
    <xdr:sp macro="" textlink="">
      <xdr:nvSpPr>
        <xdr:cNvPr id="667" name="楕円 666">
          <a:extLst>
            <a:ext uri="{FF2B5EF4-FFF2-40B4-BE49-F238E27FC236}">
              <a16:creationId xmlns:a16="http://schemas.microsoft.com/office/drawing/2014/main" id="{D63CB8DC-80CD-4476-9EDF-A5E63D601D30}"/>
            </a:ext>
          </a:extLst>
        </xdr:cNvPr>
        <xdr:cNvSpPr/>
      </xdr:nvSpPr>
      <xdr:spPr>
        <a:xfrm>
          <a:off x="127635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122682</xdr:rowOff>
    </xdr:from>
    <xdr:to>
      <xdr:col>71</xdr:col>
      <xdr:colOff>177800</xdr:colOff>
      <xdr:row>82</xdr:row>
      <xdr:rowOff>122682</xdr:rowOff>
    </xdr:to>
    <xdr:cxnSp macro="">
      <xdr:nvCxnSpPr>
        <xdr:cNvPr id="668" name="直線コネクタ 667">
          <a:extLst>
            <a:ext uri="{FF2B5EF4-FFF2-40B4-BE49-F238E27FC236}">
              <a16:creationId xmlns:a16="http://schemas.microsoft.com/office/drawing/2014/main" id="{F0A43911-680E-4B5F-B899-9AC96368CB14}"/>
            </a:ext>
          </a:extLst>
        </xdr:cNvPr>
        <xdr:cNvCxnSpPr/>
      </xdr:nvCxnSpPr>
      <xdr:spPr>
        <a:xfrm>
          <a:off x="12814300" y="1418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130573</xdr:rowOff>
    </xdr:from>
    <xdr:ext cx="405111" cy="259045"/>
    <xdr:sp macro="" textlink="">
      <xdr:nvSpPr>
        <xdr:cNvPr id="669" name="n_1aveValue【児童館】&#10;有形固定資産減価償却率">
          <a:extLst>
            <a:ext uri="{FF2B5EF4-FFF2-40B4-BE49-F238E27FC236}">
              <a16:creationId xmlns:a16="http://schemas.microsoft.com/office/drawing/2014/main" id="{E630D1A1-D5F2-428A-8060-6F558CADAACC}"/>
            </a:ext>
          </a:extLst>
        </xdr:cNvPr>
        <xdr:cNvSpPr txBox="1"/>
      </xdr:nvSpPr>
      <xdr:spPr>
        <a:xfrm>
          <a:off x="152660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670" name="n_2aveValue【児童館】&#10;有形固定資産減価償却率">
          <a:extLst>
            <a:ext uri="{FF2B5EF4-FFF2-40B4-BE49-F238E27FC236}">
              <a16:creationId xmlns:a16="http://schemas.microsoft.com/office/drawing/2014/main" id="{5D3CD77D-8FD5-4DAC-A230-AB37DDCAAB7C}"/>
            </a:ext>
          </a:extLst>
        </xdr:cNvPr>
        <xdr:cNvSpPr txBox="1"/>
      </xdr:nvSpPr>
      <xdr:spPr>
        <a:xfrm>
          <a:off x="14389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98569</xdr:rowOff>
    </xdr:from>
    <xdr:ext cx="405111" cy="259045"/>
    <xdr:sp macro="" textlink="">
      <xdr:nvSpPr>
        <xdr:cNvPr id="671" name="n_3aveValue【児童館】&#10;有形固定資産減価償却率">
          <a:extLst>
            <a:ext uri="{FF2B5EF4-FFF2-40B4-BE49-F238E27FC236}">
              <a16:creationId xmlns:a16="http://schemas.microsoft.com/office/drawing/2014/main" id="{59444974-AFFA-4627-A9AD-B45E7EB5888B}"/>
            </a:ext>
          </a:extLst>
        </xdr:cNvPr>
        <xdr:cNvSpPr txBox="1"/>
      </xdr:nvSpPr>
      <xdr:spPr>
        <a:xfrm>
          <a:off x="13500744" y="1347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105427</xdr:rowOff>
    </xdr:from>
    <xdr:ext cx="405111" cy="259045"/>
    <xdr:sp macro="" textlink="">
      <xdr:nvSpPr>
        <xdr:cNvPr id="672" name="n_4aveValue【児童館】&#10;有形固定資産減価償却率">
          <a:extLst>
            <a:ext uri="{FF2B5EF4-FFF2-40B4-BE49-F238E27FC236}">
              <a16:creationId xmlns:a16="http://schemas.microsoft.com/office/drawing/2014/main" id="{918EDB29-BD86-4021-8A46-5DE24E578AA7}"/>
            </a:ext>
          </a:extLst>
        </xdr:cNvPr>
        <xdr:cNvSpPr txBox="1"/>
      </xdr:nvSpPr>
      <xdr:spPr>
        <a:xfrm>
          <a:off x="12611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50309</xdr:rowOff>
    </xdr:from>
    <xdr:ext cx="405111" cy="259045"/>
    <xdr:sp macro="" textlink="">
      <xdr:nvSpPr>
        <xdr:cNvPr id="673" name="n_1mainValue【児童館】&#10;有形固定資産減価償却率">
          <a:extLst>
            <a:ext uri="{FF2B5EF4-FFF2-40B4-BE49-F238E27FC236}">
              <a16:creationId xmlns:a16="http://schemas.microsoft.com/office/drawing/2014/main" id="{DA62FAFE-A09F-43CD-8EED-CBFEE92628ED}"/>
            </a:ext>
          </a:extLst>
        </xdr:cNvPr>
        <xdr:cNvSpPr txBox="1"/>
      </xdr:nvSpPr>
      <xdr:spPr>
        <a:xfrm>
          <a:off x="15266044" y="142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674" name="n_2mainValue【児童館】&#10;有形固定資産減価償却率">
          <a:extLst>
            <a:ext uri="{FF2B5EF4-FFF2-40B4-BE49-F238E27FC236}">
              <a16:creationId xmlns:a16="http://schemas.microsoft.com/office/drawing/2014/main" id="{410724F8-15A3-4A16-B51C-ED71383CDC49}"/>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164609</xdr:rowOff>
    </xdr:from>
    <xdr:ext cx="405111" cy="259045"/>
    <xdr:sp macro="" textlink="">
      <xdr:nvSpPr>
        <xdr:cNvPr id="675" name="n_3mainValue【児童館】&#10;有形固定資産減価償却率">
          <a:extLst>
            <a:ext uri="{FF2B5EF4-FFF2-40B4-BE49-F238E27FC236}">
              <a16:creationId xmlns:a16="http://schemas.microsoft.com/office/drawing/2014/main" id="{93C1C317-E031-4368-80F3-48594D78C227}"/>
            </a:ext>
          </a:extLst>
        </xdr:cNvPr>
        <xdr:cNvSpPr txBox="1"/>
      </xdr:nvSpPr>
      <xdr:spPr>
        <a:xfrm>
          <a:off x="13500744"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164609</xdr:rowOff>
    </xdr:from>
    <xdr:ext cx="405111" cy="259045"/>
    <xdr:sp macro="" textlink="">
      <xdr:nvSpPr>
        <xdr:cNvPr id="676" name="n_4mainValue【児童館】&#10;有形固定資産減価償却率">
          <a:extLst>
            <a:ext uri="{FF2B5EF4-FFF2-40B4-BE49-F238E27FC236}">
              <a16:creationId xmlns:a16="http://schemas.microsoft.com/office/drawing/2014/main" id="{61B50859-DA0A-4FC7-BE8F-447191013AA7}"/>
            </a:ext>
          </a:extLst>
        </xdr:cNvPr>
        <xdr:cNvSpPr txBox="1"/>
      </xdr:nvSpPr>
      <xdr:spPr>
        <a:xfrm>
          <a:off x="12611744"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309BA4D-09A4-4FDE-8CD3-5807A9C7342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30778B75-6476-449B-87B8-8DE356CB662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3958E75D-D21B-4EFB-9B96-FE4ED66FE08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CAF3A8E5-1A4A-4733-8D44-9638D0A37BA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9583AFF-4E73-4971-950F-79A90FBC102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E243CE24-EC8F-491E-90F2-4DA5E3EF5ED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F08D6196-BA4B-4F43-A5E8-E697668DCF9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887C9659-759B-4D71-8963-22CD6BE4C3F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C6836863-179A-4A72-B622-4BDC0609A8A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460459BE-3E88-4FF6-A078-2F3B88B3058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F363BA08-E55C-40A1-A325-9B65C05DC41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4E1DB259-5ADE-4C24-83BA-69758079FB9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B556403C-6A84-4663-87F5-0886E808A25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88853F25-E00E-4FFD-9525-140B5C03828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0C3B46D0-D8D8-43B9-89E3-3982C5E0718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7AB340E6-54CC-49BD-B5D2-AC3697AB6D4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469A60D1-54EB-4771-AC86-1EDDFC46EF1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83FF9562-D665-46A4-93FB-EB2AAA34C0E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63E1142A-DA08-47F5-89B8-992241DE6DC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B4AF3F1A-206C-4BAA-9E4E-86972111E33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D77D01B4-703D-49B9-9934-4C6A358BA51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A645319C-8ED8-467A-B525-619C55EE98D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B326C883-46D2-4AA9-9890-15D32463D5B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76200</xdr:rowOff>
    </xdr:to>
    <xdr:cxnSp macro="">
      <xdr:nvCxnSpPr>
        <xdr:cNvPr id="700" name="直線コネクタ 699">
          <a:extLst>
            <a:ext uri="{FF2B5EF4-FFF2-40B4-BE49-F238E27FC236}">
              <a16:creationId xmlns:a16="http://schemas.microsoft.com/office/drawing/2014/main" id="{B3B86816-5D63-42E0-AA2E-4600920D3EEB}"/>
            </a:ext>
          </a:extLst>
        </xdr:cNvPr>
        <xdr:cNvCxnSpPr/>
      </xdr:nvCxnSpPr>
      <xdr:spPr>
        <a:xfrm flipV="1">
          <a:off x="22160864" y="1344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a:extLst>
            <a:ext uri="{FF2B5EF4-FFF2-40B4-BE49-F238E27FC236}">
              <a16:creationId xmlns:a16="http://schemas.microsoft.com/office/drawing/2014/main" id="{8B97D6A5-4E53-4DD4-9691-4C8F843ADB5E}"/>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a:extLst>
            <a:ext uri="{FF2B5EF4-FFF2-40B4-BE49-F238E27FC236}">
              <a16:creationId xmlns:a16="http://schemas.microsoft.com/office/drawing/2014/main" id="{30BBEEE2-3144-4D55-8DF4-567F5926D24A}"/>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03" name="【児童館】&#10;一人当たり面積最大値テキスト">
          <a:extLst>
            <a:ext uri="{FF2B5EF4-FFF2-40B4-BE49-F238E27FC236}">
              <a16:creationId xmlns:a16="http://schemas.microsoft.com/office/drawing/2014/main" id="{DE22901C-FE8A-4460-AA23-9441EB6EA2BD}"/>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04" name="直線コネクタ 703">
          <a:extLst>
            <a:ext uri="{FF2B5EF4-FFF2-40B4-BE49-F238E27FC236}">
              <a16:creationId xmlns:a16="http://schemas.microsoft.com/office/drawing/2014/main" id="{BB663097-C32F-4BBA-A6DD-80952E97C2A7}"/>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05" name="【児童館】&#10;一人当たり面積平均値テキスト">
          <a:extLst>
            <a:ext uri="{FF2B5EF4-FFF2-40B4-BE49-F238E27FC236}">
              <a16:creationId xmlns:a16="http://schemas.microsoft.com/office/drawing/2014/main" id="{D4A568DB-E225-46F0-A42B-E00314EB14D4}"/>
            </a:ext>
          </a:extLst>
        </xdr:cNvPr>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6" name="フローチャート: 判断 705">
          <a:extLst>
            <a:ext uri="{FF2B5EF4-FFF2-40B4-BE49-F238E27FC236}">
              <a16:creationId xmlns:a16="http://schemas.microsoft.com/office/drawing/2014/main" id="{605738B7-D8C8-4121-81AE-82826BAC4360}"/>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07" name="フローチャート: 判断 706">
          <a:extLst>
            <a:ext uri="{FF2B5EF4-FFF2-40B4-BE49-F238E27FC236}">
              <a16:creationId xmlns:a16="http://schemas.microsoft.com/office/drawing/2014/main" id="{7DB2813D-0378-4193-BD18-9273ACCF85D0}"/>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8" name="フローチャート: 判断 707">
          <a:extLst>
            <a:ext uri="{FF2B5EF4-FFF2-40B4-BE49-F238E27FC236}">
              <a16:creationId xmlns:a16="http://schemas.microsoft.com/office/drawing/2014/main" id="{ACBF52F2-2D61-4C4F-9883-D2CE3C8F42A5}"/>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9" name="フローチャート: 判断 708">
          <a:extLst>
            <a:ext uri="{FF2B5EF4-FFF2-40B4-BE49-F238E27FC236}">
              <a16:creationId xmlns:a16="http://schemas.microsoft.com/office/drawing/2014/main" id="{2CBE269A-D524-4504-93E3-3390CAC833D9}"/>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10" name="フローチャート: 判断 709">
          <a:extLst>
            <a:ext uri="{FF2B5EF4-FFF2-40B4-BE49-F238E27FC236}">
              <a16:creationId xmlns:a16="http://schemas.microsoft.com/office/drawing/2014/main" id="{988C125C-364D-4519-AC55-41B0B14BABB4}"/>
            </a:ext>
          </a:extLst>
        </xdr:cNvPr>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76707014-BA93-4AF7-AB32-B4F9FB68A74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E3EBCC7-664F-4EC6-985E-7F5D79C706C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D2B5032E-FF77-40FA-A77E-E848B5A780E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EACC631-2398-4AD4-BA5A-277D6B6D6B6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34D443A-B39E-4007-811C-44F3C13F84C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16" name="楕円 715">
          <a:extLst>
            <a:ext uri="{FF2B5EF4-FFF2-40B4-BE49-F238E27FC236}">
              <a16:creationId xmlns:a16="http://schemas.microsoft.com/office/drawing/2014/main" id="{3706A8DE-14A1-4F06-A5A4-F95F06BD5BCD}"/>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17" name="【児童館】&#10;一人当たり面積該当値テキスト">
          <a:extLst>
            <a:ext uri="{FF2B5EF4-FFF2-40B4-BE49-F238E27FC236}">
              <a16:creationId xmlns:a16="http://schemas.microsoft.com/office/drawing/2014/main" id="{9870DD76-2160-4675-A61C-6E6B05F13510}"/>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18" name="楕円 717">
          <a:extLst>
            <a:ext uri="{FF2B5EF4-FFF2-40B4-BE49-F238E27FC236}">
              <a16:creationId xmlns:a16="http://schemas.microsoft.com/office/drawing/2014/main" id="{EA321A31-474A-4BC9-8982-FA0713397969}"/>
            </a:ext>
          </a:extLst>
        </xdr:cNvPr>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114300</xdr:rowOff>
    </xdr:to>
    <xdr:cxnSp macro="">
      <xdr:nvCxnSpPr>
        <xdr:cNvPr id="719" name="直線コネクタ 718">
          <a:extLst>
            <a:ext uri="{FF2B5EF4-FFF2-40B4-BE49-F238E27FC236}">
              <a16:creationId xmlns:a16="http://schemas.microsoft.com/office/drawing/2014/main" id="{A2550E8A-E3B7-4A4E-9D80-FF47E8D31EF9}"/>
            </a:ext>
          </a:extLst>
        </xdr:cNvPr>
        <xdr:cNvCxnSpPr/>
      </xdr:nvCxnSpPr>
      <xdr:spPr>
        <a:xfrm>
          <a:off x="21323300" y="14478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20" name="楕円 719">
          <a:extLst>
            <a:ext uri="{FF2B5EF4-FFF2-40B4-BE49-F238E27FC236}">
              <a16:creationId xmlns:a16="http://schemas.microsoft.com/office/drawing/2014/main" id="{0092873B-7FED-4B6F-8984-84472C35DC75}"/>
            </a:ext>
          </a:extLst>
        </xdr:cNvPr>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721" name="直線コネクタ 720">
          <a:extLst>
            <a:ext uri="{FF2B5EF4-FFF2-40B4-BE49-F238E27FC236}">
              <a16:creationId xmlns:a16="http://schemas.microsoft.com/office/drawing/2014/main" id="{351E19C9-F022-42C0-85FA-EE02B89B2071}"/>
            </a:ext>
          </a:extLst>
        </xdr:cNvPr>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22" name="楕円 721">
          <a:extLst>
            <a:ext uri="{FF2B5EF4-FFF2-40B4-BE49-F238E27FC236}">
              <a16:creationId xmlns:a16="http://schemas.microsoft.com/office/drawing/2014/main" id="{FD7710C9-AF98-49BE-B8C4-07C9DFAD28D7}"/>
            </a:ext>
          </a:extLst>
        </xdr:cNvPr>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723" name="直線コネクタ 722">
          <a:extLst>
            <a:ext uri="{FF2B5EF4-FFF2-40B4-BE49-F238E27FC236}">
              <a16:creationId xmlns:a16="http://schemas.microsoft.com/office/drawing/2014/main" id="{F34ACC9A-B929-462E-A612-95CF26787979}"/>
            </a:ext>
          </a:extLst>
        </xdr:cNvPr>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724" name="楕円 723">
          <a:extLst>
            <a:ext uri="{FF2B5EF4-FFF2-40B4-BE49-F238E27FC236}">
              <a16:creationId xmlns:a16="http://schemas.microsoft.com/office/drawing/2014/main" id="{0912E509-4B31-4C7A-93CA-190863BC80A5}"/>
            </a:ext>
          </a:extLst>
        </xdr:cNvPr>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114300</xdr:rowOff>
    </xdr:to>
    <xdr:cxnSp macro="">
      <xdr:nvCxnSpPr>
        <xdr:cNvPr id="725" name="直線コネクタ 724">
          <a:extLst>
            <a:ext uri="{FF2B5EF4-FFF2-40B4-BE49-F238E27FC236}">
              <a16:creationId xmlns:a16="http://schemas.microsoft.com/office/drawing/2014/main" id="{A62B351C-DCC0-4845-B9CD-984492967AAD}"/>
            </a:ext>
          </a:extLst>
        </xdr:cNvPr>
        <xdr:cNvCxnSpPr/>
      </xdr:nvCxnSpPr>
      <xdr:spPr>
        <a:xfrm flipV="1">
          <a:off x="18656300" y="1447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726" name="n_1aveValue【児童館】&#10;一人当たり面積">
          <a:extLst>
            <a:ext uri="{FF2B5EF4-FFF2-40B4-BE49-F238E27FC236}">
              <a16:creationId xmlns:a16="http://schemas.microsoft.com/office/drawing/2014/main" id="{7D64047B-04C8-4746-A509-0380FA87F733}"/>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27" name="n_2aveValue【児童館】&#10;一人当たり面積">
          <a:extLst>
            <a:ext uri="{FF2B5EF4-FFF2-40B4-BE49-F238E27FC236}">
              <a16:creationId xmlns:a16="http://schemas.microsoft.com/office/drawing/2014/main" id="{97B0676D-99E1-49CE-89B7-6ECCDA4B9CA4}"/>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28" name="n_3aveValue【児童館】&#10;一人当たり面積">
          <a:extLst>
            <a:ext uri="{FF2B5EF4-FFF2-40B4-BE49-F238E27FC236}">
              <a16:creationId xmlns:a16="http://schemas.microsoft.com/office/drawing/2014/main" id="{0809BCDE-CCA5-4135-AFEC-05C1ED401C4E}"/>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729" name="n_4aveValue【児童館】&#10;一人当たり面積">
          <a:extLst>
            <a:ext uri="{FF2B5EF4-FFF2-40B4-BE49-F238E27FC236}">
              <a16:creationId xmlns:a16="http://schemas.microsoft.com/office/drawing/2014/main" id="{B08419B5-FB76-4655-BF6D-31C0D94B166C}"/>
            </a:ext>
          </a:extLst>
        </xdr:cNvPr>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730" name="n_1mainValue【児童館】&#10;一人当たり面積">
          <a:extLst>
            <a:ext uri="{FF2B5EF4-FFF2-40B4-BE49-F238E27FC236}">
              <a16:creationId xmlns:a16="http://schemas.microsoft.com/office/drawing/2014/main" id="{EEDDD7FB-B263-4CB5-B599-7B97EF27A537}"/>
            </a:ext>
          </a:extLst>
        </xdr:cNvPr>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1" name="n_2mainValue【児童館】&#10;一人当たり面積">
          <a:extLst>
            <a:ext uri="{FF2B5EF4-FFF2-40B4-BE49-F238E27FC236}">
              <a16:creationId xmlns:a16="http://schemas.microsoft.com/office/drawing/2014/main" id="{A99AA4D0-7B99-43FD-8E9C-A7040AEB6118}"/>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2" name="n_3mainValue【児童館】&#10;一人当たり面積">
          <a:extLst>
            <a:ext uri="{FF2B5EF4-FFF2-40B4-BE49-F238E27FC236}">
              <a16:creationId xmlns:a16="http://schemas.microsoft.com/office/drawing/2014/main" id="{5CC44448-8766-4339-8EED-124F1F4C241E}"/>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733" name="n_4mainValue【児童館】&#10;一人当たり面積">
          <a:extLst>
            <a:ext uri="{FF2B5EF4-FFF2-40B4-BE49-F238E27FC236}">
              <a16:creationId xmlns:a16="http://schemas.microsoft.com/office/drawing/2014/main" id="{437DDEB1-E788-44E6-8A78-CF08FFB029D9}"/>
            </a:ext>
          </a:extLst>
        </xdr:cNvPr>
        <xdr:cNvSpPr txBox="1"/>
      </xdr:nvSpPr>
      <xdr:spPr>
        <a:xfrm>
          <a:off x="18421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EEAE97E-D5A1-4D05-B678-A3425C16D7A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15E5036-B273-4F21-BF54-98775C2017D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14677283-5B7A-4CC7-A1DD-2F447E00BDC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D059770B-C1FD-4396-A660-55DC8008D1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688160DD-EDA2-4C68-9847-4DA4028D026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8FAF597B-D493-4AE7-895A-D65442A0A39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F2EA5829-8822-42CF-A60D-099799FE777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A66705AA-5220-429B-8D13-290FCD89111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B5579BDD-B152-4A16-8EE3-6553F3B9A93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9B60C9C5-75D5-479B-82E1-B2CC1D8D416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A28F85AA-D845-46CD-A1BD-49BADD24E48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5" name="直線コネクタ 744">
          <a:extLst>
            <a:ext uri="{FF2B5EF4-FFF2-40B4-BE49-F238E27FC236}">
              <a16:creationId xmlns:a16="http://schemas.microsoft.com/office/drawing/2014/main" id="{85E0046D-6845-4286-8E44-77D03C3D2341}"/>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6" name="テキスト ボックス 745">
          <a:extLst>
            <a:ext uri="{FF2B5EF4-FFF2-40B4-BE49-F238E27FC236}">
              <a16:creationId xmlns:a16="http://schemas.microsoft.com/office/drawing/2014/main" id="{20F75752-15B9-48BA-9700-5CBB7C7178AB}"/>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7" name="直線コネクタ 746">
          <a:extLst>
            <a:ext uri="{FF2B5EF4-FFF2-40B4-BE49-F238E27FC236}">
              <a16:creationId xmlns:a16="http://schemas.microsoft.com/office/drawing/2014/main" id="{18CD2D34-8F82-4489-93DF-08EBA157C9F5}"/>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8" name="テキスト ボックス 747">
          <a:extLst>
            <a:ext uri="{FF2B5EF4-FFF2-40B4-BE49-F238E27FC236}">
              <a16:creationId xmlns:a16="http://schemas.microsoft.com/office/drawing/2014/main" id="{F0458A89-F16D-4DF1-AAFA-5FBC036AE317}"/>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9" name="直線コネクタ 748">
          <a:extLst>
            <a:ext uri="{FF2B5EF4-FFF2-40B4-BE49-F238E27FC236}">
              <a16:creationId xmlns:a16="http://schemas.microsoft.com/office/drawing/2014/main" id="{02688186-DAA0-4F18-A893-A6943B6773CD}"/>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0" name="テキスト ボックス 749">
          <a:extLst>
            <a:ext uri="{FF2B5EF4-FFF2-40B4-BE49-F238E27FC236}">
              <a16:creationId xmlns:a16="http://schemas.microsoft.com/office/drawing/2014/main" id="{53BEE8FB-3521-4C2A-8B9A-98660178C541}"/>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1" name="直線コネクタ 750">
          <a:extLst>
            <a:ext uri="{FF2B5EF4-FFF2-40B4-BE49-F238E27FC236}">
              <a16:creationId xmlns:a16="http://schemas.microsoft.com/office/drawing/2014/main" id="{8410EFE2-CB12-4F42-8400-E7BB66CF3A5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2" name="テキスト ボックス 751">
          <a:extLst>
            <a:ext uri="{FF2B5EF4-FFF2-40B4-BE49-F238E27FC236}">
              <a16:creationId xmlns:a16="http://schemas.microsoft.com/office/drawing/2014/main" id="{78980DCE-CE87-4B46-A41B-2B98944EADD1}"/>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E794228E-1FD0-401D-A530-BE5AB548221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2FD4D740-25F9-46F7-9066-2902DFDB3C7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78EB49F9-490F-4236-A914-D96A818FE66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117348</xdr:rowOff>
    </xdr:from>
    <xdr:to>
      <xdr:col>85</xdr:col>
      <xdr:colOff>126364</xdr:colOff>
      <xdr:row>107</xdr:row>
      <xdr:rowOff>99061</xdr:rowOff>
    </xdr:to>
    <xdr:cxnSp macro="">
      <xdr:nvCxnSpPr>
        <xdr:cNvPr id="756" name="直線コネクタ 755">
          <a:extLst>
            <a:ext uri="{FF2B5EF4-FFF2-40B4-BE49-F238E27FC236}">
              <a16:creationId xmlns:a16="http://schemas.microsoft.com/office/drawing/2014/main" id="{B832F4C7-9C17-4430-AD14-7825AF4ADE35}"/>
            </a:ext>
          </a:extLst>
        </xdr:cNvPr>
        <xdr:cNvCxnSpPr/>
      </xdr:nvCxnSpPr>
      <xdr:spPr>
        <a:xfrm flipV="1">
          <a:off x="16318864" y="17262348"/>
          <a:ext cx="0" cy="118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57" name="【公民館】&#10;有形固定資産減価償却率最小値テキスト">
          <a:extLst>
            <a:ext uri="{FF2B5EF4-FFF2-40B4-BE49-F238E27FC236}">
              <a16:creationId xmlns:a16="http://schemas.microsoft.com/office/drawing/2014/main" id="{CD226BB5-D854-423C-99DA-024759ABFB88}"/>
            </a:ext>
          </a:extLst>
        </xdr:cNvPr>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58" name="直線コネクタ 757">
          <a:extLst>
            <a:ext uri="{FF2B5EF4-FFF2-40B4-BE49-F238E27FC236}">
              <a16:creationId xmlns:a16="http://schemas.microsoft.com/office/drawing/2014/main" id="{ECB05B9C-1280-4797-96B9-8377E7142730}"/>
            </a:ext>
          </a:extLst>
        </xdr:cNvPr>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64025</xdr:rowOff>
    </xdr:from>
    <xdr:ext cx="405111" cy="259045"/>
    <xdr:sp macro="" textlink="">
      <xdr:nvSpPr>
        <xdr:cNvPr id="759" name="【公民館】&#10;有形固定資産減価償却率最大値テキスト">
          <a:extLst>
            <a:ext uri="{FF2B5EF4-FFF2-40B4-BE49-F238E27FC236}">
              <a16:creationId xmlns:a16="http://schemas.microsoft.com/office/drawing/2014/main" id="{69878E33-00E8-4A58-8F2D-A197642CB8DB}"/>
            </a:ext>
          </a:extLst>
        </xdr:cNvPr>
        <xdr:cNvSpPr txBox="1"/>
      </xdr:nvSpPr>
      <xdr:spPr>
        <a:xfrm>
          <a:off x="163576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117348</xdr:rowOff>
    </xdr:from>
    <xdr:to>
      <xdr:col>86</xdr:col>
      <xdr:colOff>25400</xdr:colOff>
      <xdr:row>100</xdr:row>
      <xdr:rowOff>117348</xdr:rowOff>
    </xdr:to>
    <xdr:cxnSp macro="">
      <xdr:nvCxnSpPr>
        <xdr:cNvPr id="760" name="直線コネクタ 759">
          <a:extLst>
            <a:ext uri="{FF2B5EF4-FFF2-40B4-BE49-F238E27FC236}">
              <a16:creationId xmlns:a16="http://schemas.microsoft.com/office/drawing/2014/main" id="{2C3CD912-FA34-406E-B98A-658BE86F7C1E}"/>
            </a:ext>
          </a:extLst>
        </xdr:cNvPr>
        <xdr:cNvCxnSpPr/>
      </xdr:nvCxnSpPr>
      <xdr:spPr>
        <a:xfrm>
          <a:off x="16230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108983</xdr:rowOff>
    </xdr:from>
    <xdr:ext cx="405111" cy="259045"/>
    <xdr:sp macro="" textlink="">
      <xdr:nvSpPr>
        <xdr:cNvPr id="761" name="【公民館】&#10;有形固定資産減価償却率平均値テキスト">
          <a:extLst>
            <a:ext uri="{FF2B5EF4-FFF2-40B4-BE49-F238E27FC236}">
              <a16:creationId xmlns:a16="http://schemas.microsoft.com/office/drawing/2014/main" id="{1D7C7EAE-9A9C-4491-B1D9-2B700053DB0C}"/>
            </a:ext>
          </a:extLst>
        </xdr:cNvPr>
        <xdr:cNvSpPr txBox="1"/>
      </xdr:nvSpPr>
      <xdr:spPr>
        <a:xfrm>
          <a:off x="16357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762" name="フローチャート: 判断 761">
          <a:extLst>
            <a:ext uri="{FF2B5EF4-FFF2-40B4-BE49-F238E27FC236}">
              <a16:creationId xmlns:a16="http://schemas.microsoft.com/office/drawing/2014/main" id="{AA7BC1EA-0E33-492A-AAF5-D180BB768B37}"/>
            </a:ext>
          </a:extLst>
        </xdr:cNvPr>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96265</xdr:rowOff>
    </xdr:from>
    <xdr:to>
      <xdr:col>81</xdr:col>
      <xdr:colOff>101600</xdr:colOff>
      <xdr:row>105</xdr:row>
      <xdr:rowOff>26415</xdr:rowOff>
    </xdr:to>
    <xdr:sp macro="" textlink="">
      <xdr:nvSpPr>
        <xdr:cNvPr id="763" name="フローチャート: 判断 762">
          <a:extLst>
            <a:ext uri="{FF2B5EF4-FFF2-40B4-BE49-F238E27FC236}">
              <a16:creationId xmlns:a16="http://schemas.microsoft.com/office/drawing/2014/main" id="{9F86588B-39BD-4B1B-A7BB-0C975CACDC38}"/>
            </a:ext>
          </a:extLst>
        </xdr:cNvPr>
        <xdr:cNvSpPr/>
      </xdr:nvSpPr>
      <xdr:spPr>
        <a:xfrm>
          <a:off x="154305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64" name="フローチャート: 判断 763">
          <a:extLst>
            <a:ext uri="{FF2B5EF4-FFF2-40B4-BE49-F238E27FC236}">
              <a16:creationId xmlns:a16="http://schemas.microsoft.com/office/drawing/2014/main" id="{F7726830-6F78-466F-953D-6FF98D69270A}"/>
            </a:ext>
          </a:extLst>
        </xdr:cNvPr>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65" name="フローチャート: 判断 764">
          <a:extLst>
            <a:ext uri="{FF2B5EF4-FFF2-40B4-BE49-F238E27FC236}">
              <a16:creationId xmlns:a16="http://schemas.microsoft.com/office/drawing/2014/main" id="{03F54643-1614-4F1C-8FBD-0545C79EF689}"/>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16256</xdr:rowOff>
    </xdr:from>
    <xdr:to>
      <xdr:col>67</xdr:col>
      <xdr:colOff>101600</xdr:colOff>
      <xdr:row>104</xdr:row>
      <xdr:rowOff>117856</xdr:rowOff>
    </xdr:to>
    <xdr:sp macro="" textlink="">
      <xdr:nvSpPr>
        <xdr:cNvPr id="766" name="フローチャート: 判断 765">
          <a:extLst>
            <a:ext uri="{FF2B5EF4-FFF2-40B4-BE49-F238E27FC236}">
              <a16:creationId xmlns:a16="http://schemas.microsoft.com/office/drawing/2014/main" id="{89600AC7-0C6E-48EB-B917-29F5E33F174D}"/>
            </a:ext>
          </a:extLst>
        </xdr:cNvPr>
        <xdr:cNvSpPr/>
      </xdr:nvSpPr>
      <xdr:spPr>
        <a:xfrm>
          <a:off x="12763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5A66CB3D-8E09-4BC0-B370-805BFA4F8B4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DE2AE8C0-36AA-4086-BC57-EB7D1F523BE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9A8592AF-A0ED-41E4-9134-CAF8E80B72B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EFE37116-16BE-4BC3-AA0E-A5D686BB670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33407BBF-7089-4822-BFA2-436C3622BE1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772" name="楕円 771">
          <a:extLst>
            <a:ext uri="{FF2B5EF4-FFF2-40B4-BE49-F238E27FC236}">
              <a16:creationId xmlns:a16="http://schemas.microsoft.com/office/drawing/2014/main" id="{5C9E11DC-E114-4060-8E3C-FF5E3D806781}"/>
            </a:ext>
          </a:extLst>
        </xdr:cNvPr>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128288</xdr:rowOff>
    </xdr:from>
    <xdr:ext cx="405111" cy="259045"/>
    <xdr:sp macro="" textlink="">
      <xdr:nvSpPr>
        <xdr:cNvPr id="773" name="【公民館】&#10;有形固定資産減価償却率該当値テキスト">
          <a:extLst>
            <a:ext uri="{FF2B5EF4-FFF2-40B4-BE49-F238E27FC236}">
              <a16:creationId xmlns:a16="http://schemas.microsoft.com/office/drawing/2014/main" id="{FFB466B3-81C1-4FE0-A6E4-E9BA183C907B}"/>
            </a:ext>
          </a:extLst>
        </xdr:cNvPr>
        <xdr:cNvSpPr txBox="1"/>
      </xdr:nvSpPr>
      <xdr:spPr>
        <a:xfrm>
          <a:off x="16357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71120</xdr:rowOff>
    </xdr:from>
    <xdr:to>
      <xdr:col>81</xdr:col>
      <xdr:colOff>101600</xdr:colOff>
      <xdr:row>104</xdr:row>
      <xdr:rowOff>1270</xdr:rowOff>
    </xdr:to>
    <xdr:sp macro="" textlink="">
      <xdr:nvSpPr>
        <xdr:cNvPr id="774" name="楕円 773">
          <a:extLst>
            <a:ext uri="{FF2B5EF4-FFF2-40B4-BE49-F238E27FC236}">
              <a16:creationId xmlns:a16="http://schemas.microsoft.com/office/drawing/2014/main" id="{79052DF7-5884-4DD2-B2D6-14D206D264DF}"/>
            </a:ext>
          </a:extLst>
        </xdr:cNvPr>
        <xdr:cNvSpPr/>
      </xdr:nvSpPr>
      <xdr:spPr>
        <a:xfrm>
          <a:off x="15430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121920</xdr:rowOff>
    </xdr:from>
    <xdr:to>
      <xdr:col>85</xdr:col>
      <xdr:colOff>127000</xdr:colOff>
      <xdr:row>103</xdr:row>
      <xdr:rowOff>156211</xdr:rowOff>
    </xdr:to>
    <xdr:cxnSp macro="">
      <xdr:nvCxnSpPr>
        <xdr:cNvPr id="775" name="直線コネクタ 774">
          <a:extLst>
            <a:ext uri="{FF2B5EF4-FFF2-40B4-BE49-F238E27FC236}">
              <a16:creationId xmlns:a16="http://schemas.microsoft.com/office/drawing/2014/main" id="{B56F663F-3D76-41A2-826D-D22CA0AF15D5}"/>
            </a:ext>
          </a:extLst>
        </xdr:cNvPr>
        <xdr:cNvCxnSpPr/>
      </xdr:nvCxnSpPr>
      <xdr:spPr>
        <a:xfrm>
          <a:off x="15481300" y="177812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29972</xdr:rowOff>
    </xdr:from>
    <xdr:to>
      <xdr:col>76</xdr:col>
      <xdr:colOff>165100</xdr:colOff>
      <xdr:row>103</xdr:row>
      <xdr:rowOff>131572</xdr:rowOff>
    </xdr:to>
    <xdr:sp macro="" textlink="">
      <xdr:nvSpPr>
        <xdr:cNvPr id="776" name="楕円 775">
          <a:extLst>
            <a:ext uri="{FF2B5EF4-FFF2-40B4-BE49-F238E27FC236}">
              <a16:creationId xmlns:a16="http://schemas.microsoft.com/office/drawing/2014/main" id="{A164BE0F-EABB-4C4C-AE1A-9C0DDAC8D85D}"/>
            </a:ext>
          </a:extLst>
        </xdr:cNvPr>
        <xdr:cNvSpPr/>
      </xdr:nvSpPr>
      <xdr:spPr>
        <a:xfrm>
          <a:off x="145415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80772</xdr:rowOff>
    </xdr:from>
    <xdr:to>
      <xdr:col>81</xdr:col>
      <xdr:colOff>50800</xdr:colOff>
      <xdr:row>103</xdr:row>
      <xdr:rowOff>121920</xdr:rowOff>
    </xdr:to>
    <xdr:cxnSp macro="">
      <xdr:nvCxnSpPr>
        <xdr:cNvPr id="777" name="直線コネクタ 776">
          <a:extLst>
            <a:ext uri="{FF2B5EF4-FFF2-40B4-BE49-F238E27FC236}">
              <a16:creationId xmlns:a16="http://schemas.microsoft.com/office/drawing/2014/main" id="{AB528F13-6192-4200-9426-621EE0602F3D}"/>
            </a:ext>
          </a:extLst>
        </xdr:cNvPr>
        <xdr:cNvCxnSpPr/>
      </xdr:nvCxnSpPr>
      <xdr:spPr>
        <a:xfrm>
          <a:off x="14592300" y="1774012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144272</xdr:rowOff>
    </xdr:from>
    <xdr:to>
      <xdr:col>72</xdr:col>
      <xdr:colOff>38100</xdr:colOff>
      <xdr:row>103</xdr:row>
      <xdr:rowOff>74422</xdr:rowOff>
    </xdr:to>
    <xdr:sp macro="" textlink="">
      <xdr:nvSpPr>
        <xdr:cNvPr id="778" name="楕円 777">
          <a:extLst>
            <a:ext uri="{FF2B5EF4-FFF2-40B4-BE49-F238E27FC236}">
              <a16:creationId xmlns:a16="http://schemas.microsoft.com/office/drawing/2014/main" id="{39F23B44-EFE8-47AD-947E-54E7C949B7A7}"/>
            </a:ext>
          </a:extLst>
        </xdr:cNvPr>
        <xdr:cNvSpPr/>
      </xdr:nvSpPr>
      <xdr:spPr>
        <a:xfrm>
          <a:off x="13652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23622</xdr:rowOff>
    </xdr:from>
    <xdr:to>
      <xdr:col>76</xdr:col>
      <xdr:colOff>114300</xdr:colOff>
      <xdr:row>103</xdr:row>
      <xdr:rowOff>80772</xdr:rowOff>
    </xdr:to>
    <xdr:cxnSp macro="">
      <xdr:nvCxnSpPr>
        <xdr:cNvPr id="779" name="直線コネクタ 778">
          <a:extLst>
            <a:ext uri="{FF2B5EF4-FFF2-40B4-BE49-F238E27FC236}">
              <a16:creationId xmlns:a16="http://schemas.microsoft.com/office/drawing/2014/main" id="{702DA25E-1E0C-477E-9B7E-72DDFFB8E159}"/>
            </a:ext>
          </a:extLst>
        </xdr:cNvPr>
        <xdr:cNvCxnSpPr/>
      </xdr:nvCxnSpPr>
      <xdr:spPr>
        <a:xfrm>
          <a:off x="13703300" y="1768297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105411</xdr:rowOff>
    </xdr:from>
    <xdr:to>
      <xdr:col>67</xdr:col>
      <xdr:colOff>101600</xdr:colOff>
      <xdr:row>103</xdr:row>
      <xdr:rowOff>35561</xdr:rowOff>
    </xdr:to>
    <xdr:sp macro="" textlink="">
      <xdr:nvSpPr>
        <xdr:cNvPr id="780" name="楕円 779">
          <a:extLst>
            <a:ext uri="{FF2B5EF4-FFF2-40B4-BE49-F238E27FC236}">
              <a16:creationId xmlns:a16="http://schemas.microsoft.com/office/drawing/2014/main" id="{51C15820-6F76-47D1-8F5D-C97626919C2E}"/>
            </a:ext>
          </a:extLst>
        </xdr:cNvPr>
        <xdr:cNvSpPr/>
      </xdr:nvSpPr>
      <xdr:spPr>
        <a:xfrm>
          <a:off x="12763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156211</xdr:rowOff>
    </xdr:from>
    <xdr:to>
      <xdr:col>71</xdr:col>
      <xdr:colOff>177800</xdr:colOff>
      <xdr:row>103</xdr:row>
      <xdr:rowOff>23622</xdr:rowOff>
    </xdr:to>
    <xdr:cxnSp macro="">
      <xdr:nvCxnSpPr>
        <xdr:cNvPr id="781" name="直線コネクタ 780">
          <a:extLst>
            <a:ext uri="{FF2B5EF4-FFF2-40B4-BE49-F238E27FC236}">
              <a16:creationId xmlns:a16="http://schemas.microsoft.com/office/drawing/2014/main" id="{F00B7F4E-7DB8-473A-81B1-7E0B321DD531}"/>
            </a:ext>
          </a:extLst>
        </xdr:cNvPr>
        <xdr:cNvCxnSpPr/>
      </xdr:nvCxnSpPr>
      <xdr:spPr>
        <a:xfrm>
          <a:off x="12814300" y="17644111"/>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17542</xdr:rowOff>
    </xdr:from>
    <xdr:ext cx="405111" cy="259045"/>
    <xdr:sp macro="" textlink="">
      <xdr:nvSpPr>
        <xdr:cNvPr id="782" name="n_1aveValue【公民館】&#10;有形固定資産減価償却率">
          <a:extLst>
            <a:ext uri="{FF2B5EF4-FFF2-40B4-BE49-F238E27FC236}">
              <a16:creationId xmlns:a16="http://schemas.microsoft.com/office/drawing/2014/main" id="{43541A9D-BB97-48CA-89D7-9C97861A319C}"/>
            </a:ext>
          </a:extLst>
        </xdr:cNvPr>
        <xdr:cNvSpPr txBox="1"/>
      </xdr:nvSpPr>
      <xdr:spPr>
        <a:xfrm>
          <a:off x="15266044" y="180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783" name="n_2aveValue【公民館】&#10;有形固定資産減価償却率">
          <a:extLst>
            <a:ext uri="{FF2B5EF4-FFF2-40B4-BE49-F238E27FC236}">
              <a16:creationId xmlns:a16="http://schemas.microsoft.com/office/drawing/2014/main" id="{1741AF6F-F6FE-4277-B6CE-266F564709A2}"/>
            </a:ext>
          </a:extLst>
        </xdr:cNvPr>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784" name="n_3aveValue【公民館】&#10;有形固定資産減価償却率">
          <a:extLst>
            <a:ext uri="{FF2B5EF4-FFF2-40B4-BE49-F238E27FC236}">
              <a16:creationId xmlns:a16="http://schemas.microsoft.com/office/drawing/2014/main" id="{496BC557-0B05-4183-9F09-92BA6D2B8240}"/>
            </a:ext>
          </a:extLst>
        </xdr:cNvPr>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108983</xdr:rowOff>
    </xdr:from>
    <xdr:ext cx="405111" cy="259045"/>
    <xdr:sp macro="" textlink="">
      <xdr:nvSpPr>
        <xdr:cNvPr id="785" name="n_4aveValue【公民館】&#10;有形固定資産減価償却率">
          <a:extLst>
            <a:ext uri="{FF2B5EF4-FFF2-40B4-BE49-F238E27FC236}">
              <a16:creationId xmlns:a16="http://schemas.microsoft.com/office/drawing/2014/main" id="{391F8CDE-F1C0-4EFE-A2B3-EA9342DAA920}"/>
            </a:ext>
          </a:extLst>
        </xdr:cNvPr>
        <xdr:cNvSpPr txBox="1"/>
      </xdr:nvSpPr>
      <xdr:spPr>
        <a:xfrm>
          <a:off x="126117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17797</xdr:rowOff>
    </xdr:from>
    <xdr:ext cx="405111" cy="259045"/>
    <xdr:sp macro="" textlink="">
      <xdr:nvSpPr>
        <xdr:cNvPr id="786" name="n_1mainValue【公民館】&#10;有形固定資産減価償却率">
          <a:extLst>
            <a:ext uri="{FF2B5EF4-FFF2-40B4-BE49-F238E27FC236}">
              <a16:creationId xmlns:a16="http://schemas.microsoft.com/office/drawing/2014/main" id="{878B8A38-DF97-4ECC-876B-26F7A47FA85E}"/>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148099</xdr:rowOff>
    </xdr:from>
    <xdr:ext cx="405111" cy="259045"/>
    <xdr:sp macro="" textlink="">
      <xdr:nvSpPr>
        <xdr:cNvPr id="787" name="n_2mainValue【公民館】&#10;有形固定資産減価償却率">
          <a:extLst>
            <a:ext uri="{FF2B5EF4-FFF2-40B4-BE49-F238E27FC236}">
              <a16:creationId xmlns:a16="http://schemas.microsoft.com/office/drawing/2014/main" id="{3E97B845-9CFD-498D-A172-3071C2C6811D}"/>
            </a:ext>
          </a:extLst>
        </xdr:cNvPr>
        <xdr:cNvSpPr txBox="1"/>
      </xdr:nvSpPr>
      <xdr:spPr>
        <a:xfrm>
          <a:off x="14389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90949</xdr:rowOff>
    </xdr:from>
    <xdr:ext cx="405111" cy="259045"/>
    <xdr:sp macro="" textlink="">
      <xdr:nvSpPr>
        <xdr:cNvPr id="788" name="n_3mainValue【公民館】&#10;有形固定資産減価償却率">
          <a:extLst>
            <a:ext uri="{FF2B5EF4-FFF2-40B4-BE49-F238E27FC236}">
              <a16:creationId xmlns:a16="http://schemas.microsoft.com/office/drawing/2014/main" id="{1B9873B4-6DDD-4D2E-AFE3-B29E79170362}"/>
            </a:ext>
          </a:extLst>
        </xdr:cNvPr>
        <xdr:cNvSpPr txBox="1"/>
      </xdr:nvSpPr>
      <xdr:spPr>
        <a:xfrm>
          <a:off x="13500744" y="174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52088</xdr:rowOff>
    </xdr:from>
    <xdr:ext cx="405111" cy="259045"/>
    <xdr:sp macro="" textlink="">
      <xdr:nvSpPr>
        <xdr:cNvPr id="789" name="n_4mainValue【公民館】&#10;有形固定資産減価償却率">
          <a:extLst>
            <a:ext uri="{FF2B5EF4-FFF2-40B4-BE49-F238E27FC236}">
              <a16:creationId xmlns:a16="http://schemas.microsoft.com/office/drawing/2014/main" id="{B61D8943-2B5D-4878-B71C-C19574932A94}"/>
            </a:ext>
          </a:extLst>
        </xdr:cNvPr>
        <xdr:cNvSpPr txBox="1"/>
      </xdr:nvSpPr>
      <xdr:spPr>
        <a:xfrm>
          <a:off x="12611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CD613579-56A5-46DD-8B51-3D08EAD456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C7023911-07FA-442C-89F9-D27014F7BFA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D1631AAE-B747-4C76-B4D2-D71289A266E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68A8967A-F0C5-4E8F-946E-B1932E1280F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ADA74813-7E58-4AA4-844A-1EDC5A195D5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82EFC483-A765-4669-A2BA-AC6BCB0F7EE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E1296FFD-9425-493A-9B32-BD627D342E0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B5598C9F-8C49-4696-9CBB-CA66573B034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B0C5263A-0CE6-4645-AE80-2D2531C774C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53E56F60-1E8E-4AA2-9C95-33777A48E5C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a:extLst>
            <a:ext uri="{FF2B5EF4-FFF2-40B4-BE49-F238E27FC236}">
              <a16:creationId xmlns:a16="http://schemas.microsoft.com/office/drawing/2014/main" id="{C7F436D5-D6C7-4D0A-AA37-971E2541F28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a:extLst>
            <a:ext uri="{FF2B5EF4-FFF2-40B4-BE49-F238E27FC236}">
              <a16:creationId xmlns:a16="http://schemas.microsoft.com/office/drawing/2014/main" id="{3DCECC92-F2D7-4751-B46A-175217037CC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a:extLst>
            <a:ext uri="{FF2B5EF4-FFF2-40B4-BE49-F238E27FC236}">
              <a16:creationId xmlns:a16="http://schemas.microsoft.com/office/drawing/2014/main" id="{087C5C02-4C61-48A3-9730-FD7A00A25A4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a:extLst>
            <a:ext uri="{FF2B5EF4-FFF2-40B4-BE49-F238E27FC236}">
              <a16:creationId xmlns:a16="http://schemas.microsoft.com/office/drawing/2014/main" id="{34791663-7691-47E2-900E-671B4658209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a:extLst>
            <a:ext uri="{FF2B5EF4-FFF2-40B4-BE49-F238E27FC236}">
              <a16:creationId xmlns:a16="http://schemas.microsoft.com/office/drawing/2014/main" id="{DF90DC52-A461-452A-A25C-6CC5D3B50C2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a:extLst>
            <a:ext uri="{FF2B5EF4-FFF2-40B4-BE49-F238E27FC236}">
              <a16:creationId xmlns:a16="http://schemas.microsoft.com/office/drawing/2014/main" id="{AF5B410C-5F51-4403-BD22-443AF8D031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a:extLst>
            <a:ext uri="{FF2B5EF4-FFF2-40B4-BE49-F238E27FC236}">
              <a16:creationId xmlns:a16="http://schemas.microsoft.com/office/drawing/2014/main" id="{84C33C3D-0881-460E-B964-1C7F3456A90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a:extLst>
            <a:ext uri="{FF2B5EF4-FFF2-40B4-BE49-F238E27FC236}">
              <a16:creationId xmlns:a16="http://schemas.microsoft.com/office/drawing/2014/main" id="{B5B596B5-4790-46A9-A5D1-F7A35D92426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a:extLst>
            <a:ext uri="{FF2B5EF4-FFF2-40B4-BE49-F238E27FC236}">
              <a16:creationId xmlns:a16="http://schemas.microsoft.com/office/drawing/2014/main" id="{275083AA-2642-48F1-92A9-E4F859F81C4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a:extLst>
            <a:ext uri="{FF2B5EF4-FFF2-40B4-BE49-F238E27FC236}">
              <a16:creationId xmlns:a16="http://schemas.microsoft.com/office/drawing/2014/main" id="{B1A08EF8-065A-4568-ACD6-1ABB4D59555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8AB5CEF4-01B8-45EE-96D2-4CD48C9AEAA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6B7B38B5-C908-44A6-B77F-A4FB3D4FFAC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98251A7D-1491-467D-AED7-9477FE273C0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34289</xdr:rowOff>
    </xdr:from>
    <xdr:to>
      <xdr:col>116</xdr:col>
      <xdr:colOff>62864</xdr:colOff>
      <xdr:row>108</xdr:row>
      <xdr:rowOff>30480</xdr:rowOff>
    </xdr:to>
    <xdr:cxnSp macro="">
      <xdr:nvCxnSpPr>
        <xdr:cNvPr id="813" name="直線コネクタ 812">
          <a:extLst>
            <a:ext uri="{FF2B5EF4-FFF2-40B4-BE49-F238E27FC236}">
              <a16:creationId xmlns:a16="http://schemas.microsoft.com/office/drawing/2014/main" id="{6FFE73E8-2C83-4332-8291-DA2D8A62A62F}"/>
            </a:ext>
          </a:extLst>
        </xdr:cNvPr>
        <xdr:cNvCxnSpPr/>
      </xdr:nvCxnSpPr>
      <xdr:spPr>
        <a:xfrm flipV="1">
          <a:off x="22160864" y="173507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4" name="【公民館】&#10;一人当たり面積最小値テキスト">
          <a:extLst>
            <a:ext uri="{FF2B5EF4-FFF2-40B4-BE49-F238E27FC236}">
              <a16:creationId xmlns:a16="http://schemas.microsoft.com/office/drawing/2014/main" id="{1DE2CA09-6933-4CCC-83C9-3371D57FEB80}"/>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5" name="直線コネクタ 814">
          <a:extLst>
            <a:ext uri="{FF2B5EF4-FFF2-40B4-BE49-F238E27FC236}">
              <a16:creationId xmlns:a16="http://schemas.microsoft.com/office/drawing/2014/main" id="{DA379AFB-19D5-4F10-B617-7AFEF00DA7A4}"/>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152416</xdr:rowOff>
    </xdr:from>
    <xdr:ext cx="469744" cy="259045"/>
    <xdr:sp macro="" textlink="">
      <xdr:nvSpPr>
        <xdr:cNvPr id="816" name="【公民館】&#10;一人当たり面積最大値テキスト">
          <a:extLst>
            <a:ext uri="{FF2B5EF4-FFF2-40B4-BE49-F238E27FC236}">
              <a16:creationId xmlns:a16="http://schemas.microsoft.com/office/drawing/2014/main" id="{38970369-B575-4DB5-8A72-83BB938572E5}"/>
            </a:ext>
          </a:extLst>
        </xdr:cNvPr>
        <xdr:cNvSpPr txBox="1"/>
      </xdr:nvSpPr>
      <xdr:spPr>
        <a:xfrm>
          <a:off x="22199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34289</xdr:rowOff>
    </xdr:from>
    <xdr:to>
      <xdr:col>116</xdr:col>
      <xdr:colOff>152400</xdr:colOff>
      <xdr:row>101</xdr:row>
      <xdr:rowOff>34289</xdr:rowOff>
    </xdr:to>
    <xdr:cxnSp macro="">
      <xdr:nvCxnSpPr>
        <xdr:cNvPr id="817" name="直線コネクタ 816">
          <a:extLst>
            <a:ext uri="{FF2B5EF4-FFF2-40B4-BE49-F238E27FC236}">
              <a16:creationId xmlns:a16="http://schemas.microsoft.com/office/drawing/2014/main" id="{2E868F9A-433E-4B6C-A39E-A9089CE49E25}"/>
            </a:ext>
          </a:extLst>
        </xdr:cNvPr>
        <xdr:cNvCxnSpPr/>
      </xdr:nvCxnSpPr>
      <xdr:spPr>
        <a:xfrm>
          <a:off x="22072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xdr:rowOff>
    </xdr:from>
    <xdr:ext cx="469744" cy="259045"/>
    <xdr:sp macro="" textlink="">
      <xdr:nvSpPr>
        <xdr:cNvPr id="818" name="【公民館】&#10;一人当たり面積平均値テキスト">
          <a:extLst>
            <a:ext uri="{FF2B5EF4-FFF2-40B4-BE49-F238E27FC236}">
              <a16:creationId xmlns:a16="http://schemas.microsoft.com/office/drawing/2014/main" id="{86B8E286-93C1-4CB2-BC62-04A4ACC0A7B3}"/>
            </a:ext>
          </a:extLst>
        </xdr:cNvPr>
        <xdr:cNvSpPr txBox="1"/>
      </xdr:nvSpPr>
      <xdr:spPr>
        <a:xfrm>
          <a:off x="22199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819" name="フローチャート: 判断 818">
          <a:extLst>
            <a:ext uri="{FF2B5EF4-FFF2-40B4-BE49-F238E27FC236}">
              <a16:creationId xmlns:a16="http://schemas.microsoft.com/office/drawing/2014/main" id="{89DA4270-A840-40A9-A0E1-871DBE5CDEB0}"/>
            </a:ext>
          </a:extLst>
        </xdr:cNvPr>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820" name="フローチャート: 判断 819">
          <a:extLst>
            <a:ext uri="{FF2B5EF4-FFF2-40B4-BE49-F238E27FC236}">
              <a16:creationId xmlns:a16="http://schemas.microsoft.com/office/drawing/2014/main" id="{C188A74F-2937-4679-906C-81F2D4F10B4A}"/>
            </a:ext>
          </a:extLst>
        </xdr:cNvPr>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21" name="フローチャート: 判断 820">
          <a:extLst>
            <a:ext uri="{FF2B5EF4-FFF2-40B4-BE49-F238E27FC236}">
              <a16:creationId xmlns:a16="http://schemas.microsoft.com/office/drawing/2014/main" id="{2ACB123B-C50A-4B3F-9388-914784B3CAF3}"/>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2" name="フローチャート: 判断 821">
          <a:extLst>
            <a:ext uri="{FF2B5EF4-FFF2-40B4-BE49-F238E27FC236}">
              <a16:creationId xmlns:a16="http://schemas.microsoft.com/office/drawing/2014/main" id="{8B2DA2F1-0CE8-445E-A8D0-2B777A1D045B}"/>
            </a:ext>
          </a:extLst>
        </xdr:cNvPr>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3" name="フローチャート: 判断 822">
          <a:extLst>
            <a:ext uri="{FF2B5EF4-FFF2-40B4-BE49-F238E27FC236}">
              <a16:creationId xmlns:a16="http://schemas.microsoft.com/office/drawing/2014/main" id="{D6312AB3-1857-4157-9C69-5F8598A4BEA3}"/>
            </a:ext>
          </a:extLst>
        </xdr:cNvPr>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15708B39-C963-44E5-9BBE-21FD12676E8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9F17FDF9-0A12-4FE7-8B44-AE8E06E6549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7CA0C117-9D1C-4455-B231-83AD7647B07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AA696642-69CF-4800-B5EA-EFA3BCD26F2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AA02150E-EF55-4F5A-8D9D-B614050E680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63500</xdr:rowOff>
    </xdr:from>
    <xdr:to>
      <xdr:col>116</xdr:col>
      <xdr:colOff>114300</xdr:colOff>
      <xdr:row>104</xdr:row>
      <xdr:rowOff>165100</xdr:rowOff>
    </xdr:to>
    <xdr:sp macro="" textlink="">
      <xdr:nvSpPr>
        <xdr:cNvPr id="829" name="楕円 828">
          <a:extLst>
            <a:ext uri="{FF2B5EF4-FFF2-40B4-BE49-F238E27FC236}">
              <a16:creationId xmlns:a16="http://schemas.microsoft.com/office/drawing/2014/main" id="{DFFE1822-80D5-4BAA-801B-7CCA04ED4C9A}"/>
            </a:ext>
          </a:extLst>
        </xdr:cNvPr>
        <xdr:cNvSpPr/>
      </xdr:nvSpPr>
      <xdr:spPr>
        <a:xfrm>
          <a:off x="22110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86377</xdr:rowOff>
    </xdr:from>
    <xdr:ext cx="469744" cy="259045"/>
    <xdr:sp macro="" textlink="">
      <xdr:nvSpPr>
        <xdr:cNvPr id="830" name="【公民館】&#10;一人当たり面積該当値テキスト">
          <a:extLst>
            <a:ext uri="{FF2B5EF4-FFF2-40B4-BE49-F238E27FC236}">
              <a16:creationId xmlns:a16="http://schemas.microsoft.com/office/drawing/2014/main" id="{5FD2EC74-EFDC-4C1F-A47C-40FC68778B76}"/>
            </a:ext>
          </a:extLst>
        </xdr:cNvPr>
        <xdr:cNvSpPr txBox="1"/>
      </xdr:nvSpPr>
      <xdr:spPr>
        <a:xfrm>
          <a:off x="22199600"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86361</xdr:rowOff>
    </xdr:from>
    <xdr:to>
      <xdr:col>112</xdr:col>
      <xdr:colOff>38100</xdr:colOff>
      <xdr:row>101</xdr:row>
      <xdr:rowOff>16511</xdr:rowOff>
    </xdr:to>
    <xdr:sp macro="" textlink="">
      <xdr:nvSpPr>
        <xdr:cNvPr id="831" name="楕円 830">
          <a:extLst>
            <a:ext uri="{FF2B5EF4-FFF2-40B4-BE49-F238E27FC236}">
              <a16:creationId xmlns:a16="http://schemas.microsoft.com/office/drawing/2014/main" id="{1C42C403-16BE-4ABD-B77A-6BBEE6BDD034}"/>
            </a:ext>
          </a:extLst>
        </xdr:cNvPr>
        <xdr:cNvSpPr/>
      </xdr:nvSpPr>
      <xdr:spPr>
        <a:xfrm>
          <a:off x="212725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137161</xdr:rowOff>
    </xdr:from>
    <xdr:to>
      <xdr:col>116</xdr:col>
      <xdr:colOff>63500</xdr:colOff>
      <xdr:row>104</xdr:row>
      <xdr:rowOff>114300</xdr:rowOff>
    </xdr:to>
    <xdr:cxnSp macro="">
      <xdr:nvCxnSpPr>
        <xdr:cNvPr id="832" name="直線コネクタ 831">
          <a:extLst>
            <a:ext uri="{FF2B5EF4-FFF2-40B4-BE49-F238E27FC236}">
              <a16:creationId xmlns:a16="http://schemas.microsoft.com/office/drawing/2014/main" id="{09EA0897-418B-4A2B-984D-1EADFDD2FE78}"/>
            </a:ext>
          </a:extLst>
        </xdr:cNvPr>
        <xdr:cNvCxnSpPr/>
      </xdr:nvCxnSpPr>
      <xdr:spPr>
        <a:xfrm>
          <a:off x="21323300" y="17282161"/>
          <a:ext cx="838200" cy="66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124461</xdr:rowOff>
    </xdr:from>
    <xdr:to>
      <xdr:col>107</xdr:col>
      <xdr:colOff>101600</xdr:colOff>
      <xdr:row>101</xdr:row>
      <xdr:rowOff>54611</xdr:rowOff>
    </xdr:to>
    <xdr:sp macro="" textlink="">
      <xdr:nvSpPr>
        <xdr:cNvPr id="833" name="楕円 832">
          <a:extLst>
            <a:ext uri="{FF2B5EF4-FFF2-40B4-BE49-F238E27FC236}">
              <a16:creationId xmlns:a16="http://schemas.microsoft.com/office/drawing/2014/main" id="{3754EC04-93B0-4788-AC21-689F015C0B1F}"/>
            </a:ext>
          </a:extLst>
        </xdr:cNvPr>
        <xdr:cNvSpPr/>
      </xdr:nvSpPr>
      <xdr:spPr>
        <a:xfrm>
          <a:off x="20383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137161</xdr:rowOff>
    </xdr:from>
    <xdr:to>
      <xdr:col>111</xdr:col>
      <xdr:colOff>177800</xdr:colOff>
      <xdr:row>101</xdr:row>
      <xdr:rowOff>3811</xdr:rowOff>
    </xdr:to>
    <xdr:cxnSp macro="">
      <xdr:nvCxnSpPr>
        <xdr:cNvPr id="834" name="直線コネクタ 833">
          <a:extLst>
            <a:ext uri="{FF2B5EF4-FFF2-40B4-BE49-F238E27FC236}">
              <a16:creationId xmlns:a16="http://schemas.microsoft.com/office/drawing/2014/main" id="{2F8D0B66-7186-4F15-A778-608E40031A94}"/>
            </a:ext>
          </a:extLst>
        </xdr:cNvPr>
        <xdr:cNvCxnSpPr/>
      </xdr:nvCxnSpPr>
      <xdr:spPr>
        <a:xfrm flipV="1">
          <a:off x="20434300" y="17282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86361</xdr:rowOff>
    </xdr:from>
    <xdr:to>
      <xdr:col>102</xdr:col>
      <xdr:colOff>165100</xdr:colOff>
      <xdr:row>101</xdr:row>
      <xdr:rowOff>16511</xdr:rowOff>
    </xdr:to>
    <xdr:sp macro="" textlink="">
      <xdr:nvSpPr>
        <xdr:cNvPr id="835" name="楕円 834">
          <a:extLst>
            <a:ext uri="{FF2B5EF4-FFF2-40B4-BE49-F238E27FC236}">
              <a16:creationId xmlns:a16="http://schemas.microsoft.com/office/drawing/2014/main" id="{8C3102AC-2973-4F31-A9F3-431FB06E2810}"/>
            </a:ext>
          </a:extLst>
        </xdr:cNvPr>
        <xdr:cNvSpPr/>
      </xdr:nvSpPr>
      <xdr:spPr>
        <a:xfrm>
          <a:off x="194945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137161</xdr:rowOff>
    </xdr:from>
    <xdr:to>
      <xdr:col>107</xdr:col>
      <xdr:colOff>50800</xdr:colOff>
      <xdr:row>101</xdr:row>
      <xdr:rowOff>3811</xdr:rowOff>
    </xdr:to>
    <xdr:cxnSp macro="">
      <xdr:nvCxnSpPr>
        <xdr:cNvPr id="836" name="直線コネクタ 835">
          <a:extLst>
            <a:ext uri="{FF2B5EF4-FFF2-40B4-BE49-F238E27FC236}">
              <a16:creationId xmlns:a16="http://schemas.microsoft.com/office/drawing/2014/main" id="{E2B0E7D9-3FFC-4B78-8B3B-E1D708313053}"/>
            </a:ext>
          </a:extLst>
        </xdr:cNvPr>
        <xdr:cNvCxnSpPr/>
      </xdr:nvCxnSpPr>
      <xdr:spPr>
        <a:xfrm>
          <a:off x="19545300" y="17282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124461</xdr:rowOff>
    </xdr:from>
    <xdr:to>
      <xdr:col>98</xdr:col>
      <xdr:colOff>38100</xdr:colOff>
      <xdr:row>101</xdr:row>
      <xdr:rowOff>54611</xdr:rowOff>
    </xdr:to>
    <xdr:sp macro="" textlink="">
      <xdr:nvSpPr>
        <xdr:cNvPr id="837" name="楕円 836">
          <a:extLst>
            <a:ext uri="{FF2B5EF4-FFF2-40B4-BE49-F238E27FC236}">
              <a16:creationId xmlns:a16="http://schemas.microsoft.com/office/drawing/2014/main" id="{56C77D0C-5260-4CF1-8C35-E372FB70964D}"/>
            </a:ext>
          </a:extLst>
        </xdr:cNvPr>
        <xdr:cNvSpPr/>
      </xdr:nvSpPr>
      <xdr:spPr>
        <a:xfrm>
          <a:off x="18605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137161</xdr:rowOff>
    </xdr:from>
    <xdr:to>
      <xdr:col>102</xdr:col>
      <xdr:colOff>114300</xdr:colOff>
      <xdr:row>101</xdr:row>
      <xdr:rowOff>3811</xdr:rowOff>
    </xdr:to>
    <xdr:cxnSp macro="">
      <xdr:nvCxnSpPr>
        <xdr:cNvPr id="838" name="直線コネクタ 837">
          <a:extLst>
            <a:ext uri="{FF2B5EF4-FFF2-40B4-BE49-F238E27FC236}">
              <a16:creationId xmlns:a16="http://schemas.microsoft.com/office/drawing/2014/main" id="{6D50EA40-EBB5-4414-91F6-808C33A4FF01}"/>
            </a:ext>
          </a:extLst>
        </xdr:cNvPr>
        <xdr:cNvCxnSpPr/>
      </xdr:nvCxnSpPr>
      <xdr:spPr>
        <a:xfrm flipV="1">
          <a:off x="18656300" y="17282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68597</xdr:rowOff>
    </xdr:from>
    <xdr:ext cx="469744" cy="259045"/>
    <xdr:sp macro="" textlink="">
      <xdr:nvSpPr>
        <xdr:cNvPr id="839" name="n_1aveValue【公民館】&#10;一人当たり面積">
          <a:extLst>
            <a:ext uri="{FF2B5EF4-FFF2-40B4-BE49-F238E27FC236}">
              <a16:creationId xmlns:a16="http://schemas.microsoft.com/office/drawing/2014/main" id="{37C73D5C-5DA3-47F5-9A31-759CD8B29D55}"/>
            </a:ext>
          </a:extLst>
        </xdr:cNvPr>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840" name="n_2aveValue【公民館】&#10;一人当たり面積">
          <a:extLst>
            <a:ext uri="{FF2B5EF4-FFF2-40B4-BE49-F238E27FC236}">
              <a16:creationId xmlns:a16="http://schemas.microsoft.com/office/drawing/2014/main" id="{7541D334-60A0-4C77-8687-6050BF79C1F7}"/>
            </a:ext>
          </a:extLst>
        </xdr:cNvPr>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99077</xdr:rowOff>
    </xdr:from>
    <xdr:ext cx="469744" cy="259045"/>
    <xdr:sp macro="" textlink="">
      <xdr:nvSpPr>
        <xdr:cNvPr id="841" name="n_3aveValue【公民館】&#10;一人当たり面積">
          <a:extLst>
            <a:ext uri="{FF2B5EF4-FFF2-40B4-BE49-F238E27FC236}">
              <a16:creationId xmlns:a16="http://schemas.microsoft.com/office/drawing/2014/main" id="{F004EECF-97C4-44E5-AE5C-004ECEBBA417}"/>
            </a:ext>
          </a:extLst>
        </xdr:cNvPr>
        <xdr:cNvSpPr txBox="1"/>
      </xdr:nvSpPr>
      <xdr:spPr>
        <a:xfrm>
          <a:off x="19310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91457</xdr:rowOff>
    </xdr:from>
    <xdr:ext cx="469744" cy="259045"/>
    <xdr:sp macro="" textlink="">
      <xdr:nvSpPr>
        <xdr:cNvPr id="842" name="n_4aveValue【公民館】&#10;一人当たり面積">
          <a:extLst>
            <a:ext uri="{FF2B5EF4-FFF2-40B4-BE49-F238E27FC236}">
              <a16:creationId xmlns:a16="http://schemas.microsoft.com/office/drawing/2014/main" id="{F41ED927-D352-4556-B3DF-42C58E095E15}"/>
            </a:ext>
          </a:extLst>
        </xdr:cNvPr>
        <xdr:cNvSpPr txBox="1"/>
      </xdr:nvSpPr>
      <xdr:spPr>
        <a:xfrm>
          <a:off x="18421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33038</xdr:rowOff>
    </xdr:from>
    <xdr:ext cx="469744" cy="259045"/>
    <xdr:sp macro="" textlink="">
      <xdr:nvSpPr>
        <xdr:cNvPr id="843" name="n_1mainValue【公民館】&#10;一人当たり面積">
          <a:extLst>
            <a:ext uri="{FF2B5EF4-FFF2-40B4-BE49-F238E27FC236}">
              <a16:creationId xmlns:a16="http://schemas.microsoft.com/office/drawing/2014/main" id="{EB6BC749-02FF-4194-829B-AB69A24C22AE}"/>
            </a:ext>
          </a:extLst>
        </xdr:cNvPr>
        <xdr:cNvSpPr txBox="1"/>
      </xdr:nvSpPr>
      <xdr:spPr>
        <a:xfrm>
          <a:off x="21075727"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71138</xdr:rowOff>
    </xdr:from>
    <xdr:ext cx="469744" cy="259045"/>
    <xdr:sp macro="" textlink="">
      <xdr:nvSpPr>
        <xdr:cNvPr id="844" name="n_2mainValue【公民館】&#10;一人当たり面積">
          <a:extLst>
            <a:ext uri="{FF2B5EF4-FFF2-40B4-BE49-F238E27FC236}">
              <a16:creationId xmlns:a16="http://schemas.microsoft.com/office/drawing/2014/main" id="{52486B10-6191-4186-9659-418FA9A92078}"/>
            </a:ext>
          </a:extLst>
        </xdr:cNvPr>
        <xdr:cNvSpPr txBox="1"/>
      </xdr:nvSpPr>
      <xdr:spPr>
        <a:xfrm>
          <a:off x="20199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33038</xdr:rowOff>
    </xdr:from>
    <xdr:ext cx="469744" cy="259045"/>
    <xdr:sp macro="" textlink="">
      <xdr:nvSpPr>
        <xdr:cNvPr id="845" name="n_3mainValue【公民館】&#10;一人当たり面積">
          <a:extLst>
            <a:ext uri="{FF2B5EF4-FFF2-40B4-BE49-F238E27FC236}">
              <a16:creationId xmlns:a16="http://schemas.microsoft.com/office/drawing/2014/main" id="{9CB4812D-C55C-4EF7-A739-3334BFDAD414}"/>
            </a:ext>
          </a:extLst>
        </xdr:cNvPr>
        <xdr:cNvSpPr txBox="1"/>
      </xdr:nvSpPr>
      <xdr:spPr>
        <a:xfrm>
          <a:off x="19310427"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71138</xdr:rowOff>
    </xdr:from>
    <xdr:ext cx="469744" cy="259045"/>
    <xdr:sp macro="" textlink="">
      <xdr:nvSpPr>
        <xdr:cNvPr id="846" name="n_4mainValue【公民館】&#10;一人当たり面積">
          <a:extLst>
            <a:ext uri="{FF2B5EF4-FFF2-40B4-BE49-F238E27FC236}">
              <a16:creationId xmlns:a16="http://schemas.microsoft.com/office/drawing/2014/main" id="{A88542D4-E9C8-4288-B83B-4BB2CFFB841B}"/>
            </a:ext>
          </a:extLst>
        </xdr:cNvPr>
        <xdr:cNvSpPr txBox="1"/>
      </xdr:nvSpPr>
      <xdr:spPr>
        <a:xfrm>
          <a:off x="18421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6B2B457A-4566-425C-8E9F-A25225E3295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B07FA8C5-DF73-4333-838F-A3E79F5EE1E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DE453D90-3DB9-427C-81B8-9641DA64DB8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令和３年度の有形固定資産減価償却率は</a:t>
          </a:r>
          <a:r>
            <a:rPr kumimoji="1" lang="en-US" altLang="ja-JP" sz="1300">
              <a:latin typeface="ＭＳ Ｐゴシック" panose="020B0600070205080204" pitchFamily="50" charset="-128"/>
              <a:ea typeface="ＭＳ Ｐゴシック" panose="020B0600070205080204" pitchFamily="50" charset="-128"/>
            </a:rPr>
            <a:t>55.3</a:t>
          </a:r>
          <a:r>
            <a:rPr kumimoji="1" lang="ja-JP" altLang="en-US" sz="1300">
              <a:latin typeface="ＭＳ Ｐゴシック" panose="020B0600070205080204" pitchFamily="50" charset="-128"/>
              <a:ea typeface="ＭＳ Ｐゴシック" panose="020B0600070205080204" pitchFamily="50" charset="-128"/>
            </a:rPr>
            <a:t>％となっており、類似団体内平均及び全国・埼玉県平均よりは低いものの、「学校施設」や「児童館」、「庁舎」等は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％を超えている。中でも学校教育系施設は公共施設の延べ床面積全体の半数以上である</a:t>
          </a:r>
          <a:r>
            <a:rPr kumimoji="1" lang="en-US" altLang="ja-JP" sz="1300">
              <a:latin typeface="ＭＳ Ｐゴシック" panose="020B0600070205080204" pitchFamily="50" charset="-128"/>
              <a:ea typeface="ＭＳ Ｐゴシック" panose="020B0600070205080204" pitchFamily="50" charset="-128"/>
            </a:rPr>
            <a:t>52.1</a:t>
          </a:r>
          <a:r>
            <a:rPr kumimoji="1" lang="ja-JP" altLang="en-US" sz="1300">
              <a:latin typeface="ＭＳ Ｐゴシック" panose="020B0600070205080204" pitchFamily="50" charset="-128"/>
              <a:ea typeface="ＭＳ Ｐゴシック" panose="020B0600070205080204" pitchFamily="50" charset="-128"/>
            </a:rPr>
            <a:t>％を占めていることから、有形固定資産減価償却率が</a:t>
          </a:r>
          <a:r>
            <a:rPr kumimoji="1" lang="en-US" altLang="ja-JP" sz="1300">
              <a:latin typeface="ＭＳ Ｐゴシック" panose="020B0600070205080204" pitchFamily="50" charset="-128"/>
              <a:ea typeface="ＭＳ Ｐゴシック" panose="020B0600070205080204" pitchFamily="50" charset="-128"/>
            </a:rPr>
            <a:t>71.8</a:t>
          </a:r>
          <a:r>
            <a:rPr kumimoji="1" lang="ja-JP" altLang="en-US" sz="1300">
              <a:latin typeface="ＭＳ Ｐゴシック" panose="020B0600070205080204" pitchFamily="50" charset="-128"/>
              <a:ea typeface="ＭＳ Ｐゴシック" panose="020B0600070205080204" pitchFamily="50" charset="-128"/>
            </a:rPr>
            <a:t>％となる「学校施設」の老朽化の影響は大きいと言える。「学校施設」は、一人当たり面積が</a:t>
          </a:r>
          <a:r>
            <a:rPr kumimoji="1" lang="en-US" altLang="ja-JP" sz="1300">
              <a:latin typeface="ＭＳ Ｐゴシック" panose="020B0600070205080204" pitchFamily="50" charset="-128"/>
              <a:ea typeface="ＭＳ Ｐゴシック" panose="020B0600070205080204" pitchFamily="50" charset="-128"/>
            </a:rPr>
            <a:t>1.063㎡</a:t>
          </a:r>
          <a:r>
            <a:rPr kumimoji="1" lang="ja-JP" altLang="en-US" sz="1300">
              <a:latin typeface="ＭＳ Ｐゴシック" panose="020B0600070205080204" pitchFamily="50" charset="-128"/>
              <a:ea typeface="ＭＳ Ｐゴシック" panose="020B0600070205080204" pitchFamily="50" charset="-128"/>
            </a:rPr>
            <a:t>と類似団体内平均及び全国・埼玉県平均と比較しても少ないが、児童生徒数がピーク時と比較して大きく減少していること、施設規模が大きく多額の維持管理費用を要することが見込まれること等を総合的に勘案し、施設の集約化・複合化等を検討していく。</a:t>
          </a:r>
        </a:p>
        <a:p>
          <a:r>
            <a:rPr kumimoji="1" lang="ja-JP" altLang="en-US" sz="1300">
              <a:latin typeface="ＭＳ Ｐゴシック" panose="020B0600070205080204" pitchFamily="50" charset="-128"/>
              <a:ea typeface="ＭＳ Ｐゴシック" panose="020B0600070205080204" pitchFamily="50" charset="-128"/>
            </a:rPr>
            <a:t>　その他、類似団体と比較して特に有形固定資産減価償却率が高くなっている施設は、「橋りょう・トンネル」（</a:t>
          </a:r>
          <a:r>
            <a:rPr kumimoji="1" lang="en-US" altLang="ja-JP" sz="1300">
              <a:latin typeface="ＭＳ Ｐゴシック" panose="020B0600070205080204" pitchFamily="50" charset="-128"/>
              <a:ea typeface="ＭＳ Ｐゴシック" panose="020B0600070205080204" pitchFamily="50" charset="-128"/>
            </a:rPr>
            <a:t>76.4</a:t>
          </a:r>
          <a:r>
            <a:rPr kumimoji="1" lang="ja-JP" altLang="en-US" sz="1300">
              <a:latin typeface="ＭＳ Ｐゴシック" panose="020B0600070205080204" pitchFamily="50" charset="-128"/>
              <a:ea typeface="ＭＳ Ｐゴシック" panose="020B0600070205080204" pitchFamily="50" charset="-128"/>
            </a:rPr>
            <a:t>％）である。　「橋りょう・トンネル」については、橋梁長寿命化計画に基づき、計画的に点検・診断を実施しており、この結果に基づき長寿命化工事を実施する。今後も継続的に点検を実施し、管理していく。</a:t>
          </a:r>
        </a:p>
        <a:p>
          <a:r>
            <a:rPr kumimoji="1" lang="ja-JP" altLang="en-US" sz="1300">
              <a:latin typeface="ＭＳ Ｐゴシック" panose="020B0600070205080204" pitchFamily="50" charset="-128"/>
              <a:ea typeface="ＭＳ Ｐゴシック" panose="020B0600070205080204" pitchFamily="50" charset="-128"/>
            </a:rPr>
            <a:t>　また、有形固定資産減価償却率</a:t>
          </a:r>
          <a:r>
            <a:rPr kumimoji="1" lang="en-US" altLang="ja-JP" sz="1300">
              <a:latin typeface="ＭＳ Ｐゴシック" panose="020B0600070205080204" pitchFamily="50" charset="-128"/>
              <a:ea typeface="ＭＳ Ｐゴシック" panose="020B0600070205080204" pitchFamily="50" charset="-128"/>
            </a:rPr>
            <a:t>76.2</a:t>
          </a:r>
          <a:r>
            <a:rPr kumimoji="1" lang="ja-JP" altLang="en-US" sz="1300">
              <a:latin typeface="ＭＳ Ｐゴシック" panose="020B0600070205080204" pitchFamily="50" charset="-128"/>
              <a:ea typeface="ＭＳ Ｐゴシック" panose="020B0600070205080204" pitchFamily="50" charset="-128"/>
            </a:rPr>
            <a:t>％となっている「児童館」については、単館児童館は、まちづくりセンター、コミュニティセンター、学校等へ機能を移転するなど、施設の集約化・複合化など検討していく。同様に有形固定資産減価償却率</a:t>
          </a:r>
          <a:r>
            <a:rPr kumimoji="1" lang="en-US" altLang="ja-JP" sz="1300">
              <a:latin typeface="ＭＳ Ｐゴシック" panose="020B0600070205080204" pitchFamily="50" charset="-128"/>
              <a:ea typeface="ＭＳ Ｐゴシック" panose="020B0600070205080204" pitchFamily="50" charset="-128"/>
            </a:rPr>
            <a:t>75.9</a:t>
          </a:r>
          <a:r>
            <a:rPr kumimoji="1" lang="ja-JP" altLang="en-US" sz="1300">
              <a:latin typeface="ＭＳ Ｐゴシック" panose="020B0600070205080204" pitchFamily="50" charset="-128"/>
              <a:ea typeface="ＭＳ Ｐゴシック" panose="020B0600070205080204" pitchFamily="50" charset="-128"/>
            </a:rPr>
            <a:t>％と高くなっている「公営住宅」は、昭和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年代に建設された建物があることから、大規模改修や更新の時期を迎えるにあたっては、施設の必要性について入居者の状況に応じつつ施設集約化・複合化等についても総合的に検討していく。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0A6FAF-9AF7-44A7-B3F8-2C4D8E6BED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423D094-EF18-4E9C-8AFD-EEF628A67E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9475AF-70C0-4810-8257-86055046B8A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7E9E02-A2D7-4F16-A1A7-BEEC3C8E786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E9EF2C-02EB-4813-8F0B-C1AB179BF88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EADE302-E587-40B8-9C82-1C63A13CBC5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8F653DE-5589-457C-856A-E354B01F7C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22896FD-1EB4-4E2F-BA34-A5A679ACFC1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8CD511-1D5A-47D2-A023-1E09D9C9B62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F9C2F8F-B54E-4189-AB55-FCDB375DF29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343,637
337,573
72.11
127,659,838
118,826,140
7,639,293
64,202,901
65,961,115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B37BC9-4561-40F9-B07C-32BAEB2C49B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3662114-9C94-4AFA-A0D1-1DD2362E2CB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B0DC8FF-EB42-409D-A159-64518309837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28F7331-A52C-46FD-B600-BDEA3B2D3B1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858CFD-7290-4D6E-A956-D6D04234A3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D8337DD-6B5B-4EE4-A1CC-DF02BEE871E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4552888-A8E2-404F-93C4-10C79B4B08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7B4B224-E221-4864-802B-1B3491C4EC0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6276DEF-F44B-4956-BCC3-E630F750382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9C2444-BDC7-4385-B045-1DC2EE22679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15CC6CB-C893-4D67-A663-CFC73D9999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F0EE6D-E137-467A-AB88-CBD0186869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2C3CABF-D470-4DF2-8A2A-FFC5D36C8C1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59CF88A-8D42-4457-9313-792DF74E524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EECC0C4-9E9A-4FCE-8E53-D6D619381A1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C62E855-D44B-4313-A523-B46A6AD91D5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39FAEE-C652-4766-9D6F-4FB6A60FBE3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2A70325-CC70-49C1-B49F-42E00C58E80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E94561-E3ED-4627-9537-C13FCA61C6C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D1D25F0-B6E6-435C-A8EB-B92A2FFD90E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7CB877A-03D2-4C98-9A2E-BC157A32BC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BF874C2-1DC7-43EC-AF09-8A40E53C789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4DC7039-703D-4DD5-AF7A-28999931C41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38EC5CB-EE93-4652-A46E-0A42805217C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1ED0ECB-2C19-49C6-AA62-644D01F2265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D0222C1-424B-4C1B-92C4-325C30CB48D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58A7840-9A49-46CD-9473-B90128280F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FFCE9BF-D4F2-46AA-8C18-878CAD71FEC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2E0A213-7F15-4080-B3C5-A1D71855131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D6DB03C-0411-4AF5-ADF9-145A8770B20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86113B5-B224-4F06-A97B-AB680DF78E8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6D006F6-9B90-4691-874C-F35288ABCEC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FC71A1D-C1FC-4BFF-AD2D-3BAAA84E743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A466994-7ABC-4382-A5B4-5469AD722D3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E289DF8-7737-4078-87D5-1CFB55819BA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DBFBA25-0D2C-4653-B77E-32FE5683F5F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4A1C2E8-12FD-4C5C-8529-AC2D7230A34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FFAAC1C-2892-4D4A-902C-85239CED149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B3AFFB9-6116-4849-8A4E-B78F249949A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9AAB7FB-0346-4676-9DCE-56FD4DEDC7B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43F166C-DD82-490E-9651-DF2624C71F9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52BC8D8-E84A-4D95-A754-1AE0F116224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9661401-D2E9-4D52-B847-891ADDFA99B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68FE213-0D05-4070-9D21-F220A3929B9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EAD47DC-2D9E-4ABA-A2FF-03B14C96E78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09FE0AF-FA29-46BD-882D-7D724BD62D7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6C30F7FC-228C-4135-8BF8-8DA627631DFE}"/>
            </a:ext>
          </a:extLst>
        </xdr:cNvPr>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a:extLst>
            <a:ext uri="{FF2B5EF4-FFF2-40B4-BE49-F238E27FC236}">
              <a16:creationId xmlns:a16="http://schemas.microsoft.com/office/drawing/2014/main" id="{A66A886F-176F-4989-8248-A595F785822A}"/>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4308CFF2-C6DE-48AC-A7C8-D1499FDB39E5}"/>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id="{B0F22180-E262-4498-8D07-4F117EC45E90}"/>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id="{44AB3788-E591-4C5F-9FCA-56111D52BC14}"/>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93634</xdr:rowOff>
    </xdr:from>
    <xdr:ext cx="405111" cy="259045"/>
    <xdr:sp macro="" textlink="">
      <xdr:nvSpPr>
        <xdr:cNvPr id="63" name="【図書館】&#10;有形固定資産減価償却率平均値テキスト">
          <a:extLst>
            <a:ext uri="{FF2B5EF4-FFF2-40B4-BE49-F238E27FC236}">
              <a16:creationId xmlns:a16="http://schemas.microsoft.com/office/drawing/2014/main" id="{8CE2CC9A-DDD2-407D-A2AB-484A25A75885}"/>
            </a:ext>
          </a:extLst>
        </xdr:cNvPr>
        <xdr:cNvSpPr txBox="1"/>
      </xdr:nvSpPr>
      <xdr:spPr>
        <a:xfrm>
          <a:off x="4673600" y="643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a:extLst>
            <a:ext uri="{FF2B5EF4-FFF2-40B4-BE49-F238E27FC236}">
              <a16:creationId xmlns:a16="http://schemas.microsoft.com/office/drawing/2014/main" id="{C623B923-59AA-42A0-99BC-F243BAA20FA6}"/>
            </a:ext>
          </a:extLst>
        </xdr:cNvPr>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a:extLst>
            <a:ext uri="{FF2B5EF4-FFF2-40B4-BE49-F238E27FC236}">
              <a16:creationId xmlns:a16="http://schemas.microsoft.com/office/drawing/2014/main" id="{DF55FAD8-1817-4A7B-A4DA-12F3406F20EA}"/>
            </a:ext>
          </a:extLst>
        </xdr:cNvPr>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a:extLst>
            <a:ext uri="{FF2B5EF4-FFF2-40B4-BE49-F238E27FC236}">
              <a16:creationId xmlns:a16="http://schemas.microsoft.com/office/drawing/2014/main" id="{AA1D093F-510E-4225-BCE1-3141EE9CAF71}"/>
            </a:ext>
          </a:extLst>
        </xdr:cNvPr>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a:extLst>
            <a:ext uri="{FF2B5EF4-FFF2-40B4-BE49-F238E27FC236}">
              <a16:creationId xmlns:a16="http://schemas.microsoft.com/office/drawing/2014/main" id="{9FFC2528-E6F1-484D-AA04-79711635F321}"/>
            </a:ext>
          </a:extLst>
        </xdr:cNvPr>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a:extLst>
            <a:ext uri="{FF2B5EF4-FFF2-40B4-BE49-F238E27FC236}">
              <a16:creationId xmlns:a16="http://schemas.microsoft.com/office/drawing/2014/main" id="{AA292B6A-30C1-43A6-80ED-519FC2544F96}"/>
            </a:ext>
          </a:extLst>
        </xdr:cNvPr>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50D7A67-C5B1-4E2A-9A25-A577C048BE1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06B8CCE-2975-4DCE-874E-82B988ED178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AF15548-D158-481F-AF0B-F458F286140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B6CCD43-1393-4F87-A045-700A97C497E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48CD954-DBD8-4845-9AAE-DABBEDB310E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100511</xdr:rowOff>
    </xdr:from>
    <xdr:to>
      <xdr:col>24</xdr:col>
      <xdr:colOff>114300</xdr:colOff>
      <xdr:row>36</xdr:row>
      <xdr:rowOff>30661</xdr:rowOff>
    </xdr:to>
    <xdr:sp macro="" textlink="">
      <xdr:nvSpPr>
        <xdr:cNvPr id="74" name="楕円 73">
          <a:extLst>
            <a:ext uri="{FF2B5EF4-FFF2-40B4-BE49-F238E27FC236}">
              <a16:creationId xmlns:a16="http://schemas.microsoft.com/office/drawing/2014/main" id="{ED974632-B85D-4204-93CE-27AC1CD35EE1}"/>
            </a:ext>
          </a:extLst>
        </xdr:cNvPr>
        <xdr:cNvSpPr/>
      </xdr:nvSpPr>
      <xdr:spPr>
        <a:xfrm>
          <a:off x="45847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123388</xdr:rowOff>
    </xdr:from>
    <xdr:ext cx="405111" cy="259045"/>
    <xdr:sp macro="" textlink="">
      <xdr:nvSpPr>
        <xdr:cNvPr id="75" name="【図書館】&#10;有形固定資産減価償却率該当値テキスト">
          <a:extLst>
            <a:ext uri="{FF2B5EF4-FFF2-40B4-BE49-F238E27FC236}">
              <a16:creationId xmlns:a16="http://schemas.microsoft.com/office/drawing/2014/main" id="{643F2A00-61B4-4C20-B902-9CC1199B8CC5}"/>
            </a:ext>
          </a:extLst>
        </xdr:cNvPr>
        <xdr:cNvSpPr txBox="1"/>
      </xdr:nvSpPr>
      <xdr:spPr>
        <a:xfrm>
          <a:off x="4673600" y="595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64589</xdr:rowOff>
    </xdr:from>
    <xdr:to>
      <xdr:col>20</xdr:col>
      <xdr:colOff>38100</xdr:colOff>
      <xdr:row>35</xdr:row>
      <xdr:rowOff>166189</xdr:rowOff>
    </xdr:to>
    <xdr:sp macro="" textlink="">
      <xdr:nvSpPr>
        <xdr:cNvPr id="76" name="楕円 75">
          <a:extLst>
            <a:ext uri="{FF2B5EF4-FFF2-40B4-BE49-F238E27FC236}">
              <a16:creationId xmlns:a16="http://schemas.microsoft.com/office/drawing/2014/main" id="{36622F54-7598-47DA-BD52-923877384D70}"/>
            </a:ext>
          </a:extLst>
        </xdr:cNvPr>
        <xdr:cNvSpPr/>
      </xdr:nvSpPr>
      <xdr:spPr>
        <a:xfrm>
          <a:off x="37465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115389</xdr:rowOff>
    </xdr:from>
    <xdr:to>
      <xdr:col>24</xdr:col>
      <xdr:colOff>63500</xdr:colOff>
      <xdr:row>35</xdr:row>
      <xdr:rowOff>151311</xdr:rowOff>
    </xdr:to>
    <xdr:cxnSp macro="">
      <xdr:nvCxnSpPr>
        <xdr:cNvPr id="77" name="直線コネクタ 76">
          <a:extLst>
            <a:ext uri="{FF2B5EF4-FFF2-40B4-BE49-F238E27FC236}">
              <a16:creationId xmlns:a16="http://schemas.microsoft.com/office/drawing/2014/main" id="{26E5B7B0-8B12-4046-9963-D926F522A04C}"/>
            </a:ext>
          </a:extLst>
        </xdr:cNvPr>
        <xdr:cNvCxnSpPr/>
      </xdr:nvCxnSpPr>
      <xdr:spPr>
        <a:xfrm>
          <a:off x="3797300" y="611613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53158</xdr:rowOff>
    </xdr:from>
    <xdr:to>
      <xdr:col>15</xdr:col>
      <xdr:colOff>101600</xdr:colOff>
      <xdr:row>35</xdr:row>
      <xdr:rowOff>154758</xdr:rowOff>
    </xdr:to>
    <xdr:sp macro="" textlink="">
      <xdr:nvSpPr>
        <xdr:cNvPr id="78" name="楕円 77">
          <a:extLst>
            <a:ext uri="{FF2B5EF4-FFF2-40B4-BE49-F238E27FC236}">
              <a16:creationId xmlns:a16="http://schemas.microsoft.com/office/drawing/2014/main" id="{9F725FAD-2CFF-4907-9BD8-4C56A1F89954}"/>
            </a:ext>
          </a:extLst>
        </xdr:cNvPr>
        <xdr:cNvSpPr/>
      </xdr:nvSpPr>
      <xdr:spPr>
        <a:xfrm>
          <a:off x="2857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103958</xdr:rowOff>
    </xdr:from>
    <xdr:to>
      <xdr:col>19</xdr:col>
      <xdr:colOff>177800</xdr:colOff>
      <xdr:row>35</xdr:row>
      <xdr:rowOff>115389</xdr:rowOff>
    </xdr:to>
    <xdr:cxnSp macro="">
      <xdr:nvCxnSpPr>
        <xdr:cNvPr id="79" name="直線コネクタ 78">
          <a:extLst>
            <a:ext uri="{FF2B5EF4-FFF2-40B4-BE49-F238E27FC236}">
              <a16:creationId xmlns:a16="http://schemas.microsoft.com/office/drawing/2014/main" id="{E171C6E0-EF37-4B5A-AE57-03878111332A}"/>
            </a:ext>
          </a:extLst>
        </xdr:cNvPr>
        <xdr:cNvCxnSpPr/>
      </xdr:nvCxnSpPr>
      <xdr:spPr>
        <a:xfrm>
          <a:off x="2908300" y="610470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28666</xdr:rowOff>
    </xdr:from>
    <xdr:to>
      <xdr:col>10</xdr:col>
      <xdr:colOff>165100</xdr:colOff>
      <xdr:row>35</xdr:row>
      <xdr:rowOff>130266</xdr:rowOff>
    </xdr:to>
    <xdr:sp macro="" textlink="">
      <xdr:nvSpPr>
        <xdr:cNvPr id="80" name="楕円 79">
          <a:extLst>
            <a:ext uri="{FF2B5EF4-FFF2-40B4-BE49-F238E27FC236}">
              <a16:creationId xmlns:a16="http://schemas.microsoft.com/office/drawing/2014/main" id="{00A62F9E-2BF2-4205-8A29-73584AF8EA56}"/>
            </a:ext>
          </a:extLst>
        </xdr:cNvPr>
        <xdr:cNvSpPr/>
      </xdr:nvSpPr>
      <xdr:spPr>
        <a:xfrm>
          <a:off x="1968500" y="60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79466</xdr:rowOff>
    </xdr:from>
    <xdr:to>
      <xdr:col>15</xdr:col>
      <xdr:colOff>50800</xdr:colOff>
      <xdr:row>35</xdr:row>
      <xdr:rowOff>103958</xdr:rowOff>
    </xdr:to>
    <xdr:cxnSp macro="">
      <xdr:nvCxnSpPr>
        <xdr:cNvPr id="81" name="直線コネクタ 80">
          <a:extLst>
            <a:ext uri="{FF2B5EF4-FFF2-40B4-BE49-F238E27FC236}">
              <a16:creationId xmlns:a16="http://schemas.microsoft.com/office/drawing/2014/main" id="{94CCBC49-09AA-4A05-9F29-0093568E5440}"/>
            </a:ext>
          </a:extLst>
        </xdr:cNvPr>
        <xdr:cNvCxnSpPr/>
      </xdr:nvCxnSpPr>
      <xdr:spPr>
        <a:xfrm>
          <a:off x="2019300" y="608021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165826</xdr:rowOff>
    </xdr:from>
    <xdr:to>
      <xdr:col>6</xdr:col>
      <xdr:colOff>38100</xdr:colOff>
      <xdr:row>35</xdr:row>
      <xdr:rowOff>95976</xdr:rowOff>
    </xdr:to>
    <xdr:sp macro="" textlink="">
      <xdr:nvSpPr>
        <xdr:cNvPr id="82" name="楕円 81">
          <a:extLst>
            <a:ext uri="{FF2B5EF4-FFF2-40B4-BE49-F238E27FC236}">
              <a16:creationId xmlns:a16="http://schemas.microsoft.com/office/drawing/2014/main" id="{419D7F21-1CA7-4E77-ABB8-631CD5575AE5}"/>
            </a:ext>
          </a:extLst>
        </xdr:cNvPr>
        <xdr:cNvSpPr/>
      </xdr:nvSpPr>
      <xdr:spPr>
        <a:xfrm>
          <a:off x="10795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45176</xdr:rowOff>
    </xdr:from>
    <xdr:to>
      <xdr:col>10</xdr:col>
      <xdr:colOff>114300</xdr:colOff>
      <xdr:row>35</xdr:row>
      <xdr:rowOff>79466</xdr:rowOff>
    </xdr:to>
    <xdr:cxnSp macro="">
      <xdr:nvCxnSpPr>
        <xdr:cNvPr id="83" name="直線コネクタ 82">
          <a:extLst>
            <a:ext uri="{FF2B5EF4-FFF2-40B4-BE49-F238E27FC236}">
              <a16:creationId xmlns:a16="http://schemas.microsoft.com/office/drawing/2014/main" id="{2F167172-F750-4B79-A1F7-954FF5363DD1}"/>
            </a:ext>
          </a:extLst>
        </xdr:cNvPr>
        <xdr:cNvCxnSpPr/>
      </xdr:nvCxnSpPr>
      <xdr:spPr>
        <a:xfrm>
          <a:off x="1130300" y="60459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163847</xdr:rowOff>
    </xdr:from>
    <xdr:ext cx="405111" cy="259045"/>
    <xdr:sp macro="" textlink="">
      <xdr:nvSpPr>
        <xdr:cNvPr id="84" name="n_1aveValue【図書館】&#10;有形固定資産減価償却率">
          <a:extLst>
            <a:ext uri="{FF2B5EF4-FFF2-40B4-BE49-F238E27FC236}">
              <a16:creationId xmlns:a16="http://schemas.microsoft.com/office/drawing/2014/main" id="{ECD6FAE6-2E5B-4B19-89EC-9C2EA2C483CB}"/>
            </a:ext>
          </a:extLst>
        </xdr:cNvPr>
        <xdr:cNvSpPr txBox="1"/>
      </xdr:nvSpPr>
      <xdr:spPr>
        <a:xfrm>
          <a:off x="3582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140987</xdr:rowOff>
    </xdr:from>
    <xdr:ext cx="405111" cy="259045"/>
    <xdr:sp macro="" textlink="">
      <xdr:nvSpPr>
        <xdr:cNvPr id="85" name="n_2aveValue【図書館】&#10;有形固定資産減価償却率">
          <a:extLst>
            <a:ext uri="{FF2B5EF4-FFF2-40B4-BE49-F238E27FC236}">
              <a16:creationId xmlns:a16="http://schemas.microsoft.com/office/drawing/2014/main" id="{61F2C12B-361D-4887-BFC5-7604F0C58F42}"/>
            </a:ext>
          </a:extLst>
        </xdr:cNvPr>
        <xdr:cNvSpPr txBox="1"/>
      </xdr:nvSpPr>
      <xdr:spPr>
        <a:xfrm>
          <a:off x="2705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150784</xdr:rowOff>
    </xdr:from>
    <xdr:ext cx="405111" cy="259045"/>
    <xdr:sp macro="" textlink="">
      <xdr:nvSpPr>
        <xdr:cNvPr id="86" name="n_3aveValue【図書館】&#10;有形固定資産減価償却率">
          <a:extLst>
            <a:ext uri="{FF2B5EF4-FFF2-40B4-BE49-F238E27FC236}">
              <a16:creationId xmlns:a16="http://schemas.microsoft.com/office/drawing/2014/main" id="{CAC4058D-1A22-40EE-915E-DF3EE17C2D8A}"/>
            </a:ext>
          </a:extLst>
        </xdr:cNvPr>
        <xdr:cNvSpPr txBox="1"/>
      </xdr:nvSpPr>
      <xdr:spPr>
        <a:xfrm>
          <a:off x="1816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74040</xdr:rowOff>
    </xdr:from>
    <xdr:ext cx="405111" cy="259045"/>
    <xdr:sp macro="" textlink="">
      <xdr:nvSpPr>
        <xdr:cNvPr id="87" name="n_4aveValue【図書館】&#10;有形固定資産減価償却率">
          <a:extLst>
            <a:ext uri="{FF2B5EF4-FFF2-40B4-BE49-F238E27FC236}">
              <a16:creationId xmlns:a16="http://schemas.microsoft.com/office/drawing/2014/main" id="{382267E9-3DBA-4A07-9203-A45A7C7B1900}"/>
            </a:ext>
          </a:extLst>
        </xdr:cNvPr>
        <xdr:cNvSpPr txBox="1"/>
      </xdr:nvSpPr>
      <xdr:spPr>
        <a:xfrm>
          <a:off x="927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11266</xdr:rowOff>
    </xdr:from>
    <xdr:ext cx="405111" cy="259045"/>
    <xdr:sp macro="" textlink="">
      <xdr:nvSpPr>
        <xdr:cNvPr id="88" name="n_1mainValue【図書館】&#10;有形固定資産減価償却率">
          <a:extLst>
            <a:ext uri="{FF2B5EF4-FFF2-40B4-BE49-F238E27FC236}">
              <a16:creationId xmlns:a16="http://schemas.microsoft.com/office/drawing/2014/main" id="{BDA5C1C2-243D-4649-8535-91FBAA7C9D87}"/>
            </a:ext>
          </a:extLst>
        </xdr:cNvPr>
        <xdr:cNvSpPr txBox="1"/>
      </xdr:nvSpPr>
      <xdr:spPr>
        <a:xfrm>
          <a:off x="3582044" y="584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171285</xdr:rowOff>
    </xdr:from>
    <xdr:ext cx="405111" cy="259045"/>
    <xdr:sp macro="" textlink="">
      <xdr:nvSpPr>
        <xdr:cNvPr id="89" name="n_2mainValue【図書館】&#10;有形固定資産減価償却率">
          <a:extLst>
            <a:ext uri="{FF2B5EF4-FFF2-40B4-BE49-F238E27FC236}">
              <a16:creationId xmlns:a16="http://schemas.microsoft.com/office/drawing/2014/main" id="{8250E312-EAC3-410F-B8BA-79D98D6314E2}"/>
            </a:ext>
          </a:extLst>
        </xdr:cNvPr>
        <xdr:cNvSpPr txBox="1"/>
      </xdr:nvSpPr>
      <xdr:spPr>
        <a:xfrm>
          <a:off x="2705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146793</xdr:rowOff>
    </xdr:from>
    <xdr:ext cx="405111" cy="259045"/>
    <xdr:sp macro="" textlink="">
      <xdr:nvSpPr>
        <xdr:cNvPr id="90" name="n_3mainValue【図書館】&#10;有形固定資産減価償却率">
          <a:extLst>
            <a:ext uri="{FF2B5EF4-FFF2-40B4-BE49-F238E27FC236}">
              <a16:creationId xmlns:a16="http://schemas.microsoft.com/office/drawing/2014/main" id="{14EF1DCB-8444-47AA-A1B8-35572F31D281}"/>
            </a:ext>
          </a:extLst>
        </xdr:cNvPr>
        <xdr:cNvSpPr txBox="1"/>
      </xdr:nvSpPr>
      <xdr:spPr>
        <a:xfrm>
          <a:off x="1816744" y="580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112503</xdr:rowOff>
    </xdr:from>
    <xdr:ext cx="405111" cy="259045"/>
    <xdr:sp macro="" textlink="">
      <xdr:nvSpPr>
        <xdr:cNvPr id="91" name="n_4mainValue【図書館】&#10;有形固定資産減価償却率">
          <a:extLst>
            <a:ext uri="{FF2B5EF4-FFF2-40B4-BE49-F238E27FC236}">
              <a16:creationId xmlns:a16="http://schemas.microsoft.com/office/drawing/2014/main" id="{993488A7-4863-425E-A28F-437FA2C76858}"/>
            </a:ext>
          </a:extLst>
        </xdr:cNvPr>
        <xdr:cNvSpPr txBox="1"/>
      </xdr:nvSpPr>
      <xdr:spPr>
        <a:xfrm>
          <a:off x="927744" y="57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A0B4DC4-5C72-4AA2-9DD2-606BF512854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5DFEF10-33D9-4218-B5D5-4EFAF6AE014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4FEC116-E7A7-4A83-9F88-00B152980DD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A019DCB-8D74-4A62-B09E-C381348F2DA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E146D46-1CCF-4690-8138-EBF7E8BD960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E408B94-0C06-44BE-B924-DEAEA9690F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B1147D4-DD0B-4E7D-9646-1F3B886DDAB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D09AF93-8DF1-425A-AA0E-E254308AB8D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914B339-5B57-4082-BDF2-04AB09CB3D9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E4BD730-E521-4E53-AC00-38094392BC2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54DEAD33-4063-49BB-A75F-A7A758DD58E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FC607CF4-157D-472B-AA29-DA7590EFD58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ED03BDDA-7711-4B38-8009-D8878695F19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5AB42EAD-9CEA-4C0A-AF0B-C38EBF159407}"/>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A0E5152A-93FB-4821-B6A6-47C66806B6B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6EC8074-90D8-4023-B7B1-56D89B884CF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5C5621B4-141C-40F5-926D-8C4692D6311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81321DF8-2F3E-4A76-90CC-27602AEC824D}"/>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5E823744-182C-4CA5-B052-5AB5BEF5572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9084F2AC-77B6-4BDF-9146-976A4C61FA5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8818D1C8-F94F-4871-B5D8-54CF7172AEC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317FF5F5-8CCC-4540-9B6B-93BF807DFF53}"/>
            </a:ext>
          </a:extLst>
        </xdr:cNvPr>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D663A491-CE2D-4D96-8324-65C9AE9C8515}"/>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0737B76B-393F-446B-96B2-423290DCA07F}"/>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a:extLst>
            <a:ext uri="{FF2B5EF4-FFF2-40B4-BE49-F238E27FC236}">
              <a16:creationId xmlns:a16="http://schemas.microsoft.com/office/drawing/2014/main" id="{1B9C30DC-02B9-442C-B12B-68D7EAD2A24E}"/>
            </a:ext>
          </a:extLst>
        </xdr:cNvPr>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a:extLst>
            <a:ext uri="{FF2B5EF4-FFF2-40B4-BE49-F238E27FC236}">
              <a16:creationId xmlns:a16="http://schemas.microsoft.com/office/drawing/2014/main" id="{FE7BCB4E-F168-44E0-A0DC-1F266C1D44BA}"/>
            </a:ext>
          </a:extLst>
        </xdr:cNvPr>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a:extLst>
            <a:ext uri="{FF2B5EF4-FFF2-40B4-BE49-F238E27FC236}">
              <a16:creationId xmlns:a16="http://schemas.microsoft.com/office/drawing/2014/main" id="{4DB09157-0B25-499F-923B-6316EF9EAB3F}"/>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8CE941BE-9EF6-40C4-9EC7-4174FEC9923B}"/>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a:extLst>
            <a:ext uri="{FF2B5EF4-FFF2-40B4-BE49-F238E27FC236}">
              <a16:creationId xmlns:a16="http://schemas.microsoft.com/office/drawing/2014/main" id="{53B1C202-2A42-4267-B291-65571C0B55D1}"/>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a:extLst>
            <a:ext uri="{FF2B5EF4-FFF2-40B4-BE49-F238E27FC236}">
              <a16:creationId xmlns:a16="http://schemas.microsoft.com/office/drawing/2014/main" id="{A17C8067-DF4B-4488-B9FF-DBB7B12C7679}"/>
            </a:ext>
          </a:extLst>
        </xdr:cNvPr>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99F28F67-0CAE-49A7-B917-40313E573C54}"/>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a:extLst>
            <a:ext uri="{FF2B5EF4-FFF2-40B4-BE49-F238E27FC236}">
              <a16:creationId xmlns:a16="http://schemas.microsoft.com/office/drawing/2014/main" id="{48D92947-A439-40B3-A975-524DDF2CB098}"/>
            </a:ext>
          </a:extLst>
        </xdr:cNvPr>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9832A7A-721A-42C9-9C75-7AD02A68F31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048A184-746C-47C5-AB90-50924CD3DD1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9C1CFAC-DD2D-4CE2-8A6E-8DACDB4C4F7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319589B-9CBF-49E3-AEB9-CAE6F48DDCA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2865679-3982-43C7-9F1F-38164ADFAA0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9" name="楕円 128">
          <a:extLst>
            <a:ext uri="{FF2B5EF4-FFF2-40B4-BE49-F238E27FC236}">
              <a16:creationId xmlns:a16="http://schemas.microsoft.com/office/drawing/2014/main" id="{4445C522-08FA-4196-AA27-0691ADDD7935}"/>
            </a:ext>
          </a:extLst>
        </xdr:cNvPr>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30" name="【図書館】&#10;一人当たり面積該当値テキスト">
          <a:extLst>
            <a:ext uri="{FF2B5EF4-FFF2-40B4-BE49-F238E27FC236}">
              <a16:creationId xmlns:a16="http://schemas.microsoft.com/office/drawing/2014/main" id="{9ED7A4F3-7172-476B-9635-82EC33DA5713}"/>
            </a:ext>
          </a:extLst>
        </xdr:cNvPr>
        <xdr:cNvSpPr txBox="1"/>
      </xdr:nvSpPr>
      <xdr:spPr>
        <a:xfrm>
          <a:off x="10515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1" name="楕円 130">
          <a:extLst>
            <a:ext uri="{FF2B5EF4-FFF2-40B4-BE49-F238E27FC236}">
              <a16:creationId xmlns:a16="http://schemas.microsoft.com/office/drawing/2014/main" id="{09F333C8-D850-492F-820E-A5098BBB47F7}"/>
            </a:ext>
          </a:extLst>
        </xdr:cNvPr>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41910</xdr:rowOff>
    </xdr:to>
    <xdr:cxnSp macro="">
      <xdr:nvCxnSpPr>
        <xdr:cNvPr id="132" name="直線コネクタ 131">
          <a:extLst>
            <a:ext uri="{FF2B5EF4-FFF2-40B4-BE49-F238E27FC236}">
              <a16:creationId xmlns:a16="http://schemas.microsoft.com/office/drawing/2014/main" id="{3AD22D6A-2031-4A77-8D84-0029DB7AB0C3}"/>
            </a:ext>
          </a:extLst>
        </xdr:cNvPr>
        <xdr:cNvCxnSpPr/>
      </xdr:nvCxnSpPr>
      <xdr:spPr>
        <a:xfrm>
          <a:off x="9639300" y="672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3" name="楕円 132">
          <a:extLst>
            <a:ext uri="{FF2B5EF4-FFF2-40B4-BE49-F238E27FC236}">
              <a16:creationId xmlns:a16="http://schemas.microsoft.com/office/drawing/2014/main" id="{17D43BC4-2EBC-4CB5-A07A-4167AB83104D}"/>
            </a:ext>
          </a:extLst>
        </xdr:cNvPr>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34" name="直線コネクタ 133">
          <a:extLst>
            <a:ext uri="{FF2B5EF4-FFF2-40B4-BE49-F238E27FC236}">
              <a16:creationId xmlns:a16="http://schemas.microsoft.com/office/drawing/2014/main" id="{4B53A579-BB33-469D-9E6B-79027EF87D7C}"/>
            </a:ext>
          </a:extLst>
        </xdr:cNvPr>
        <xdr:cNvCxnSpPr/>
      </xdr:nvCxnSpPr>
      <xdr:spPr>
        <a:xfrm>
          <a:off x="8750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5" name="楕円 134">
          <a:extLst>
            <a:ext uri="{FF2B5EF4-FFF2-40B4-BE49-F238E27FC236}">
              <a16:creationId xmlns:a16="http://schemas.microsoft.com/office/drawing/2014/main" id="{B25039CC-9D55-41B5-A922-DB3D753F13A5}"/>
            </a:ext>
          </a:extLst>
        </xdr:cNvPr>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36" name="直線コネクタ 135">
          <a:extLst>
            <a:ext uri="{FF2B5EF4-FFF2-40B4-BE49-F238E27FC236}">
              <a16:creationId xmlns:a16="http://schemas.microsoft.com/office/drawing/2014/main" id="{F6F9246E-456F-429D-8C21-7738ACF08465}"/>
            </a:ext>
          </a:extLst>
        </xdr:cNvPr>
        <xdr:cNvCxnSpPr/>
      </xdr:nvCxnSpPr>
      <xdr:spPr>
        <a:xfrm>
          <a:off x="7861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37" name="楕円 136">
          <a:extLst>
            <a:ext uri="{FF2B5EF4-FFF2-40B4-BE49-F238E27FC236}">
              <a16:creationId xmlns:a16="http://schemas.microsoft.com/office/drawing/2014/main" id="{20BC2F22-4D38-4977-A2C4-C7F951E17E6F}"/>
            </a:ext>
          </a:extLst>
        </xdr:cNvPr>
        <xdr:cNvSpPr/>
      </xdr:nvSpPr>
      <xdr:spPr>
        <a:xfrm>
          <a:off x="692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41910</xdr:rowOff>
    </xdr:from>
    <xdr:to>
      <xdr:col>41</xdr:col>
      <xdr:colOff>50800</xdr:colOff>
      <xdr:row>39</xdr:row>
      <xdr:rowOff>41910</xdr:rowOff>
    </xdr:to>
    <xdr:cxnSp macro="">
      <xdr:nvCxnSpPr>
        <xdr:cNvPr id="138" name="直線コネクタ 137">
          <a:extLst>
            <a:ext uri="{FF2B5EF4-FFF2-40B4-BE49-F238E27FC236}">
              <a16:creationId xmlns:a16="http://schemas.microsoft.com/office/drawing/2014/main" id="{C48F10E0-2A6F-49C7-A3B0-5292626A90BA}"/>
            </a:ext>
          </a:extLst>
        </xdr:cNvPr>
        <xdr:cNvCxnSpPr/>
      </xdr:nvCxnSpPr>
      <xdr:spPr>
        <a:xfrm>
          <a:off x="6972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9" name="n_1aveValue【図書館】&#10;一人当たり面積">
          <a:extLst>
            <a:ext uri="{FF2B5EF4-FFF2-40B4-BE49-F238E27FC236}">
              <a16:creationId xmlns:a16="http://schemas.microsoft.com/office/drawing/2014/main" id="{B4392B16-0E91-4DD0-965B-CD0643294D89}"/>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macro="" textlink="">
      <xdr:nvSpPr>
        <xdr:cNvPr id="140" name="n_2aveValue【図書館】&#10;一人当たり面積">
          <a:extLst>
            <a:ext uri="{FF2B5EF4-FFF2-40B4-BE49-F238E27FC236}">
              <a16:creationId xmlns:a16="http://schemas.microsoft.com/office/drawing/2014/main" id="{1267B132-C931-4A3D-BBA1-F10329CD3628}"/>
            </a:ext>
          </a:extLst>
        </xdr:cNvPr>
        <xdr:cNvSpPr txBox="1"/>
      </xdr:nvSpPr>
      <xdr:spPr>
        <a:xfrm>
          <a:off x="8515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a:extLst>
            <a:ext uri="{FF2B5EF4-FFF2-40B4-BE49-F238E27FC236}">
              <a16:creationId xmlns:a16="http://schemas.microsoft.com/office/drawing/2014/main" id="{4E5CA81C-1E58-4D97-9645-2E4FC4822737}"/>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42" name="n_4aveValue【図書館】&#10;一人当たり面積">
          <a:extLst>
            <a:ext uri="{FF2B5EF4-FFF2-40B4-BE49-F238E27FC236}">
              <a16:creationId xmlns:a16="http://schemas.microsoft.com/office/drawing/2014/main" id="{F2D432F3-0F2D-4236-B821-B0066DFC1611}"/>
            </a:ext>
          </a:extLst>
        </xdr:cNvPr>
        <xdr:cNvSpPr txBox="1"/>
      </xdr:nvSpPr>
      <xdr:spPr>
        <a:xfrm>
          <a:off x="6737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43" name="n_1mainValue【図書館】&#10;一人当たり面積">
          <a:extLst>
            <a:ext uri="{FF2B5EF4-FFF2-40B4-BE49-F238E27FC236}">
              <a16:creationId xmlns:a16="http://schemas.microsoft.com/office/drawing/2014/main" id="{6451661D-2C95-4225-8616-D3A7EB77B316}"/>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4" name="n_2mainValue【図書館】&#10;一人当たり面積">
          <a:extLst>
            <a:ext uri="{FF2B5EF4-FFF2-40B4-BE49-F238E27FC236}">
              <a16:creationId xmlns:a16="http://schemas.microsoft.com/office/drawing/2014/main" id="{9F408DD2-37BF-44B3-B603-EF4BAD4E26C0}"/>
            </a:ext>
          </a:extLst>
        </xdr:cNvPr>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5" name="n_3mainValue【図書館】&#10;一人当たり面積">
          <a:extLst>
            <a:ext uri="{FF2B5EF4-FFF2-40B4-BE49-F238E27FC236}">
              <a16:creationId xmlns:a16="http://schemas.microsoft.com/office/drawing/2014/main" id="{7CB5A597-D8BE-459D-A2B9-6CE63A027828}"/>
            </a:ext>
          </a:extLst>
        </xdr:cNvPr>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6" name="n_4mainValue【図書館】&#10;一人当たり面積">
          <a:extLst>
            <a:ext uri="{FF2B5EF4-FFF2-40B4-BE49-F238E27FC236}">
              <a16:creationId xmlns:a16="http://schemas.microsoft.com/office/drawing/2014/main" id="{1CA60A95-4869-45A2-A9D1-8BEE0B570381}"/>
            </a:ext>
          </a:extLst>
        </xdr:cNvPr>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E09D43E6-CFF0-453A-99E8-E7642885399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91EB97B4-8093-4A1D-9EBF-12FD7DFE0B5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C2735108-952A-477F-A0FA-CDEFEF0770A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0D2A7B2-B953-4E07-A88E-CACF8212BDD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17A35035-332C-425C-B729-56F340CE3EA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8A4F3B70-1124-4BAF-8068-C1D695D0164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4E0DF227-A0C9-4F07-BA7D-D2C42E41820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23FF28DC-664C-43AB-9DBD-044F2EEA456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1F250CFF-879B-4960-A9BE-A0A21E96B93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42869F3-CD52-4353-861A-BFDE88929F4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1CDA428E-30DF-4C98-89A5-EC37FAC43EF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EBC4D6EE-4855-4E5A-A405-F8B567FCF30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1A4EEAF3-97EA-499C-B73B-FA21565A9AA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9979267C-41A8-4A9B-8FF7-33BAFEAAC34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E7F2383-31EA-48AB-A310-CDFD477ED5E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AAC48515-387A-430B-A771-CDB3D242059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D9CABF20-584E-48D2-93D1-71DBF1CE080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73562755-CABC-493D-8C06-87D65EAA905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49FA281B-4E22-4217-B23C-37B39C259D1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B26D7362-6C6F-4F44-AF5C-EBDA1CC9AEC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DD723B80-6BC4-4F69-AEBE-682F603148F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B164D2AF-DB80-40A1-931F-C50CBF2E903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B7591FD7-DA46-4FBB-82A7-3981C1790C7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9EC04BFD-A53A-4E5A-B87D-8777A5C4B94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a:extLst>
            <a:ext uri="{FF2B5EF4-FFF2-40B4-BE49-F238E27FC236}">
              <a16:creationId xmlns:a16="http://schemas.microsoft.com/office/drawing/2014/main" id="{DFDE6D8F-0BB8-4C52-A949-8C29AEC8ABE5}"/>
            </a:ext>
          </a:extLst>
        </xdr:cNvPr>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5FDDF0E-130E-4AEF-951D-29F5AAD6C509}"/>
            </a:ext>
          </a:extLst>
        </xdr:cNvPr>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a:extLst>
            <a:ext uri="{FF2B5EF4-FFF2-40B4-BE49-F238E27FC236}">
              <a16:creationId xmlns:a16="http://schemas.microsoft.com/office/drawing/2014/main" id="{C9C607DC-95F6-4BBA-9FE3-D341F709FB4B}"/>
            </a:ext>
          </a:extLst>
        </xdr:cNvPr>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CC4FFEF0-5D69-474C-B6B6-E55F613EFCC4}"/>
            </a:ext>
          </a:extLst>
        </xdr:cNvPr>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a:extLst>
            <a:ext uri="{FF2B5EF4-FFF2-40B4-BE49-F238E27FC236}">
              <a16:creationId xmlns:a16="http://schemas.microsoft.com/office/drawing/2014/main" id="{979EA25F-97C8-420F-9495-32A79E223661}"/>
            </a:ext>
          </a:extLst>
        </xdr:cNvPr>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71137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2D5448BC-78F9-463A-9398-28C17DE518F7}"/>
            </a:ext>
          </a:extLst>
        </xdr:cNvPr>
        <xdr:cNvSpPr txBox="1"/>
      </xdr:nvSpPr>
      <xdr:spPr>
        <a:xfrm>
          <a:off x="4673600" y="1001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a:extLst>
            <a:ext uri="{FF2B5EF4-FFF2-40B4-BE49-F238E27FC236}">
              <a16:creationId xmlns:a16="http://schemas.microsoft.com/office/drawing/2014/main" id="{2000F0BB-0097-4597-B5D4-5AC1DC5079D3}"/>
            </a:ext>
          </a:extLst>
        </xdr:cNvPr>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a:extLst>
            <a:ext uri="{FF2B5EF4-FFF2-40B4-BE49-F238E27FC236}">
              <a16:creationId xmlns:a16="http://schemas.microsoft.com/office/drawing/2014/main" id="{6D3ADDFA-8665-4D91-83B6-880E19009859}"/>
            </a:ext>
          </a:extLst>
        </xdr:cNvPr>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a:extLst>
            <a:ext uri="{FF2B5EF4-FFF2-40B4-BE49-F238E27FC236}">
              <a16:creationId xmlns:a16="http://schemas.microsoft.com/office/drawing/2014/main" id="{B48D81EF-2C4A-4E59-ABA9-10214D034AB1}"/>
            </a:ext>
          </a:extLst>
        </xdr:cNvPr>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a:extLst>
            <a:ext uri="{FF2B5EF4-FFF2-40B4-BE49-F238E27FC236}">
              <a16:creationId xmlns:a16="http://schemas.microsoft.com/office/drawing/2014/main" id="{CD815B32-C409-4A50-9552-6C6151285977}"/>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a:extLst>
            <a:ext uri="{FF2B5EF4-FFF2-40B4-BE49-F238E27FC236}">
              <a16:creationId xmlns:a16="http://schemas.microsoft.com/office/drawing/2014/main" id="{0A389E9E-54D6-4CE3-8B29-705FCCD95F88}"/>
            </a:ext>
          </a:extLst>
        </xdr:cNvPr>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4A757D8-5C90-45B8-824C-1E0F2D0768E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88476BB-94CB-4459-8940-773FA895210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203099D-BBA5-4602-B2AA-D097CC9C544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C5135BD-D87C-4CD7-8826-0D95767AF4C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DC312DA-DE12-479D-B35E-1798803B3C2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87" name="楕円 186">
          <a:extLst>
            <a:ext uri="{FF2B5EF4-FFF2-40B4-BE49-F238E27FC236}">
              <a16:creationId xmlns:a16="http://schemas.microsoft.com/office/drawing/2014/main" id="{AE700E4B-3038-4D90-8F98-E68C352F0C39}"/>
            </a:ext>
          </a:extLst>
        </xdr:cNvPr>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110507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BE4C0724-329E-4B97-B003-48543C387245}"/>
            </a:ext>
          </a:extLst>
        </xdr:cNvPr>
        <xdr:cNvSpPr txBox="1"/>
      </xdr:nvSpPr>
      <xdr:spPr>
        <a:xfrm>
          <a:off x="4673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101600</xdr:rowOff>
    </xdr:from>
    <xdr:to>
      <xdr:col>20</xdr:col>
      <xdr:colOff>38100</xdr:colOff>
      <xdr:row>60</xdr:row>
      <xdr:rowOff>31750</xdr:rowOff>
    </xdr:to>
    <xdr:sp macro="" textlink="">
      <xdr:nvSpPr>
        <xdr:cNvPr id="189" name="楕円 188">
          <a:extLst>
            <a:ext uri="{FF2B5EF4-FFF2-40B4-BE49-F238E27FC236}">
              <a16:creationId xmlns:a16="http://schemas.microsoft.com/office/drawing/2014/main" id="{86EA3447-8EA9-41D4-9BD9-400F6751648D}"/>
            </a:ext>
          </a:extLst>
        </xdr:cNvPr>
        <xdr:cNvSpPr/>
      </xdr:nvSpPr>
      <xdr:spPr>
        <a:xfrm>
          <a:off x="3746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152400</xdr:rowOff>
    </xdr:from>
    <xdr:to>
      <xdr:col>24</xdr:col>
      <xdr:colOff>63500</xdr:colOff>
      <xdr:row>60</xdr:row>
      <xdr:rowOff>11430</xdr:rowOff>
    </xdr:to>
    <xdr:cxnSp macro="">
      <xdr:nvCxnSpPr>
        <xdr:cNvPr id="190" name="直線コネクタ 189">
          <a:extLst>
            <a:ext uri="{FF2B5EF4-FFF2-40B4-BE49-F238E27FC236}">
              <a16:creationId xmlns:a16="http://schemas.microsoft.com/office/drawing/2014/main" id="{BB32EBA7-B265-470D-9EAB-8BF17506F1E9}"/>
            </a:ext>
          </a:extLst>
        </xdr:cNvPr>
        <xdr:cNvCxnSpPr/>
      </xdr:nvCxnSpPr>
      <xdr:spPr>
        <a:xfrm>
          <a:off x="3797300" y="102679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93980</xdr:rowOff>
    </xdr:from>
    <xdr:to>
      <xdr:col>15</xdr:col>
      <xdr:colOff>101600</xdr:colOff>
      <xdr:row>60</xdr:row>
      <xdr:rowOff>24130</xdr:rowOff>
    </xdr:to>
    <xdr:sp macro="" textlink="">
      <xdr:nvSpPr>
        <xdr:cNvPr id="191" name="楕円 190">
          <a:extLst>
            <a:ext uri="{FF2B5EF4-FFF2-40B4-BE49-F238E27FC236}">
              <a16:creationId xmlns:a16="http://schemas.microsoft.com/office/drawing/2014/main" id="{E0A91A1A-D069-40E6-9825-985341705EC3}"/>
            </a:ext>
          </a:extLst>
        </xdr:cNvPr>
        <xdr:cNvSpPr/>
      </xdr:nvSpPr>
      <xdr:spPr>
        <a:xfrm>
          <a:off x="2857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59</xdr:row>
      <xdr:rowOff>152400</xdr:rowOff>
    </xdr:to>
    <xdr:cxnSp macro="">
      <xdr:nvCxnSpPr>
        <xdr:cNvPr id="192" name="直線コネクタ 191">
          <a:extLst>
            <a:ext uri="{FF2B5EF4-FFF2-40B4-BE49-F238E27FC236}">
              <a16:creationId xmlns:a16="http://schemas.microsoft.com/office/drawing/2014/main" id="{4EB597AA-ECBA-4DFD-88C6-224E5DF19A5C}"/>
            </a:ext>
          </a:extLst>
        </xdr:cNvPr>
        <xdr:cNvCxnSpPr/>
      </xdr:nvCxnSpPr>
      <xdr:spPr>
        <a:xfrm>
          <a:off x="2908300" y="10260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63500</xdr:rowOff>
    </xdr:from>
    <xdr:to>
      <xdr:col>10</xdr:col>
      <xdr:colOff>165100</xdr:colOff>
      <xdr:row>59</xdr:row>
      <xdr:rowOff>165100</xdr:rowOff>
    </xdr:to>
    <xdr:sp macro="" textlink="">
      <xdr:nvSpPr>
        <xdr:cNvPr id="193" name="楕円 192">
          <a:extLst>
            <a:ext uri="{FF2B5EF4-FFF2-40B4-BE49-F238E27FC236}">
              <a16:creationId xmlns:a16="http://schemas.microsoft.com/office/drawing/2014/main" id="{FEDDB0BF-E137-4C48-AD00-5FCFCC9495A9}"/>
            </a:ext>
          </a:extLst>
        </xdr:cNvPr>
        <xdr:cNvSpPr/>
      </xdr:nvSpPr>
      <xdr:spPr>
        <a:xfrm>
          <a:off x="1968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114300</xdr:rowOff>
    </xdr:from>
    <xdr:to>
      <xdr:col>15</xdr:col>
      <xdr:colOff>50800</xdr:colOff>
      <xdr:row>59</xdr:row>
      <xdr:rowOff>144780</xdr:rowOff>
    </xdr:to>
    <xdr:cxnSp macro="">
      <xdr:nvCxnSpPr>
        <xdr:cNvPr id="194" name="直線コネクタ 193">
          <a:extLst>
            <a:ext uri="{FF2B5EF4-FFF2-40B4-BE49-F238E27FC236}">
              <a16:creationId xmlns:a16="http://schemas.microsoft.com/office/drawing/2014/main" id="{F4204745-7296-4BE3-8BE8-8A417FF5697C}"/>
            </a:ext>
          </a:extLst>
        </xdr:cNvPr>
        <xdr:cNvCxnSpPr/>
      </xdr:nvCxnSpPr>
      <xdr:spPr>
        <a:xfrm>
          <a:off x="2019300" y="10229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10160</xdr:rowOff>
    </xdr:from>
    <xdr:to>
      <xdr:col>6</xdr:col>
      <xdr:colOff>38100</xdr:colOff>
      <xdr:row>59</xdr:row>
      <xdr:rowOff>111760</xdr:rowOff>
    </xdr:to>
    <xdr:sp macro="" textlink="">
      <xdr:nvSpPr>
        <xdr:cNvPr id="195" name="楕円 194">
          <a:extLst>
            <a:ext uri="{FF2B5EF4-FFF2-40B4-BE49-F238E27FC236}">
              <a16:creationId xmlns:a16="http://schemas.microsoft.com/office/drawing/2014/main" id="{9CCF2AB8-64DA-4C7A-B4AC-9FD03F2A549B}"/>
            </a:ext>
          </a:extLst>
        </xdr:cNvPr>
        <xdr:cNvSpPr/>
      </xdr:nvSpPr>
      <xdr:spPr>
        <a:xfrm>
          <a:off x="1079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60960</xdr:rowOff>
    </xdr:from>
    <xdr:to>
      <xdr:col>10</xdr:col>
      <xdr:colOff>114300</xdr:colOff>
      <xdr:row>59</xdr:row>
      <xdr:rowOff>114300</xdr:rowOff>
    </xdr:to>
    <xdr:cxnSp macro="">
      <xdr:nvCxnSpPr>
        <xdr:cNvPr id="196" name="直線コネクタ 195">
          <a:extLst>
            <a:ext uri="{FF2B5EF4-FFF2-40B4-BE49-F238E27FC236}">
              <a16:creationId xmlns:a16="http://schemas.microsoft.com/office/drawing/2014/main" id="{9B096150-B102-403D-93B9-768198C3845D}"/>
            </a:ext>
          </a:extLst>
        </xdr:cNvPr>
        <xdr:cNvCxnSpPr/>
      </xdr:nvCxnSpPr>
      <xdr:spPr>
        <a:xfrm>
          <a:off x="1130300" y="101765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197" name="n_1aveValue【体育館・プール】&#10;有形固定資産減価償却率">
          <a:extLst>
            <a:ext uri="{FF2B5EF4-FFF2-40B4-BE49-F238E27FC236}">
              <a16:creationId xmlns:a16="http://schemas.microsoft.com/office/drawing/2014/main" id="{0B11BDD0-8CBA-4628-981C-F7E623164AF2}"/>
            </a:ext>
          </a:extLst>
        </xdr:cNvPr>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8" name="n_2aveValue【体育館・プール】&#10;有形固定資産減価償却率">
          <a:extLst>
            <a:ext uri="{FF2B5EF4-FFF2-40B4-BE49-F238E27FC236}">
              <a16:creationId xmlns:a16="http://schemas.microsoft.com/office/drawing/2014/main" id="{86F87192-8032-43A0-AAA1-E8F677DCAD66}"/>
            </a:ext>
          </a:extLst>
        </xdr:cNvPr>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a:extLst>
            <a:ext uri="{FF2B5EF4-FFF2-40B4-BE49-F238E27FC236}">
              <a16:creationId xmlns:a16="http://schemas.microsoft.com/office/drawing/2014/main" id="{5BD7EDE3-91A7-4846-BEC0-5ED655CDACE1}"/>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0" name="n_4aveValue【体育館・プール】&#10;有形固定資産減価償却率">
          <a:extLst>
            <a:ext uri="{FF2B5EF4-FFF2-40B4-BE49-F238E27FC236}">
              <a16:creationId xmlns:a16="http://schemas.microsoft.com/office/drawing/2014/main" id="{BB135266-DCAD-4997-9E9A-1E3BAFDDC0AE}"/>
            </a:ext>
          </a:extLst>
        </xdr:cNvPr>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22877</xdr:rowOff>
    </xdr:from>
    <xdr:ext cx="405111" cy="259045"/>
    <xdr:sp macro="" textlink="">
      <xdr:nvSpPr>
        <xdr:cNvPr id="201" name="n_1mainValue【体育館・プール】&#10;有形固定資産減価償却率">
          <a:extLst>
            <a:ext uri="{FF2B5EF4-FFF2-40B4-BE49-F238E27FC236}">
              <a16:creationId xmlns:a16="http://schemas.microsoft.com/office/drawing/2014/main" id="{2F9649A2-DF8E-4AB2-B8D3-CA41A0813EFE}"/>
            </a:ext>
          </a:extLst>
        </xdr:cNvPr>
        <xdr:cNvSpPr txBox="1"/>
      </xdr:nvSpPr>
      <xdr:spPr>
        <a:xfrm>
          <a:off x="3582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202" name="n_2mainValue【体育館・プール】&#10;有形固定資産減価償却率">
          <a:extLst>
            <a:ext uri="{FF2B5EF4-FFF2-40B4-BE49-F238E27FC236}">
              <a16:creationId xmlns:a16="http://schemas.microsoft.com/office/drawing/2014/main" id="{B46B067A-DA07-4AC5-8F27-794226BA9BFD}"/>
            </a:ext>
          </a:extLst>
        </xdr:cNvPr>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156227</xdr:rowOff>
    </xdr:from>
    <xdr:ext cx="405111" cy="259045"/>
    <xdr:sp macro="" textlink="">
      <xdr:nvSpPr>
        <xdr:cNvPr id="203" name="n_3mainValue【体育館・プール】&#10;有形固定資産減価償却率">
          <a:extLst>
            <a:ext uri="{FF2B5EF4-FFF2-40B4-BE49-F238E27FC236}">
              <a16:creationId xmlns:a16="http://schemas.microsoft.com/office/drawing/2014/main" id="{750A369A-BBAD-46A2-90A4-8F10A6CFD61A}"/>
            </a:ext>
          </a:extLst>
        </xdr:cNvPr>
        <xdr:cNvSpPr txBox="1"/>
      </xdr:nvSpPr>
      <xdr:spPr>
        <a:xfrm>
          <a:off x="1816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102887</xdr:rowOff>
    </xdr:from>
    <xdr:ext cx="405111" cy="259045"/>
    <xdr:sp macro="" textlink="">
      <xdr:nvSpPr>
        <xdr:cNvPr id="204" name="n_4mainValue【体育館・プール】&#10;有形固定資産減価償却率">
          <a:extLst>
            <a:ext uri="{FF2B5EF4-FFF2-40B4-BE49-F238E27FC236}">
              <a16:creationId xmlns:a16="http://schemas.microsoft.com/office/drawing/2014/main" id="{81A660BD-4F9E-4B3F-93F7-350A39CEDC35}"/>
            </a:ext>
          </a:extLst>
        </xdr:cNvPr>
        <xdr:cNvSpPr txBox="1"/>
      </xdr:nvSpPr>
      <xdr:spPr>
        <a:xfrm>
          <a:off x="927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FDD0DD8-DA6C-4D22-B325-AA236A8D7B9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77D116A-69DB-42E4-8EC4-F4A93A16C39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2AC675D-23E8-4D10-B62E-72DCFA2A5D5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BB8DED2-BA53-4719-8349-65BFB2FC4A1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C533DA8-15AA-4E5B-B9DF-2CE02F5E8D4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3E4C8E3-D836-485E-9A83-149A6B4E59F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8B0A030-333E-4AAF-81D2-5FF43E5682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D8A7701-3725-43B3-9793-B23437B21B3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D6A2E04E-21C8-432E-A3C3-CBBCBD73B62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FA1107E-DAFF-4423-B199-FA63D368BD6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1F46A8D-E251-4A4A-8B7E-FBA2B0EF38E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9D679615-3438-45A8-8E89-9B4F546F9C8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201794AC-C8B8-422C-90E0-33C09F4F223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A9E4218-370B-4ADF-8F03-7E301341E12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1DC7586-EF43-41F4-B12E-32732A2D4ED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19656EE7-469C-4E09-8FCB-0F7C95F655B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F56A08CA-CEF1-42EF-8483-768632EB1CF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B7CEAFBE-C29D-4ADF-93BC-53A3F5EFAB7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F25E3305-3635-4360-8BC3-4CAE4656870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8B728E16-9B04-481B-A587-860EE062EBC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1645A23F-24EA-4ACF-B0D0-028D46E0CD8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84D72D04-9DDC-4FD0-8381-A95E81451D2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8593F0D3-8314-4ED6-BF22-25320DF54C7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2A41F41E-C416-46ED-B5FF-57169A973AD7}"/>
            </a:ext>
          </a:extLst>
        </xdr:cNvPr>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79A416B9-7050-47DA-AB2B-DB24990C61C7}"/>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71BF1D44-98D2-40A8-B8E2-AE487A104516}"/>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31" name="【体育館・プール】&#10;一人当たり面積最大値テキスト">
          <a:extLst>
            <a:ext uri="{FF2B5EF4-FFF2-40B4-BE49-F238E27FC236}">
              <a16:creationId xmlns:a16="http://schemas.microsoft.com/office/drawing/2014/main" id="{04336BE6-5320-4EC7-A3DB-62A46A473415}"/>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32" name="直線コネクタ 231">
          <a:extLst>
            <a:ext uri="{FF2B5EF4-FFF2-40B4-BE49-F238E27FC236}">
              <a16:creationId xmlns:a16="http://schemas.microsoft.com/office/drawing/2014/main" id="{D4B58F2F-FE46-4553-BC33-094B9184B389}"/>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101617</xdr:rowOff>
    </xdr:from>
    <xdr:ext cx="469744" cy="259045"/>
    <xdr:sp macro="" textlink="">
      <xdr:nvSpPr>
        <xdr:cNvPr id="233" name="【体育館・プール】&#10;一人当たり面積平均値テキスト">
          <a:extLst>
            <a:ext uri="{FF2B5EF4-FFF2-40B4-BE49-F238E27FC236}">
              <a16:creationId xmlns:a16="http://schemas.microsoft.com/office/drawing/2014/main" id="{54B9094F-9963-466B-BC97-3AE267CBE57D}"/>
            </a:ext>
          </a:extLst>
        </xdr:cNvPr>
        <xdr:cNvSpPr txBox="1"/>
      </xdr:nvSpPr>
      <xdr:spPr>
        <a:xfrm>
          <a:off x="10515600" y="1038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34" name="フローチャート: 判断 233">
          <a:extLst>
            <a:ext uri="{FF2B5EF4-FFF2-40B4-BE49-F238E27FC236}">
              <a16:creationId xmlns:a16="http://schemas.microsoft.com/office/drawing/2014/main" id="{544EAAB5-1F87-4D8E-9681-9E379381C0ED}"/>
            </a:ext>
          </a:extLst>
        </xdr:cNvPr>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35" name="フローチャート: 判断 234">
          <a:extLst>
            <a:ext uri="{FF2B5EF4-FFF2-40B4-BE49-F238E27FC236}">
              <a16:creationId xmlns:a16="http://schemas.microsoft.com/office/drawing/2014/main" id="{7FB25A82-6E31-46D5-BEFC-FBB0FB3E5D79}"/>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フローチャート: 判断 235">
          <a:extLst>
            <a:ext uri="{FF2B5EF4-FFF2-40B4-BE49-F238E27FC236}">
              <a16:creationId xmlns:a16="http://schemas.microsoft.com/office/drawing/2014/main" id="{02A793D1-D1C5-4FDA-95CA-A1957B71F6C1}"/>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a:extLst>
            <a:ext uri="{FF2B5EF4-FFF2-40B4-BE49-F238E27FC236}">
              <a16:creationId xmlns:a16="http://schemas.microsoft.com/office/drawing/2014/main" id="{04092733-ED36-483D-AB8B-2995CD29BA3A}"/>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8" name="フローチャート: 判断 237">
          <a:extLst>
            <a:ext uri="{FF2B5EF4-FFF2-40B4-BE49-F238E27FC236}">
              <a16:creationId xmlns:a16="http://schemas.microsoft.com/office/drawing/2014/main" id="{3A08B80F-97A7-4E1F-B01B-83E0139C5392}"/>
            </a:ext>
          </a:extLst>
        </xdr:cNvPr>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EA4E08D-5F08-4601-ABF1-8CC7108053E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57C44F8-E966-454D-990C-9BCAB1F0809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E366631-E783-4DF3-80AD-CA3B5C67B3B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E5DDF42-C2DD-4196-91A7-CC0BB61BAB3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5D8B857-FD46-4F5A-B008-9600F8BD6FC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93980</xdr:rowOff>
    </xdr:from>
    <xdr:to>
      <xdr:col>55</xdr:col>
      <xdr:colOff>50800</xdr:colOff>
      <xdr:row>62</xdr:row>
      <xdr:rowOff>24130</xdr:rowOff>
    </xdr:to>
    <xdr:sp macro="" textlink="">
      <xdr:nvSpPr>
        <xdr:cNvPr id="244" name="楕円 243">
          <a:extLst>
            <a:ext uri="{FF2B5EF4-FFF2-40B4-BE49-F238E27FC236}">
              <a16:creationId xmlns:a16="http://schemas.microsoft.com/office/drawing/2014/main" id="{3CC894EF-86B5-40D7-BDA2-34814CCFBBC3}"/>
            </a:ext>
          </a:extLst>
        </xdr:cNvPr>
        <xdr:cNvSpPr/>
      </xdr:nvSpPr>
      <xdr:spPr>
        <a:xfrm>
          <a:off x="10426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72407</xdr:rowOff>
    </xdr:from>
    <xdr:ext cx="469744" cy="259045"/>
    <xdr:sp macro="" textlink="">
      <xdr:nvSpPr>
        <xdr:cNvPr id="245" name="【体育館・プール】&#10;一人当たり面積該当値テキスト">
          <a:extLst>
            <a:ext uri="{FF2B5EF4-FFF2-40B4-BE49-F238E27FC236}">
              <a16:creationId xmlns:a16="http://schemas.microsoft.com/office/drawing/2014/main" id="{1160EDF6-7A72-41CE-8397-DD9DC5C3F36A}"/>
            </a:ext>
          </a:extLst>
        </xdr:cNvPr>
        <xdr:cNvSpPr txBox="1"/>
      </xdr:nvSpPr>
      <xdr:spPr>
        <a:xfrm>
          <a:off x="10515600"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143510</xdr:rowOff>
    </xdr:from>
    <xdr:to>
      <xdr:col>50</xdr:col>
      <xdr:colOff>165100</xdr:colOff>
      <xdr:row>56</xdr:row>
      <xdr:rowOff>73660</xdr:rowOff>
    </xdr:to>
    <xdr:sp macro="" textlink="">
      <xdr:nvSpPr>
        <xdr:cNvPr id="246" name="楕円 245">
          <a:extLst>
            <a:ext uri="{FF2B5EF4-FFF2-40B4-BE49-F238E27FC236}">
              <a16:creationId xmlns:a16="http://schemas.microsoft.com/office/drawing/2014/main" id="{A05695B5-523D-403B-BD52-75358E16A96E}"/>
            </a:ext>
          </a:extLst>
        </xdr:cNvPr>
        <xdr:cNvSpPr/>
      </xdr:nvSpPr>
      <xdr:spPr>
        <a:xfrm>
          <a:off x="9588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22860</xdr:rowOff>
    </xdr:from>
    <xdr:to>
      <xdr:col>55</xdr:col>
      <xdr:colOff>0</xdr:colOff>
      <xdr:row>61</xdr:row>
      <xdr:rowOff>144780</xdr:rowOff>
    </xdr:to>
    <xdr:cxnSp macro="">
      <xdr:nvCxnSpPr>
        <xdr:cNvPr id="247" name="直線コネクタ 246">
          <a:extLst>
            <a:ext uri="{FF2B5EF4-FFF2-40B4-BE49-F238E27FC236}">
              <a16:creationId xmlns:a16="http://schemas.microsoft.com/office/drawing/2014/main" id="{548F1127-7DD9-410D-B873-7C7D2BECF650}"/>
            </a:ext>
          </a:extLst>
        </xdr:cNvPr>
        <xdr:cNvCxnSpPr/>
      </xdr:nvCxnSpPr>
      <xdr:spPr>
        <a:xfrm>
          <a:off x="9639300" y="9624060"/>
          <a:ext cx="838200" cy="97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162560</xdr:rowOff>
    </xdr:from>
    <xdr:to>
      <xdr:col>46</xdr:col>
      <xdr:colOff>38100</xdr:colOff>
      <xdr:row>57</xdr:row>
      <xdr:rowOff>92710</xdr:rowOff>
    </xdr:to>
    <xdr:sp macro="" textlink="">
      <xdr:nvSpPr>
        <xdr:cNvPr id="248" name="楕円 247">
          <a:extLst>
            <a:ext uri="{FF2B5EF4-FFF2-40B4-BE49-F238E27FC236}">
              <a16:creationId xmlns:a16="http://schemas.microsoft.com/office/drawing/2014/main" id="{FDF53A8C-37EA-4426-9B90-ACCE6B94F820}"/>
            </a:ext>
          </a:extLst>
        </xdr:cNvPr>
        <xdr:cNvSpPr/>
      </xdr:nvSpPr>
      <xdr:spPr>
        <a:xfrm>
          <a:off x="8699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22860</xdr:rowOff>
    </xdr:from>
    <xdr:to>
      <xdr:col>50</xdr:col>
      <xdr:colOff>114300</xdr:colOff>
      <xdr:row>57</xdr:row>
      <xdr:rowOff>41910</xdr:rowOff>
    </xdr:to>
    <xdr:cxnSp macro="">
      <xdr:nvCxnSpPr>
        <xdr:cNvPr id="249" name="直線コネクタ 248">
          <a:extLst>
            <a:ext uri="{FF2B5EF4-FFF2-40B4-BE49-F238E27FC236}">
              <a16:creationId xmlns:a16="http://schemas.microsoft.com/office/drawing/2014/main" id="{6F44377F-3654-4654-A04F-9BC8A6014424}"/>
            </a:ext>
          </a:extLst>
        </xdr:cNvPr>
        <xdr:cNvCxnSpPr/>
      </xdr:nvCxnSpPr>
      <xdr:spPr>
        <a:xfrm flipV="1">
          <a:off x="8750300" y="96240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143510</xdr:rowOff>
    </xdr:from>
    <xdr:to>
      <xdr:col>41</xdr:col>
      <xdr:colOff>101600</xdr:colOff>
      <xdr:row>56</xdr:row>
      <xdr:rowOff>73660</xdr:rowOff>
    </xdr:to>
    <xdr:sp macro="" textlink="">
      <xdr:nvSpPr>
        <xdr:cNvPr id="250" name="楕円 249">
          <a:extLst>
            <a:ext uri="{FF2B5EF4-FFF2-40B4-BE49-F238E27FC236}">
              <a16:creationId xmlns:a16="http://schemas.microsoft.com/office/drawing/2014/main" id="{8E0430FB-47CE-4C26-9ADB-EF656C2DAB82}"/>
            </a:ext>
          </a:extLst>
        </xdr:cNvPr>
        <xdr:cNvSpPr/>
      </xdr:nvSpPr>
      <xdr:spPr>
        <a:xfrm>
          <a:off x="7810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22860</xdr:rowOff>
    </xdr:from>
    <xdr:to>
      <xdr:col>45</xdr:col>
      <xdr:colOff>177800</xdr:colOff>
      <xdr:row>57</xdr:row>
      <xdr:rowOff>41910</xdr:rowOff>
    </xdr:to>
    <xdr:cxnSp macro="">
      <xdr:nvCxnSpPr>
        <xdr:cNvPr id="251" name="直線コネクタ 250">
          <a:extLst>
            <a:ext uri="{FF2B5EF4-FFF2-40B4-BE49-F238E27FC236}">
              <a16:creationId xmlns:a16="http://schemas.microsoft.com/office/drawing/2014/main" id="{7DF04B80-9860-4930-8BCB-B264C0E8FF45}"/>
            </a:ext>
          </a:extLst>
        </xdr:cNvPr>
        <xdr:cNvCxnSpPr/>
      </xdr:nvCxnSpPr>
      <xdr:spPr>
        <a:xfrm>
          <a:off x="7861300" y="96240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143510</xdr:rowOff>
    </xdr:from>
    <xdr:to>
      <xdr:col>36</xdr:col>
      <xdr:colOff>165100</xdr:colOff>
      <xdr:row>56</xdr:row>
      <xdr:rowOff>73660</xdr:rowOff>
    </xdr:to>
    <xdr:sp macro="" textlink="">
      <xdr:nvSpPr>
        <xdr:cNvPr id="252" name="楕円 251">
          <a:extLst>
            <a:ext uri="{FF2B5EF4-FFF2-40B4-BE49-F238E27FC236}">
              <a16:creationId xmlns:a16="http://schemas.microsoft.com/office/drawing/2014/main" id="{F22412BB-D6FE-4350-9DBC-9A154CD543AB}"/>
            </a:ext>
          </a:extLst>
        </xdr:cNvPr>
        <xdr:cNvSpPr/>
      </xdr:nvSpPr>
      <xdr:spPr>
        <a:xfrm>
          <a:off x="6921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22860</xdr:rowOff>
    </xdr:from>
    <xdr:to>
      <xdr:col>41</xdr:col>
      <xdr:colOff>50800</xdr:colOff>
      <xdr:row>56</xdr:row>
      <xdr:rowOff>22860</xdr:rowOff>
    </xdr:to>
    <xdr:cxnSp macro="">
      <xdr:nvCxnSpPr>
        <xdr:cNvPr id="253" name="直線コネクタ 252">
          <a:extLst>
            <a:ext uri="{FF2B5EF4-FFF2-40B4-BE49-F238E27FC236}">
              <a16:creationId xmlns:a16="http://schemas.microsoft.com/office/drawing/2014/main" id="{8F79F814-AA8C-40EE-A28A-B6F81711B643}"/>
            </a:ext>
          </a:extLst>
        </xdr:cNvPr>
        <xdr:cNvCxnSpPr/>
      </xdr:nvCxnSpPr>
      <xdr:spPr>
        <a:xfrm>
          <a:off x="6972300" y="9624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125747</xdr:rowOff>
    </xdr:from>
    <xdr:ext cx="469744" cy="259045"/>
    <xdr:sp macro="" textlink="">
      <xdr:nvSpPr>
        <xdr:cNvPr id="254" name="n_1aveValue【体育館・プール】&#10;一人当たり面積">
          <a:extLst>
            <a:ext uri="{FF2B5EF4-FFF2-40B4-BE49-F238E27FC236}">
              <a16:creationId xmlns:a16="http://schemas.microsoft.com/office/drawing/2014/main" id="{A65AF488-C4D3-4028-A709-1133FBADBD44}"/>
            </a:ext>
          </a:extLst>
        </xdr:cNvPr>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255" name="n_2aveValue【体育館・プール】&#10;一人当たり面積">
          <a:extLst>
            <a:ext uri="{FF2B5EF4-FFF2-40B4-BE49-F238E27FC236}">
              <a16:creationId xmlns:a16="http://schemas.microsoft.com/office/drawing/2014/main" id="{611596D0-B697-45E4-8103-5F21A428B760}"/>
            </a:ext>
          </a:extLst>
        </xdr:cNvPr>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6" name="n_3aveValue【体育館・プール】&#10;一人当たり面積">
          <a:extLst>
            <a:ext uri="{FF2B5EF4-FFF2-40B4-BE49-F238E27FC236}">
              <a16:creationId xmlns:a16="http://schemas.microsoft.com/office/drawing/2014/main" id="{C5D694F0-48B0-4BFC-AD26-630152B9E8F1}"/>
            </a:ext>
          </a:extLst>
        </xdr:cNvPr>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156227</xdr:rowOff>
    </xdr:from>
    <xdr:ext cx="469744" cy="259045"/>
    <xdr:sp macro="" textlink="">
      <xdr:nvSpPr>
        <xdr:cNvPr id="257" name="n_4aveValue【体育館・プール】&#10;一人当たり面積">
          <a:extLst>
            <a:ext uri="{FF2B5EF4-FFF2-40B4-BE49-F238E27FC236}">
              <a16:creationId xmlns:a16="http://schemas.microsoft.com/office/drawing/2014/main" id="{57478D14-44C2-4902-BBDF-99DE3A3AF516}"/>
            </a:ext>
          </a:extLst>
        </xdr:cNvPr>
        <xdr:cNvSpPr txBox="1"/>
      </xdr:nvSpPr>
      <xdr:spPr>
        <a:xfrm>
          <a:off x="6737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90187</xdr:rowOff>
    </xdr:from>
    <xdr:ext cx="469744" cy="259045"/>
    <xdr:sp macro="" textlink="">
      <xdr:nvSpPr>
        <xdr:cNvPr id="258" name="n_1mainValue【体育館・プール】&#10;一人当たり面積">
          <a:extLst>
            <a:ext uri="{FF2B5EF4-FFF2-40B4-BE49-F238E27FC236}">
              <a16:creationId xmlns:a16="http://schemas.microsoft.com/office/drawing/2014/main" id="{DF3464E0-3CDB-4B90-8AC9-D93D23623BC0}"/>
            </a:ext>
          </a:extLst>
        </xdr:cNvPr>
        <xdr:cNvSpPr txBox="1"/>
      </xdr:nvSpPr>
      <xdr:spPr>
        <a:xfrm>
          <a:off x="93917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109237</xdr:rowOff>
    </xdr:from>
    <xdr:ext cx="469744" cy="259045"/>
    <xdr:sp macro="" textlink="">
      <xdr:nvSpPr>
        <xdr:cNvPr id="259" name="n_2mainValue【体育館・プール】&#10;一人当たり面積">
          <a:extLst>
            <a:ext uri="{FF2B5EF4-FFF2-40B4-BE49-F238E27FC236}">
              <a16:creationId xmlns:a16="http://schemas.microsoft.com/office/drawing/2014/main" id="{E401B8F8-20EC-4104-8613-010B33CD6D2F}"/>
            </a:ext>
          </a:extLst>
        </xdr:cNvPr>
        <xdr:cNvSpPr txBox="1"/>
      </xdr:nvSpPr>
      <xdr:spPr>
        <a:xfrm>
          <a:off x="8515427" y="95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90187</xdr:rowOff>
    </xdr:from>
    <xdr:ext cx="469744" cy="259045"/>
    <xdr:sp macro="" textlink="">
      <xdr:nvSpPr>
        <xdr:cNvPr id="260" name="n_3mainValue【体育館・プール】&#10;一人当たり面積">
          <a:extLst>
            <a:ext uri="{FF2B5EF4-FFF2-40B4-BE49-F238E27FC236}">
              <a16:creationId xmlns:a16="http://schemas.microsoft.com/office/drawing/2014/main" id="{7558466C-2228-4C7B-A0CC-0549694771D3}"/>
            </a:ext>
          </a:extLst>
        </xdr:cNvPr>
        <xdr:cNvSpPr txBox="1"/>
      </xdr:nvSpPr>
      <xdr:spPr>
        <a:xfrm>
          <a:off x="76264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90187</xdr:rowOff>
    </xdr:from>
    <xdr:ext cx="469744" cy="259045"/>
    <xdr:sp macro="" textlink="">
      <xdr:nvSpPr>
        <xdr:cNvPr id="261" name="n_4mainValue【体育館・プール】&#10;一人当たり面積">
          <a:extLst>
            <a:ext uri="{FF2B5EF4-FFF2-40B4-BE49-F238E27FC236}">
              <a16:creationId xmlns:a16="http://schemas.microsoft.com/office/drawing/2014/main" id="{0FE21D30-4B65-4ED2-AE2A-12D75A864E7C}"/>
            </a:ext>
          </a:extLst>
        </xdr:cNvPr>
        <xdr:cNvSpPr txBox="1"/>
      </xdr:nvSpPr>
      <xdr:spPr>
        <a:xfrm>
          <a:off x="67374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B48965E-5519-4A9F-901D-654D544E1E8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D429C6CA-5A4A-41EE-AA4B-4A83A40678C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F11AEC7-6A0D-41F5-8679-43EB02F3019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1A183101-500A-4C4E-8355-E653EBC6D60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2F56ADB-5ECF-4F0B-801F-7C15B450F46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CF5BB02-4212-47A2-944E-58EA846A12D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32A28B0A-C232-4F9A-9FC2-679F226CBD6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C668F70C-01A4-492D-93E1-B14528092E9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31ABBFDA-54C8-4478-B215-A526AFA1FD5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D0C9F1F-9B96-4755-B793-951439DAE75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AA049370-6E22-461F-8C6A-0E55AE5855BA}"/>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40442822-F5CD-4ABB-A125-B69A3EFC3B1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FE7A9837-CBAC-42B5-B9CD-DD2D030AFE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492E18D6-A42B-4257-AE8A-09BAAF3EF5E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440E65CD-53C4-4557-8D04-0AC5BB90ED1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936E4975-FE61-4DEC-9666-9DD4C3C5478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E5E8B5A4-96FC-4F54-9E94-3BC7D0D58A0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89D36F02-2AA5-4FA7-8636-A6B02B3DA6F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CB0DA97B-D950-4FCC-BC0C-D03920445D4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B9E10F7D-3EE0-48B3-B54C-59DFE856220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BDE78E5B-EBBF-400A-8435-4022E0F3FCA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3D189672-B51E-4BD2-8757-662B312459A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922D07AD-A483-4335-999B-69A1C7BD58DC}"/>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D625090C-D8CE-4831-88B2-9F4D6465F29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441A0E2C-2644-4036-94C2-E9D92965196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AD7766DB-3D1E-415C-A62E-87918A8EA74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88" name="直線コネクタ 287">
          <a:extLst>
            <a:ext uri="{FF2B5EF4-FFF2-40B4-BE49-F238E27FC236}">
              <a16:creationId xmlns:a16="http://schemas.microsoft.com/office/drawing/2014/main" id="{4722E302-CF70-4E3F-BAA5-16411A1A513D}"/>
            </a:ext>
          </a:extLst>
        </xdr:cNvPr>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16E52D35-23A8-41F5-9A15-579CB941A847}"/>
            </a:ext>
          </a:extLst>
        </xdr:cNvPr>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90" name="直線コネクタ 289">
          <a:extLst>
            <a:ext uri="{FF2B5EF4-FFF2-40B4-BE49-F238E27FC236}">
              <a16:creationId xmlns:a16="http://schemas.microsoft.com/office/drawing/2014/main" id="{93C58FDA-B71E-4336-8B42-B1D4694D6696}"/>
            </a:ext>
          </a:extLst>
        </xdr:cNvPr>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EC52B5EA-0374-4B96-BCCD-8577BE02FC52}"/>
            </a:ext>
          </a:extLst>
        </xdr:cNvPr>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92" name="直線コネクタ 291">
          <a:extLst>
            <a:ext uri="{FF2B5EF4-FFF2-40B4-BE49-F238E27FC236}">
              <a16:creationId xmlns:a16="http://schemas.microsoft.com/office/drawing/2014/main" id="{86E515C1-84B9-4930-BD9A-FFAFF3DB178D}"/>
            </a:ext>
          </a:extLst>
        </xdr:cNvPr>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F7644439-6760-4EEF-824D-D796EFFEC554}"/>
            </a:ext>
          </a:extLst>
        </xdr:cNvPr>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94" name="フローチャート: 判断 293">
          <a:extLst>
            <a:ext uri="{FF2B5EF4-FFF2-40B4-BE49-F238E27FC236}">
              <a16:creationId xmlns:a16="http://schemas.microsoft.com/office/drawing/2014/main" id="{609CB69A-C4ED-417E-855C-4AE3EEAF2E6D}"/>
            </a:ext>
          </a:extLst>
        </xdr:cNvPr>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95" name="フローチャート: 判断 294">
          <a:extLst>
            <a:ext uri="{FF2B5EF4-FFF2-40B4-BE49-F238E27FC236}">
              <a16:creationId xmlns:a16="http://schemas.microsoft.com/office/drawing/2014/main" id="{A2E31CBC-D8D4-4ABF-8202-2F431B2FEFE8}"/>
            </a:ext>
          </a:extLst>
        </xdr:cNvPr>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73842</xdr:rowOff>
    </xdr:from>
    <xdr:to>
      <xdr:col>15</xdr:col>
      <xdr:colOff>101600</xdr:colOff>
      <xdr:row>82</xdr:row>
      <xdr:rowOff>3992</xdr:rowOff>
    </xdr:to>
    <xdr:sp macro="" textlink="">
      <xdr:nvSpPr>
        <xdr:cNvPr id="296" name="フローチャート: 判断 295">
          <a:extLst>
            <a:ext uri="{FF2B5EF4-FFF2-40B4-BE49-F238E27FC236}">
              <a16:creationId xmlns:a16="http://schemas.microsoft.com/office/drawing/2014/main" id="{F8C04477-D4EB-48A3-BFA9-2284190E988E}"/>
            </a:ext>
          </a:extLst>
        </xdr:cNvPr>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7" name="フローチャート: 判断 296">
          <a:extLst>
            <a:ext uri="{FF2B5EF4-FFF2-40B4-BE49-F238E27FC236}">
              <a16:creationId xmlns:a16="http://schemas.microsoft.com/office/drawing/2014/main" id="{5161056B-4465-41AE-AF2D-A05477102BE3}"/>
            </a:ext>
          </a:extLst>
        </xdr:cNvPr>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157118</xdr:rowOff>
    </xdr:from>
    <xdr:to>
      <xdr:col>6</xdr:col>
      <xdr:colOff>38100</xdr:colOff>
      <xdr:row>81</xdr:row>
      <xdr:rowOff>87268</xdr:rowOff>
    </xdr:to>
    <xdr:sp macro="" textlink="">
      <xdr:nvSpPr>
        <xdr:cNvPr id="298" name="フローチャート: 判断 297">
          <a:extLst>
            <a:ext uri="{FF2B5EF4-FFF2-40B4-BE49-F238E27FC236}">
              <a16:creationId xmlns:a16="http://schemas.microsoft.com/office/drawing/2014/main" id="{1B3F4F89-CE52-4C0D-8BCF-CE96DB500412}"/>
            </a:ext>
          </a:extLst>
        </xdr:cNvPr>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7B1AF5C-603F-4511-8016-067B520B5FE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8046387-C11E-471A-8C71-7165E5AA9C6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1F2AC7F-B5F4-49DE-A756-B0D1A1FDEF4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1EC1653-87DF-4C18-9F25-CAF6A905BD4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FD4B195-1638-406A-A350-F5296174EB2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3629</xdr:rowOff>
    </xdr:from>
    <xdr:to>
      <xdr:col>24</xdr:col>
      <xdr:colOff>114300</xdr:colOff>
      <xdr:row>80</xdr:row>
      <xdr:rowOff>105229</xdr:rowOff>
    </xdr:to>
    <xdr:sp macro="" textlink="">
      <xdr:nvSpPr>
        <xdr:cNvPr id="304" name="楕円 303">
          <a:extLst>
            <a:ext uri="{FF2B5EF4-FFF2-40B4-BE49-F238E27FC236}">
              <a16:creationId xmlns:a16="http://schemas.microsoft.com/office/drawing/2014/main" id="{B0B74697-5A33-4233-ABC3-95B1BAF6981A}"/>
            </a:ext>
          </a:extLst>
        </xdr:cNvPr>
        <xdr:cNvSpPr/>
      </xdr:nvSpPr>
      <xdr:spPr>
        <a:xfrm>
          <a:off x="45847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26506</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D3F1F4D9-13B8-483D-ADCE-183D6F157E7E}"/>
            </a:ext>
          </a:extLst>
        </xdr:cNvPr>
        <xdr:cNvSpPr txBox="1"/>
      </xdr:nvSpPr>
      <xdr:spPr>
        <a:xfrm>
          <a:off x="4673600" y="1357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90170</xdr:rowOff>
    </xdr:from>
    <xdr:to>
      <xdr:col>20</xdr:col>
      <xdr:colOff>38100</xdr:colOff>
      <xdr:row>80</xdr:row>
      <xdr:rowOff>20320</xdr:rowOff>
    </xdr:to>
    <xdr:sp macro="" textlink="">
      <xdr:nvSpPr>
        <xdr:cNvPr id="306" name="楕円 305">
          <a:extLst>
            <a:ext uri="{FF2B5EF4-FFF2-40B4-BE49-F238E27FC236}">
              <a16:creationId xmlns:a16="http://schemas.microsoft.com/office/drawing/2014/main" id="{F613A1D0-D46C-475A-A9B0-C5C95B6B55D5}"/>
            </a:ext>
          </a:extLst>
        </xdr:cNvPr>
        <xdr:cNvSpPr/>
      </xdr:nvSpPr>
      <xdr:spPr>
        <a:xfrm>
          <a:off x="3746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140970</xdr:rowOff>
    </xdr:from>
    <xdr:to>
      <xdr:col>24</xdr:col>
      <xdr:colOff>63500</xdr:colOff>
      <xdr:row>80</xdr:row>
      <xdr:rowOff>54429</xdr:rowOff>
    </xdr:to>
    <xdr:cxnSp macro="">
      <xdr:nvCxnSpPr>
        <xdr:cNvPr id="307" name="直線コネクタ 306">
          <a:extLst>
            <a:ext uri="{FF2B5EF4-FFF2-40B4-BE49-F238E27FC236}">
              <a16:creationId xmlns:a16="http://schemas.microsoft.com/office/drawing/2014/main" id="{56CB3776-3B47-4CBE-BBAE-CEB48021EA6C}"/>
            </a:ext>
          </a:extLst>
        </xdr:cNvPr>
        <xdr:cNvCxnSpPr/>
      </xdr:nvCxnSpPr>
      <xdr:spPr>
        <a:xfrm>
          <a:off x="3797300" y="13685520"/>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21589</xdr:rowOff>
    </xdr:from>
    <xdr:to>
      <xdr:col>15</xdr:col>
      <xdr:colOff>101600</xdr:colOff>
      <xdr:row>79</xdr:row>
      <xdr:rowOff>123189</xdr:rowOff>
    </xdr:to>
    <xdr:sp macro="" textlink="">
      <xdr:nvSpPr>
        <xdr:cNvPr id="308" name="楕円 307">
          <a:extLst>
            <a:ext uri="{FF2B5EF4-FFF2-40B4-BE49-F238E27FC236}">
              <a16:creationId xmlns:a16="http://schemas.microsoft.com/office/drawing/2014/main" id="{7B80BF87-4A6B-412A-BA40-F7D0D5128D8A}"/>
            </a:ext>
          </a:extLst>
        </xdr:cNvPr>
        <xdr:cNvSpPr/>
      </xdr:nvSpPr>
      <xdr:spPr>
        <a:xfrm>
          <a:off x="2857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72389</xdr:rowOff>
    </xdr:from>
    <xdr:to>
      <xdr:col>19</xdr:col>
      <xdr:colOff>177800</xdr:colOff>
      <xdr:row>79</xdr:row>
      <xdr:rowOff>140970</xdr:rowOff>
    </xdr:to>
    <xdr:cxnSp macro="">
      <xdr:nvCxnSpPr>
        <xdr:cNvPr id="309" name="直線コネクタ 308">
          <a:extLst>
            <a:ext uri="{FF2B5EF4-FFF2-40B4-BE49-F238E27FC236}">
              <a16:creationId xmlns:a16="http://schemas.microsoft.com/office/drawing/2014/main" id="{209728C2-2691-42C2-9168-71E7E884AC84}"/>
            </a:ext>
          </a:extLst>
        </xdr:cNvPr>
        <xdr:cNvCxnSpPr/>
      </xdr:nvCxnSpPr>
      <xdr:spPr>
        <a:xfrm>
          <a:off x="2908300" y="13616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111398</xdr:rowOff>
    </xdr:from>
    <xdr:to>
      <xdr:col>10</xdr:col>
      <xdr:colOff>165100</xdr:colOff>
      <xdr:row>79</xdr:row>
      <xdr:rowOff>41548</xdr:rowOff>
    </xdr:to>
    <xdr:sp macro="" textlink="">
      <xdr:nvSpPr>
        <xdr:cNvPr id="310" name="楕円 309">
          <a:extLst>
            <a:ext uri="{FF2B5EF4-FFF2-40B4-BE49-F238E27FC236}">
              <a16:creationId xmlns:a16="http://schemas.microsoft.com/office/drawing/2014/main" id="{DD382EB8-C394-47CF-84C0-8506F3A1B670}"/>
            </a:ext>
          </a:extLst>
        </xdr:cNvPr>
        <xdr:cNvSpPr/>
      </xdr:nvSpPr>
      <xdr:spPr>
        <a:xfrm>
          <a:off x="1968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162198</xdr:rowOff>
    </xdr:from>
    <xdr:to>
      <xdr:col>15</xdr:col>
      <xdr:colOff>50800</xdr:colOff>
      <xdr:row>79</xdr:row>
      <xdr:rowOff>72389</xdr:rowOff>
    </xdr:to>
    <xdr:cxnSp macro="">
      <xdr:nvCxnSpPr>
        <xdr:cNvPr id="311" name="直線コネクタ 310">
          <a:extLst>
            <a:ext uri="{FF2B5EF4-FFF2-40B4-BE49-F238E27FC236}">
              <a16:creationId xmlns:a16="http://schemas.microsoft.com/office/drawing/2014/main" id="{3864AD85-F74A-471F-A504-425520478310}"/>
            </a:ext>
          </a:extLst>
        </xdr:cNvPr>
        <xdr:cNvCxnSpPr/>
      </xdr:nvCxnSpPr>
      <xdr:spPr>
        <a:xfrm>
          <a:off x="2019300" y="13535298"/>
          <a:ext cx="889000" cy="8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23223</xdr:rowOff>
    </xdr:from>
    <xdr:to>
      <xdr:col>6</xdr:col>
      <xdr:colOff>38100</xdr:colOff>
      <xdr:row>78</xdr:row>
      <xdr:rowOff>124823</xdr:rowOff>
    </xdr:to>
    <xdr:sp macro="" textlink="">
      <xdr:nvSpPr>
        <xdr:cNvPr id="312" name="楕円 311">
          <a:extLst>
            <a:ext uri="{FF2B5EF4-FFF2-40B4-BE49-F238E27FC236}">
              <a16:creationId xmlns:a16="http://schemas.microsoft.com/office/drawing/2014/main" id="{6D8A5EB2-499F-4EFF-9D19-B2EA2026B82B}"/>
            </a:ext>
          </a:extLst>
        </xdr:cNvPr>
        <xdr:cNvSpPr/>
      </xdr:nvSpPr>
      <xdr:spPr>
        <a:xfrm>
          <a:off x="1079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74023</xdr:rowOff>
    </xdr:from>
    <xdr:to>
      <xdr:col>10</xdr:col>
      <xdr:colOff>114300</xdr:colOff>
      <xdr:row>78</xdr:row>
      <xdr:rowOff>162198</xdr:rowOff>
    </xdr:to>
    <xdr:cxnSp macro="">
      <xdr:nvCxnSpPr>
        <xdr:cNvPr id="313" name="直線コネクタ 312">
          <a:extLst>
            <a:ext uri="{FF2B5EF4-FFF2-40B4-BE49-F238E27FC236}">
              <a16:creationId xmlns:a16="http://schemas.microsoft.com/office/drawing/2014/main" id="{C53A87BD-77CD-47AA-B5E3-A4D73CE238C5}"/>
            </a:ext>
          </a:extLst>
        </xdr:cNvPr>
        <xdr:cNvCxnSpPr/>
      </xdr:nvCxnSpPr>
      <xdr:spPr>
        <a:xfrm>
          <a:off x="1130300" y="13447123"/>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66964</xdr:rowOff>
    </xdr:from>
    <xdr:ext cx="405111" cy="259045"/>
    <xdr:sp macro="" textlink="">
      <xdr:nvSpPr>
        <xdr:cNvPr id="314" name="n_1aveValue【福祉施設】&#10;有形固定資産減価償却率">
          <a:extLst>
            <a:ext uri="{FF2B5EF4-FFF2-40B4-BE49-F238E27FC236}">
              <a16:creationId xmlns:a16="http://schemas.microsoft.com/office/drawing/2014/main" id="{9D170CEA-9F6F-4A95-BE5F-4770C30C6C51}"/>
            </a:ext>
          </a:extLst>
        </xdr:cNvPr>
        <xdr:cNvSpPr txBox="1"/>
      </xdr:nvSpPr>
      <xdr:spPr>
        <a:xfrm>
          <a:off x="3582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166569</xdr:rowOff>
    </xdr:from>
    <xdr:ext cx="405111" cy="259045"/>
    <xdr:sp macro="" textlink="">
      <xdr:nvSpPr>
        <xdr:cNvPr id="315" name="n_2aveValue【福祉施設】&#10;有形固定資産減価償却率">
          <a:extLst>
            <a:ext uri="{FF2B5EF4-FFF2-40B4-BE49-F238E27FC236}">
              <a16:creationId xmlns:a16="http://schemas.microsoft.com/office/drawing/2014/main" id="{B54601B6-C4C5-4F34-B66B-D76A7C9498F1}"/>
            </a:ext>
          </a:extLst>
        </xdr:cNvPr>
        <xdr:cNvSpPr txBox="1"/>
      </xdr:nvSpPr>
      <xdr:spPr>
        <a:xfrm>
          <a:off x="2705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107785</xdr:rowOff>
    </xdr:from>
    <xdr:ext cx="405111" cy="259045"/>
    <xdr:sp macro="" textlink="">
      <xdr:nvSpPr>
        <xdr:cNvPr id="316" name="n_3aveValue【福祉施設】&#10;有形固定資産減価償却率">
          <a:extLst>
            <a:ext uri="{FF2B5EF4-FFF2-40B4-BE49-F238E27FC236}">
              <a16:creationId xmlns:a16="http://schemas.microsoft.com/office/drawing/2014/main" id="{F0C28E9D-033E-4323-8B74-08280B06730D}"/>
            </a:ext>
          </a:extLst>
        </xdr:cNvPr>
        <xdr:cNvSpPr txBox="1"/>
      </xdr:nvSpPr>
      <xdr:spPr>
        <a:xfrm>
          <a:off x="1816744"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78395</xdr:rowOff>
    </xdr:from>
    <xdr:ext cx="405111" cy="259045"/>
    <xdr:sp macro="" textlink="">
      <xdr:nvSpPr>
        <xdr:cNvPr id="317" name="n_4aveValue【福祉施設】&#10;有形固定資産減価償却率">
          <a:extLst>
            <a:ext uri="{FF2B5EF4-FFF2-40B4-BE49-F238E27FC236}">
              <a16:creationId xmlns:a16="http://schemas.microsoft.com/office/drawing/2014/main" id="{D22BAF9F-D10B-4DD8-A49C-4FD5A6E61FBC}"/>
            </a:ext>
          </a:extLst>
        </xdr:cNvPr>
        <xdr:cNvSpPr txBox="1"/>
      </xdr:nvSpPr>
      <xdr:spPr>
        <a:xfrm>
          <a:off x="927744"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36847</xdr:rowOff>
    </xdr:from>
    <xdr:ext cx="405111" cy="259045"/>
    <xdr:sp macro="" textlink="">
      <xdr:nvSpPr>
        <xdr:cNvPr id="318" name="n_1mainValue【福祉施設】&#10;有形固定資産減価償却率">
          <a:extLst>
            <a:ext uri="{FF2B5EF4-FFF2-40B4-BE49-F238E27FC236}">
              <a16:creationId xmlns:a16="http://schemas.microsoft.com/office/drawing/2014/main" id="{928A912D-46EE-482B-B8C1-944AA7CDF27D}"/>
            </a:ext>
          </a:extLst>
        </xdr:cNvPr>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139716</xdr:rowOff>
    </xdr:from>
    <xdr:ext cx="405111" cy="259045"/>
    <xdr:sp macro="" textlink="">
      <xdr:nvSpPr>
        <xdr:cNvPr id="319" name="n_2mainValue【福祉施設】&#10;有形固定資産減価償却率">
          <a:extLst>
            <a:ext uri="{FF2B5EF4-FFF2-40B4-BE49-F238E27FC236}">
              <a16:creationId xmlns:a16="http://schemas.microsoft.com/office/drawing/2014/main" id="{F65D9D3F-F77A-4071-A5F6-B5865350AF63}"/>
            </a:ext>
          </a:extLst>
        </xdr:cNvPr>
        <xdr:cNvSpPr txBox="1"/>
      </xdr:nvSpPr>
      <xdr:spPr>
        <a:xfrm>
          <a:off x="2705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58075</xdr:rowOff>
    </xdr:from>
    <xdr:ext cx="405111" cy="259045"/>
    <xdr:sp macro="" textlink="">
      <xdr:nvSpPr>
        <xdr:cNvPr id="320" name="n_3mainValue【福祉施設】&#10;有形固定資産減価償却率">
          <a:extLst>
            <a:ext uri="{FF2B5EF4-FFF2-40B4-BE49-F238E27FC236}">
              <a16:creationId xmlns:a16="http://schemas.microsoft.com/office/drawing/2014/main" id="{852BBC9A-7EC0-4D97-AEEB-EC5683653CCC}"/>
            </a:ext>
          </a:extLst>
        </xdr:cNvPr>
        <xdr:cNvSpPr txBox="1"/>
      </xdr:nvSpPr>
      <xdr:spPr>
        <a:xfrm>
          <a:off x="1816744" y="1325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141350</xdr:rowOff>
    </xdr:from>
    <xdr:ext cx="405111" cy="259045"/>
    <xdr:sp macro="" textlink="">
      <xdr:nvSpPr>
        <xdr:cNvPr id="321" name="n_4mainValue【福祉施設】&#10;有形固定資産減価償却率">
          <a:extLst>
            <a:ext uri="{FF2B5EF4-FFF2-40B4-BE49-F238E27FC236}">
              <a16:creationId xmlns:a16="http://schemas.microsoft.com/office/drawing/2014/main" id="{C059ACFC-82FB-4AEE-82D5-1C2938E9E73B}"/>
            </a:ext>
          </a:extLst>
        </xdr:cNvPr>
        <xdr:cNvSpPr txBox="1"/>
      </xdr:nvSpPr>
      <xdr:spPr>
        <a:xfrm>
          <a:off x="9277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646DEBE-5E72-47DC-8F45-DA2F68D70BA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11A3A45F-8E11-41BD-AD01-3DEBF3A4CBA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8B5834D-E224-41E4-8833-F2C68D4A453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CE1D23B1-3F0E-41C0-9C5A-1A6F3CF6A1C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6EA69A77-37B2-4954-B4F2-0146F5991F7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9ECD989-C860-4853-A1DC-A9AE55B02B9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E0C772D7-71A9-4A52-9600-508845A2945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A7B50D1-8F12-4654-8D67-5A0B89DB7D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37B995CD-F3DB-40FD-B64E-4DF048EB27A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6BE3A22F-3959-4C51-954F-E031B6FFB69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D0549516-58BF-4924-BBC8-AF0597D4D29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42BDD4F7-D7FA-48C4-BDFA-C49FB65A34A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4DB0C58-C225-4863-8A34-438CCD64EC7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33392157-CEE9-439B-A58E-DFF82A0881A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DAF2753E-F7A5-409A-886B-98EE3855745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07B4A1DF-B5A3-4810-8532-A2DBC85A54F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3BF0C638-51D2-47C1-8514-C66D1C841AE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1C0C3236-86F4-4812-BC34-EE5F1563F4E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170F0A14-6206-4B27-AB27-A436C6E4C8B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91408FEF-66BF-4D78-8570-9C16CC46217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85E01B1F-7B78-4740-86D9-D4B654483DE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19FD5042-780B-4B30-A11F-D311D762EA6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1432596F-C81A-486B-9120-94E086840C3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42CD5C0-7B33-4A65-8BAB-E8AE452958B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7D5A047E-73B9-4E32-9833-A58244C3FD2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160564</xdr:rowOff>
    </xdr:from>
    <xdr:to>
      <xdr:col>54</xdr:col>
      <xdr:colOff>189865</xdr:colOff>
      <xdr:row>86</xdr:row>
      <xdr:rowOff>157843</xdr:rowOff>
    </xdr:to>
    <xdr:cxnSp macro="">
      <xdr:nvCxnSpPr>
        <xdr:cNvPr id="347" name="直線コネクタ 346">
          <a:extLst>
            <a:ext uri="{FF2B5EF4-FFF2-40B4-BE49-F238E27FC236}">
              <a16:creationId xmlns:a16="http://schemas.microsoft.com/office/drawing/2014/main" id="{97E10C94-40DD-4CA8-8F6F-974963EB03D3}"/>
            </a:ext>
          </a:extLst>
        </xdr:cNvPr>
        <xdr:cNvCxnSpPr/>
      </xdr:nvCxnSpPr>
      <xdr:spPr>
        <a:xfrm flipV="1">
          <a:off x="10476865" y="13705114"/>
          <a:ext cx="0" cy="119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8" name="【福祉施設】&#10;一人当たり面積最小値テキスト">
          <a:extLst>
            <a:ext uri="{FF2B5EF4-FFF2-40B4-BE49-F238E27FC236}">
              <a16:creationId xmlns:a16="http://schemas.microsoft.com/office/drawing/2014/main" id="{3CB6A3AB-781C-4615-BEA1-128EE8888A67}"/>
            </a:ext>
          </a:extLst>
        </xdr:cNvPr>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9" name="直線コネクタ 348">
          <a:extLst>
            <a:ext uri="{FF2B5EF4-FFF2-40B4-BE49-F238E27FC236}">
              <a16:creationId xmlns:a16="http://schemas.microsoft.com/office/drawing/2014/main" id="{8D173792-A1C3-4171-B511-D28998BB59FD}"/>
            </a:ext>
          </a:extLst>
        </xdr:cNvPr>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107241</xdr:rowOff>
    </xdr:from>
    <xdr:ext cx="469744" cy="259045"/>
    <xdr:sp macro="" textlink="">
      <xdr:nvSpPr>
        <xdr:cNvPr id="350" name="【福祉施設】&#10;一人当たり面積最大値テキスト">
          <a:extLst>
            <a:ext uri="{FF2B5EF4-FFF2-40B4-BE49-F238E27FC236}">
              <a16:creationId xmlns:a16="http://schemas.microsoft.com/office/drawing/2014/main" id="{67AE94B5-FE51-4CAE-8636-B93D69E05DB5}"/>
            </a:ext>
          </a:extLst>
        </xdr:cNvPr>
        <xdr:cNvSpPr txBox="1"/>
      </xdr:nvSpPr>
      <xdr:spPr>
        <a:xfrm>
          <a:off x="10515600" y="1348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160564</xdr:rowOff>
    </xdr:from>
    <xdr:to>
      <xdr:col>55</xdr:col>
      <xdr:colOff>88900</xdr:colOff>
      <xdr:row>79</xdr:row>
      <xdr:rowOff>160564</xdr:rowOff>
    </xdr:to>
    <xdr:cxnSp macro="">
      <xdr:nvCxnSpPr>
        <xdr:cNvPr id="351" name="直線コネクタ 350">
          <a:extLst>
            <a:ext uri="{FF2B5EF4-FFF2-40B4-BE49-F238E27FC236}">
              <a16:creationId xmlns:a16="http://schemas.microsoft.com/office/drawing/2014/main" id="{9DC0EE06-45DB-4043-B912-A6A519B27B96}"/>
            </a:ext>
          </a:extLst>
        </xdr:cNvPr>
        <xdr:cNvCxnSpPr/>
      </xdr:nvCxnSpPr>
      <xdr:spPr>
        <a:xfrm>
          <a:off x="10388600" y="1370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142620</xdr:rowOff>
    </xdr:from>
    <xdr:ext cx="469744" cy="259045"/>
    <xdr:sp macro="" textlink="">
      <xdr:nvSpPr>
        <xdr:cNvPr id="352" name="【福祉施設】&#10;一人当たり面積平均値テキスト">
          <a:extLst>
            <a:ext uri="{FF2B5EF4-FFF2-40B4-BE49-F238E27FC236}">
              <a16:creationId xmlns:a16="http://schemas.microsoft.com/office/drawing/2014/main" id="{A0A9F42C-F96C-4EBE-9DBA-CE8B2C97B94C}"/>
            </a:ext>
          </a:extLst>
        </xdr:cNvPr>
        <xdr:cNvSpPr txBox="1"/>
      </xdr:nvSpPr>
      <xdr:spPr>
        <a:xfrm>
          <a:off x="10515600" y="1437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164193</xdr:rowOff>
    </xdr:from>
    <xdr:to>
      <xdr:col>55</xdr:col>
      <xdr:colOff>50800</xdr:colOff>
      <xdr:row>84</xdr:row>
      <xdr:rowOff>94343</xdr:rowOff>
    </xdr:to>
    <xdr:sp macro="" textlink="">
      <xdr:nvSpPr>
        <xdr:cNvPr id="353" name="フローチャート: 判断 352">
          <a:extLst>
            <a:ext uri="{FF2B5EF4-FFF2-40B4-BE49-F238E27FC236}">
              <a16:creationId xmlns:a16="http://schemas.microsoft.com/office/drawing/2014/main" id="{E17A6B46-88E9-41DC-813F-CE18DD72D169}"/>
            </a:ext>
          </a:extLst>
        </xdr:cNvPr>
        <xdr:cNvSpPr/>
      </xdr:nvSpPr>
      <xdr:spPr>
        <a:xfrm>
          <a:off x="104267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77107</xdr:rowOff>
    </xdr:from>
    <xdr:to>
      <xdr:col>50</xdr:col>
      <xdr:colOff>165100</xdr:colOff>
      <xdr:row>84</xdr:row>
      <xdr:rowOff>7257</xdr:rowOff>
    </xdr:to>
    <xdr:sp macro="" textlink="">
      <xdr:nvSpPr>
        <xdr:cNvPr id="354" name="フローチャート: 判断 353">
          <a:extLst>
            <a:ext uri="{FF2B5EF4-FFF2-40B4-BE49-F238E27FC236}">
              <a16:creationId xmlns:a16="http://schemas.microsoft.com/office/drawing/2014/main" id="{29006D00-E083-4D05-8060-EED6117991EB}"/>
            </a:ext>
          </a:extLst>
        </xdr:cNvPr>
        <xdr:cNvSpPr/>
      </xdr:nvSpPr>
      <xdr:spPr>
        <a:xfrm>
          <a:off x="9588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5" name="フローチャート: 判断 354">
          <a:extLst>
            <a:ext uri="{FF2B5EF4-FFF2-40B4-BE49-F238E27FC236}">
              <a16:creationId xmlns:a16="http://schemas.microsoft.com/office/drawing/2014/main" id="{34566D66-AD18-4999-A6A3-0A31FCC80269}"/>
            </a:ext>
          </a:extLst>
        </xdr:cNvPr>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6" name="フローチャート: 判断 355">
          <a:extLst>
            <a:ext uri="{FF2B5EF4-FFF2-40B4-BE49-F238E27FC236}">
              <a16:creationId xmlns:a16="http://schemas.microsoft.com/office/drawing/2014/main" id="{2598992C-6021-4238-99AA-D6B8EC614FF8}"/>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7" name="フローチャート: 判断 356">
          <a:extLst>
            <a:ext uri="{FF2B5EF4-FFF2-40B4-BE49-F238E27FC236}">
              <a16:creationId xmlns:a16="http://schemas.microsoft.com/office/drawing/2014/main" id="{ADAAF786-E721-4FFA-8150-83A05C0DC8AC}"/>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948CC1E-57F5-49AC-AD48-381D6B952A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10A2DDD-E586-4682-B120-A2CACC55B7F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650B1C2-EA40-4815-A358-9B883E9F021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8E4414C-1303-40B9-879B-17A1B2C7E8E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F4334783-1915-4C22-ABB3-C49E3FBC9D2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41729</xdr:rowOff>
    </xdr:from>
    <xdr:to>
      <xdr:col>55</xdr:col>
      <xdr:colOff>50800</xdr:colOff>
      <xdr:row>82</xdr:row>
      <xdr:rowOff>143329</xdr:rowOff>
    </xdr:to>
    <xdr:sp macro="" textlink="">
      <xdr:nvSpPr>
        <xdr:cNvPr id="363" name="楕円 362">
          <a:extLst>
            <a:ext uri="{FF2B5EF4-FFF2-40B4-BE49-F238E27FC236}">
              <a16:creationId xmlns:a16="http://schemas.microsoft.com/office/drawing/2014/main" id="{D6A59F76-29C4-4AC5-B764-DF67725A502B}"/>
            </a:ext>
          </a:extLst>
        </xdr:cNvPr>
        <xdr:cNvSpPr/>
      </xdr:nvSpPr>
      <xdr:spPr>
        <a:xfrm>
          <a:off x="10426700" y="1410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64606</xdr:rowOff>
    </xdr:from>
    <xdr:ext cx="469744" cy="259045"/>
    <xdr:sp macro="" textlink="">
      <xdr:nvSpPr>
        <xdr:cNvPr id="364" name="【福祉施設】&#10;一人当たり面積該当値テキスト">
          <a:extLst>
            <a:ext uri="{FF2B5EF4-FFF2-40B4-BE49-F238E27FC236}">
              <a16:creationId xmlns:a16="http://schemas.microsoft.com/office/drawing/2014/main" id="{ADD471DC-1AA1-48FB-83B7-B5FACAD21085}"/>
            </a:ext>
          </a:extLst>
        </xdr:cNvPr>
        <xdr:cNvSpPr txBox="1"/>
      </xdr:nvSpPr>
      <xdr:spPr>
        <a:xfrm>
          <a:off x="10515600"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169636</xdr:rowOff>
    </xdr:from>
    <xdr:to>
      <xdr:col>50</xdr:col>
      <xdr:colOff>165100</xdr:colOff>
      <xdr:row>78</xdr:row>
      <xdr:rowOff>99786</xdr:rowOff>
    </xdr:to>
    <xdr:sp macro="" textlink="">
      <xdr:nvSpPr>
        <xdr:cNvPr id="365" name="楕円 364">
          <a:extLst>
            <a:ext uri="{FF2B5EF4-FFF2-40B4-BE49-F238E27FC236}">
              <a16:creationId xmlns:a16="http://schemas.microsoft.com/office/drawing/2014/main" id="{CF514EAC-D6D1-475D-BAA0-AFED9F115D2E}"/>
            </a:ext>
          </a:extLst>
        </xdr:cNvPr>
        <xdr:cNvSpPr/>
      </xdr:nvSpPr>
      <xdr:spPr>
        <a:xfrm>
          <a:off x="9588500" y="133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48986</xdr:rowOff>
    </xdr:from>
    <xdr:to>
      <xdr:col>55</xdr:col>
      <xdr:colOff>0</xdr:colOff>
      <xdr:row>82</xdr:row>
      <xdr:rowOff>92529</xdr:rowOff>
    </xdr:to>
    <xdr:cxnSp macro="">
      <xdr:nvCxnSpPr>
        <xdr:cNvPr id="366" name="直線コネクタ 365">
          <a:extLst>
            <a:ext uri="{FF2B5EF4-FFF2-40B4-BE49-F238E27FC236}">
              <a16:creationId xmlns:a16="http://schemas.microsoft.com/office/drawing/2014/main" id="{65CB8BE2-80A5-48DE-9A0E-F855EA292B89}"/>
            </a:ext>
          </a:extLst>
        </xdr:cNvPr>
        <xdr:cNvCxnSpPr/>
      </xdr:nvCxnSpPr>
      <xdr:spPr>
        <a:xfrm>
          <a:off x="9639300" y="13422086"/>
          <a:ext cx="838200" cy="7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33564</xdr:rowOff>
    </xdr:from>
    <xdr:to>
      <xdr:col>46</xdr:col>
      <xdr:colOff>38100</xdr:colOff>
      <xdr:row>79</xdr:row>
      <xdr:rowOff>135164</xdr:rowOff>
    </xdr:to>
    <xdr:sp macro="" textlink="">
      <xdr:nvSpPr>
        <xdr:cNvPr id="367" name="楕円 366">
          <a:extLst>
            <a:ext uri="{FF2B5EF4-FFF2-40B4-BE49-F238E27FC236}">
              <a16:creationId xmlns:a16="http://schemas.microsoft.com/office/drawing/2014/main" id="{ED1A1185-412E-4890-8899-6A7AC979817F}"/>
            </a:ext>
          </a:extLst>
        </xdr:cNvPr>
        <xdr:cNvSpPr/>
      </xdr:nvSpPr>
      <xdr:spPr>
        <a:xfrm>
          <a:off x="8699500" y="1357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48986</xdr:rowOff>
    </xdr:from>
    <xdr:to>
      <xdr:col>50</xdr:col>
      <xdr:colOff>114300</xdr:colOff>
      <xdr:row>79</xdr:row>
      <xdr:rowOff>84364</xdr:rowOff>
    </xdr:to>
    <xdr:cxnSp macro="">
      <xdr:nvCxnSpPr>
        <xdr:cNvPr id="368" name="直線コネクタ 367">
          <a:extLst>
            <a:ext uri="{FF2B5EF4-FFF2-40B4-BE49-F238E27FC236}">
              <a16:creationId xmlns:a16="http://schemas.microsoft.com/office/drawing/2014/main" id="{B3F05BAE-39E4-449F-8911-02D98F35ACEF}"/>
            </a:ext>
          </a:extLst>
        </xdr:cNvPr>
        <xdr:cNvCxnSpPr/>
      </xdr:nvCxnSpPr>
      <xdr:spPr>
        <a:xfrm flipV="1">
          <a:off x="8750300" y="134220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33564</xdr:rowOff>
    </xdr:from>
    <xdr:to>
      <xdr:col>41</xdr:col>
      <xdr:colOff>101600</xdr:colOff>
      <xdr:row>79</xdr:row>
      <xdr:rowOff>135164</xdr:rowOff>
    </xdr:to>
    <xdr:sp macro="" textlink="">
      <xdr:nvSpPr>
        <xdr:cNvPr id="369" name="楕円 368">
          <a:extLst>
            <a:ext uri="{FF2B5EF4-FFF2-40B4-BE49-F238E27FC236}">
              <a16:creationId xmlns:a16="http://schemas.microsoft.com/office/drawing/2014/main" id="{C52491C8-05CB-4795-B990-034FF83B9BF8}"/>
            </a:ext>
          </a:extLst>
        </xdr:cNvPr>
        <xdr:cNvSpPr/>
      </xdr:nvSpPr>
      <xdr:spPr>
        <a:xfrm>
          <a:off x="7810500" y="1357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84364</xdr:rowOff>
    </xdr:from>
    <xdr:to>
      <xdr:col>45</xdr:col>
      <xdr:colOff>177800</xdr:colOff>
      <xdr:row>79</xdr:row>
      <xdr:rowOff>84364</xdr:rowOff>
    </xdr:to>
    <xdr:cxnSp macro="">
      <xdr:nvCxnSpPr>
        <xdr:cNvPr id="370" name="直線コネクタ 369">
          <a:extLst>
            <a:ext uri="{FF2B5EF4-FFF2-40B4-BE49-F238E27FC236}">
              <a16:creationId xmlns:a16="http://schemas.microsoft.com/office/drawing/2014/main" id="{6C0F82A2-5265-485A-B0A4-B8B0AAEE0F04}"/>
            </a:ext>
          </a:extLst>
        </xdr:cNvPr>
        <xdr:cNvCxnSpPr/>
      </xdr:nvCxnSpPr>
      <xdr:spPr>
        <a:xfrm>
          <a:off x="7861300" y="13628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33564</xdr:rowOff>
    </xdr:from>
    <xdr:to>
      <xdr:col>36</xdr:col>
      <xdr:colOff>165100</xdr:colOff>
      <xdr:row>79</xdr:row>
      <xdr:rowOff>135164</xdr:rowOff>
    </xdr:to>
    <xdr:sp macro="" textlink="">
      <xdr:nvSpPr>
        <xdr:cNvPr id="371" name="楕円 370">
          <a:extLst>
            <a:ext uri="{FF2B5EF4-FFF2-40B4-BE49-F238E27FC236}">
              <a16:creationId xmlns:a16="http://schemas.microsoft.com/office/drawing/2014/main" id="{05AF6910-0919-463E-85B6-7F1013BF63B1}"/>
            </a:ext>
          </a:extLst>
        </xdr:cNvPr>
        <xdr:cNvSpPr/>
      </xdr:nvSpPr>
      <xdr:spPr>
        <a:xfrm>
          <a:off x="6921500" y="1357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84364</xdr:rowOff>
    </xdr:from>
    <xdr:to>
      <xdr:col>41</xdr:col>
      <xdr:colOff>50800</xdr:colOff>
      <xdr:row>79</xdr:row>
      <xdr:rowOff>84364</xdr:rowOff>
    </xdr:to>
    <xdr:cxnSp macro="">
      <xdr:nvCxnSpPr>
        <xdr:cNvPr id="372" name="直線コネクタ 371">
          <a:extLst>
            <a:ext uri="{FF2B5EF4-FFF2-40B4-BE49-F238E27FC236}">
              <a16:creationId xmlns:a16="http://schemas.microsoft.com/office/drawing/2014/main" id="{7F599BEA-314E-47C5-BA9D-AEA5FF72C0B4}"/>
            </a:ext>
          </a:extLst>
        </xdr:cNvPr>
        <xdr:cNvCxnSpPr/>
      </xdr:nvCxnSpPr>
      <xdr:spPr>
        <a:xfrm>
          <a:off x="6972300" y="13628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169834</xdr:rowOff>
    </xdr:from>
    <xdr:ext cx="469744" cy="259045"/>
    <xdr:sp macro="" textlink="">
      <xdr:nvSpPr>
        <xdr:cNvPr id="373" name="n_1aveValue【福祉施設】&#10;一人当たり面積">
          <a:extLst>
            <a:ext uri="{FF2B5EF4-FFF2-40B4-BE49-F238E27FC236}">
              <a16:creationId xmlns:a16="http://schemas.microsoft.com/office/drawing/2014/main" id="{D0026D5B-AD7E-4FA1-98A0-AF332AFC03E3}"/>
            </a:ext>
          </a:extLst>
        </xdr:cNvPr>
        <xdr:cNvSpPr txBox="1"/>
      </xdr:nvSpPr>
      <xdr:spPr>
        <a:xfrm>
          <a:off x="93917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148063</xdr:rowOff>
    </xdr:from>
    <xdr:ext cx="469744" cy="259045"/>
    <xdr:sp macro="" textlink="">
      <xdr:nvSpPr>
        <xdr:cNvPr id="374" name="n_2aveValue【福祉施設】&#10;一人当たり面積">
          <a:extLst>
            <a:ext uri="{FF2B5EF4-FFF2-40B4-BE49-F238E27FC236}">
              <a16:creationId xmlns:a16="http://schemas.microsoft.com/office/drawing/2014/main" id="{FF8EE82E-4ADF-4AAD-B551-530B6018A814}"/>
            </a:ext>
          </a:extLst>
        </xdr:cNvPr>
        <xdr:cNvSpPr txBox="1"/>
      </xdr:nvSpPr>
      <xdr:spPr>
        <a:xfrm>
          <a:off x="8515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75" name="n_3aveValue【福祉施設】&#10;一人当たり面積">
          <a:extLst>
            <a:ext uri="{FF2B5EF4-FFF2-40B4-BE49-F238E27FC236}">
              <a16:creationId xmlns:a16="http://schemas.microsoft.com/office/drawing/2014/main" id="{885751BC-E8EE-4723-B877-B8D1437BEF07}"/>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76" name="n_4aveValue【福祉施設】&#10;一人当たり面積">
          <a:extLst>
            <a:ext uri="{FF2B5EF4-FFF2-40B4-BE49-F238E27FC236}">
              <a16:creationId xmlns:a16="http://schemas.microsoft.com/office/drawing/2014/main" id="{1EECA81C-0821-4E37-9C68-6B66CEC58E66}"/>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116313</xdr:rowOff>
    </xdr:from>
    <xdr:ext cx="469744" cy="259045"/>
    <xdr:sp macro="" textlink="">
      <xdr:nvSpPr>
        <xdr:cNvPr id="377" name="n_1mainValue【福祉施設】&#10;一人当たり面積">
          <a:extLst>
            <a:ext uri="{FF2B5EF4-FFF2-40B4-BE49-F238E27FC236}">
              <a16:creationId xmlns:a16="http://schemas.microsoft.com/office/drawing/2014/main" id="{0D47364C-D960-4973-996D-8268A1E575E4}"/>
            </a:ext>
          </a:extLst>
        </xdr:cNvPr>
        <xdr:cNvSpPr txBox="1"/>
      </xdr:nvSpPr>
      <xdr:spPr>
        <a:xfrm>
          <a:off x="9391727" y="1314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151691</xdr:rowOff>
    </xdr:from>
    <xdr:ext cx="469744" cy="259045"/>
    <xdr:sp macro="" textlink="">
      <xdr:nvSpPr>
        <xdr:cNvPr id="378" name="n_2mainValue【福祉施設】&#10;一人当たり面積">
          <a:extLst>
            <a:ext uri="{FF2B5EF4-FFF2-40B4-BE49-F238E27FC236}">
              <a16:creationId xmlns:a16="http://schemas.microsoft.com/office/drawing/2014/main" id="{D11ED280-5171-4E3A-8E68-C331FC547AC1}"/>
            </a:ext>
          </a:extLst>
        </xdr:cNvPr>
        <xdr:cNvSpPr txBox="1"/>
      </xdr:nvSpPr>
      <xdr:spPr>
        <a:xfrm>
          <a:off x="8515427" y="1335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151691</xdr:rowOff>
    </xdr:from>
    <xdr:ext cx="469744" cy="259045"/>
    <xdr:sp macro="" textlink="">
      <xdr:nvSpPr>
        <xdr:cNvPr id="379" name="n_3mainValue【福祉施設】&#10;一人当たり面積">
          <a:extLst>
            <a:ext uri="{FF2B5EF4-FFF2-40B4-BE49-F238E27FC236}">
              <a16:creationId xmlns:a16="http://schemas.microsoft.com/office/drawing/2014/main" id="{24CFD0FE-AEB0-4633-82FB-017CB7F2B164}"/>
            </a:ext>
          </a:extLst>
        </xdr:cNvPr>
        <xdr:cNvSpPr txBox="1"/>
      </xdr:nvSpPr>
      <xdr:spPr>
        <a:xfrm>
          <a:off x="7626427" y="1335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151691</xdr:rowOff>
    </xdr:from>
    <xdr:ext cx="469744" cy="259045"/>
    <xdr:sp macro="" textlink="">
      <xdr:nvSpPr>
        <xdr:cNvPr id="380" name="n_4mainValue【福祉施設】&#10;一人当たり面積">
          <a:extLst>
            <a:ext uri="{FF2B5EF4-FFF2-40B4-BE49-F238E27FC236}">
              <a16:creationId xmlns:a16="http://schemas.microsoft.com/office/drawing/2014/main" id="{8588BB3C-EB39-4AEA-9C3B-A2D45D19BBDC}"/>
            </a:ext>
          </a:extLst>
        </xdr:cNvPr>
        <xdr:cNvSpPr txBox="1"/>
      </xdr:nvSpPr>
      <xdr:spPr>
        <a:xfrm>
          <a:off x="6737427" y="1335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91953F9A-FEE8-4485-9A81-5EDBBCC200B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8AB209DA-56CA-4782-8AF8-9AAC31354E1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19B70840-F5DB-44E5-9251-300DBBBF024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404254CB-B96D-48BD-A9BF-E97F2C1BEA1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980A689D-3B3F-41FC-B657-9A5D8AB588B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87762E04-CF79-4340-AE94-5807A40D638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2B4FB24E-A78F-4060-898D-A9D657E595A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5A3CEF14-DB95-44B9-9941-68BE97B9AA7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70CF9FAD-5F74-46F1-82C3-95387271EE9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5876DF43-678B-41F6-A3EA-7900D8DBA3C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502D91C2-CCAC-452C-A6E2-54610479589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E2DD508C-04A0-466D-BFA2-979446087B0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BB4BB743-6F92-4E32-A8C7-B557CBF8B8B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E878BBBD-B3FC-40A4-A25A-F2D62903D6D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749E9294-3ABB-49FF-A489-BB6F08129CD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E60283C4-F056-49F8-8966-ED602BD3AEA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FC0D0D04-40B2-48BE-8C56-3F299A86DAD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C08E6CAA-AB99-466A-A952-980BECBEA0D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3621EAFF-1A25-4797-B03E-921E6D832BD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4E81F169-032C-40AE-8639-47E82738D71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23FCCA83-94DE-4276-B7C8-2AE41ADAB84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E497FD99-CACA-4943-A4CA-462887C065A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C9BBF190-8F38-4289-B0FD-C99FC81F6F7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F1DAC028-E751-40D7-8A77-CEA65854CAD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6C3FEEF0-7240-4A15-9DD2-07CF04109DB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406" name="直線コネクタ 405">
          <a:extLst>
            <a:ext uri="{FF2B5EF4-FFF2-40B4-BE49-F238E27FC236}">
              <a16:creationId xmlns:a16="http://schemas.microsoft.com/office/drawing/2014/main" id="{5566FC76-AB51-49B8-9D01-4498E0FC3C94}"/>
            </a:ext>
          </a:extLst>
        </xdr:cNvPr>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73405B72-0150-463F-9741-F11253ADF05A}"/>
            </a:ext>
          </a:extLst>
        </xdr:cNvPr>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408" name="直線コネクタ 407">
          <a:extLst>
            <a:ext uri="{FF2B5EF4-FFF2-40B4-BE49-F238E27FC236}">
              <a16:creationId xmlns:a16="http://schemas.microsoft.com/office/drawing/2014/main" id="{D5CD2F9A-5077-49D7-8F04-35C48E715F5A}"/>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a:extLst>
            <a:ext uri="{FF2B5EF4-FFF2-40B4-BE49-F238E27FC236}">
              <a16:creationId xmlns:a16="http://schemas.microsoft.com/office/drawing/2014/main" id="{EACEAD9F-3405-44EA-A5FD-31ADD825FB90}"/>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a:extLst>
            <a:ext uri="{FF2B5EF4-FFF2-40B4-BE49-F238E27FC236}">
              <a16:creationId xmlns:a16="http://schemas.microsoft.com/office/drawing/2014/main" id="{96529E10-6B11-4A8A-A53F-AED036B5A858}"/>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BA25ABDD-0B70-40A1-8A8B-DEFE81B9FB9B}"/>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2" name="フローチャート: 判断 411">
          <a:extLst>
            <a:ext uri="{FF2B5EF4-FFF2-40B4-BE49-F238E27FC236}">
              <a16:creationId xmlns:a16="http://schemas.microsoft.com/office/drawing/2014/main" id="{102395E1-00AC-45A1-A374-F5091586FB42}"/>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413" name="フローチャート: 判断 412">
          <a:extLst>
            <a:ext uri="{FF2B5EF4-FFF2-40B4-BE49-F238E27FC236}">
              <a16:creationId xmlns:a16="http://schemas.microsoft.com/office/drawing/2014/main" id="{E1638DA6-7F04-4011-B045-BBBD9C34ADB5}"/>
            </a:ext>
          </a:extLst>
        </xdr:cNvPr>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414" name="フローチャート: 判断 413">
          <a:extLst>
            <a:ext uri="{FF2B5EF4-FFF2-40B4-BE49-F238E27FC236}">
              <a16:creationId xmlns:a16="http://schemas.microsoft.com/office/drawing/2014/main" id="{08F219DC-61D9-4DFB-ACFC-0AD46A2A793B}"/>
            </a:ext>
          </a:extLst>
        </xdr:cNvPr>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15" name="フローチャート: 判断 414">
          <a:extLst>
            <a:ext uri="{FF2B5EF4-FFF2-40B4-BE49-F238E27FC236}">
              <a16:creationId xmlns:a16="http://schemas.microsoft.com/office/drawing/2014/main" id="{11F2E0FC-ED19-43DB-A550-85E5A6D4BC38}"/>
            </a:ext>
          </a:extLst>
        </xdr:cNvPr>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6" name="フローチャート: 判断 415">
          <a:extLst>
            <a:ext uri="{FF2B5EF4-FFF2-40B4-BE49-F238E27FC236}">
              <a16:creationId xmlns:a16="http://schemas.microsoft.com/office/drawing/2014/main" id="{306DE7B6-9BDD-44D9-BC9B-7C98BFE38200}"/>
            </a:ext>
          </a:extLst>
        </xdr:cNvPr>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9B4308E-E9AA-4B92-8F20-04B094EA96B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002C52D-910F-4420-89DE-EE7CBC1863B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0CB1000-602D-430C-B680-0B1C5E2B986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1372E3A6-6B8A-4058-A703-68303328D8E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3521C9C-D599-4ADF-82B2-B33AFCAA539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92348</xdr:rowOff>
    </xdr:from>
    <xdr:to>
      <xdr:col>24</xdr:col>
      <xdr:colOff>114300</xdr:colOff>
      <xdr:row>104</xdr:row>
      <xdr:rowOff>22498</xdr:rowOff>
    </xdr:to>
    <xdr:sp macro="" textlink="">
      <xdr:nvSpPr>
        <xdr:cNvPr id="422" name="楕円 421">
          <a:extLst>
            <a:ext uri="{FF2B5EF4-FFF2-40B4-BE49-F238E27FC236}">
              <a16:creationId xmlns:a16="http://schemas.microsoft.com/office/drawing/2014/main" id="{906480D2-7552-484C-ACA0-3DD131511061}"/>
            </a:ext>
          </a:extLst>
        </xdr:cNvPr>
        <xdr:cNvSpPr/>
      </xdr:nvSpPr>
      <xdr:spPr>
        <a:xfrm>
          <a:off x="45847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115225</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78BBB41-B313-4346-A3E7-3B409B73C65A}"/>
            </a:ext>
          </a:extLst>
        </xdr:cNvPr>
        <xdr:cNvSpPr txBox="1"/>
      </xdr:nvSpPr>
      <xdr:spPr>
        <a:xfrm>
          <a:off x="4673600" y="17603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61323</xdr:rowOff>
    </xdr:from>
    <xdr:to>
      <xdr:col>20</xdr:col>
      <xdr:colOff>38100</xdr:colOff>
      <xdr:row>103</xdr:row>
      <xdr:rowOff>162923</xdr:rowOff>
    </xdr:to>
    <xdr:sp macro="" textlink="">
      <xdr:nvSpPr>
        <xdr:cNvPr id="424" name="楕円 423">
          <a:extLst>
            <a:ext uri="{FF2B5EF4-FFF2-40B4-BE49-F238E27FC236}">
              <a16:creationId xmlns:a16="http://schemas.microsoft.com/office/drawing/2014/main" id="{2E794F26-3B8D-4FA6-BF3C-0FE043D83763}"/>
            </a:ext>
          </a:extLst>
        </xdr:cNvPr>
        <xdr:cNvSpPr/>
      </xdr:nvSpPr>
      <xdr:spPr>
        <a:xfrm>
          <a:off x="3746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112123</xdr:rowOff>
    </xdr:from>
    <xdr:to>
      <xdr:col>24</xdr:col>
      <xdr:colOff>63500</xdr:colOff>
      <xdr:row>103</xdr:row>
      <xdr:rowOff>143148</xdr:rowOff>
    </xdr:to>
    <xdr:cxnSp macro="">
      <xdr:nvCxnSpPr>
        <xdr:cNvPr id="425" name="直線コネクタ 424">
          <a:extLst>
            <a:ext uri="{FF2B5EF4-FFF2-40B4-BE49-F238E27FC236}">
              <a16:creationId xmlns:a16="http://schemas.microsoft.com/office/drawing/2014/main" id="{8092759F-7D1B-42F5-867C-78D788FA5D9A}"/>
            </a:ext>
          </a:extLst>
        </xdr:cNvPr>
        <xdr:cNvCxnSpPr/>
      </xdr:nvCxnSpPr>
      <xdr:spPr>
        <a:xfrm>
          <a:off x="3797300" y="1777147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28666</xdr:rowOff>
    </xdr:from>
    <xdr:to>
      <xdr:col>15</xdr:col>
      <xdr:colOff>101600</xdr:colOff>
      <xdr:row>103</xdr:row>
      <xdr:rowOff>130266</xdr:rowOff>
    </xdr:to>
    <xdr:sp macro="" textlink="">
      <xdr:nvSpPr>
        <xdr:cNvPr id="426" name="楕円 425">
          <a:extLst>
            <a:ext uri="{FF2B5EF4-FFF2-40B4-BE49-F238E27FC236}">
              <a16:creationId xmlns:a16="http://schemas.microsoft.com/office/drawing/2014/main" id="{C88A4D12-AB2D-4388-8AC2-5D26D7833E0D}"/>
            </a:ext>
          </a:extLst>
        </xdr:cNvPr>
        <xdr:cNvSpPr/>
      </xdr:nvSpPr>
      <xdr:spPr>
        <a:xfrm>
          <a:off x="2857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79466</xdr:rowOff>
    </xdr:from>
    <xdr:to>
      <xdr:col>19</xdr:col>
      <xdr:colOff>177800</xdr:colOff>
      <xdr:row>103</xdr:row>
      <xdr:rowOff>112123</xdr:rowOff>
    </xdr:to>
    <xdr:cxnSp macro="">
      <xdr:nvCxnSpPr>
        <xdr:cNvPr id="427" name="直線コネクタ 426">
          <a:extLst>
            <a:ext uri="{FF2B5EF4-FFF2-40B4-BE49-F238E27FC236}">
              <a16:creationId xmlns:a16="http://schemas.microsoft.com/office/drawing/2014/main" id="{ECC7BAE1-F644-4292-9A2A-C3C209DF1BA0}"/>
            </a:ext>
          </a:extLst>
        </xdr:cNvPr>
        <xdr:cNvCxnSpPr/>
      </xdr:nvCxnSpPr>
      <xdr:spPr>
        <a:xfrm>
          <a:off x="2908300" y="177388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23768</xdr:rowOff>
    </xdr:from>
    <xdr:to>
      <xdr:col>10</xdr:col>
      <xdr:colOff>165100</xdr:colOff>
      <xdr:row>104</xdr:row>
      <xdr:rowOff>125368</xdr:rowOff>
    </xdr:to>
    <xdr:sp macro="" textlink="">
      <xdr:nvSpPr>
        <xdr:cNvPr id="428" name="楕円 427">
          <a:extLst>
            <a:ext uri="{FF2B5EF4-FFF2-40B4-BE49-F238E27FC236}">
              <a16:creationId xmlns:a16="http://schemas.microsoft.com/office/drawing/2014/main" id="{56159028-3D9D-4261-996F-A43794C32E61}"/>
            </a:ext>
          </a:extLst>
        </xdr:cNvPr>
        <xdr:cNvSpPr/>
      </xdr:nvSpPr>
      <xdr:spPr>
        <a:xfrm>
          <a:off x="1968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79466</xdr:rowOff>
    </xdr:from>
    <xdr:to>
      <xdr:col>15</xdr:col>
      <xdr:colOff>50800</xdr:colOff>
      <xdr:row>104</xdr:row>
      <xdr:rowOff>74568</xdr:rowOff>
    </xdr:to>
    <xdr:cxnSp macro="">
      <xdr:nvCxnSpPr>
        <xdr:cNvPr id="429" name="直線コネクタ 428">
          <a:extLst>
            <a:ext uri="{FF2B5EF4-FFF2-40B4-BE49-F238E27FC236}">
              <a16:creationId xmlns:a16="http://schemas.microsoft.com/office/drawing/2014/main" id="{78FECA1E-37EB-49F8-9561-92A7CCB18F73}"/>
            </a:ext>
          </a:extLst>
        </xdr:cNvPr>
        <xdr:cNvCxnSpPr/>
      </xdr:nvCxnSpPr>
      <xdr:spPr>
        <a:xfrm flipV="1">
          <a:off x="2019300" y="17738816"/>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162561</xdr:rowOff>
    </xdr:from>
    <xdr:to>
      <xdr:col>6</xdr:col>
      <xdr:colOff>38100</xdr:colOff>
      <xdr:row>104</xdr:row>
      <xdr:rowOff>92711</xdr:rowOff>
    </xdr:to>
    <xdr:sp macro="" textlink="">
      <xdr:nvSpPr>
        <xdr:cNvPr id="430" name="楕円 429">
          <a:extLst>
            <a:ext uri="{FF2B5EF4-FFF2-40B4-BE49-F238E27FC236}">
              <a16:creationId xmlns:a16="http://schemas.microsoft.com/office/drawing/2014/main" id="{EA8E5A5C-D232-4E25-B58B-C1F1D2710381}"/>
            </a:ext>
          </a:extLst>
        </xdr:cNvPr>
        <xdr:cNvSpPr/>
      </xdr:nvSpPr>
      <xdr:spPr>
        <a:xfrm>
          <a:off x="1079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41911</xdr:rowOff>
    </xdr:from>
    <xdr:to>
      <xdr:col>10</xdr:col>
      <xdr:colOff>114300</xdr:colOff>
      <xdr:row>104</xdr:row>
      <xdr:rowOff>74568</xdr:rowOff>
    </xdr:to>
    <xdr:cxnSp macro="">
      <xdr:nvCxnSpPr>
        <xdr:cNvPr id="431" name="直線コネクタ 430">
          <a:extLst>
            <a:ext uri="{FF2B5EF4-FFF2-40B4-BE49-F238E27FC236}">
              <a16:creationId xmlns:a16="http://schemas.microsoft.com/office/drawing/2014/main" id="{A0DDDF8A-D973-4D6B-8691-E361F87EED9A}"/>
            </a:ext>
          </a:extLst>
        </xdr:cNvPr>
        <xdr:cNvCxnSpPr/>
      </xdr:nvCxnSpPr>
      <xdr:spPr>
        <a:xfrm>
          <a:off x="1130300" y="178727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147519</xdr:rowOff>
    </xdr:from>
    <xdr:ext cx="405111" cy="259045"/>
    <xdr:sp macro="" textlink="">
      <xdr:nvSpPr>
        <xdr:cNvPr id="432" name="n_1aveValue【市民会館】&#10;有形固定資産減価償却率">
          <a:extLst>
            <a:ext uri="{FF2B5EF4-FFF2-40B4-BE49-F238E27FC236}">
              <a16:creationId xmlns:a16="http://schemas.microsoft.com/office/drawing/2014/main" id="{AF3B7F40-5276-4D58-900E-5A737DFB74FA}"/>
            </a:ext>
          </a:extLst>
        </xdr:cNvPr>
        <xdr:cNvSpPr txBox="1"/>
      </xdr:nvSpPr>
      <xdr:spPr>
        <a:xfrm>
          <a:off x="3582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142620</xdr:rowOff>
    </xdr:from>
    <xdr:ext cx="405111" cy="259045"/>
    <xdr:sp macro="" textlink="">
      <xdr:nvSpPr>
        <xdr:cNvPr id="433" name="n_2aveValue【市民会館】&#10;有形固定資産減価償却率">
          <a:extLst>
            <a:ext uri="{FF2B5EF4-FFF2-40B4-BE49-F238E27FC236}">
              <a16:creationId xmlns:a16="http://schemas.microsoft.com/office/drawing/2014/main" id="{15C9B872-C02A-4959-9E9B-4DE55011586B}"/>
            </a:ext>
          </a:extLst>
        </xdr:cNvPr>
        <xdr:cNvSpPr txBox="1"/>
      </xdr:nvSpPr>
      <xdr:spPr>
        <a:xfrm>
          <a:off x="2705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11991</xdr:rowOff>
    </xdr:from>
    <xdr:ext cx="405111" cy="259045"/>
    <xdr:sp macro="" textlink="">
      <xdr:nvSpPr>
        <xdr:cNvPr id="434" name="n_3aveValue【市民会館】&#10;有形固定資産減価償却率">
          <a:extLst>
            <a:ext uri="{FF2B5EF4-FFF2-40B4-BE49-F238E27FC236}">
              <a16:creationId xmlns:a16="http://schemas.microsoft.com/office/drawing/2014/main" id="{D2C500BB-C828-42A8-989F-2961FBC66189}"/>
            </a:ext>
          </a:extLst>
        </xdr:cNvPr>
        <xdr:cNvSpPr txBox="1"/>
      </xdr:nvSpPr>
      <xdr:spPr>
        <a:xfrm>
          <a:off x="1816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10358</xdr:rowOff>
    </xdr:from>
    <xdr:ext cx="405111" cy="259045"/>
    <xdr:sp macro="" textlink="">
      <xdr:nvSpPr>
        <xdr:cNvPr id="435" name="n_4aveValue【市民会館】&#10;有形固定資産減価償却率">
          <a:extLst>
            <a:ext uri="{FF2B5EF4-FFF2-40B4-BE49-F238E27FC236}">
              <a16:creationId xmlns:a16="http://schemas.microsoft.com/office/drawing/2014/main" id="{C1580656-187A-4D4C-BF46-02B7DDD1583E}"/>
            </a:ext>
          </a:extLst>
        </xdr:cNvPr>
        <xdr:cNvSpPr txBox="1"/>
      </xdr:nvSpPr>
      <xdr:spPr>
        <a:xfrm>
          <a:off x="927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8000</xdr:rowOff>
    </xdr:from>
    <xdr:ext cx="405111" cy="259045"/>
    <xdr:sp macro="" textlink="">
      <xdr:nvSpPr>
        <xdr:cNvPr id="436" name="n_1mainValue【市民会館】&#10;有形固定資産減価償却率">
          <a:extLst>
            <a:ext uri="{FF2B5EF4-FFF2-40B4-BE49-F238E27FC236}">
              <a16:creationId xmlns:a16="http://schemas.microsoft.com/office/drawing/2014/main" id="{15515E56-1D8D-44C2-92AE-F96640E9E846}"/>
            </a:ext>
          </a:extLst>
        </xdr:cNvPr>
        <xdr:cNvSpPr txBox="1"/>
      </xdr:nvSpPr>
      <xdr:spPr>
        <a:xfrm>
          <a:off x="35820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146793</xdr:rowOff>
    </xdr:from>
    <xdr:ext cx="405111" cy="259045"/>
    <xdr:sp macro="" textlink="">
      <xdr:nvSpPr>
        <xdr:cNvPr id="437" name="n_2mainValue【市民会館】&#10;有形固定資産減価償却率">
          <a:extLst>
            <a:ext uri="{FF2B5EF4-FFF2-40B4-BE49-F238E27FC236}">
              <a16:creationId xmlns:a16="http://schemas.microsoft.com/office/drawing/2014/main" id="{48BB3FB7-E554-4287-B3C1-5A95291D92F4}"/>
            </a:ext>
          </a:extLst>
        </xdr:cNvPr>
        <xdr:cNvSpPr txBox="1"/>
      </xdr:nvSpPr>
      <xdr:spPr>
        <a:xfrm>
          <a:off x="270574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141895</xdr:rowOff>
    </xdr:from>
    <xdr:ext cx="405111" cy="259045"/>
    <xdr:sp macro="" textlink="">
      <xdr:nvSpPr>
        <xdr:cNvPr id="438" name="n_3mainValue【市民会館】&#10;有形固定資産減価償却率">
          <a:extLst>
            <a:ext uri="{FF2B5EF4-FFF2-40B4-BE49-F238E27FC236}">
              <a16:creationId xmlns:a16="http://schemas.microsoft.com/office/drawing/2014/main" id="{0D2A99B6-5E47-4725-9BAB-30ABC306D7B9}"/>
            </a:ext>
          </a:extLst>
        </xdr:cNvPr>
        <xdr:cNvSpPr txBox="1"/>
      </xdr:nvSpPr>
      <xdr:spPr>
        <a:xfrm>
          <a:off x="1816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109238</xdr:rowOff>
    </xdr:from>
    <xdr:ext cx="405111" cy="259045"/>
    <xdr:sp macro="" textlink="">
      <xdr:nvSpPr>
        <xdr:cNvPr id="439" name="n_4mainValue【市民会館】&#10;有形固定資産減価償却率">
          <a:extLst>
            <a:ext uri="{FF2B5EF4-FFF2-40B4-BE49-F238E27FC236}">
              <a16:creationId xmlns:a16="http://schemas.microsoft.com/office/drawing/2014/main" id="{F31A6D96-DE07-4D53-A2B2-B0AFBDA35B6F}"/>
            </a:ext>
          </a:extLst>
        </xdr:cNvPr>
        <xdr:cNvSpPr txBox="1"/>
      </xdr:nvSpPr>
      <xdr:spPr>
        <a:xfrm>
          <a:off x="927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5D8FD7B4-39B2-48D9-83C4-1B2415CF542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611CC2FF-1C68-4535-A85C-E1D3E2DBA14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614B377E-7D1B-4BC6-9ADA-B1F2EB9CCD1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52F33CAF-963A-46ED-A381-19A1D7B0456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5C186F9B-79F2-43C7-A923-B73DE8DCE49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A1C8BE59-317C-461E-A362-9E1823DDD36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F7EE4736-3F9E-41D2-AF15-1A76E9046EF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51A9CEE7-1928-4340-97AC-9DDA7D921DA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1AE7A752-ADF0-4A6F-8C60-82B1B561DD6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D2663F82-A5E2-4A3F-B3E0-36F28375DF8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E5524C98-0C36-4413-9B6E-F53347B54E4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D5EAAA1E-E814-45E7-A7C8-70D4CDE82C9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A1DD9DDA-27A5-4AFE-8D15-B0CD061AF99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FD2DE9C8-E00D-43F6-903E-39B764AA98D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B45A395-4940-4154-881A-14170DBC093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7D84A4EC-6556-4B0B-BEFF-9FC6083A0B1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D7035B6A-8F24-4D53-A20C-E7080BF41C9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70281FCF-DCA0-42ED-83D1-B005187B44C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1E31580A-0C8C-4E0C-8BDE-CC08ED6356E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A5AFF504-E017-46DA-88F9-770F73E39B2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1C97F2CF-100E-4A3F-A4DD-5437FB27DF8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EA972207-AC58-4A95-987C-569667793DF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22C4F10D-A140-4DC3-927C-FA682B2C8A1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63" name="直線コネクタ 462">
          <a:extLst>
            <a:ext uri="{FF2B5EF4-FFF2-40B4-BE49-F238E27FC236}">
              <a16:creationId xmlns:a16="http://schemas.microsoft.com/office/drawing/2014/main" id="{DA68FF77-7C1A-4E06-ABF3-4E089FA30AA4}"/>
            </a:ext>
          </a:extLst>
        </xdr:cNvPr>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4" name="【市民会館】&#10;一人当たり面積最小値テキスト">
          <a:extLst>
            <a:ext uri="{FF2B5EF4-FFF2-40B4-BE49-F238E27FC236}">
              <a16:creationId xmlns:a16="http://schemas.microsoft.com/office/drawing/2014/main" id="{DE8F7940-22A5-4E3E-91EC-D6F0E675112B}"/>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5" name="直線コネクタ 464">
          <a:extLst>
            <a:ext uri="{FF2B5EF4-FFF2-40B4-BE49-F238E27FC236}">
              <a16:creationId xmlns:a16="http://schemas.microsoft.com/office/drawing/2014/main" id="{7914DC4A-8AFF-40DC-9B6A-BF3145119D51}"/>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6" name="【市民会館】&#10;一人当たり面積最大値テキスト">
          <a:extLst>
            <a:ext uri="{FF2B5EF4-FFF2-40B4-BE49-F238E27FC236}">
              <a16:creationId xmlns:a16="http://schemas.microsoft.com/office/drawing/2014/main" id="{A84C5F83-4DCE-42E6-8199-584D039DCC38}"/>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7" name="直線コネクタ 466">
          <a:extLst>
            <a:ext uri="{FF2B5EF4-FFF2-40B4-BE49-F238E27FC236}">
              <a16:creationId xmlns:a16="http://schemas.microsoft.com/office/drawing/2014/main" id="{BF6CD2B8-F5A6-4728-8B84-4EC1ADEBCDF3}"/>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8" name="【市民会館】&#10;一人当たり面積平均値テキスト">
          <a:extLst>
            <a:ext uri="{FF2B5EF4-FFF2-40B4-BE49-F238E27FC236}">
              <a16:creationId xmlns:a16="http://schemas.microsoft.com/office/drawing/2014/main" id="{7929C13B-5560-4CF4-A937-3C772EE104B3}"/>
            </a:ext>
          </a:extLst>
        </xdr:cNvPr>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9" name="フローチャート: 判断 468">
          <a:extLst>
            <a:ext uri="{FF2B5EF4-FFF2-40B4-BE49-F238E27FC236}">
              <a16:creationId xmlns:a16="http://schemas.microsoft.com/office/drawing/2014/main" id="{0EB16C0E-42D5-42CC-A074-940659ADB82C}"/>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70" name="フローチャート: 判断 469">
          <a:extLst>
            <a:ext uri="{FF2B5EF4-FFF2-40B4-BE49-F238E27FC236}">
              <a16:creationId xmlns:a16="http://schemas.microsoft.com/office/drawing/2014/main" id="{4781458A-EE6C-4AB0-8DDF-826081F78DAE}"/>
            </a:ext>
          </a:extLst>
        </xdr:cNvPr>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71" name="フローチャート: 判断 470">
          <a:extLst>
            <a:ext uri="{FF2B5EF4-FFF2-40B4-BE49-F238E27FC236}">
              <a16:creationId xmlns:a16="http://schemas.microsoft.com/office/drawing/2014/main" id="{E1E0E117-B32A-4688-99C5-840D6CA02036}"/>
            </a:ext>
          </a:extLst>
        </xdr:cNvPr>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72" name="フローチャート: 判断 471">
          <a:extLst>
            <a:ext uri="{FF2B5EF4-FFF2-40B4-BE49-F238E27FC236}">
              <a16:creationId xmlns:a16="http://schemas.microsoft.com/office/drawing/2014/main" id="{18D0790C-1853-4504-B951-706483BF32A8}"/>
            </a:ext>
          </a:extLst>
        </xdr:cNvPr>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3" name="フローチャート: 判断 472">
          <a:extLst>
            <a:ext uri="{FF2B5EF4-FFF2-40B4-BE49-F238E27FC236}">
              <a16:creationId xmlns:a16="http://schemas.microsoft.com/office/drawing/2014/main" id="{8FEB20CB-8267-4961-95F1-72FB07963F4D}"/>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526AF14A-0164-497D-B81A-7D2F6CC657D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52F4A71-3FE5-41E5-9966-24AC8D160A3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8439204F-6830-4A48-996B-3372E06DF65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F86E13A1-A762-41FC-94DA-FB0F7A88A49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36929A2-E3C4-4E7E-8F73-3EB3360E6EC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79" name="楕円 478">
          <a:extLst>
            <a:ext uri="{FF2B5EF4-FFF2-40B4-BE49-F238E27FC236}">
              <a16:creationId xmlns:a16="http://schemas.microsoft.com/office/drawing/2014/main" id="{2997302F-EBAE-479E-8B59-E1158B678376}"/>
            </a:ext>
          </a:extLst>
        </xdr:cNvPr>
        <xdr:cNvSpPr/>
      </xdr:nvSpPr>
      <xdr:spPr>
        <a:xfrm>
          <a:off x="10426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162577</xdr:rowOff>
    </xdr:from>
    <xdr:ext cx="469744" cy="259045"/>
    <xdr:sp macro="" textlink="">
      <xdr:nvSpPr>
        <xdr:cNvPr id="480" name="【市民会館】&#10;一人当たり面積該当値テキスト">
          <a:extLst>
            <a:ext uri="{FF2B5EF4-FFF2-40B4-BE49-F238E27FC236}">
              <a16:creationId xmlns:a16="http://schemas.microsoft.com/office/drawing/2014/main" id="{9971292A-148F-48EF-8130-7D37DC9170DD}"/>
            </a:ext>
          </a:extLst>
        </xdr:cNvPr>
        <xdr:cNvSpPr txBox="1"/>
      </xdr:nvSpPr>
      <xdr:spPr>
        <a:xfrm>
          <a:off x="10515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139700</xdr:rowOff>
    </xdr:from>
    <xdr:to>
      <xdr:col>50</xdr:col>
      <xdr:colOff>165100</xdr:colOff>
      <xdr:row>105</xdr:row>
      <xdr:rowOff>69850</xdr:rowOff>
    </xdr:to>
    <xdr:sp macro="" textlink="">
      <xdr:nvSpPr>
        <xdr:cNvPr id="481" name="楕円 480">
          <a:extLst>
            <a:ext uri="{FF2B5EF4-FFF2-40B4-BE49-F238E27FC236}">
              <a16:creationId xmlns:a16="http://schemas.microsoft.com/office/drawing/2014/main" id="{1A2EA285-F416-45C3-8E40-3E85289250B1}"/>
            </a:ext>
          </a:extLst>
        </xdr:cNvPr>
        <xdr:cNvSpPr/>
      </xdr:nvSpPr>
      <xdr:spPr>
        <a:xfrm>
          <a:off x="9588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19050</xdr:rowOff>
    </xdr:from>
    <xdr:to>
      <xdr:col>55</xdr:col>
      <xdr:colOff>0</xdr:colOff>
      <xdr:row>105</xdr:row>
      <xdr:rowOff>19050</xdr:rowOff>
    </xdr:to>
    <xdr:cxnSp macro="">
      <xdr:nvCxnSpPr>
        <xdr:cNvPr id="482" name="直線コネクタ 481">
          <a:extLst>
            <a:ext uri="{FF2B5EF4-FFF2-40B4-BE49-F238E27FC236}">
              <a16:creationId xmlns:a16="http://schemas.microsoft.com/office/drawing/2014/main" id="{F216066C-1669-4127-BFD3-A47DF568ABC0}"/>
            </a:ext>
          </a:extLst>
        </xdr:cNvPr>
        <xdr:cNvCxnSpPr/>
      </xdr:nvCxnSpPr>
      <xdr:spPr>
        <a:xfrm>
          <a:off x="9639300" y="1802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139700</xdr:rowOff>
    </xdr:from>
    <xdr:to>
      <xdr:col>46</xdr:col>
      <xdr:colOff>38100</xdr:colOff>
      <xdr:row>105</xdr:row>
      <xdr:rowOff>69850</xdr:rowOff>
    </xdr:to>
    <xdr:sp macro="" textlink="">
      <xdr:nvSpPr>
        <xdr:cNvPr id="483" name="楕円 482">
          <a:extLst>
            <a:ext uri="{FF2B5EF4-FFF2-40B4-BE49-F238E27FC236}">
              <a16:creationId xmlns:a16="http://schemas.microsoft.com/office/drawing/2014/main" id="{3D18FAFE-2BAD-4DE4-B462-0A10BCBBB9B3}"/>
            </a:ext>
          </a:extLst>
        </xdr:cNvPr>
        <xdr:cNvSpPr/>
      </xdr:nvSpPr>
      <xdr:spPr>
        <a:xfrm>
          <a:off x="8699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19050</xdr:rowOff>
    </xdr:from>
    <xdr:to>
      <xdr:col>50</xdr:col>
      <xdr:colOff>114300</xdr:colOff>
      <xdr:row>105</xdr:row>
      <xdr:rowOff>19050</xdr:rowOff>
    </xdr:to>
    <xdr:cxnSp macro="">
      <xdr:nvCxnSpPr>
        <xdr:cNvPr id="484" name="直線コネクタ 483">
          <a:extLst>
            <a:ext uri="{FF2B5EF4-FFF2-40B4-BE49-F238E27FC236}">
              <a16:creationId xmlns:a16="http://schemas.microsoft.com/office/drawing/2014/main" id="{BC1659E4-FACF-40E4-905A-C765B472F1B7}"/>
            </a:ext>
          </a:extLst>
        </xdr:cNvPr>
        <xdr:cNvCxnSpPr/>
      </xdr:nvCxnSpPr>
      <xdr:spPr>
        <a:xfrm>
          <a:off x="8750300" y="1802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139700</xdr:rowOff>
    </xdr:from>
    <xdr:to>
      <xdr:col>41</xdr:col>
      <xdr:colOff>101600</xdr:colOff>
      <xdr:row>105</xdr:row>
      <xdr:rowOff>69850</xdr:rowOff>
    </xdr:to>
    <xdr:sp macro="" textlink="">
      <xdr:nvSpPr>
        <xdr:cNvPr id="485" name="楕円 484">
          <a:extLst>
            <a:ext uri="{FF2B5EF4-FFF2-40B4-BE49-F238E27FC236}">
              <a16:creationId xmlns:a16="http://schemas.microsoft.com/office/drawing/2014/main" id="{4FD9CFA5-C00F-46B0-B5AC-254D016ED188}"/>
            </a:ext>
          </a:extLst>
        </xdr:cNvPr>
        <xdr:cNvSpPr/>
      </xdr:nvSpPr>
      <xdr:spPr>
        <a:xfrm>
          <a:off x="781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19050</xdr:rowOff>
    </xdr:from>
    <xdr:to>
      <xdr:col>45</xdr:col>
      <xdr:colOff>177800</xdr:colOff>
      <xdr:row>105</xdr:row>
      <xdr:rowOff>19050</xdr:rowOff>
    </xdr:to>
    <xdr:cxnSp macro="">
      <xdr:nvCxnSpPr>
        <xdr:cNvPr id="486" name="直線コネクタ 485">
          <a:extLst>
            <a:ext uri="{FF2B5EF4-FFF2-40B4-BE49-F238E27FC236}">
              <a16:creationId xmlns:a16="http://schemas.microsoft.com/office/drawing/2014/main" id="{94459AD3-7AED-425F-9EA6-C472430CD538}"/>
            </a:ext>
          </a:extLst>
        </xdr:cNvPr>
        <xdr:cNvCxnSpPr/>
      </xdr:nvCxnSpPr>
      <xdr:spPr>
        <a:xfrm>
          <a:off x="7861300" y="1802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87" name="楕円 486">
          <a:extLst>
            <a:ext uri="{FF2B5EF4-FFF2-40B4-BE49-F238E27FC236}">
              <a16:creationId xmlns:a16="http://schemas.microsoft.com/office/drawing/2014/main" id="{509645E2-214C-4F06-8ED8-11D124A724C2}"/>
            </a:ext>
          </a:extLst>
        </xdr:cNvPr>
        <xdr:cNvSpPr/>
      </xdr:nvSpPr>
      <xdr:spPr>
        <a:xfrm>
          <a:off x="692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19050</xdr:rowOff>
    </xdr:from>
    <xdr:to>
      <xdr:col>41</xdr:col>
      <xdr:colOff>50800</xdr:colOff>
      <xdr:row>105</xdr:row>
      <xdr:rowOff>19050</xdr:rowOff>
    </xdr:to>
    <xdr:cxnSp macro="">
      <xdr:nvCxnSpPr>
        <xdr:cNvPr id="488" name="直線コネクタ 487">
          <a:extLst>
            <a:ext uri="{FF2B5EF4-FFF2-40B4-BE49-F238E27FC236}">
              <a16:creationId xmlns:a16="http://schemas.microsoft.com/office/drawing/2014/main" id="{B7E7961F-0E6B-4407-B1F4-7D17631A6741}"/>
            </a:ext>
          </a:extLst>
        </xdr:cNvPr>
        <xdr:cNvCxnSpPr/>
      </xdr:nvCxnSpPr>
      <xdr:spPr>
        <a:xfrm>
          <a:off x="6972300" y="1802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114316</xdr:rowOff>
    </xdr:from>
    <xdr:ext cx="469744" cy="259045"/>
    <xdr:sp macro="" textlink="">
      <xdr:nvSpPr>
        <xdr:cNvPr id="489" name="n_1aveValue【市民会館】&#10;一人当たり面積">
          <a:extLst>
            <a:ext uri="{FF2B5EF4-FFF2-40B4-BE49-F238E27FC236}">
              <a16:creationId xmlns:a16="http://schemas.microsoft.com/office/drawing/2014/main" id="{ECF5C2EF-F462-4067-A120-876762EB1978}"/>
            </a:ext>
          </a:extLst>
        </xdr:cNvPr>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90" name="n_2aveValue【市民会館】&#10;一人当たり面積">
          <a:extLst>
            <a:ext uri="{FF2B5EF4-FFF2-40B4-BE49-F238E27FC236}">
              <a16:creationId xmlns:a16="http://schemas.microsoft.com/office/drawing/2014/main" id="{B16A8606-138C-449C-8D85-B6D75C94A5C6}"/>
            </a:ext>
          </a:extLst>
        </xdr:cNvPr>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121938</xdr:rowOff>
    </xdr:from>
    <xdr:ext cx="469744" cy="259045"/>
    <xdr:sp macro="" textlink="">
      <xdr:nvSpPr>
        <xdr:cNvPr id="491" name="n_3aveValue【市民会館】&#10;一人当たり面積">
          <a:extLst>
            <a:ext uri="{FF2B5EF4-FFF2-40B4-BE49-F238E27FC236}">
              <a16:creationId xmlns:a16="http://schemas.microsoft.com/office/drawing/2014/main" id="{47FC5261-89D2-411F-BD55-9375FB2F7644}"/>
            </a:ext>
          </a:extLst>
        </xdr:cNvPr>
        <xdr:cNvSpPr txBox="1"/>
      </xdr:nvSpPr>
      <xdr:spPr>
        <a:xfrm>
          <a:off x="7626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2" name="n_4aveValue【市民会館】&#10;一人当たり面積">
          <a:extLst>
            <a:ext uri="{FF2B5EF4-FFF2-40B4-BE49-F238E27FC236}">
              <a16:creationId xmlns:a16="http://schemas.microsoft.com/office/drawing/2014/main" id="{33285F19-F00A-48DE-844C-9E517878A898}"/>
            </a:ext>
          </a:extLst>
        </xdr:cNvPr>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86377</xdr:rowOff>
    </xdr:from>
    <xdr:ext cx="469744" cy="259045"/>
    <xdr:sp macro="" textlink="">
      <xdr:nvSpPr>
        <xdr:cNvPr id="493" name="n_1mainValue【市民会館】&#10;一人当たり面積">
          <a:extLst>
            <a:ext uri="{FF2B5EF4-FFF2-40B4-BE49-F238E27FC236}">
              <a16:creationId xmlns:a16="http://schemas.microsoft.com/office/drawing/2014/main" id="{4DEA5DCE-392B-4832-8D86-BB2912B540FC}"/>
            </a:ext>
          </a:extLst>
        </xdr:cNvPr>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86377</xdr:rowOff>
    </xdr:from>
    <xdr:ext cx="469744" cy="259045"/>
    <xdr:sp macro="" textlink="">
      <xdr:nvSpPr>
        <xdr:cNvPr id="494" name="n_2mainValue【市民会館】&#10;一人当たり面積">
          <a:extLst>
            <a:ext uri="{FF2B5EF4-FFF2-40B4-BE49-F238E27FC236}">
              <a16:creationId xmlns:a16="http://schemas.microsoft.com/office/drawing/2014/main" id="{0ACDF7FD-C24C-4299-B259-62D7423B9A38}"/>
            </a:ext>
          </a:extLst>
        </xdr:cNvPr>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95" name="n_3mainValue【市民会館】&#10;一人当たり面積">
          <a:extLst>
            <a:ext uri="{FF2B5EF4-FFF2-40B4-BE49-F238E27FC236}">
              <a16:creationId xmlns:a16="http://schemas.microsoft.com/office/drawing/2014/main" id="{832B10C8-4076-4961-9DD9-106485C61060}"/>
            </a:ext>
          </a:extLst>
        </xdr:cNvPr>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96" name="n_4mainValue【市民会館】&#10;一人当たり面積">
          <a:extLst>
            <a:ext uri="{FF2B5EF4-FFF2-40B4-BE49-F238E27FC236}">
              <a16:creationId xmlns:a16="http://schemas.microsoft.com/office/drawing/2014/main" id="{F7C6930F-4F5D-499E-8E45-E3D12C7AFC9B}"/>
            </a:ext>
          </a:extLst>
        </xdr:cNvPr>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56DB810D-170E-4F1B-8683-72D0591A1F1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1E0E6171-9430-4B3A-A754-5C074451C97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F15678D5-6288-4B63-9CE8-9B70220C5E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FA934A45-5D8E-4B57-848F-26179592DA4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B69C420E-4D2D-4108-86CC-B7FA4D37B1A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59248BFE-174E-4944-ACE1-6F46AAC690A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63476DCC-1A6A-45B6-8312-2F20BAE53EB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113D6001-EA00-4A96-9625-39EB0A2DB10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85C8D635-87E8-43EF-B285-7AA23D3B046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8F6A55C1-A8C6-434A-8B5B-A476E549D2C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AFEE224E-A64C-4ADA-B0EA-26E0E8E752F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6F2627B6-75F2-4F1C-B5C7-F8268B42567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6C7A4723-920A-4A83-B4B1-976E236C92F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4A8C6B58-F2C9-4399-89D9-6D7C90C0A97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2DE527BE-C661-4A5F-AC1B-AAA85A79F22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48AADC44-3853-4183-B91A-77E5BFA467C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8C4DFB58-56A7-4A8A-A661-76E3DBA3477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50F72238-9D27-450E-A4D6-64265836149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90BD3901-E4EA-4D05-AEB7-126B6BDF281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AA638661-9092-428F-90C1-64886A4F28C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9A762E2A-CC4A-4F7E-A1FD-B4868BA3CE6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379AEC05-CD42-4B0E-8C25-F07800D7098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C2F060EB-40DB-4C18-90EC-C379BFB621E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53543539-55EB-4A4D-8DBA-1E65C1892E5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521" name="直線コネクタ 520">
          <a:extLst>
            <a:ext uri="{FF2B5EF4-FFF2-40B4-BE49-F238E27FC236}">
              <a16:creationId xmlns:a16="http://schemas.microsoft.com/office/drawing/2014/main" id="{5CCB7139-1674-44A3-A2BE-C5B0465BA169}"/>
            </a:ext>
          </a:extLst>
        </xdr:cNvPr>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5048988B-1BF3-444A-94FF-B0113E34F2CC}"/>
            </a:ext>
          </a:extLst>
        </xdr:cNvPr>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523" name="直線コネクタ 522">
          <a:extLst>
            <a:ext uri="{FF2B5EF4-FFF2-40B4-BE49-F238E27FC236}">
              <a16:creationId xmlns:a16="http://schemas.microsoft.com/office/drawing/2014/main" id="{0E4981FF-7709-495B-BCE3-A9CD2031899B}"/>
            </a:ext>
          </a:extLst>
        </xdr:cNvPr>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47C9E7C9-AFE7-46E6-8DA0-54DB0227B72E}"/>
            </a:ext>
          </a:extLst>
        </xdr:cNvPr>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525" name="直線コネクタ 524">
          <a:extLst>
            <a:ext uri="{FF2B5EF4-FFF2-40B4-BE49-F238E27FC236}">
              <a16:creationId xmlns:a16="http://schemas.microsoft.com/office/drawing/2014/main" id="{C1A9695E-FAA1-445F-A503-EBE2AB759C36}"/>
            </a:ext>
          </a:extLst>
        </xdr:cNvPr>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64787</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C5C692F5-90FC-4BA0-8782-B491BBDCC764}"/>
            </a:ext>
          </a:extLst>
        </xdr:cNvPr>
        <xdr:cNvSpPr txBox="1"/>
      </xdr:nvSpPr>
      <xdr:spPr>
        <a:xfrm>
          <a:off x="16357600" y="6408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27" name="フローチャート: 判断 526">
          <a:extLst>
            <a:ext uri="{FF2B5EF4-FFF2-40B4-BE49-F238E27FC236}">
              <a16:creationId xmlns:a16="http://schemas.microsoft.com/office/drawing/2014/main" id="{551A42DF-4415-4D44-827C-AB81C5CE8AC9}"/>
            </a:ext>
          </a:extLst>
        </xdr:cNvPr>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28" name="フローチャート: 判断 527">
          <a:extLst>
            <a:ext uri="{FF2B5EF4-FFF2-40B4-BE49-F238E27FC236}">
              <a16:creationId xmlns:a16="http://schemas.microsoft.com/office/drawing/2014/main" id="{F43E6F7B-F392-4D2B-BE28-EA47C4DC1984}"/>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9" name="フローチャート: 判断 528">
          <a:extLst>
            <a:ext uri="{FF2B5EF4-FFF2-40B4-BE49-F238E27FC236}">
              <a16:creationId xmlns:a16="http://schemas.microsoft.com/office/drawing/2014/main" id="{2F5931DD-B40B-46FB-B9A0-9CED799F7873}"/>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30" name="フローチャート: 判断 529">
          <a:extLst>
            <a:ext uri="{FF2B5EF4-FFF2-40B4-BE49-F238E27FC236}">
              <a16:creationId xmlns:a16="http://schemas.microsoft.com/office/drawing/2014/main" id="{C9266BAF-8D5F-4FA8-A891-C97BF92CA4C6}"/>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31" name="フローチャート: 判断 530">
          <a:extLst>
            <a:ext uri="{FF2B5EF4-FFF2-40B4-BE49-F238E27FC236}">
              <a16:creationId xmlns:a16="http://schemas.microsoft.com/office/drawing/2014/main" id="{927CBBEB-9B5C-454E-A7CA-BA9587D717D0}"/>
            </a:ext>
          </a:extLst>
        </xdr:cNvPr>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9F80877-C854-4F1B-A834-ADFB758090E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5F2FDA1-3450-408E-B1CE-D98D22417AA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0A0A336-6807-420B-88C8-050EC83A978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41310243-090D-419D-AB8C-05B220134AE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CBD04FCA-AF4F-4DA3-8452-DBBAF611E71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82550</xdr:rowOff>
    </xdr:from>
    <xdr:to>
      <xdr:col>85</xdr:col>
      <xdr:colOff>177800</xdr:colOff>
      <xdr:row>36</xdr:row>
      <xdr:rowOff>12700</xdr:rowOff>
    </xdr:to>
    <xdr:sp macro="" textlink="">
      <xdr:nvSpPr>
        <xdr:cNvPr id="537" name="楕円 536">
          <a:extLst>
            <a:ext uri="{FF2B5EF4-FFF2-40B4-BE49-F238E27FC236}">
              <a16:creationId xmlns:a16="http://schemas.microsoft.com/office/drawing/2014/main" id="{808BA3AA-01C4-4F0E-9FC4-322170DEE553}"/>
            </a:ext>
          </a:extLst>
        </xdr:cNvPr>
        <xdr:cNvSpPr/>
      </xdr:nvSpPr>
      <xdr:spPr>
        <a:xfrm>
          <a:off x="16268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105427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BD69DE3A-1039-42FB-8EDF-8F33EC7E1320}"/>
            </a:ext>
          </a:extLst>
        </xdr:cNvPr>
        <xdr:cNvSpPr txBox="1"/>
      </xdr:nvSpPr>
      <xdr:spPr>
        <a:xfrm>
          <a:off x="16357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31115</xdr:rowOff>
    </xdr:from>
    <xdr:to>
      <xdr:col>81</xdr:col>
      <xdr:colOff>101600</xdr:colOff>
      <xdr:row>35</xdr:row>
      <xdr:rowOff>132715</xdr:rowOff>
    </xdr:to>
    <xdr:sp macro="" textlink="">
      <xdr:nvSpPr>
        <xdr:cNvPr id="539" name="楕円 538">
          <a:extLst>
            <a:ext uri="{FF2B5EF4-FFF2-40B4-BE49-F238E27FC236}">
              <a16:creationId xmlns:a16="http://schemas.microsoft.com/office/drawing/2014/main" id="{701E7375-B7AF-4D29-9406-0E59D19AD685}"/>
            </a:ext>
          </a:extLst>
        </xdr:cNvPr>
        <xdr:cNvSpPr/>
      </xdr:nvSpPr>
      <xdr:spPr>
        <a:xfrm>
          <a:off x="15430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81915</xdr:rowOff>
    </xdr:from>
    <xdr:to>
      <xdr:col>85</xdr:col>
      <xdr:colOff>127000</xdr:colOff>
      <xdr:row>35</xdr:row>
      <xdr:rowOff>133350</xdr:rowOff>
    </xdr:to>
    <xdr:cxnSp macro="">
      <xdr:nvCxnSpPr>
        <xdr:cNvPr id="540" name="直線コネクタ 539">
          <a:extLst>
            <a:ext uri="{FF2B5EF4-FFF2-40B4-BE49-F238E27FC236}">
              <a16:creationId xmlns:a16="http://schemas.microsoft.com/office/drawing/2014/main" id="{F533F935-D58C-4CDA-B97F-D093C6EA42E0}"/>
            </a:ext>
          </a:extLst>
        </xdr:cNvPr>
        <xdr:cNvCxnSpPr/>
      </xdr:nvCxnSpPr>
      <xdr:spPr>
        <a:xfrm>
          <a:off x="15481300" y="60826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12065</xdr:rowOff>
    </xdr:from>
    <xdr:to>
      <xdr:col>76</xdr:col>
      <xdr:colOff>165100</xdr:colOff>
      <xdr:row>36</xdr:row>
      <xdr:rowOff>113665</xdr:rowOff>
    </xdr:to>
    <xdr:sp macro="" textlink="">
      <xdr:nvSpPr>
        <xdr:cNvPr id="541" name="楕円 540">
          <a:extLst>
            <a:ext uri="{FF2B5EF4-FFF2-40B4-BE49-F238E27FC236}">
              <a16:creationId xmlns:a16="http://schemas.microsoft.com/office/drawing/2014/main" id="{61F12F2D-7F10-49C6-91CF-36D6DF417513}"/>
            </a:ext>
          </a:extLst>
        </xdr:cNvPr>
        <xdr:cNvSpPr/>
      </xdr:nvSpPr>
      <xdr:spPr>
        <a:xfrm>
          <a:off x="14541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81915</xdr:rowOff>
    </xdr:from>
    <xdr:to>
      <xdr:col>81</xdr:col>
      <xdr:colOff>50800</xdr:colOff>
      <xdr:row>36</xdr:row>
      <xdr:rowOff>62865</xdr:rowOff>
    </xdr:to>
    <xdr:cxnSp macro="">
      <xdr:nvCxnSpPr>
        <xdr:cNvPr id="542" name="直線コネクタ 541">
          <a:extLst>
            <a:ext uri="{FF2B5EF4-FFF2-40B4-BE49-F238E27FC236}">
              <a16:creationId xmlns:a16="http://schemas.microsoft.com/office/drawing/2014/main" id="{D3C789EC-5B56-40FB-B9AF-47A77F73373A}"/>
            </a:ext>
          </a:extLst>
        </xdr:cNvPr>
        <xdr:cNvCxnSpPr/>
      </xdr:nvCxnSpPr>
      <xdr:spPr>
        <a:xfrm flipV="1">
          <a:off x="14592300" y="608266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130175</xdr:rowOff>
    </xdr:from>
    <xdr:to>
      <xdr:col>72</xdr:col>
      <xdr:colOff>38100</xdr:colOff>
      <xdr:row>36</xdr:row>
      <xdr:rowOff>60325</xdr:rowOff>
    </xdr:to>
    <xdr:sp macro="" textlink="">
      <xdr:nvSpPr>
        <xdr:cNvPr id="543" name="楕円 542">
          <a:extLst>
            <a:ext uri="{FF2B5EF4-FFF2-40B4-BE49-F238E27FC236}">
              <a16:creationId xmlns:a16="http://schemas.microsoft.com/office/drawing/2014/main" id="{F338616A-4D89-479B-B810-0F90B797A875}"/>
            </a:ext>
          </a:extLst>
        </xdr:cNvPr>
        <xdr:cNvSpPr/>
      </xdr:nvSpPr>
      <xdr:spPr>
        <a:xfrm>
          <a:off x="13652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9525</xdr:rowOff>
    </xdr:from>
    <xdr:to>
      <xdr:col>76</xdr:col>
      <xdr:colOff>114300</xdr:colOff>
      <xdr:row>36</xdr:row>
      <xdr:rowOff>62865</xdr:rowOff>
    </xdr:to>
    <xdr:cxnSp macro="">
      <xdr:nvCxnSpPr>
        <xdr:cNvPr id="544" name="直線コネクタ 543">
          <a:extLst>
            <a:ext uri="{FF2B5EF4-FFF2-40B4-BE49-F238E27FC236}">
              <a16:creationId xmlns:a16="http://schemas.microsoft.com/office/drawing/2014/main" id="{D230279A-AC24-4401-B53A-D6193481E28C}"/>
            </a:ext>
          </a:extLst>
        </xdr:cNvPr>
        <xdr:cNvCxnSpPr/>
      </xdr:nvCxnSpPr>
      <xdr:spPr>
        <a:xfrm>
          <a:off x="13703300" y="61817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71120</xdr:rowOff>
    </xdr:from>
    <xdr:to>
      <xdr:col>67</xdr:col>
      <xdr:colOff>101600</xdr:colOff>
      <xdr:row>36</xdr:row>
      <xdr:rowOff>1270</xdr:rowOff>
    </xdr:to>
    <xdr:sp macro="" textlink="">
      <xdr:nvSpPr>
        <xdr:cNvPr id="545" name="楕円 544">
          <a:extLst>
            <a:ext uri="{FF2B5EF4-FFF2-40B4-BE49-F238E27FC236}">
              <a16:creationId xmlns:a16="http://schemas.microsoft.com/office/drawing/2014/main" id="{64943770-B417-420F-A3E8-1F70720696AD}"/>
            </a:ext>
          </a:extLst>
        </xdr:cNvPr>
        <xdr:cNvSpPr/>
      </xdr:nvSpPr>
      <xdr:spPr>
        <a:xfrm>
          <a:off x="12763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121920</xdr:rowOff>
    </xdr:from>
    <xdr:to>
      <xdr:col>71</xdr:col>
      <xdr:colOff>177800</xdr:colOff>
      <xdr:row>36</xdr:row>
      <xdr:rowOff>9525</xdr:rowOff>
    </xdr:to>
    <xdr:cxnSp macro="">
      <xdr:nvCxnSpPr>
        <xdr:cNvPr id="546" name="直線コネクタ 545">
          <a:extLst>
            <a:ext uri="{FF2B5EF4-FFF2-40B4-BE49-F238E27FC236}">
              <a16:creationId xmlns:a16="http://schemas.microsoft.com/office/drawing/2014/main" id="{5F7F7EA8-7743-413D-AFBE-25358F0C5F55}"/>
            </a:ext>
          </a:extLst>
        </xdr:cNvPr>
        <xdr:cNvCxnSpPr/>
      </xdr:nvCxnSpPr>
      <xdr:spPr>
        <a:xfrm>
          <a:off x="12814300" y="61226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3D10C141-6300-4AB8-8417-79DD05668874}"/>
            </a:ext>
          </a:extLst>
        </xdr:cNvPr>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2B34C75-7162-4F9C-AFF7-7825376E95B8}"/>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DD690C3-4CD8-49D5-9CDA-42D4CEEEEDEC}"/>
            </a:ext>
          </a:extLst>
        </xdr:cNvPr>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3DD9A68-A72E-40C9-B003-1A5EC5E6FFD8}"/>
            </a:ext>
          </a:extLst>
        </xdr:cNvPr>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149242</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E8A41526-2F04-4150-A5CC-D1FEC370826B}"/>
            </a:ext>
          </a:extLst>
        </xdr:cNvPr>
        <xdr:cNvSpPr txBox="1"/>
      </xdr:nvSpPr>
      <xdr:spPr>
        <a:xfrm>
          <a:off x="152660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130192</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5FA48273-062E-45D0-BFB1-7B17BADD169A}"/>
            </a:ext>
          </a:extLst>
        </xdr:cNvPr>
        <xdr:cNvSpPr txBox="1"/>
      </xdr:nvSpPr>
      <xdr:spPr>
        <a:xfrm>
          <a:off x="14389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76852</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85904375-939E-463A-810C-4E9E5A9D70FF}"/>
            </a:ext>
          </a:extLst>
        </xdr:cNvPr>
        <xdr:cNvSpPr txBox="1"/>
      </xdr:nvSpPr>
      <xdr:spPr>
        <a:xfrm>
          <a:off x="135007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17797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6D655FA3-7FD2-47A4-AEFA-3C763B3962C8}"/>
            </a:ext>
          </a:extLst>
        </xdr:cNvPr>
        <xdr:cNvSpPr txBox="1"/>
      </xdr:nvSpPr>
      <xdr:spPr>
        <a:xfrm>
          <a:off x="12611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9619D4A4-9FB6-4B6B-A192-610E65EBD25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42B4C379-1D9C-4A9F-A8EC-DEE9CE9AD7B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DA208F05-EA30-44D1-B9C7-A96D415318A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35127221-C0AD-433E-8A37-8270AB3109B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56BB7591-EC23-4E2E-B360-915FCF5537A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45DA3AD0-F6B8-4B7D-B5E3-77BE0294070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7E94F609-9970-4033-BE3D-93769D57D10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6F993D3A-58E6-421D-A530-48BF015DC7B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7C02A6B9-FDE6-43D0-BC8E-5D1EA3C5738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A59C6DB7-A442-4575-A6D6-FCE3204B78C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D31119A9-6C8B-4B52-9E48-8B1F3BF1DB2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a:extLst>
            <a:ext uri="{FF2B5EF4-FFF2-40B4-BE49-F238E27FC236}">
              <a16:creationId xmlns:a16="http://schemas.microsoft.com/office/drawing/2014/main" id="{A700E49B-C1A4-44B7-9C2C-6E4A3D079D6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7499C937-611A-40CA-907D-65C3149771A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8" name="テキスト ボックス 567">
          <a:extLst>
            <a:ext uri="{FF2B5EF4-FFF2-40B4-BE49-F238E27FC236}">
              <a16:creationId xmlns:a16="http://schemas.microsoft.com/office/drawing/2014/main" id="{8456C22A-E062-4050-B57B-8BA4584B3255}"/>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EFA69539-B59A-47BC-8618-646079B5941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70" name="テキスト ボックス 569">
          <a:extLst>
            <a:ext uri="{FF2B5EF4-FFF2-40B4-BE49-F238E27FC236}">
              <a16:creationId xmlns:a16="http://schemas.microsoft.com/office/drawing/2014/main" id="{EA6FF4BB-FB51-4947-BF54-403436308DAE}"/>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B8C81DFD-1115-44CB-A9D2-AB673B1D0B9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2" name="テキスト ボックス 571">
          <a:extLst>
            <a:ext uri="{FF2B5EF4-FFF2-40B4-BE49-F238E27FC236}">
              <a16:creationId xmlns:a16="http://schemas.microsoft.com/office/drawing/2014/main" id="{93A86198-4A94-4B1F-B812-52A1B40D591D}"/>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BB913AD7-BFC5-444E-A3D5-ED1560F3ABB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a:extLst>
            <a:ext uri="{FF2B5EF4-FFF2-40B4-BE49-F238E27FC236}">
              <a16:creationId xmlns:a16="http://schemas.microsoft.com/office/drawing/2014/main" id="{46FAA2F9-9225-4C03-AB86-66EF5AA4717E}"/>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A1705B1-64B2-4EDE-BC37-B11E8CD3DC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A87FE18-7CD2-49DE-98DB-FD2775DAA42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BE1BED7C-1189-4D9F-8F4A-A087C0D57A1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78" name="直線コネクタ 577">
          <a:extLst>
            <a:ext uri="{FF2B5EF4-FFF2-40B4-BE49-F238E27FC236}">
              <a16:creationId xmlns:a16="http://schemas.microsoft.com/office/drawing/2014/main" id="{F21D55F0-B435-47F2-B1F9-3C59AD0B5FCF}"/>
            </a:ext>
          </a:extLst>
        </xdr:cNvPr>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79" name="【一般廃棄物処理施設】&#10;一人当たり有形固定資産（償却資産）額最小値テキスト">
          <a:extLst>
            <a:ext uri="{FF2B5EF4-FFF2-40B4-BE49-F238E27FC236}">
              <a16:creationId xmlns:a16="http://schemas.microsoft.com/office/drawing/2014/main" id="{BA51BD0C-5A3C-440A-9DDE-1F78755C6714}"/>
            </a:ext>
          </a:extLst>
        </xdr:cNvPr>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80" name="直線コネクタ 579">
          <a:extLst>
            <a:ext uri="{FF2B5EF4-FFF2-40B4-BE49-F238E27FC236}">
              <a16:creationId xmlns:a16="http://schemas.microsoft.com/office/drawing/2014/main" id="{D9D3840B-55CE-44BF-9A4D-1A35E5EC1BDF}"/>
            </a:ext>
          </a:extLst>
        </xdr:cNvPr>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6B03B007-CE9B-42C6-B72A-9B0505871BA6}"/>
            </a:ext>
          </a:extLst>
        </xdr:cNvPr>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82" name="直線コネクタ 581">
          <a:extLst>
            <a:ext uri="{FF2B5EF4-FFF2-40B4-BE49-F238E27FC236}">
              <a16:creationId xmlns:a16="http://schemas.microsoft.com/office/drawing/2014/main" id="{924A42DB-1D01-4EF7-87FE-12646A745C9D}"/>
            </a:ext>
          </a:extLst>
        </xdr:cNvPr>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103484</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568BDD90-D6C5-43C5-8EB0-3E92DA7C6ABC}"/>
            </a:ext>
          </a:extLst>
        </xdr:cNvPr>
        <xdr:cNvSpPr txBox="1"/>
      </xdr:nvSpPr>
      <xdr:spPr>
        <a:xfrm>
          <a:off x="22199600" y="627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84" name="フローチャート: 判断 583">
          <a:extLst>
            <a:ext uri="{FF2B5EF4-FFF2-40B4-BE49-F238E27FC236}">
              <a16:creationId xmlns:a16="http://schemas.microsoft.com/office/drawing/2014/main" id="{90B2EBD9-91CF-4C6D-8E8E-CA9BC9CC0EB4}"/>
            </a:ext>
          </a:extLst>
        </xdr:cNvPr>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85" name="フローチャート: 判断 584">
          <a:extLst>
            <a:ext uri="{FF2B5EF4-FFF2-40B4-BE49-F238E27FC236}">
              <a16:creationId xmlns:a16="http://schemas.microsoft.com/office/drawing/2014/main" id="{B5B68849-A0A7-4B01-A386-EC65B08798E7}"/>
            </a:ext>
          </a:extLst>
        </xdr:cNvPr>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586" name="フローチャート: 判断 585">
          <a:extLst>
            <a:ext uri="{FF2B5EF4-FFF2-40B4-BE49-F238E27FC236}">
              <a16:creationId xmlns:a16="http://schemas.microsoft.com/office/drawing/2014/main" id="{785EE9AB-2AA7-4ADE-8C6E-A4A7B31884A1}"/>
            </a:ext>
          </a:extLst>
        </xdr:cNvPr>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587" name="フローチャート: 判断 586">
          <a:extLst>
            <a:ext uri="{FF2B5EF4-FFF2-40B4-BE49-F238E27FC236}">
              <a16:creationId xmlns:a16="http://schemas.microsoft.com/office/drawing/2014/main" id="{5F5AEA73-D806-4754-A83B-EE26A44EF46B}"/>
            </a:ext>
          </a:extLst>
        </xdr:cNvPr>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588" name="フローチャート: 判断 587">
          <a:extLst>
            <a:ext uri="{FF2B5EF4-FFF2-40B4-BE49-F238E27FC236}">
              <a16:creationId xmlns:a16="http://schemas.microsoft.com/office/drawing/2014/main" id="{44C134F7-AED2-429B-8196-8A53B9355638}"/>
            </a:ext>
          </a:extLst>
        </xdr:cNvPr>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DCDF78F8-F3DD-4BF1-A5D9-BEDA877D58E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42FE4F9C-7C69-416C-8731-5455107A12A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415A98B2-40B9-439C-8B25-644E630B493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8ACCC516-A862-458D-B3FE-0BBA11B0FF4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3C88DFAC-12C6-487A-B179-EA84D0AE285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1321</xdr:rowOff>
    </xdr:from>
    <xdr:to>
      <xdr:col>116</xdr:col>
      <xdr:colOff>114300</xdr:colOff>
      <xdr:row>34</xdr:row>
      <xdr:rowOff>102921</xdr:rowOff>
    </xdr:to>
    <xdr:sp macro="" textlink="">
      <xdr:nvSpPr>
        <xdr:cNvPr id="594" name="楕円 593">
          <a:extLst>
            <a:ext uri="{FF2B5EF4-FFF2-40B4-BE49-F238E27FC236}">
              <a16:creationId xmlns:a16="http://schemas.microsoft.com/office/drawing/2014/main" id="{3DFBAA94-86A6-4E54-9C14-0FB2EEA68E9B}"/>
            </a:ext>
          </a:extLst>
        </xdr:cNvPr>
        <xdr:cNvSpPr/>
      </xdr:nvSpPr>
      <xdr:spPr>
        <a:xfrm>
          <a:off x="22110700" y="583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24198</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id="{CE0762F6-1DD0-4E50-A0DA-62F2142E2269}"/>
            </a:ext>
          </a:extLst>
        </xdr:cNvPr>
        <xdr:cNvSpPr txBox="1"/>
      </xdr:nvSpPr>
      <xdr:spPr>
        <a:xfrm>
          <a:off x="22199600" y="568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5804</xdr:rowOff>
    </xdr:from>
    <xdr:to>
      <xdr:col>112</xdr:col>
      <xdr:colOff>38100</xdr:colOff>
      <xdr:row>34</xdr:row>
      <xdr:rowOff>107404</xdr:rowOff>
    </xdr:to>
    <xdr:sp macro="" textlink="">
      <xdr:nvSpPr>
        <xdr:cNvPr id="596" name="楕円 595">
          <a:extLst>
            <a:ext uri="{FF2B5EF4-FFF2-40B4-BE49-F238E27FC236}">
              <a16:creationId xmlns:a16="http://schemas.microsoft.com/office/drawing/2014/main" id="{58627D16-4DAC-47C4-A045-95882BE8F308}"/>
            </a:ext>
          </a:extLst>
        </xdr:cNvPr>
        <xdr:cNvSpPr/>
      </xdr:nvSpPr>
      <xdr:spPr>
        <a:xfrm>
          <a:off x="21272500" y="58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52121</xdr:rowOff>
    </xdr:from>
    <xdr:to>
      <xdr:col>116</xdr:col>
      <xdr:colOff>63500</xdr:colOff>
      <xdr:row>34</xdr:row>
      <xdr:rowOff>56604</xdr:rowOff>
    </xdr:to>
    <xdr:cxnSp macro="">
      <xdr:nvCxnSpPr>
        <xdr:cNvPr id="597" name="直線コネクタ 596">
          <a:extLst>
            <a:ext uri="{FF2B5EF4-FFF2-40B4-BE49-F238E27FC236}">
              <a16:creationId xmlns:a16="http://schemas.microsoft.com/office/drawing/2014/main" id="{CFBC6A3F-D322-4EC0-A108-9464BDA24C85}"/>
            </a:ext>
          </a:extLst>
        </xdr:cNvPr>
        <xdr:cNvCxnSpPr/>
      </xdr:nvCxnSpPr>
      <xdr:spPr>
        <a:xfrm flipV="1">
          <a:off x="21323300" y="5881421"/>
          <a:ext cx="8382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115760</xdr:rowOff>
    </xdr:from>
    <xdr:to>
      <xdr:col>107</xdr:col>
      <xdr:colOff>101600</xdr:colOff>
      <xdr:row>36</xdr:row>
      <xdr:rowOff>45910</xdr:rowOff>
    </xdr:to>
    <xdr:sp macro="" textlink="">
      <xdr:nvSpPr>
        <xdr:cNvPr id="598" name="楕円 597">
          <a:extLst>
            <a:ext uri="{FF2B5EF4-FFF2-40B4-BE49-F238E27FC236}">
              <a16:creationId xmlns:a16="http://schemas.microsoft.com/office/drawing/2014/main" id="{CE1723D1-1762-4793-BC14-7709C7FBA5B9}"/>
            </a:ext>
          </a:extLst>
        </xdr:cNvPr>
        <xdr:cNvSpPr/>
      </xdr:nvSpPr>
      <xdr:spPr>
        <a:xfrm>
          <a:off x="20383500" y="61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56604</xdr:rowOff>
    </xdr:from>
    <xdr:to>
      <xdr:col>111</xdr:col>
      <xdr:colOff>177800</xdr:colOff>
      <xdr:row>35</xdr:row>
      <xdr:rowOff>166560</xdr:rowOff>
    </xdr:to>
    <xdr:cxnSp macro="">
      <xdr:nvCxnSpPr>
        <xdr:cNvPr id="599" name="直線コネクタ 598">
          <a:extLst>
            <a:ext uri="{FF2B5EF4-FFF2-40B4-BE49-F238E27FC236}">
              <a16:creationId xmlns:a16="http://schemas.microsoft.com/office/drawing/2014/main" id="{2C241BF1-AA78-45CD-8C88-86CC1F67229A}"/>
            </a:ext>
          </a:extLst>
        </xdr:cNvPr>
        <xdr:cNvCxnSpPr/>
      </xdr:nvCxnSpPr>
      <xdr:spPr>
        <a:xfrm flipV="1">
          <a:off x="20434300" y="5885904"/>
          <a:ext cx="889000" cy="28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116040</xdr:rowOff>
    </xdr:from>
    <xdr:to>
      <xdr:col>102</xdr:col>
      <xdr:colOff>165100</xdr:colOff>
      <xdr:row>36</xdr:row>
      <xdr:rowOff>46190</xdr:rowOff>
    </xdr:to>
    <xdr:sp macro="" textlink="">
      <xdr:nvSpPr>
        <xdr:cNvPr id="600" name="楕円 599">
          <a:extLst>
            <a:ext uri="{FF2B5EF4-FFF2-40B4-BE49-F238E27FC236}">
              <a16:creationId xmlns:a16="http://schemas.microsoft.com/office/drawing/2014/main" id="{2DFF7486-C9D4-4D3A-9012-637A78D386B4}"/>
            </a:ext>
          </a:extLst>
        </xdr:cNvPr>
        <xdr:cNvSpPr/>
      </xdr:nvSpPr>
      <xdr:spPr>
        <a:xfrm>
          <a:off x="19494500" y="61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166560</xdr:rowOff>
    </xdr:from>
    <xdr:to>
      <xdr:col>107</xdr:col>
      <xdr:colOff>50800</xdr:colOff>
      <xdr:row>35</xdr:row>
      <xdr:rowOff>166840</xdr:rowOff>
    </xdr:to>
    <xdr:cxnSp macro="">
      <xdr:nvCxnSpPr>
        <xdr:cNvPr id="601" name="直線コネクタ 600">
          <a:extLst>
            <a:ext uri="{FF2B5EF4-FFF2-40B4-BE49-F238E27FC236}">
              <a16:creationId xmlns:a16="http://schemas.microsoft.com/office/drawing/2014/main" id="{EB33124D-AFED-44E3-8B89-E014BC55103B}"/>
            </a:ext>
          </a:extLst>
        </xdr:cNvPr>
        <xdr:cNvCxnSpPr/>
      </xdr:nvCxnSpPr>
      <xdr:spPr>
        <a:xfrm flipV="1">
          <a:off x="19545300" y="6167310"/>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114935</xdr:rowOff>
    </xdr:from>
    <xdr:to>
      <xdr:col>98</xdr:col>
      <xdr:colOff>38100</xdr:colOff>
      <xdr:row>36</xdr:row>
      <xdr:rowOff>45085</xdr:rowOff>
    </xdr:to>
    <xdr:sp macro="" textlink="">
      <xdr:nvSpPr>
        <xdr:cNvPr id="602" name="楕円 601">
          <a:extLst>
            <a:ext uri="{FF2B5EF4-FFF2-40B4-BE49-F238E27FC236}">
              <a16:creationId xmlns:a16="http://schemas.microsoft.com/office/drawing/2014/main" id="{511659E9-7953-4CC8-AF6E-98D6791E81D7}"/>
            </a:ext>
          </a:extLst>
        </xdr:cNvPr>
        <xdr:cNvSpPr/>
      </xdr:nvSpPr>
      <xdr:spPr>
        <a:xfrm>
          <a:off x="18605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165735</xdr:rowOff>
    </xdr:from>
    <xdr:to>
      <xdr:col>102</xdr:col>
      <xdr:colOff>114300</xdr:colOff>
      <xdr:row>35</xdr:row>
      <xdr:rowOff>166840</xdr:rowOff>
    </xdr:to>
    <xdr:cxnSp macro="">
      <xdr:nvCxnSpPr>
        <xdr:cNvPr id="603" name="直線コネクタ 602">
          <a:extLst>
            <a:ext uri="{FF2B5EF4-FFF2-40B4-BE49-F238E27FC236}">
              <a16:creationId xmlns:a16="http://schemas.microsoft.com/office/drawing/2014/main" id="{A5CB6FBC-763A-4926-B7A2-AFC939940049}"/>
            </a:ext>
          </a:extLst>
        </xdr:cNvPr>
        <xdr:cNvCxnSpPr/>
      </xdr:nvCxnSpPr>
      <xdr:spPr>
        <a:xfrm>
          <a:off x="18656300" y="616648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37368</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9E3BA2CD-98C7-4F04-A252-77E6B66D79ED}"/>
            </a:ext>
          </a:extLst>
        </xdr:cNvPr>
        <xdr:cNvSpPr txBox="1"/>
      </xdr:nvSpPr>
      <xdr:spPr>
        <a:xfrm>
          <a:off x="21043411" y="63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102735</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490205BF-6407-44FD-8E17-87D48327CB92}"/>
            </a:ext>
          </a:extLst>
        </xdr:cNvPr>
        <xdr:cNvSpPr txBox="1"/>
      </xdr:nvSpPr>
      <xdr:spPr>
        <a:xfrm>
          <a:off x="201671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11663</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3C896CBB-3A6C-46F9-99C6-3E363021FF2B}"/>
            </a:ext>
          </a:extLst>
        </xdr:cNvPr>
        <xdr:cNvSpPr txBox="1"/>
      </xdr:nvSpPr>
      <xdr:spPr>
        <a:xfrm>
          <a:off x="19278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83799</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B600B674-937E-4094-8FD8-8DF204EB94A4}"/>
            </a:ext>
          </a:extLst>
        </xdr:cNvPr>
        <xdr:cNvSpPr txBox="1"/>
      </xdr:nvSpPr>
      <xdr:spPr>
        <a:xfrm>
          <a:off x="18389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123931</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id="{AD6106AF-F171-48A3-8752-9625FD084092}"/>
            </a:ext>
          </a:extLst>
        </xdr:cNvPr>
        <xdr:cNvSpPr txBox="1"/>
      </xdr:nvSpPr>
      <xdr:spPr>
        <a:xfrm>
          <a:off x="21011095" y="56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62437</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C5AB1E52-3CA8-40C2-8E5C-3E8F842D4633}"/>
            </a:ext>
          </a:extLst>
        </xdr:cNvPr>
        <xdr:cNvSpPr txBox="1"/>
      </xdr:nvSpPr>
      <xdr:spPr>
        <a:xfrm>
          <a:off x="20167111" y="58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62717</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3E63C7B-5E79-49F3-AA3F-8787BEFDFE94}"/>
            </a:ext>
          </a:extLst>
        </xdr:cNvPr>
        <xdr:cNvSpPr txBox="1"/>
      </xdr:nvSpPr>
      <xdr:spPr>
        <a:xfrm>
          <a:off x="19278111" y="589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61612</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7DB44D1C-B711-435B-A99E-535A3EF8F9AD}"/>
            </a:ext>
          </a:extLst>
        </xdr:cNvPr>
        <xdr:cNvSpPr txBox="1"/>
      </xdr:nvSpPr>
      <xdr:spPr>
        <a:xfrm>
          <a:off x="18389111" y="58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BEA72788-21EB-4BAE-BE64-C9FDB793DE6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68E14986-689C-459B-AB51-1F787BCD8F4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4E8E8239-0582-4A63-88C9-6B7254969BD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EBFEB86C-CB28-479F-93FA-8FB8674DCDB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EC0EAD2-D0AE-49A0-B073-FD1F8EC317F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C44E69E1-3236-4CB6-B357-C4F4FB1CFA8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F59C672C-CDEE-4934-8435-990E95363D3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F13F3FC7-D0EF-402F-890E-6D33E314F34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B1FFD24F-F709-496C-906A-518C45ECEBA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8867F341-222A-46A5-A9BD-2410A14EC99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C9F6CF76-58AE-4F75-98AD-C1D3BF55C31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3" name="直線コネクタ 622">
          <a:extLst>
            <a:ext uri="{FF2B5EF4-FFF2-40B4-BE49-F238E27FC236}">
              <a16:creationId xmlns:a16="http://schemas.microsoft.com/office/drawing/2014/main" id="{B21B7AB4-C7BF-4CCD-98ED-ACE1B21693C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4" name="テキスト ボックス 623">
          <a:extLst>
            <a:ext uri="{FF2B5EF4-FFF2-40B4-BE49-F238E27FC236}">
              <a16:creationId xmlns:a16="http://schemas.microsoft.com/office/drawing/2014/main" id="{85EF7CDE-645A-4E98-8B18-6707DA0B4854}"/>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5" name="直線コネクタ 624">
          <a:extLst>
            <a:ext uri="{FF2B5EF4-FFF2-40B4-BE49-F238E27FC236}">
              <a16:creationId xmlns:a16="http://schemas.microsoft.com/office/drawing/2014/main" id="{C677DC77-0332-4987-968D-FE7CBB673F6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6" name="テキスト ボックス 625">
          <a:extLst>
            <a:ext uri="{FF2B5EF4-FFF2-40B4-BE49-F238E27FC236}">
              <a16:creationId xmlns:a16="http://schemas.microsoft.com/office/drawing/2014/main" id="{0E50DDDE-6D70-464F-A96D-0F0721CED4C9}"/>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7" name="直線コネクタ 626">
          <a:extLst>
            <a:ext uri="{FF2B5EF4-FFF2-40B4-BE49-F238E27FC236}">
              <a16:creationId xmlns:a16="http://schemas.microsoft.com/office/drawing/2014/main" id="{D9D11578-EE35-43F2-81B3-9934FEB99341}"/>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8" name="テキスト ボックス 627">
          <a:extLst>
            <a:ext uri="{FF2B5EF4-FFF2-40B4-BE49-F238E27FC236}">
              <a16:creationId xmlns:a16="http://schemas.microsoft.com/office/drawing/2014/main" id="{C7D6DC7F-49B6-40F9-8538-8DDB758617C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9" name="直線コネクタ 628">
          <a:extLst>
            <a:ext uri="{FF2B5EF4-FFF2-40B4-BE49-F238E27FC236}">
              <a16:creationId xmlns:a16="http://schemas.microsoft.com/office/drawing/2014/main" id="{AB4CBB17-6F05-4799-B4E3-9B597D518571}"/>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0" name="テキスト ボックス 629">
          <a:extLst>
            <a:ext uri="{FF2B5EF4-FFF2-40B4-BE49-F238E27FC236}">
              <a16:creationId xmlns:a16="http://schemas.microsoft.com/office/drawing/2014/main" id="{775A2C36-1A0D-4012-B52C-D33E24585C9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BD447DFF-8D1C-46B0-AB5C-3E48609A04D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a:extLst>
            <a:ext uri="{FF2B5EF4-FFF2-40B4-BE49-F238E27FC236}">
              <a16:creationId xmlns:a16="http://schemas.microsoft.com/office/drawing/2014/main" id="{4BAFE17D-87C1-4D64-A3E7-A3E546649D9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0F98E392-5CF8-401B-BB92-1DB3159E8C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36576</xdr:rowOff>
    </xdr:to>
    <xdr:cxnSp macro="">
      <xdr:nvCxnSpPr>
        <xdr:cNvPr id="634" name="直線コネクタ 633">
          <a:extLst>
            <a:ext uri="{FF2B5EF4-FFF2-40B4-BE49-F238E27FC236}">
              <a16:creationId xmlns:a16="http://schemas.microsoft.com/office/drawing/2014/main" id="{641479B8-BFC8-4E73-A34A-15BF359D8A85}"/>
            </a:ext>
          </a:extLst>
        </xdr:cNvPr>
        <xdr:cNvCxnSpPr/>
      </xdr:nvCxnSpPr>
      <xdr:spPr>
        <a:xfrm flipV="1">
          <a:off x="16318864" y="978408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23C18692-67B2-4F35-B8B3-7316FE14B363}"/>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6" name="直線コネクタ 635">
          <a:extLst>
            <a:ext uri="{FF2B5EF4-FFF2-40B4-BE49-F238E27FC236}">
              <a16:creationId xmlns:a16="http://schemas.microsoft.com/office/drawing/2014/main" id="{5CB2326A-16C7-43EE-B4CC-BB9B9E4A4DAD}"/>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2F3EDB7C-57B7-4C7A-B9A0-527EFD90851F}"/>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8" name="直線コネクタ 637">
          <a:extLst>
            <a:ext uri="{FF2B5EF4-FFF2-40B4-BE49-F238E27FC236}">
              <a16:creationId xmlns:a16="http://schemas.microsoft.com/office/drawing/2014/main" id="{9CD02B6F-B18A-47DE-9BED-C219FA771771}"/>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32783</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27F84146-F194-4E41-889B-BFE624FEA363}"/>
            </a:ext>
          </a:extLst>
        </xdr:cNvPr>
        <xdr:cNvSpPr txBox="1"/>
      </xdr:nvSpPr>
      <xdr:spPr>
        <a:xfrm>
          <a:off x="16357600" y="1031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40" name="フローチャート: 判断 639">
          <a:extLst>
            <a:ext uri="{FF2B5EF4-FFF2-40B4-BE49-F238E27FC236}">
              <a16:creationId xmlns:a16="http://schemas.microsoft.com/office/drawing/2014/main" id="{AEA147B1-65D8-4ED3-9C59-076FB151A015}"/>
            </a:ext>
          </a:extLst>
        </xdr:cNvPr>
        <xdr:cNvSpPr/>
      </xdr:nvSpPr>
      <xdr:spPr>
        <a:xfrm>
          <a:off x="162687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xdr:rowOff>
    </xdr:from>
    <xdr:to>
      <xdr:col>81</xdr:col>
      <xdr:colOff>101600</xdr:colOff>
      <xdr:row>60</xdr:row>
      <xdr:rowOff>105664</xdr:rowOff>
    </xdr:to>
    <xdr:sp macro="" textlink="">
      <xdr:nvSpPr>
        <xdr:cNvPr id="641" name="フローチャート: 判断 640">
          <a:extLst>
            <a:ext uri="{FF2B5EF4-FFF2-40B4-BE49-F238E27FC236}">
              <a16:creationId xmlns:a16="http://schemas.microsoft.com/office/drawing/2014/main" id="{DDF5C4DE-2A3A-4561-BB28-57DFB77CDC68}"/>
            </a:ext>
          </a:extLst>
        </xdr:cNvPr>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42" name="フローチャート: 判断 641">
          <a:extLst>
            <a:ext uri="{FF2B5EF4-FFF2-40B4-BE49-F238E27FC236}">
              <a16:creationId xmlns:a16="http://schemas.microsoft.com/office/drawing/2014/main" id="{28861E4D-298F-4588-ACF8-E5C80FB99706}"/>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43" name="フローチャート: 判断 642">
          <a:extLst>
            <a:ext uri="{FF2B5EF4-FFF2-40B4-BE49-F238E27FC236}">
              <a16:creationId xmlns:a16="http://schemas.microsoft.com/office/drawing/2014/main" id="{7040DB9B-7279-4011-900B-321B38484025}"/>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161798</xdr:rowOff>
    </xdr:from>
    <xdr:to>
      <xdr:col>67</xdr:col>
      <xdr:colOff>101600</xdr:colOff>
      <xdr:row>59</xdr:row>
      <xdr:rowOff>91948</xdr:rowOff>
    </xdr:to>
    <xdr:sp macro="" textlink="">
      <xdr:nvSpPr>
        <xdr:cNvPr id="644" name="フローチャート: 判断 643">
          <a:extLst>
            <a:ext uri="{FF2B5EF4-FFF2-40B4-BE49-F238E27FC236}">
              <a16:creationId xmlns:a16="http://schemas.microsoft.com/office/drawing/2014/main" id="{BECAB515-1356-4297-8746-9A8F9625941E}"/>
            </a:ext>
          </a:extLst>
        </xdr:cNvPr>
        <xdr:cNvSpPr/>
      </xdr:nvSpPr>
      <xdr:spPr>
        <a:xfrm>
          <a:off x="12763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F56C6A67-03ED-4266-8EED-7F830574B1E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67B1810B-9860-40CE-8317-BA6E3BF649D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3758EDD-C2DC-4C73-9463-94D36B3C126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7C53FA80-8664-4846-BEEA-974AB2D1965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32C2DD64-448B-490A-8D1F-C1301265C01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20066</xdr:rowOff>
    </xdr:from>
    <xdr:to>
      <xdr:col>85</xdr:col>
      <xdr:colOff>177800</xdr:colOff>
      <xdr:row>59</xdr:row>
      <xdr:rowOff>121666</xdr:rowOff>
    </xdr:to>
    <xdr:sp macro="" textlink="">
      <xdr:nvSpPr>
        <xdr:cNvPr id="650" name="楕円 649">
          <a:extLst>
            <a:ext uri="{FF2B5EF4-FFF2-40B4-BE49-F238E27FC236}">
              <a16:creationId xmlns:a16="http://schemas.microsoft.com/office/drawing/2014/main" id="{3792C694-9F3A-4376-934C-9F6B84544A5F}"/>
            </a:ext>
          </a:extLst>
        </xdr:cNvPr>
        <xdr:cNvSpPr/>
      </xdr:nvSpPr>
      <xdr:spPr>
        <a:xfrm>
          <a:off x="162687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42943</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78C1E47F-83DB-4A49-A109-A20401E3CD85}"/>
            </a:ext>
          </a:extLst>
        </xdr:cNvPr>
        <xdr:cNvSpPr txBox="1"/>
      </xdr:nvSpPr>
      <xdr:spPr>
        <a:xfrm>
          <a:off x="16357600" y="998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652" name="楕円 651">
          <a:extLst>
            <a:ext uri="{FF2B5EF4-FFF2-40B4-BE49-F238E27FC236}">
              <a16:creationId xmlns:a16="http://schemas.microsoft.com/office/drawing/2014/main" id="{1424D089-E225-4DDD-8E2E-B2E76658DF7B}"/>
            </a:ext>
          </a:extLst>
        </xdr:cNvPr>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59</xdr:row>
      <xdr:rowOff>70866</xdr:rowOff>
    </xdr:to>
    <xdr:cxnSp macro="">
      <xdr:nvCxnSpPr>
        <xdr:cNvPr id="653" name="直線コネクタ 652">
          <a:extLst>
            <a:ext uri="{FF2B5EF4-FFF2-40B4-BE49-F238E27FC236}">
              <a16:creationId xmlns:a16="http://schemas.microsoft.com/office/drawing/2014/main" id="{7FE6D3B7-4EAF-4EEE-94D0-103AD862B2FC}"/>
            </a:ext>
          </a:extLst>
        </xdr:cNvPr>
        <xdr:cNvCxnSpPr/>
      </xdr:nvCxnSpPr>
      <xdr:spPr>
        <a:xfrm>
          <a:off x="15481300" y="1016127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654" name="楕円 653">
          <a:extLst>
            <a:ext uri="{FF2B5EF4-FFF2-40B4-BE49-F238E27FC236}">
              <a16:creationId xmlns:a16="http://schemas.microsoft.com/office/drawing/2014/main" id="{C74CDCF5-ABEA-4245-BF0A-35C6D47ECD3B}"/>
            </a:ext>
          </a:extLst>
        </xdr:cNvPr>
        <xdr:cNvSpPr/>
      </xdr:nvSpPr>
      <xdr:spPr>
        <a:xfrm>
          <a:off x="1454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45720</xdr:rowOff>
    </xdr:to>
    <xdr:cxnSp macro="">
      <xdr:nvCxnSpPr>
        <xdr:cNvPr id="655" name="直線コネクタ 654">
          <a:extLst>
            <a:ext uri="{FF2B5EF4-FFF2-40B4-BE49-F238E27FC236}">
              <a16:creationId xmlns:a16="http://schemas.microsoft.com/office/drawing/2014/main" id="{645F500C-C0F6-4DAE-91E4-DDE5D85EEC07}"/>
            </a:ext>
          </a:extLst>
        </xdr:cNvPr>
        <xdr:cNvCxnSpPr/>
      </xdr:nvCxnSpPr>
      <xdr:spPr>
        <a:xfrm>
          <a:off x="14592300" y="10126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86360</xdr:rowOff>
    </xdr:from>
    <xdr:to>
      <xdr:col>72</xdr:col>
      <xdr:colOff>38100</xdr:colOff>
      <xdr:row>59</xdr:row>
      <xdr:rowOff>16510</xdr:rowOff>
    </xdr:to>
    <xdr:sp macro="" textlink="">
      <xdr:nvSpPr>
        <xdr:cNvPr id="656" name="楕円 655">
          <a:extLst>
            <a:ext uri="{FF2B5EF4-FFF2-40B4-BE49-F238E27FC236}">
              <a16:creationId xmlns:a16="http://schemas.microsoft.com/office/drawing/2014/main" id="{03C6BDDD-7F3E-403C-936A-C9BD724F8DD4}"/>
            </a:ext>
          </a:extLst>
        </xdr:cNvPr>
        <xdr:cNvSpPr/>
      </xdr:nvSpPr>
      <xdr:spPr>
        <a:xfrm>
          <a:off x="1365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59</xdr:row>
      <xdr:rowOff>11430</xdr:rowOff>
    </xdr:to>
    <xdr:cxnSp macro="">
      <xdr:nvCxnSpPr>
        <xdr:cNvPr id="657" name="直線コネクタ 656">
          <a:extLst>
            <a:ext uri="{FF2B5EF4-FFF2-40B4-BE49-F238E27FC236}">
              <a16:creationId xmlns:a16="http://schemas.microsoft.com/office/drawing/2014/main" id="{04DB04CC-3EEF-4E72-82F0-41E110062594}"/>
            </a:ext>
          </a:extLst>
        </xdr:cNvPr>
        <xdr:cNvCxnSpPr/>
      </xdr:nvCxnSpPr>
      <xdr:spPr>
        <a:xfrm>
          <a:off x="13703300" y="10081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47498</xdr:rowOff>
    </xdr:from>
    <xdr:to>
      <xdr:col>67</xdr:col>
      <xdr:colOff>101600</xdr:colOff>
      <xdr:row>58</xdr:row>
      <xdr:rowOff>149098</xdr:rowOff>
    </xdr:to>
    <xdr:sp macro="" textlink="">
      <xdr:nvSpPr>
        <xdr:cNvPr id="658" name="楕円 657">
          <a:extLst>
            <a:ext uri="{FF2B5EF4-FFF2-40B4-BE49-F238E27FC236}">
              <a16:creationId xmlns:a16="http://schemas.microsoft.com/office/drawing/2014/main" id="{96AADA66-B2E7-426D-AD65-BBD103318A0D}"/>
            </a:ext>
          </a:extLst>
        </xdr:cNvPr>
        <xdr:cNvSpPr/>
      </xdr:nvSpPr>
      <xdr:spPr>
        <a:xfrm>
          <a:off x="127635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98298</xdr:rowOff>
    </xdr:from>
    <xdr:to>
      <xdr:col>71</xdr:col>
      <xdr:colOff>177800</xdr:colOff>
      <xdr:row>58</xdr:row>
      <xdr:rowOff>137160</xdr:rowOff>
    </xdr:to>
    <xdr:cxnSp macro="">
      <xdr:nvCxnSpPr>
        <xdr:cNvPr id="659" name="直線コネクタ 658">
          <a:extLst>
            <a:ext uri="{FF2B5EF4-FFF2-40B4-BE49-F238E27FC236}">
              <a16:creationId xmlns:a16="http://schemas.microsoft.com/office/drawing/2014/main" id="{1451DD71-519F-44B9-BFE4-310AD583BCE7}"/>
            </a:ext>
          </a:extLst>
        </xdr:cNvPr>
        <xdr:cNvCxnSpPr/>
      </xdr:nvCxnSpPr>
      <xdr:spPr>
        <a:xfrm>
          <a:off x="12814300" y="1004239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96791</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C7F312A2-6C00-4B07-93C8-C6A334C7F290}"/>
            </a:ext>
          </a:extLst>
        </xdr:cNvPr>
        <xdr:cNvSpPr txBox="1"/>
      </xdr:nvSpPr>
      <xdr:spPr>
        <a:xfrm>
          <a:off x="15266044" y="1038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5C2FE847-5597-4904-A976-DF67B846BF07}"/>
            </a:ext>
          </a:extLst>
        </xdr:cNvPr>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142511</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EB73DBD0-FC39-44BE-ABB2-BD9FDC83C46C}"/>
            </a:ext>
          </a:extLst>
        </xdr:cNvPr>
        <xdr:cNvSpPr txBox="1"/>
      </xdr:nvSpPr>
      <xdr:spPr>
        <a:xfrm>
          <a:off x="13500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83075</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3937C3F5-2A21-4337-9849-B46581EE0D50}"/>
            </a:ext>
          </a:extLst>
        </xdr:cNvPr>
        <xdr:cNvSpPr txBox="1"/>
      </xdr:nvSpPr>
      <xdr:spPr>
        <a:xfrm>
          <a:off x="126117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CD2C5CBB-9393-4DBE-A0DD-4BB299269CB2}"/>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867A0A21-38B6-4C16-9DB1-AD53AF6E4C64}"/>
            </a:ext>
          </a:extLst>
        </xdr:cNvPr>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33037</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51AE4108-B799-4EB6-9188-96F131B0C542}"/>
            </a:ext>
          </a:extLst>
        </xdr:cNvPr>
        <xdr:cNvSpPr txBox="1"/>
      </xdr:nvSpPr>
      <xdr:spPr>
        <a:xfrm>
          <a:off x="13500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165625</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A936D480-DEEA-4085-9D46-AE89D196EB48}"/>
            </a:ext>
          </a:extLst>
        </xdr:cNvPr>
        <xdr:cNvSpPr txBox="1"/>
      </xdr:nvSpPr>
      <xdr:spPr>
        <a:xfrm>
          <a:off x="12611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FA31DF94-178C-4AC6-875C-CAB23BE7AD8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F35C424A-458F-4ABA-92A8-C996B830F59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E43D3AD7-9CCD-4611-9688-33B4B268088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77ECEF72-FAD2-450E-B21A-3473DFDB6F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CC418E71-C447-4B78-9604-229A395191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736B66EF-F267-4244-987B-2F47BFE33D9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CE80462E-D840-49F1-8E00-36C2EA24725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764D5F7A-D903-4616-9834-6926FFA71DC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E67BD8D9-8047-404B-BFC1-3E7F82BC687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97E5E051-84C6-4677-B76A-6F892F9C1E1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a:extLst>
            <a:ext uri="{FF2B5EF4-FFF2-40B4-BE49-F238E27FC236}">
              <a16:creationId xmlns:a16="http://schemas.microsoft.com/office/drawing/2014/main" id="{BC8B6C14-F2E2-446F-92DA-58E0E7FDC02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a:extLst>
            <a:ext uri="{FF2B5EF4-FFF2-40B4-BE49-F238E27FC236}">
              <a16:creationId xmlns:a16="http://schemas.microsoft.com/office/drawing/2014/main" id="{15E45350-99FA-44F9-B824-877673C2924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a:extLst>
            <a:ext uri="{FF2B5EF4-FFF2-40B4-BE49-F238E27FC236}">
              <a16:creationId xmlns:a16="http://schemas.microsoft.com/office/drawing/2014/main" id="{D0442599-4EC1-4AA2-B6C3-03D1F1F8BB6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a:extLst>
            <a:ext uri="{FF2B5EF4-FFF2-40B4-BE49-F238E27FC236}">
              <a16:creationId xmlns:a16="http://schemas.microsoft.com/office/drawing/2014/main" id="{5E332E36-5E8D-4ED1-BC8A-0FB9BC94620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a:extLst>
            <a:ext uri="{FF2B5EF4-FFF2-40B4-BE49-F238E27FC236}">
              <a16:creationId xmlns:a16="http://schemas.microsoft.com/office/drawing/2014/main" id="{45C6132B-DD17-4F2E-958A-678C7CA2BE8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a:extLst>
            <a:ext uri="{FF2B5EF4-FFF2-40B4-BE49-F238E27FC236}">
              <a16:creationId xmlns:a16="http://schemas.microsoft.com/office/drawing/2014/main" id="{890B60FF-43E7-413A-8C9D-9EA616F0D47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a:extLst>
            <a:ext uri="{FF2B5EF4-FFF2-40B4-BE49-F238E27FC236}">
              <a16:creationId xmlns:a16="http://schemas.microsoft.com/office/drawing/2014/main" id="{99E81F9B-CA74-44A5-9659-6F178555476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a:extLst>
            <a:ext uri="{FF2B5EF4-FFF2-40B4-BE49-F238E27FC236}">
              <a16:creationId xmlns:a16="http://schemas.microsoft.com/office/drawing/2014/main" id="{A6BF0A80-BE86-426B-8266-1E4460BB810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a:extLst>
            <a:ext uri="{FF2B5EF4-FFF2-40B4-BE49-F238E27FC236}">
              <a16:creationId xmlns:a16="http://schemas.microsoft.com/office/drawing/2014/main" id="{88CAC1D9-81E5-4A8E-91FF-7CD1287BA3F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a:extLst>
            <a:ext uri="{FF2B5EF4-FFF2-40B4-BE49-F238E27FC236}">
              <a16:creationId xmlns:a16="http://schemas.microsoft.com/office/drawing/2014/main" id="{6E586346-0F34-477B-9DC3-FB054B663B2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a:extLst>
            <a:ext uri="{FF2B5EF4-FFF2-40B4-BE49-F238E27FC236}">
              <a16:creationId xmlns:a16="http://schemas.microsoft.com/office/drawing/2014/main" id="{F6F24DD9-27C9-48FB-A942-78304B62BB6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a:extLst>
            <a:ext uri="{FF2B5EF4-FFF2-40B4-BE49-F238E27FC236}">
              <a16:creationId xmlns:a16="http://schemas.microsoft.com/office/drawing/2014/main" id="{9D84BEA9-3A04-4DC7-A370-20389EA1567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FFA52B03-9942-4F5E-B1C1-B2A0FB750CA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7C86A068-152D-4665-BE43-8AABE2B16F0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A1CC9785-5837-45D8-B096-146EAFA0D95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693" name="直線コネクタ 692">
          <a:extLst>
            <a:ext uri="{FF2B5EF4-FFF2-40B4-BE49-F238E27FC236}">
              <a16:creationId xmlns:a16="http://schemas.microsoft.com/office/drawing/2014/main" id="{853D2F97-0AF2-4269-8A62-3C5306036025}"/>
            </a:ext>
          </a:extLst>
        </xdr:cNvPr>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3120C307-89E6-488E-9558-1937C9B7C91E}"/>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5" name="直線コネクタ 694">
          <a:extLst>
            <a:ext uri="{FF2B5EF4-FFF2-40B4-BE49-F238E27FC236}">
              <a16:creationId xmlns:a16="http://schemas.microsoft.com/office/drawing/2014/main" id="{9A6E9D2B-F6A1-4DBC-AFC1-F9D11459ED13}"/>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E9CA4FA2-2A77-4771-834C-1C99DBCA80CF}"/>
            </a:ext>
          </a:extLst>
        </xdr:cNvPr>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697" name="直線コネクタ 696">
          <a:extLst>
            <a:ext uri="{FF2B5EF4-FFF2-40B4-BE49-F238E27FC236}">
              <a16:creationId xmlns:a16="http://schemas.microsoft.com/office/drawing/2014/main" id="{18ACD188-CCC6-4567-9F8F-EA8DBB622947}"/>
            </a:ext>
          </a:extLst>
        </xdr:cNvPr>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C3CA9782-27CD-4B40-9A8D-2835F8258835}"/>
            </a:ext>
          </a:extLst>
        </xdr:cNvPr>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9" name="フローチャート: 判断 698">
          <a:extLst>
            <a:ext uri="{FF2B5EF4-FFF2-40B4-BE49-F238E27FC236}">
              <a16:creationId xmlns:a16="http://schemas.microsoft.com/office/drawing/2014/main" id="{3EFAAD7A-C32F-46C2-84EA-36AC51979717}"/>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700" name="フローチャート: 判断 699">
          <a:extLst>
            <a:ext uri="{FF2B5EF4-FFF2-40B4-BE49-F238E27FC236}">
              <a16:creationId xmlns:a16="http://schemas.microsoft.com/office/drawing/2014/main" id="{CAFA522D-40C8-488C-AE7B-15E673316EDF}"/>
            </a:ext>
          </a:extLst>
        </xdr:cNvPr>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701" name="フローチャート: 判断 700">
          <a:extLst>
            <a:ext uri="{FF2B5EF4-FFF2-40B4-BE49-F238E27FC236}">
              <a16:creationId xmlns:a16="http://schemas.microsoft.com/office/drawing/2014/main" id="{CFE56719-CC2C-4092-9A08-A24E6A656CDD}"/>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702" name="フローチャート: 判断 701">
          <a:extLst>
            <a:ext uri="{FF2B5EF4-FFF2-40B4-BE49-F238E27FC236}">
              <a16:creationId xmlns:a16="http://schemas.microsoft.com/office/drawing/2014/main" id="{DA1949F3-348B-411E-9696-17EB663F5BCB}"/>
            </a:ext>
          </a:extLst>
        </xdr:cNvPr>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3" name="フローチャート: 判断 702">
          <a:extLst>
            <a:ext uri="{FF2B5EF4-FFF2-40B4-BE49-F238E27FC236}">
              <a16:creationId xmlns:a16="http://schemas.microsoft.com/office/drawing/2014/main" id="{E63800E9-2938-454B-9A8A-EF19C453D995}"/>
            </a:ext>
          </a:extLst>
        </xdr:cNvPr>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D0B2DAE5-33BB-4EFF-85EA-F74D6F18162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555E02C0-BB2D-4FAA-A213-43977057015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5EA6FEBA-2A6C-4690-90A8-5B1C0929BA8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2AB25DE6-DF68-446B-A442-96D6A215D5E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66B4A1BF-05B3-47EC-A7DA-31F66DF953D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709" name="楕円 708">
          <a:extLst>
            <a:ext uri="{FF2B5EF4-FFF2-40B4-BE49-F238E27FC236}">
              <a16:creationId xmlns:a16="http://schemas.microsoft.com/office/drawing/2014/main" id="{3C421BA7-C4A6-46FB-B79F-BB8FC798DDC4}"/>
            </a:ext>
          </a:extLst>
        </xdr:cNvPr>
        <xdr:cNvSpPr/>
      </xdr:nvSpPr>
      <xdr:spPr>
        <a:xfrm>
          <a:off x="22110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58255</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C645A974-A819-40F2-85B5-AE4BDAEC14FA}"/>
            </a:ext>
          </a:extLst>
        </xdr:cNvPr>
        <xdr:cNvSpPr txBox="1"/>
      </xdr:nvSpPr>
      <xdr:spPr>
        <a:xfrm>
          <a:off x="22199600" y="10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79828</xdr:rowOff>
    </xdr:from>
    <xdr:to>
      <xdr:col>112</xdr:col>
      <xdr:colOff>38100</xdr:colOff>
      <xdr:row>61</xdr:row>
      <xdr:rowOff>9978</xdr:rowOff>
    </xdr:to>
    <xdr:sp macro="" textlink="">
      <xdr:nvSpPr>
        <xdr:cNvPr id="711" name="楕円 710">
          <a:extLst>
            <a:ext uri="{FF2B5EF4-FFF2-40B4-BE49-F238E27FC236}">
              <a16:creationId xmlns:a16="http://schemas.microsoft.com/office/drawing/2014/main" id="{EBBE1221-11F8-45EE-8EDA-40F7C1350115}"/>
            </a:ext>
          </a:extLst>
        </xdr:cNvPr>
        <xdr:cNvSpPr/>
      </xdr:nvSpPr>
      <xdr:spPr>
        <a:xfrm>
          <a:off x="2127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130628</xdr:rowOff>
    </xdr:from>
    <xdr:to>
      <xdr:col>116</xdr:col>
      <xdr:colOff>63500</xdr:colOff>
      <xdr:row>60</xdr:row>
      <xdr:rowOff>130628</xdr:rowOff>
    </xdr:to>
    <xdr:cxnSp macro="">
      <xdr:nvCxnSpPr>
        <xdr:cNvPr id="712" name="直線コネクタ 711">
          <a:extLst>
            <a:ext uri="{FF2B5EF4-FFF2-40B4-BE49-F238E27FC236}">
              <a16:creationId xmlns:a16="http://schemas.microsoft.com/office/drawing/2014/main" id="{A90B7161-9828-4ED6-A273-FF11AA0B2818}"/>
            </a:ext>
          </a:extLst>
        </xdr:cNvPr>
        <xdr:cNvCxnSpPr/>
      </xdr:nvCxnSpPr>
      <xdr:spPr>
        <a:xfrm>
          <a:off x="21323300" y="10417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79828</xdr:rowOff>
    </xdr:from>
    <xdr:to>
      <xdr:col>107</xdr:col>
      <xdr:colOff>101600</xdr:colOff>
      <xdr:row>61</xdr:row>
      <xdr:rowOff>9978</xdr:rowOff>
    </xdr:to>
    <xdr:sp macro="" textlink="">
      <xdr:nvSpPr>
        <xdr:cNvPr id="713" name="楕円 712">
          <a:extLst>
            <a:ext uri="{FF2B5EF4-FFF2-40B4-BE49-F238E27FC236}">
              <a16:creationId xmlns:a16="http://schemas.microsoft.com/office/drawing/2014/main" id="{744A3BF1-2C96-4830-9F4E-24B9803BC741}"/>
            </a:ext>
          </a:extLst>
        </xdr:cNvPr>
        <xdr:cNvSpPr/>
      </xdr:nvSpPr>
      <xdr:spPr>
        <a:xfrm>
          <a:off x="20383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130628</xdr:rowOff>
    </xdr:from>
    <xdr:to>
      <xdr:col>111</xdr:col>
      <xdr:colOff>177800</xdr:colOff>
      <xdr:row>60</xdr:row>
      <xdr:rowOff>130628</xdr:rowOff>
    </xdr:to>
    <xdr:cxnSp macro="">
      <xdr:nvCxnSpPr>
        <xdr:cNvPr id="714" name="直線コネクタ 713">
          <a:extLst>
            <a:ext uri="{FF2B5EF4-FFF2-40B4-BE49-F238E27FC236}">
              <a16:creationId xmlns:a16="http://schemas.microsoft.com/office/drawing/2014/main" id="{B0F11090-0F42-4F90-820A-FE2890D5E6EE}"/>
            </a:ext>
          </a:extLst>
        </xdr:cNvPr>
        <xdr:cNvCxnSpPr/>
      </xdr:nvCxnSpPr>
      <xdr:spPr>
        <a:xfrm>
          <a:off x="20434300" y="10417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79828</xdr:rowOff>
    </xdr:from>
    <xdr:to>
      <xdr:col>102</xdr:col>
      <xdr:colOff>165100</xdr:colOff>
      <xdr:row>61</xdr:row>
      <xdr:rowOff>9978</xdr:rowOff>
    </xdr:to>
    <xdr:sp macro="" textlink="">
      <xdr:nvSpPr>
        <xdr:cNvPr id="715" name="楕円 714">
          <a:extLst>
            <a:ext uri="{FF2B5EF4-FFF2-40B4-BE49-F238E27FC236}">
              <a16:creationId xmlns:a16="http://schemas.microsoft.com/office/drawing/2014/main" id="{1B2297C5-5D9D-46B2-9F77-8A53ACD57228}"/>
            </a:ext>
          </a:extLst>
        </xdr:cNvPr>
        <xdr:cNvSpPr/>
      </xdr:nvSpPr>
      <xdr:spPr>
        <a:xfrm>
          <a:off x="19494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130628</xdr:rowOff>
    </xdr:from>
    <xdr:to>
      <xdr:col>107</xdr:col>
      <xdr:colOff>50800</xdr:colOff>
      <xdr:row>60</xdr:row>
      <xdr:rowOff>130628</xdr:rowOff>
    </xdr:to>
    <xdr:cxnSp macro="">
      <xdr:nvCxnSpPr>
        <xdr:cNvPr id="716" name="直線コネクタ 715">
          <a:extLst>
            <a:ext uri="{FF2B5EF4-FFF2-40B4-BE49-F238E27FC236}">
              <a16:creationId xmlns:a16="http://schemas.microsoft.com/office/drawing/2014/main" id="{482D4543-A1A3-4671-902F-11CBE3A54983}"/>
            </a:ext>
          </a:extLst>
        </xdr:cNvPr>
        <xdr:cNvCxnSpPr/>
      </xdr:nvCxnSpPr>
      <xdr:spPr>
        <a:xfrm>
          <a:off x="19545300" y="10417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79828</xdr:rowOff>
    </xdr:from>
    <xdr:to>
      <xdr:col>98</xdr:col>
      <xdr:colOff>38100</xdr:colOff>
      <xdr:row>61</xdr:row>
      <xdr:rowOff>9978</xdr:rowOff>
    </xdr:to>
    <xdr:sp macro="" textlink="">
      <xdr:nvSpPr>
        <xdr:cNvPr id="717" name="楕円 716">
          <a:extLst>
            <a:ext uri="{FF2B5EF4-FFF2-40B4-BE49-F238E27FC236}">
              <a16:creationId xmlns:a16="http://schemas.microsoft.com/office/drawing/2014/main" id="{4F9F1E9D-2777-45D2-BB3C-1C3CAC8D8DD9}"/>
            </a:ext>
          </a:extLst>
        </xdr:cNvPr>
        <xdr:cNvSpPr/>
      </xdr:nvSpPr>
      <xdr:spPr>
        <a:xfrm>
          <a:off x="18605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130628</xdr:rowOff>
    </xdr:from>
    <xdr:to>
      <xdr:col>102</xdr:col>
      <xdr:colOff>114300</xdr:colOff>
      <xdr:row>60</xdr:row>
      <xdr:rowOff>130628</xdr:rowOff>
    </xdr:to>
    <xdr:cxnSp macro="">
      <xdr:nvCxnSpPr>
        <xdr:cNvPr id="718" name="直線コネクタ 717">
          <a:extLst>
            <a:ext uri="{FF2B5EF4-FFF2-40B4-BE49-F238E27FC236}">
              <a16:creationId xmlns:a16="http://schemas.microsoft.com/office/drawing/2014/main" id="{88ABF0C6-CCC0-4E63-96BC-36F26CDCFF55}"/>
            </a:ext>
          </a:extLst>
        </xdr:cNvPr>
        <xdr:cNvCxnSpPr/>
      </xdr:nvCxnSpPr>
      <xdr:spPr>
        <a:xfrm>
          <a:off x="18656300" y="10417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132642</xdr:rowOff>
    </xdr:from>
    <xdr:ext cx="469744" cy="259045"/>
    <xdr:sp macro="" textlink="">
      <xdr:nvSpPr>
        <xdr:cNvPr id="719" name="n_1aveValue【保健センター・保健所】&#10;一人当たり面積">
          <a:extLst>
            <a:ext uri="{FF2B5EF4-FFF2-40B4-BE49-F238E27FC236}">
              <a16:creationId xmlns:a16="http://schemas.microsoft.com/office/drawing/2014/main" id="{7B2F3C80-3C34-46F0-A7BC-58EDA5C951A6}"/>
            </a:ext>
          </a:extLst>
        </xdr:cNvPr>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20" name="n_2aveValue【保健センター・保健所】&#10;一人当たり面積">
          <a:extLst>
            <a:ext uri="{FF2B5EF4-FFF2-40B4-BE49-F238E27FC236}">
              <a16:creationId xmlns:a16="http://schemas.microsoft.com/office/drawing/2014/main" id="{267C3210-58BA-424A-932F-601137B9B418}"/>
            </a:ext>
          </a:extLst>
        </xdr:cNvPr>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xdr:rowOff>
    </xdr:from>
    <xdr:ext cx="469744" cy="259045"/>
    <xdr:sp macro="" textlink="">
      <xdr:nvSpPr>
        <xdr:cNvPr id="721" name="n_3aveValue【保健センター・保健所】&#10;一人当たり面積">
          <a:extLst>
            <a:ext uri="{FF2B5EF4-FFF2-40B4-BE49-F238E27FC236}">
              <a16:creationId xmlns:a16="http://schemas.microsoft.com/office/drawing/2014/main" id="{78CE64F4-DD23-4ACE-8AD1-B21AF1D67EC7}"/>
            </a:ext>
          </a:extLst>
        </xdr:cNvPr>
        <xdr:cNvSpPr txBox="1"/>
      </xdr:nvSpPr>
      <xdr:spPr>
        <a:xfrm>
          <a:off x="19310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165299</xdr:rowOff>
    </xdr:from>
    <xdr:ext cx="469744" cy="259045"/>
    <xdr:sp macro="" textlink="">
      <xdr:nvSpPr>
        <xdr:cNvPr id="722" name="n_4aveValue【保健センター・保健所】&#10;一人当たり面積">
          <a:extLst>
            <a:ext uri="{FF2B5EF4-FFF2-40B4-BE49-F238E27FC236}">
              <a16:creationId xmlns:a16="http://schemas.microsoft.com/office/drawing/2014/main" id="{53ABEF57-AECB-4BBD-B9BA-977E9928A51C}"/>
            </a:ext>
          </a:extLst>
        </xdr:cNvPr>
        <xdr:cNvSpPr txBox="1"/>
      </xdr:nvSpPr>
      <xdr:spPr>
        <a:xfrm>
          <a:off x="18421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1105</xdr:rowOff>
    </xdr:from>
    <xdr:ext cx="469744" cy="259045"/>
    <xdr:sp macro="" textlink="">
      <xdr:nvSpPr>
        <xdr:cNvPr id="723" name="n_1mainValue【保健センター・保健所】&#10;一人当たり面積">
          <a:extLst>
            <a:ext uri="{FF2B5EF4-FFF2-40B4-BE49-F238E27FC236}">
              <a16:creationId xmlns:a16="http://schemas.microsoft.com/office/drawing/2014/main" id="{64F18EDF-5E0B-408A-BFE5-1EF0C0571B3A}"/>
            </a:ext>
          </a:extLst>
        </xdr:cNvPr>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24" name="n_2mainValue【保健センター・保健所】&#10;一人当たり面積">
          <a:extLst>
            <a:ext uri="{FF2B5EF4-FFF2-40B4-BE49-F238E27FC236}">
              <a16:creationId xmlns:a16="http://schemas.microsoft.com/office/drawing/2014/main" id="{F2B167B7-6E5D-43E4-A5F7-9DC03D1ABAA8}"/>
            </a:ext>
          </a:extLst>
        </xdr:cNvPr>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725" name="n_3mainValue【保健センター・保健所】&#10;一人当たり面積">
          <a:extLst>
            <a:ext uri="{FF2B5EF4-FFF2-40B4-BE49-F238E27FC236}">
              <a16:creationId xmlns:a16="http://schemas.microsoft.com/office/drawing/2014/main" id="{63BE0B81-E0E3-4222-AB64-E4A4493CE07A}"/>
            </a:ext>
          </a:extLst>
        </xdr:cNvPr>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1105</xdr:rowOff>
    </xdr:from>
    <xdr:ext cx="469744" cy="259045"/>
    <xdr:sp macro="" textlink="">
      <xdr:nvSpPr>
        <xdr:cNvPr id="726" name="n_4mainValue【保健センター・保健所】&#10;一人当たり面積">
          <a:extLst>
            <a:ext uri="{FF2B5EF4-FFF2-40B4-BE49-F238E27FC236}">
              <a16:creationId xmlns:a16="http://schemas.microsoft.com/office/drawing/2014/main" id="{205CB1FA-AB8F-4DB7-9DE6-7E317940FF1E}"/>
            </a:ext>
          </a:extLst>
        </xdr:cNvPr>
        <xdr:cNvSpPr txBox="1"/>
      </xdr:nvSpPr>
      <xdr:spPr>
        <a:xfrm>
          <a:off x="18421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E1342E3A-986F-40CD-9475-A43034ABD78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D758AAC4-D76E-4B63-92AB-EDCD9DB5A38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19194D05-D09B-4395-A828-7D94535E9E0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18230CAE-A1C5-4ACF-B2D3-329E6768BA2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40E59948-F66B-4E81-8687-D5D975BE674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44B0A174-22C9-4678-81F1-9EDC9EF8EA8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D9D7A63F-1C3B-4FAC-A31C-77A181A4E7B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D81569BA-2581-41A8-8EAA-F3AFBA78EE4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0C941BEF-D7C0-498B-BB6D-ABC54D9E8E8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830D5577-4FF3-48C4-9636-2CD32E73E72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FD28384E-AA45-40D1-A44C-86CD9017173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a:extLst>
            <a:ext uri="{FF2B5EF4-FFF2-40B4-BE49-F238E27FC236}">
              <a16:creationId xmlns:a16="http://schemas.microsoft.com/office/drawing/2014/main" id="{727C221D-0308-47DF-A4F1-902B44680796}"/>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9" name="テキスト ボックス 738">
          <a:extLst>
            <a:ext uri="{FF2B5EF4-FFF2-40B4-BE49-F238E27FC236}">
              <a16:creationId xmlns:a16="http://schemas.microsoft.com/office/drawing/2014/main" id="{4806DE4A-A047-4145-ABD7-4A482B3A7595}"/>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a:extLst>
            <a:ext uri="{FF2B5EF4-FFF2-40B4-BE49-F238E27FC236}">
              <a16:creationId xmlns:a16="http://schemas.microsoft.com/office/drawing/2014/main" id="{9FE74D84-5103-49E2-BF44-DAB812407CD8}"/>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a:extLst>
            <a:ext uri="{FF2B5EF4-FFF2-40B4-BE49-F238E27FC236}">
              <a16:creationId xmlns:a16="http://schemas.microsoft.com/office/drawing/2014/main" id="{17762341-E452-4EEE-B1B6-04663D4E4048}"/>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a:extLst>
            <a:ext uri="{FF2B5EF4-FFF2-40B4-BE49-F238E27FC236}">
              <a16:creationId xmlns:a16="http://schemas.microsoft.com/office/drawing/2014/main" id="{821DFE9F-132B-424A-B0D2-D149556A560B}"/>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a:extLst>
            <a:ext uri="{FF2B5EF4-FFF2-40B4-BE49-F238E27FC236}">
              <a16:creationId xmlns:a16="http://schemas.microsoft.com/office/drawing/2014/main" id="{C6A4B912-A6B9-46BD-A476-2ACF5654E1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a:extLst>
            <a:ext uri="{FF2B5EF4-FFF2-40B4-BE49-F238E27FC236}">
              <a16:creationId xmlns:a16="http://schemas.microsoft.com/office/drawing/2014/main" id="{8F356E23-1B52-49FF-8864-B0A6C62DA5F1}"/>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a:extLst>
            <a:ext uri="{FF2B5EF4-FFF2-40B4-BE49-F238E27FC236}">
              <a16:creationId xmlns:a16="http://schemas.microsoft.com/office/drawing/2014/main" id="{995368D5-D0C4-474F-B9FA-2FAF1308722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10AF9937-770A-4AC3-8A87-ADBEFE05B01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7" name="テキスト ボックス 746">
          <a:extLst>
            <a:ext uri="{FF2B5EF4-FFF2-40B4-BE49-F238E27FC236}">
              <a16:creationId xmlns:a16="http://schemas.microsoft.com/office/drawing/2014/main" id="{371679B9-BDDC-4A4E-870A-0A1AD3E2240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6A5D2269-FFDA-4BA6-A9BE-FFBA43B60FF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749" name="直線コネクタ 748">
          <a:extLst>
            <a:ext uri="{FF2B5EF4-FFF2-40B4-BE49-F238E27FC236}">
              <a16:creationId xmlns:a16="http://schemas.microsoft.com/office/drawing/2014/main" id="{176E5E6F-F048-412C-805A-36ABFBB98221}"/>
            </a:ext>
          </a:extLst>
        </xdr:cNvPr>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750" name="【消防施設】&#10;有形固定資産減価償却率最小値テキスト">
          <a:extLst>
            <a:ext uri="{FF2B5EF4-FFF2-40B4-BE49-F238E27FC236}">
              <a16:creationId xmlns:a16="http://schemas.microsoft.com/office/drawing/2014/main" id="{3E7BC94F-1B2C-4A71-8294-F29D1499AAEB}"/>
            </a:ext>
          </a:extLst>
        </xdr:cNvPr>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751" name="直線コネクタ 750">
          <a:extLst>
            <a:ext uri="{FF2B5EF4-FFF2-40B4-BE49-F238E27FC236}">
              <a16:creationId xmlns:a16="http://schemas.microsoft.com/office/drawing/2014/main" id="{459071BD-0FA8-42DC-8A70-D52DBA802130}"/>
            </a:ext>
          </a:extLst>
        </xdr:cNvPr>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752" name="【消防施設】&#10;有形固定資産減価償却率最大値テキスト">
          <a:extLst>
            <a:ext uri="{FF2B5EF4-FFF2-40B4-BE49-F238E27FC236}">
              <a16:creationId xmlns:a16="http://schemas.microsoft.com/office/drawing/2014/main" id="{619FB116-C088-4318-9576-8AAC55B31DD1}"/>
            </a:ext>
          </a:extLst>
        </xdr:cNvPr>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753" name="直線コネクタ 752">
          <a:extLst>
            <a:ext uri="{FF2B5EF4-FFF2-40B4-BE49-F238E27FC236}">
              <a16:creationId xmlns:a16="http://schemas.microsoft.com/office/drawing/2014/main" id="{FD82CD13-08FC-4176-A22E-F7498A6CB1E9}"/>
            </a:ext>
          </a:extLst>
        </xdr:cNvPr>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74185</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BE3F8AC7-54DD-4BCF-9179-9956D5283B8E}"/>
            </a:ext>
          </a:extLst>
        </xdr:cNvPr>
        <xdr:cNvSpPr txBox="1"/>
      </xdr:nvSpPr>
      <xdr:spPr>
        <a:xfrm>
          <a:off x="16357600" y="14133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755" name="フローチャート: 判断 754">
          <a:extLst>
            <a:ext uri="{FF2B5EF4-FFF2-40B4-BE49-F238E27FC236}">
              <a16:creationId xmlns:a16="http://schemas.microsoft.com/office/drawing/2014/main" id="{678CCFFD-D4C9-4544-8A96-E1ACF5F6B4B1}"/>
            </a:ext>
          </a:extLst>
        </xdr:cNvPr>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756" name="フローチャート: 判断 755">
          <a:extLst>
            <a:ext uri="{FF2B5EF4-FFF2-40B4-BE49-F238E27FC236}">
              <a16:creationId xmlns:a16="http://schemas.microsoft.com/office/drawing/2014/main" id="{A5CAED42-BD12-4E2D-9594-903899EABD1E}"/>
            </a:ext>
          </a:extLst>
        </xdr:cNvPr>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57" name="フローチャート: 判断 756">
          <a:extLst>
            <a:ext uri="{FF2B5EF4-FFF2-40B4-BE49-F238E27FC236}">
              <a16:creationId xmlns:a16="http://schemas.microsoft.com/office/drawing/2014/main" id="{E62417A5-DF15-4430-A065-308CF7C57685}"/>
            </a:ext>
          </a:extLst>
        </xdr:cNvPr>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758" name="フローチャート: 判断 757">
          <a:extLst>
            <a:ext uri="{FF2B5EF4-FFF2-40B4-BE49-F238E27FC236}">
              <a16:creationId xmlns:a16="http://schemas.microsoft.com/office/drawing/2014/main" id="{5F01ADEF-C9BD-4797-B9EC-1C0BADDC4146}"/>
            </a:ext>
          </a:extLst>
        </xdr:cNvPr>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59" name="フローチャート: 判断 758">
          <a:extLst>
            <a:ext uri="{FF2B5EF4-FFF2-40B4-BE49-F238E27FC236}">
              <a16:creationId xmlns:a16="http://schemas.microsoft.com/office/drawing/2014/main" id="{72CFDF80-BFD0-4967-8B5F-67E9A178537C}"/>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E1698E5F-DE12-40F8-8D42-A16AF1A7853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B57857F-DFC4-4C54-B519-F055184501B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3FFA9B04-74EE-4898-8E67-B25C4B3279A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654D7634-C686-45B1-869F-11CCC26722B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6B0211F7-38EE-42A5-B3D8-AFD29C55C54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76454</xdr:rowOff>
    </xdr:from>
    <xdr:to>
      <xdr:col>85</xdr:col>
      <xdr:colOff>177800</xdr:colOff>
      <xdr:row>87</xdr:row>
      <xdr:rowOff>6604</xdr:rowOff>
    </xdr:to>
    <xdr:sp macro="" textlink="">
      <xdr:nvSpPr>
        <xdr:cNvPr id="765" name="楕円 764">
          <a:extLst>
            <a:ext uri="{FF2B5EF4-FFF2-40B4-BE49-F238E27FC236}">
              <a16:creationId xmlns:a16="http://schemas.microsoft.com/office/drawing/2014/main" id="{1BF1039B-3F8C-40FC-8EF7-1E7DECC984A5}"/>
            </a:ext>
          </a:extLst>
        </xdr:cNvPr>
        <xdr:cNvSpPr/>
      </xdr:nvSpPr>
      <xdr:spPr>
        <a:xfrm>
          <a:off x="16268700" y="148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162831</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E23E2EC6-B388-4196-A517-4737E11C8C6D}"/>
            </a:ext>
          </a:extLst>
        </xdr:cNvPr>
        <xdr:cNvSpPr txBox="1"/>
      </xdr:nvSpPr>
      <xdr:spPr>
        <a:xfrm>
          <a:off x="16357600" y="14736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51308</xdr:rowOff>
    </xdr:from>
    <xdr:to>
      <xdr:col>81</xdr:col>
      <xdr:colOff>101600</xdr:colOff>
      <xdr:row>86</xdr:row>
      <xdr:rowOff>152908</xdr:rowOff>
    </xdr:to>
    <xdr:sp macro="" textlink="">
      <xdr:nvSpPr>
        <xdr:cNvPr id="767" name="楕円 766">
          <a:extLst>
            <a:ext uri="{FF2B5EF4-FFF2-40B4-BE49-F238E27FC236}">
              <a16:creationId xmlns:a16="http://schemas.microsoft.com/office/drawing/2014/main" id="{60C514EB-2752-4ACA-B9B9-2AB11B62D189}"/>
            </a:ext>
          </a:extLst>
        </xdr:cNvPr>
        <xdr:cNvSpPr/>
      </xdr:nvSpPr>
      <xdr:spPr>
        <a:xfrm>
          <a:off x="15430500" y="14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102108</xdr:rowOff>
    </xdr:from>
    <xdr:to>
      <xdr:col>85</xdr:col>
      <xdr:colOff>127000</xdr:colOff>
      <xdr:row>86</xdr:row>
      <xdr:rowOff>127254</xdr:rowOff>
    </xdr:to>
    <xdr:cxnSp macro="">
      <xdr:nvCxnSpPr>
        <xdr:cNvPr id="768" name="直線コネクタ 767">
          <a:extLst>
            <a:ext uri="{FF2B5EF4-FFF2-40B4-BE49-F238E27FC236}">
              <a16:creationId xmlns:a16="http://schemas.microsoft.com/office/drawing/2014/main" id="{1CE1F4A6-BBD4-4FC0-BA53-5D4BFAC6212B}"/>
            </a:ext>
          </a:extLst>
        </xdr:cNvPr>
        <xdr:cNvCxnSpPr/>
      </xdr:nvCxnSpPr>
      <xdr:spPr>
        <a:xfrm>
          <a:off x="15481300" y="1484680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28448</xdr:rowOff>
    </xdr:from>
    <xdr:to>
      <xdr:col>76</xdr:col>
      <xdr:colOff>165100</xdr:colOff>
      <xdr:row>86</xdr:row>
      <xdr:rowOff>130048</xdr:rowOff>
    </xdr:to>
    <xdr:sp macro="" textlink="">
      <xdr:nvSpPr>
        <xdr:cNvPr id="769" name="楕円 768">
          <a:extLst>
            <a:ext uri="{FF2B5EF4-FFF2-40B4-BE49-F238E27FC236}">
              <a16:creationId xmlns:a16="http://schemas.microsoft.com/office/drawing/2014/main" id="{94AF8F49-B9C0-4290-8B95-26DEB903CC1E}"/>
            </a:ext>
          </a:extLst>
        </xdr:cNvPr>
        <xdr:cNvSpPr/>
      </xdr:nvSpPr>
      <xdr:spPr>
        <a:xfrm>
          <a:off x="14541500" y="14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79248</xdr:rowOff>
    </xdr:from>
    <xdr:to>
      <xdr:col>81</xdr:col>
      <xdr:colOff>50800</xdr:colOff>
      <xdr:row>86</xdr:row>
      <xdr:rowOff>102108</xdr:rowOff>
    </xdr:to>
    <xdr:cxnSp macro="">
      <xdr:nvCxnSpPr>
        <xdr:cNvPr id="770" name="直線コネクタ 769">
          <a:extLst>
            <a:ext uri="{FF2B5EF4-FFF2-40B4-BE49-F238E27FC236}">
              <a16:creationId xmlns:a16="http://schemas.microsoft.com/office/drawing/2014/main" id="{3ADC9D87-B0BD-4329-9BEF-37976B6071A8}"/>
            </a:ext>
          </a:extLst>
        </xdr:cNvPr>
        <xdr:cNvCxnSpPr/>
      </xdr:nvCxnSpPr>
      <xdr:spPr>
        <a:xfrm>
          <a:off x="14592300" y="14823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154178</xdr:rowOff>
    </xdr:from>
    <xdr:to>
      <xdr:col>72</xdr:col>
      <xdr:colOff>38100</xdr:colOff>
      <xdr:row>86</xdr:row>
      <xdr:rowOff>84328</xdr:rowOff>
    </xdr:to>
    <xdr:sp macro="" textlink="">
      <xdr:nvSpPr>
        <xdr:cNvPr id="771" name="楕円 770">
          <a:extLst>
            <a:ext uri="{FF2B5EF4-FFF2-40B4-BE49-F238E27FC236}">
              <a16:creationId xmlns:a16="http://schemas.microsoft.com/office/drawing/2014/main" id="{9EB38DA0-2760-4C82-AD36-6D5F969F4BA2}"/>
            </a:ext>
          </a:extLst>
        </xdr:cNvPr>
        <xdr:cNvSpPr/>
      </xdr:nvSpPr>
      <xdr:spPr>
        <a:xfrm>
          <a:off x="13652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33528</xdr:rowOff>
    </xdr:from>
    <xdr:to>
      <xdr:col>76</xdr:col>
      <xdr:colOff>114300</xdr:colOff>
      <xdr:row>86</xdr:row>
      <xdr:rowOff>79248</xdr:rowOff>
    </xdr:to>
    <xdr:cxnSp macro="">
      <xdr:nvCxnSpPr>
        <xdr:cNvPr id="772" name="直線コネクタ 771">
          <a:extLst>
            <a:ext uri="{FF2B5EF4-FFF2-40B4-BE49-F238E27FC236}">
              <a16:creationId xmlns:a16="http://schemas.microsoft.com/office/drawing/2014/main" id="{69E606D8-B8B1-4AD1-8E6A-D62BDC7AE6C1}"/>
            </a:ext>
          </a:extLst>
        </xdr:cNvPr>
        <xdr:cNvCxnSpPr/>
      </xdr:nvCxnSpPr>
      <xdr:spPr>
        <a:xfrm>
          <a:off x="13703300" y="14778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129032</xdr:rowOff>
    </xdr:from>
    <xdr:to>
      <xdr:col>67</xdr:col>
      <xdr:colOff>101600</xdr:colOff>
      <xdr:row>86</xdr:row>
      <xdr:rowOff>59182</xdr:rowOff>
    </xdr:to>
    <xdr:sp macro="" textlink="">
      <xdr:nvSpPr>
        <xdr:cNvPr id="773" name="楕円 772">
          <a:extLst>
            <a:ext uri="{FF2B5EF4-FFF2-40B4-BE49-F238E27FC236}">
              <a16:creationId xmlns:a16="http://schemas.microsoft.com/office/drawing/2014/main" id="{7888F2F5-8B83-4C91-AB3C-2CADEC04573F}"/>
            </a:ext>
          </a:extLst>
        </xdr:cNvPr>
        <xdr:cNvSpPr/>
      </xdr:nvSpPr>
      <xdr:spPr>
        <a:xfrm>
          <a:off x="12763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8382</xdr:rowOff>
    </xdr:from>
    <xdr:to>
      <xdr:col>71</xdr:col>
      <xdr:colOff>177800</xdr:colOff>
      <xdr:row>86</xdr:row>
      <xdr:rowOff>33528</xdr:rowOff>
    </xdr:to>
    <xdr:cxnSp macro="">
      <xdr:nvCxnSpPr>
        <xdr:cNvPr id="774" name="直線コネクタ 773">
          <a:extLst>
            <a:ext uri="{FF2B5EF4-FFF2-40B4-BE49-F238E27FC236}">
              <a16:creationId xmlns:a16="http://schemas.microsoft.com/office/drawing/2014/main" id="{EEA9F89F-F946-4148-BEF5-2A398271883D}"/>
            </a:ext>
          </a:extLst>
        </xdr:cNvPr>
        <xdr:cNvCxnSpPr/>
      </xdr:nvCxnSpPr>
      <xdr:spPr>
        <a:xfrm>
          <a:off x="12814300" y="147530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7129</xdr:rowOff>
    </xdr:from>
    <xdr:ext cx="405111" cy="259045"/>
    <xdr:sp macro="" textlink="">
      <xdr:nvSpPr>
        <xdr:cNvPr id="775" name="n_1aveValue【消防施設】&#10;有形固定資産減価償却率">
          <a:extLst>
            <a:ext uri="{FF2B5EF4-FFF2-40B4-BE49-F238E27FC236}">
              <a16:creationId xmlns:a16="http://schemas.microsoft.com/office/drawing/2014/main" id="{A77FBE60-9F5F-4620-9717-C462228D9EED}"/>
            </a:ext>
          </a:extLst>
        </xdr:cNvPr>
        <xdr:cNvSpPr txBox="1"/>
      </xdr:nvSpPr>
      <xdr:spPr>
        <a:xfrm>
          <a:off x="15266044" y="1406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167149</xdr:rowOff>
    </xdr:from>
    <xdr:ext cx="405111" cy="259045"/>
    <xdr:sp macro="" textlink="">
      <xdr:nvSpPr>
        <xdr:cNvPr id="776" name="n_2aveValue【消防施設】&#10;有形固定資産減価償却率">
          <a:extLst>
            <a:ext uri="{FF2B5EF4-FFF2-40B4-BE49-F238E27FC236}">
              <a16:creationId xmlns:a16="http://schemas.microsoft.com/office/drawing/2014/main" id="{253C5F00-10B6-48C8-9933-DD52D9F3539F}"/>
            </a:ext>
          </a:extLst>
        </xdr:cNvPr>
        <xdr:cNvSpPr txBox="1"/>
      </xdr:nvSpPr>
      <xdr:spPr>
        <a:xfrm>
          <a:off x="143897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160290</xdr:rowOff>
    </xdr:from>
    <xdr:ext cx="405111" cy="259045"/>
    <xdr:sp macro="" textlink="">
      <xdr:nvSpPr>
        <xdr:cNvPr id="777" name="n_3aveValue【消防施設】&#10;有形固定資産減価償却率">
          <a:extLst>
            <a:ext uri="{FF2B5EF4-FFF2-40B4-BE49-F238E27FC236}">
              <a16:creationId xmlns:a16="http://schemas.microsoft.com/office/drawing/2014/main" id="{E6A0854B-A1E6-4448-9A7C-523E7984ADB8}"/>
            </a:ext>
          </a:extLst>
        </xdr:cNvPr>
        <xdr:cNvSpPr txBox="1"/>
      </xdr:nvSpPr>
      <xdr:spPr>
        <a:xfrm>
          <a:off x="13500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778" name="n_4aveValue【消防施設】&#10;有形固定資産減価償却率">
          <a:extLst>
            <a:ext uri="{FF2B5EF4-FFF2-40B4-BE49-F238E27FC236}">
              <a16:creationId xmlns:a16="http://schemas.microsoft.com/office/drawing/2014/main" id="{02C79C92-813E-415E-BB7D-DF8A421E8FA5}"/>
            </a:ext>
          </a:extLst>
        </xdr:cNvPr>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144035</xdr:rowOff>
    </xdr:from>
    <xdr:ext cx="405111" cy="259045"/>
    <xdr:sp macro="" textlink="">
      <xdr:nvSpPr>
        <xdr:cNvPr id="779" name="n_1mainValue【消防施設】&#10;有形固定資産減価償却率">
          <a:extLst>
            <a:ext uri="{FF2B5EF4-FFF2-40B4-BE49-F238E27FC236}">
              <a16:creationId xmlns:a16="http://schemas.microsoft.com/office/drawing/2014/main" id="{50054B90-8BAB-4F9A-86C8-D3FE8AB032A3}"/>
            </a:ext>
          </a:extLst>
        </xdr:cNvPr>
        <xdr:cNvSpPr txBox="1"/>
      </xdr:nvSpPr>
      <xdr:spPr>
        <a:xfrm>
          <a:off x="15266044" y="1488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121175</xdr:rowOff>
    </xdr:from>
    <xdr:ext cx="405111" cy="259045"/>
    <xdr:sp macro="" textlink="">
      <xdr:nvSpPr>
        <xdr:cNvPr id="780" name="n_2mainValue【消防施設】&#10;有形固定資産減価償却率">
          <a:extLst>
            <a:ext uri="{FF2B5EF4-FFF2-40B4-BE49-F238E27FC236}">
              <a16:creationId xmlns:a16="http://schemas.microsoft.com/office/drawing/2014/main" id="{330C4C08-38BC-4000-8772-841DACB16D8A}"/>
            </a:ext>
          </a:extLst>
        </xdr:cNvPr>
        <xdr:cNvSpPr txBox="1"/>
      </xdr:nvSpPr>
      <xdr:spPr>
        <a:xfrm>
          <a:off x="14389744" y="1486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75455</xdr:rowOff>
    </xdr:from>
    <xdr:ext cx="405111" cy="259045"/>
    <xdr:sp macro="" textlink="">
      <xdr:nvSpPr>
        <xdr:cNvPr id="781" name="n_3mainValue【消防施設】&#10;有形固定資産減価償却率">
          <a:extLst>
            <a:ext uri="{FF2B5EF4-FFF2-40B4-BE49-F238E27FC236}">
              <a16:creationId xmlns:a16="http://schemas.microsoft.com/office/drawing/2014/main" id="{40D65761-99F7-4B04-B6EB-7CA31DF4C9A8}"/>
            </a:ext>
          </a:extLst>
        </xdr:cNvPr>
        <xdr:cNvSpPr txBox="1"/>
      </xdr:nvSpPr>
      <xdr:spPr>
        <a:xfrm>
          <a:off x="13500744" y="1482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50309</xdr:rowOff>
    </xdr:from>
    <xdr:ext cx="405111" cy="259045"/>
    <xdr:sp macro="" textlink="">
      <xdr:nvSpPr>
        <xdr:cNvPr id="782" name="n_4mainValue【消防施設】&#10;有形固定資産減価償却率">
          <a:extLst>
            <a:ext uri="{FF2B5EF4-FFF2-40B4-BE49-F238E27FC236}">
              <a16:creationId xmlns:a16="http://schemas.microsoft.com/office/drawing/2014/main" id="{25129C1C-B39C-4517-B76F-B957C76702FB}"/>
            </a:ext>
          </a:extLst>
        </xdr:cNvPr>
        <xdr:cNvSpPr txBox="1"/>
      </xdr:nvSpPr>
      <xdr:spPr>
        <a:xfrm>
          <a:off x="12611744" y="1479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9C2F80D0-6982-47D7-89A1-0E09E14C0F0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7C466971-DD30-4E3B-9FBA-339B9864B42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D44B7FE5-0766-4769-B86A-CA69753D40F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7CF0BDB6-1C6F-43F9-BFDF-8FDB31272E5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9CAC7B91-6533-4064-A6DF-0190EFD57A4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FCAB0C9-56E0-4F4F-A116-26E67310883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3F1DAAC-85EB-4C9C-B726-2A7F0F1C3B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A743F46C-A7ED-46F7-A529-51D19073674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42D40670-07EF-4968-BC56-AD79F729693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EB3C3F9F-C1D6-457F-A70E-9AB2E5CE005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3" name="テキスト ボックス 792">
          <a:extLst>
            <a:ext uri="{FF2B5EF4-FFF2-40B4-BE49-F238E27FC236}">
              <a16:creationId xmlns:a16="http://schemas.microsoft.com/office/drawing/2014/main" id="{10C8DB7B-51C9-4F97-B699-23A5C991D138}"/>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0C17E088-86FA-4B0F-AB65-62AEA8B20D1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B7D16265-B03D-4238-8914-6E8B75F1017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00760874-C9CE-423F-B810-BCFB40C3A2D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0946DBA9-B690-4E98-BD2F-B0D7B39EA21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623965B5-BCBB-4886-951C-83CF188C659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61A62241-351B-4499-AEDC-9D39A65F778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61CA6069-52A4-43D0-BC98-4157EB40A91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562E459E-E0C4-4F2F-8BF8-C827728CA4F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213102D4-BC50-4ADB-8701-826FCA76266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6FB2F664-D951-40B6-9BE6-83811A896D5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AD0CFCAC-4879-4017-BE46-7D476FE0779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C0F2651F-E030-4700-B172-871B0C71FA6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AB3EC563-D9EE-4A67-A67E-E124DDE9943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807" name="直線コネクタ 806">
          <a:extLst>
            <a:ext uri="{FF2B5EF4-FFF2-40B4-BE49-F238E27FC236}">
              <a16:creationId xmlns:a16="http://schemas.microsoft.com/office/drawing/2014/main" id="{6F193120-712C-4284-BBD1-7A9AA1E7EC59}"/>
            </a:ext>
          </a:extLst>
        </xdr:cNvPr>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8" name="【消防施設】&#10;一人当たり面積最小値テキスト">
          <a:extLst>
            <a:ext uri="{FF2B5EF4-FFF2-40B4-BE49-F238E27FC236}">
              <a16:creationId xmlns:a16="http://schemas.microsoft.com/office/drawing/2014/main" id="{BD648E81-B548-43D8-B176-9356E80E23B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9" name="直線コネクタ 808">
          <a:extLst>
            <a:ext uri="{FF2B5EF4-FFF2-40B4-BE49-F238E27FC236}">
              <a16:creationId xmlns:a16="http://schemas.microsoft.com/office/drawing/2014/main" id="{EDF48282-A183-44B9-970E-2322B8C079E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10" name="【消防施設】&#10;一人当たり面積最大値テキスト">
          <a:extLst>
            <a:ext uri="{FF2B5EF4-FFF2-40B4-BE49-F238E27FC236}">
              <a16:creationId xmlns:a16="http://schemas.microsoft.com/office/drawing/2014/main" id="{080090D9-16A0-4E84-ADEA-30FF63F1E4E6}"/>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11" name="直線コネクタ 810">
          <a:extLst>
            <a:ext uri="{FF2B5EF4-FFF2-40B4-BE49-F238E27FC236}">
              <a16:creationId xmlns:a16="http://schemas.microsoft.com/office/drawing/2014/main" id="{9770093D-3579-46B1-879A-FBA3D371A382}"/>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2" name="【消防施設】&#10;一人当たり面積平均値テキスト">
          <a:extLst>
            <a:ext uri="{FF2B5EF4-FFF2-40B4-BE49-F238E27FC236}">
              <a16:creationId xmlns:a16="http://schemas.microsoft.com/office/drawing/2014/main" id="{C1F8F49E-E898-43E7-8F8B-AD1DB79CE9DE}"/>
            </a:ext>
          </a:extLst>
        </xdr:cNvPr>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3" name="フローチャート: 判断 812">
          <a:extLst>
            <a:ext uri="{FF2B5EF4-FFF2-40B4-BE49-F238E27FC236}">
              <a16:creationId xmlns:a16="http://schemas.microsoft.com/office/drawing/2014/main" id="{06A49587-E160-41B0-BD5E-A02780797191}"/>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814" name="フローチャート: 判断 813">
          <a:extLst>
            <a:ext uri="{FF2B5EF4-FFF2-40B4-BE49-F238E27FC236}">
              <a16:creationId xmlns:a16="http://schemas.microsoft.com/office/drawing/2014/main" id="{C0B386B5-B27D-4E6E-8768-22F1DC71F26A}"/>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5" name="フローチャート: 判断 814">
          <a:extLst>
            <a:ext uri="{FF2B5EF4-FFF2-40B4-BE49-F238E27FC236}">
              <a16:creationId xmlns:a16="http://schemas.microsoft.com/office/drawing/2014/main" id="{19EEC7C0-31FA-4B50-96AC-4809777B63D3}"/>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816" name="フローチャート: 判断 815">
          <a:extLst>
            <a:ext uri="{FF2B5EF4-FFF2-40B4-BE49-F238E27FC236}">
              <a16:creationId xmlns:a16="http://schemas.microsoft.com/office/drawing/2014/main" id="{B77A905E-2C5D-4DF4-80D7-01BB1A175C7E}"/>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17" name="フローチャート: 判断 816">
          <a:extLst>
            <a:ext uri="{FF2B5EF4-FFF2-40B4-BE49-F238E27FC236}">
              <a16:creationId xmlns:a16="http://schemas.microsoft.com/office/drawing/2014/main" id="{F990CABA-72E6-448C-A3C5-B6A215354D8D}"/>
            </a:ext>
          </a:extLst>
        </xdr:cNvPr>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CB64ACB2-E74B-41B8-920F-61E47D85120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8E7A2258-570D-48D4-AFE0-673B37C598B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1FEA7059-160E-4D00-BD3F-04CDFE5C057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FEF64CC7-75D3-405D-B724-674AB9DB1CE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AC1171BD-0991-4269-A2A1-87C0D70F6B7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23" name="楕円 822">
          <a:extLst>
            <a:ext uri="{FF2B5EF4-FFF2-40B4-BE49-F238E27FC236}">
              <a16:creationId xmlns:a16="http://schemas.microsoft.com/office/drawing/2014/main" id="{4A3D60CD-4661-4B83-8CD2-0E01C69818F4}"/>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24" name="【消防施設】&#10;一人当たり面積該当値テキスト">
          <a:extLst>
            <a:ext uri="{FF2B5EF4-FFF2-40B4-BE49-F238E27FC236}">
              <a16:creationId xmlns:a16="http://schemas.microsoft.com/office/drawing/2014/main" id="{3EFE7C27-B6F1-488E-A5DD-86E39BECA405}"/>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25" name="楕円 824">
          <a:extLst>
            <a:ext uri="{FF2B5EF4-FFF2-40B4-BE49-F238E27FC236}">
              <a16:creationId xmlns:a16="http://schemas.microsoft.com/office/drawing/2014/main" id="{B6926CB3-F437-4659-B6F7-63A3285ADE25}"/>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26" name="直線コネクタ 825">
          <a:extLst>
            <a:ext uri="{FF2B5EF4-FFF2-40B4-BE49-F238E27FC236}">
              <a16:creationId xmlns:a16="http://schemas.microsoft.com/office/drawing/2014/main" id="{DFAED285-CB71-472B-99A8-50A49B6A8AE3}"/>
            </a:ext>
          </a:extLst>
        </xdr:cNvPr>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27" name="楕円 826">
          <a:extLst>
            <a:ext uri="{FF2B5EF4-FFF2-40B4-BE49-F238E27FC236}">
              <a16:creationId xmlns:a16="http://schemas.microsoft.com/office/drawing/2014/main" id="{E5CE4BFA-95D4-4895-9DB3-D57D9D3263EF}"/>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28" name="直線コネクタ 827">
          <a:extLst>
            <a:ext uri="{FF2B5EF4-FFF2-40B4-BE49-F238E27FC236}">
              <a16:creationId xmlns:a16="http://schemas.microsoft.com/office/drawing/2014/main" id="{D55FB13D-3FD4-4F34-A630-0448751FEC3A}"/>
            </a:ext>
          </a:extLst>
        </xdr:cNvPr>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9" name="楕円 828">
          <a:extLst>
            <a:ext uri="{FF2B5EF4-FFF2-40B4-BE49-F238E27FC236}">
              <a16:creationId xmlns:a16="http://schemas.microsoft.com/office/drawing/2014/main" id="{95E32344-94F9-4580-8964-FB51D91C85CD}"/>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30" name="直線コネクタ 829">
          <a:extLst>
            <a:ext uri="{FF2B5EF4-FFF2-40B4-BE49-F238E27FC236}">
              <a16:creationId xmlns:a16="http://schemas.microsoft.com/office/drawing/2014/main" id="{4D35999F-ECB3-4F49-887C-8FE084476FDB}"/>
            </a:ext>
          </a:extLst>
        </xdr:cNvPr>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82550</xdr:rowOff>
    </xdr:from>
    <xdr:to>
      <xdr:col>98</xdr:col>
      <xdr:colOff>38100</xdr:colOff>
      <xdr:row>85</xdr:row>
      <xdr:rowOff>12700</xdr:rowOff>
    </xdr:to>
    <xdr:sp macro="" textlink="">
      <xdr:nvSpPr>
        <xdr:cNvPr id="831" name="楕円 830">
          <a:extLst>
            <a:ext uri="{FF2B5EF4-FFF2-40B4-BE49-F238E27FC236}">
              <a16:creationId xmlns:a16="http://schemas.microsoft.com/office/drawing/2014/main" id="{7632BCA9-0D1D-4910-8A1F-42F1893FB65E}"/>
            </a:ext>
          </a:extLst>
        </xdr:cNvPr>
        <xdr:cNvSpPr/>
      </xdr:nvSpPr>
      <xdr:spPr>
        <a:xfrm>
          <a:off x="18605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133350</xdr:rowOff>
    </xdr:from>
    <xdr:to>
      <xdr:col>102</xdr:col>
      <xdr:colOff>114300</xdr:colOff>
      <xdr:row>84</xdr:row>
      <xdr:rowOff>152400</xdr:rowOff>
    </xdr:to>
    <xdr:cxnSp macro="">
      <xdr:nvCxnSpPr>
        <xdr:cNvPr id="832" name="直線コネクタ 831">
          <a:extLst>
            <a:ext uri="{FF2B5EF4-FFF2-40B4-BE49-F238E27FC236}">
              <a16:creationId xmlns:a16="http://schemas.microsoft.com/office/drawing/2014/main" id="{73F6D679-7B9B-4B0A-86EE-FF800D1B9806}"/>
            </a:ext>
          </a:extLst>
        </xdr:cNvPr>
        <xdr:cNvCxnSpPr/>
      </xdr:nvCxnSpPr>
      <xdr:spPr>
        <a:xfrm>
          <a:off x="18656300" y="14535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833" name="n_1aveValue【消防施設】&#10;一人当たり面積">
          <a:extLst>
            <a:ext uri="{FF2B5EF4-FFF2-40B4-BE49-F238E27FC236}">
              <a16:creationId xmlns:a16="http://schemas.microsoft.com/office/drawing/2014/main" id="{455B05FE-F1D3-4500-9E61-75799284E2D8}"/>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34" name="n_2aveValue【消防施設】&#10;一人当たり面積">
          <a:extLst>
            <a:ext uri="{FF2B5EF4-FFF2-40B4-BE49-F238E27FC236}">
              <a16:creationId xmlns:a16="http://schemas.microsoft.com/office/drawing/2014/main" id="{EBA796B8-79E4-497C-8544-D12FD79817BE}"/>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835" name="n_3aveValue【消防施設】&#10;一人当たり面積">
          <a:extLst>
            <a:ext uri="{FF2B5EF4-FFF2-40B4-BE49-F238E27FC236}">
              <a16:creationId xmlns:a16="http://schemas.microsoft.com/office/drawing/2014/main" id="{DED4ABE1-5F53-42AE-8A3E-190B2E80EDE5}"/>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836" name="n_4aveValue【消防施設】&#10;一人当たり面積">
          <a:extLst>
            <a:ext uri="{FF2B5EF4-FFF2-40B4-BE49-F238E27FC236}">
              <a16:creationId xmlns:a16="http://schemas.microsoft.com/office/drawing/2014/main" id="{25250C63-7134-4A44-850C-D15615A0A193}"/>
            </a:ext>
          </a:extLst>
        </xdr:cNvPr>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37" name="n_1mainValue【消防施設】&#10;一人当たり面積">
          <a:extLst>
            <a:ext uri="{FF2B5EF4-FFF2-40B4-BE49-F238E27FC236}">
              <a16:creationId xmlns:a16="http://schemas.microsoft.com/office/drawing/2014/main" id="{AD59A5C5-F60B-465D-8F29-74067F4C4241}"/>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38" name="n_2mainValue【消防施設】&#10;一人当たり面積">
          <a:extLst>
            <a:ext uri="{FF2B5EF4-FFF2-40B4-BE49-F238E27FC236}">
              <a16:creationId xmlns:a16="http://schemas.microsoft.com/office/drawing/2014/main" id="{0A0BBA29-8914-455F-84FF-EE81B9CFDBA8}"/>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9" name="n_3mainValue【消防施設】&#10;一人当たり面積">
          <a:extLst>
            <a:ext uri="{FF2B5EF4-FFF2-40B4-BE49-F238E27FC236}">
              <a16:creationId xmlns:a16="http://schemas.microsoft.com/office/drawing/2014/main" id="{D2DB7B9D-78D3-47F7-BD80-FC95DBE3DAFD}"/>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3827</xdr:rowOff>
    </xdr:from>
    <xdr:ext cx="469744" cy="259045"/>
    <xdr:sp macro="" textlink="">
      <xdr:nvSpPr>
        <xdr:cNvPr id="840" name="n_4mainValue【消防施設】&#10;一人当たり面積">
          <a:extLst>
            <a:ext uri="{FF2B5EF4-FFF2-40B4-BE49-F238E27FC236}">
              <a16:creationId xmlns:a16="http://schemas.microsoft.com/office/drawing/2014/main" id="{77253441-CB88-4E5E-B3D2-55132DCB7EEA}"/>
            </a:ext>
          </a:extLst>
        </xdr:cNvPr>
        <xdr:cNvSpPr txBox="1"/>
      </xdr:nvSpPr>
      <xdr:spPr>
        <a:xfrm>
          <a:off x="18421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38466140-E747-47BB-910B-4852DCB878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CF33FAAD-08CE-4C86-BC3B-E209596713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8D8B665E-D2F4-4DDA-85F0-B66FD5FA79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B3972D50-4A8E-4C3B-84EA-EF277791C05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68D507E6-4C10-4C66-9B1D-56EF6375810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B5978E2F-32FB-4C9B-9DA9-D1274E666FE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53397961-9970-4B55-B993-2F8B980648F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1F495AF8-EF83-4AC7-9936-AD64338E58E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94600BD6-406D-4E2C-87E6-AE680C28B66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24E6DA84-6889-492C-BA85-429B2B3743E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3C40D054-3C19-453F-8189-547C01F8A26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6C5E0467-55DC-4FFB-AD33-929A8B991B9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D4E7F4EA-78F0-41B8-9198-BBC1CF54AF6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5AB7E99C-EEAA-4127-99E4-D99A8079142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5B2B6651-237C-4C18-8580-7D428EDD0A2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AD1B8E44-1367-4AC7-B238-425C318A22F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CFB1F543-7BCA-4FDB-A4E5-215F81E242F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9D977EA8-18DD-4DA5-9647-736895CB295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01D36E4A-BDA9-4E04-8DB8-59A64FEEDD5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9DE67CA0-C317-464F-9626-B5812A17B16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id="{78381EA1-3653-4CC4-8F41-1C45429238B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60B259FC-3D0E-4D79-919B-60466E2B08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a:extLst>
            <a:ext uri="{FF2B5EF4-FFF2-40B4-BE49-F238E27FC236}">
              <a16:creationId xmlns:a16="http://schemas.microsoft.com/office/drawing/2014/main" id="{C360F902-88C5-418E-93A2-46DF5AE54AB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10A9C5EE-FEA4-417D-A964-D8A9B653F45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865" name="直線コネクタ 864">
          <a:extLst>
            <a:ext uri="{FF2B5EF4-FFF2-40B4-BE49-F238E27FC236}">
              <a16:creationId xmlns:a16="http://schemas.microsoft.com/office/drawing/2014/main" id="{50A2317C-5270-4DCC-9701-D54F3B96BD6D}"/>
            </a:ext>
          </a:extLst>
        </xdr:cNvPr>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6" name="【庁舎】&#10;有形固定資産減価償却率最小値テキスト">
          <a:extLst>
            <a:ext uri="{FF2B5EF4-FFF2-40B4-BE49-F238E27FC236}">
              <a16:creationId xmlns:a16="http://schemas.microsoft.com/office/drawing/2014/main" id="{9599EE70-82E3-4876-BE85-E6D370D9A947}"/>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7" name="直線コネクタ 866">
          <a:extLst>
            <a:ext uri="{FF2B5EF4-FFF2-40B4-BE49-F238E27FC236}">
              <a16:creationId xmlns:a16="http://schemas.microsoft.com/office/drawing/2014/main" id="{4D47959D-19BD-4E63-85B7-D914AC5B205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868" name="【庁舎】&#10;有形固定資産減価償却率最大値テキスト">
          <a:extLst>
            <a:ext uri="{FF2B5EF4-FFF2-40B4-BE49-F238E27FC236}">
              <a16:creationId xmlns:a16="http://schemas.microsoft.com/office/drawing/2014/main" id="{7054BFE7-25A8-45E9-A40D-F3666D86D64C}"/>
            </a:ext>
          </a:extLst>
        </xdr:cNvPr>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869" name="直線コネクタ 868">
          <a:extLst>
            <a:ext uri="{FF2B5EF4-FFF2-40B4-BE49-F238E27FC236}">
              <a16:creationId xmlns:a16="http://schemas.microsoft.com/office/drawing/2014/main" id="{11EC737E-F429-47EA-B05C-A43E686274D2}"/>
            </a:ext>
          </a:extLst>
        </xdr:cNvPr>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870" name="【庁舎】&#10;有形固定資産減価償却率平均値テキスト">
          <a:extLst>
            <a:ext uri="{FF2B5EF4-FFF2-40B4-BE49-F238E27FC236}">
              <a16:creationId xmlns:a16="http://schemas.microsoft.com/office/drawing/2014/main" id="{213A0A87-38E3-4C7E-919A-4A7CD9ED4C41}"/>
            </a:ext>
          </a:extLst>
        </xdr:cNvPr>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71" name="フローチャート: 判断 870">
          <a:extLst>
            <a:ext uri="{FF2B5EF4-FFF2-40B4-BE49-F238E27FC236}">
              <a16:creationId xmlns:a16="http://schemas.microsoft.com/office/drawing/2014/main" id="{E0335626-38B4-49AE-BBDD-89E3779389F9}"/>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72" name="フローチャート: 判断 871">
          <a:extLst>
            <a:ext uri="{FF2B5EF4-FFF2-40B4-BE49-F238E27FC236}">
              <a16:creationId xmlns:a16="http://schemas.microsoft.com/office/drawing/2014/main" id="{F87D0F0C-1793-43DC-934E-FDC3CB90EDF4}"/>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73" name="フローチャート: 判断 872">
          <a:extLst>
            <a:ext uri="{FF2B5EF4-FFF2-40B4-BE49-F238E27FC236}">
              <a16:creationId xmlns:a16="http://schemas.microsoft.com/office/drawing/2014/main" id="{36BC4D8C-153B-43B8-B1B8-7E46CA6DE384}"/>
            </a:ext>
          </a:extLst>
        </xdr:cNvPr>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74" name="フローチャート: 判断 873">
          <a:extLst>
            <a:ext uri="{FF2B5EF4-FFF2-40B4-BE49-F238E27FC236}">
              <a16:creationId xmlns:a16="http://schemas.microsoft.com/office/drawing/2014/main" id="{AB0126A4-3DBD-4343-9317-8885E7BC0A53}"/>
            </a:ext>
          </a:extLst>
        </xdr:cNvPr>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5" name="フローチャート: 判断 874">
          <a:extLst>
            <a:ext uri="{FF2B5EF4-FFF2-40B4-BE49-F238E27FC236}">
              <a16:creationId xmlns:a16="http://schemas.microsoft.com/office/drawing/2014/main" id="{210DD1EB-417E-4B3A-8ABB-A806862B48FE}"/>
            </a:ext>
          </a:extLst>
        </xdr:cNvPr>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AC9CDEF0-C454-4064-95CA-0127F908EE0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5731B913-4494-4D4C-9336-77C63CFA316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83EFCF44-40B0-46CB-8D93-90FCDFBF82F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A393BA61-2E92-490F-B7F3-4AEBA2E8252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F3FF1102-D284-488E-A525-EE84425EE57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103505</xdr:rowOff>
    </xdr:from>
    <xdr:to>
      <xdr:col>85</xdr:col>
      <xdr:colOff>177800</xdr:colOff>
      <xdr:row>106</xdr:row>
      <xdr:rowOff>33655</xdr:rowOff>
    </xdr:to>
    <xdr:sp macro="" textlink="">
      <xdr:nvSpPr>
        <xdr:cNvPr id="881" name="楕円 880">
          <a:extLst>
            <a:ext uri="{FF2B5EF4-FFF2-40B4-BE49-F238E27FC236}">
              <a16:creationId xmlns:a16="http://schemas.microsoft.com/office/drawing/2014/main" id="{882E7AD9-CB13-4672-8BFA-A7B35E59CE49}"/>
            </a:ext>
          </a:extLst>
        </xdr:cNvPr>
        <xdr:cNvSpPr/>
      </xdr:nvSpPr>
      <xdr:spPr>
        <a:xfrm>
          <a:off x="162687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81932</xdr:rowOff>
    </xdr:from>
    <xdr:ext cx="405111" cy="259045"/>
    <xdr:sp macro="" textlink="">
      <xdr:nvSpPr>
        <xdr:cNvPr id="882" name="【庁舎】&#10;有形固定資産減価償却率該当値テキスト">
          <a:extLst>
            <a:ext uri="{FF2B5EF4-FFF2-40B4-BE49-F238E27FC236}">
              <a16:creationId xmlns:a16="http://schemas.microsoft.com/office/drawing/2014/main" id="{F47CDFE3-5650-43D0-8755-B93984B7B967}"/>
            </a:ext>
          </a:extLst>
        </xdr:cNvPr>
        <xdr:cNvSpPr txBox="1"/>
      </xdr:nvSpPr>
      <xdr:spPr>
        <a:xfrm>
          <a:off x="16357600"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883" name="楕円 882">
          <a:extLst>
            <a:ext uri="{FF2B5EF4-FFF2-40B4-BE49-F238E27FC236}">
              <a16:creationId xmlns:a16="http://schemas.microsoft.com/office/drawing/2014/main" id="{20D093EE-5706-45DF-AEF3-8F2AB2A362C0}"/>
            </a:ext>
          </a:extLst>
        </xdr:cNvPr>
        <xdr:cNvSpPr/>
      </xdr:nvSpPr>
      <xdr:spPr>
        <a:xfrm>
          <a:off x="1543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105</xdr:row>
      <xdr:rowOff>154305</xdr:rowOff>
    </xdr:to>
    <xdr:cxnSp macro="">
      <xdr:nvCxnSpPr>
        <xdr:cNvPr id="884" name="直線コネクタ 883">
          <a:extLst>
            <a:ext uri="{FF2B5EF4-FFF2-40B4-BE49-F238E27FC236}">
              <a16:creationId xmlns:a16="http://schemas.microsoft.com/office/drawing/2014/main" id="{20BD0E17-B258-4638-BE85-539E4155048A}"/>
            </a:ext>
          </a:extLst>
        </xdr:cNvPr>
        <xdr:cNvCxnSpPr/>
      </xdr:nvCxnSpPr>
      <xdr:spPr>
        <a:xfrm>
          <a:off x="15481300" y="181241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885" name="楕円 884">
          <a:extLst>
            <a:ext uri="{FF2B5EF4-FFF2-40B4-BE49-F238E27FC236}">
              <a16:creationId xmlns:a16="http://schemas.microsoft.com/office/drawing/2014/main" id="{86A483D2-FE37-4079-A339-2719D7F3506D}"/>
            </a:ext>
          </a:extLst>
        </xdr:cNvPr>
        <xdr:cNvSpPr/>
      </xdr:nvSpPr>
      <xdr:spPr>
        <a:xfrm>
          <a:off x="14541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110489</xdr:rowOff>
    </xdr:from>
    <xdr:to>
      <xdr:col>81</xdr:col>
      <xdr:colOff>50800</xdr:colOff>
      <xdr:row>105</xdr:row>
      <xdr:rowOff>121920</xdr:rowOff>
    </xdr:to>
    <xdr:cxnSp macro="">
      <xdr:nvCxnSpPr>
        <xdr:cNvPr id="886" name="直線コネクタ 885">
          <a:extLst>
            <a:ext uri="{FF2B5EF4-FFF2-40B4-BE49-F238E27FC236}">
              <a16:creationId xmlns:a16="http://schemas.microsoft.com/office/drawing/2014/main" id="{62C67679-669D-4CAC-89D6-3F46703E902F}"/>
            </a:ext>
          </a:extLst>
        </xdr:cNvPr>
        <xdr:cNvCxnSpPr/>
      </xdr:nvCxnSpPr>
      <xdr:spPr>
        <a:xfrm>
          <a:off x="14592300" y="181127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27305</xdr:rowOff>
    </xdr:from>
    <xdr:to>
      <xdr:col>72</xdr:col>
      <xdr:colOff>38100</xdr:colOff>
      <xdr:row>105</xdr:row>
      <xdr:rowOff>128905</xdr:rowOff>
    </xdr:to>
    <xdr:sp macro="" textlink="">
      <xdr:nvSpPr>
        <xdr:cNvPr id="887" name="楕円 886">
          <a:extLst>
            <a:ext uri="{FF2B5EF4-FFF2-40B4-BE49-F238E27FC236}">
              <a16:creationId xmlns:a16="http://schemas.microsoft.com/office/drawing/2014/main" id="{A828ADD6-63C8-4CE3-B26C-BF5D323E63BA}"/>
            </a:ext>
          </a:extLst>
        </xdr:cNvPr>
        <xdr:cNvSpPr/>
      </xdr:nvSpPr>
      <xdr:spPr>
        <a:xfrm>
          <a:off x="13652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78105</xdr:rowOff>
    </xdr:from>
    <xdr:to>
      <xdr:col>76</xdr:col>
      <xdr:colOff>114300</xdr:colOff>
      <xdr:row>105</xdr:row>
      <xdr:rowOff>110489</xdr:rowOff>
    </xdr:to>
    <xdr:cxnSp macro="">
      <xdr:nvCxnSpPr>
        <xdr:cNvPr id="888" name="直線コネクタ 887">
          <a:extLst>
            <a:ext uri="{FF2B5EF4-FFF2-40B4-BE49-F238E27FC236}">
              <a16:creationId xmlns:a16="http://schemas.microsoft.com/office/drawing/2014/main" id="{9DC05A02-060F-4D51-B4B0-C476D0100702}"/>
            </a:ext>
          </a:extLst>
        </xdr:cNvPr>
        <xdr:cNvCxnSpPr/>
      </xdr:nvCxnSpPr>
      <xdr:spPr>
        <a:xfrm>
          <a:off x="13703300" y="180803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46355</xdr:rowOff>
    </xdr:from>
    <xdr:to>
      <xdr:col>67</xdr:col>
      <xdr:colOff>101600</xdr:colOff>
      <xdr:row>105</xdr:row>
      <xdr:rowOff>147955</xdr:rowOff>
    </xdr:to>
    <xdr:sp macro="" textlink="">
      <xdr:nvSpPr>
        <xdr:cNvPr id="889" name="楕円 888">
          <a:extLst>
            <a:ext uri="{FF2B5EF4-FFF2-40B4-BE49-F238E27FC236}">
              <a16:creationId xmlns:a16="http://schemas.microsoft.com/office/drawing/2014/main" id="{D4975E97-4D0E-48F3-9836-C131A7B7CC41}"/>
            </a:ext>
          </a:extLst>
        </xdr:cNvPr>
        <xdr:cNvSpPr/>
      </xdr:nvSpPr>
      <xdr:spPr>
        <a:xfrm>
          <a:off x="12763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78105</xdr:rowOff>
    </xdr:from>
    <xdr:to>
      <xdr:col>71</xdr:col>
      <xdr:colOff>177800</xdr:colOff>
      <xdr:row>105</xdr:row>
      <xdr:rowOff>97155</xdr:rowOff>
    </xdr:to>
    <xdr:cxnSp macro="">
      <xdr:nvCxnSpPr>
        <xdr:cNvPr id="890" name="直線コネクタ 889">
          <a:extLst>
            <a:ext uri="{FF2B5EF4-FFF2-40B4-BE49-F238E27FC236}">
              <a16:creationId xmlns:a16="http://schemas.microsoft.com/office/drawing/2014/main" id="{C04A410C-29FF-4403-9F9C-CD98F3480FFC}"/>
            </a:ext>
          </a:extLst>
        </xdr:cNvPr>
        <xdr:cNvCxnSpPr/>
      </xdr:nvCxnSpPr>
      <xdr:spPr>
        <a:xfrm flipV="1">
          <a:off x="12814300" y="180803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891" name="n_1aveValue【庁舎】&#10;有形固定資産減価償却率">
          <a:extLst>
            <a:ext uri="{FF2B5EF4-FFF2-40B4-BE49-F238E27FC236}">
              <a16:creationId xmlns:a16="http://schemas.microsoft.com/office/drawing/2014/main" id="{757622E4-3E23-44DF-B91A-80F48EECA885}"/>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892" name="n_2aveValue【庁舎】&#10;有形固定資産減価償却率">
          <a:extLst>
            <a:ext uri="{FF2B5EF4-FFF2-40B4-BE49-F238E27FC236}">
              <a16:creationId xmlns:a16="http://schemas.microsoft.com/office/drawing/2014/main" id="{1FD98090-1BFB-497C-A7E9-4A9CAF646E68}"/>
            </a:ext>
          </a:extLst>
        </xdr:cNvPr>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893" name="n_3aveValue【庁舎】&#10;有形固定資産減価償却率">
          <a:extLst>
            <a:ext uri="{FF2B5EF4-FFF2-40B4-BE49-F238E27FC236}">
              <a16:creationId xmlns:a16="http://schemas.microsoft.com/office/drawing/2014/main" id="{FF10EACD-39A8-4B3C-86A5-C7078DF44723}"/>
            </a:ext>
          </a:extLst>
        </xdr:cNvPr>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94" name="n_4aveValue【庁舎】&#10;有形固定資産減価償却率">
          <a:extLst>
            <a:ext uri="{FF2B5EF4-FFF2-40B4-BE49-F238E27FC236}">
              <a16:creationId xmlns:a16="http://schemas.microsoft.com/office/drawing/2014/main" id="{966E37D1-83A4-4239-B2E4-C6B51121469C}"/>
            </a:ext>
          </a:extLst>
        </xdr:cNvPr>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163847</xdr:rowOff>
    </xdr:from>
    <xdr:ext cx="405111" cy="259045"/>
    <xdr:sp macro="" textlink="">
      <xdr:nvSpPr>
        <xdr:cNvPr id="895" name="n_1mainValue【庁舎】&#10;有形固定資産減価償却率">
          <a:extLst>
            <a:ext uri="{FF2B5EF4-FFF2-40B4-BE49-F238E27FC236}">
              <a16:creationId xmlns:a16="http://schemas.microsoft.com/office/drawing/2014/main" id="{FC80939B-4F88-49E2-AEA3-8D4658B72186}"/>
            </a:ext>
          </a:extLst>
        </xdr:cNvPr>
        <xdr:cNvSpPr txBox="1"/>
      </xdr:nvSpPr>
      <xdr:spPr>
        <a:xfrm>
          <a:off x="15266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152416</xdr:rowOff>
    </xdr:from>
    <xdr:ext cx="405111" cy="259045"/>
    <xdr:sp macro="" textlink="">
      <xdr:nvSpPr>
        <xdr:cNvPr id="896" name="n_2mainValue【庁舎】&#10;有形固定資産減価償却率">
          <a:extLst>
            <a:ext uri="{FF2B5EF4-FFF2-40B4-BE49-F238E27FC236}">
              <a16:creationId xmlns:a16="http://schemas.microsoft.com/office/drawing/2014/main" id="{AE207545-D90D-474B-947E-99FA7B62DB24}"/>
            </a:ext>
          </a:extLst>
        </xdr:cNvPr>
        <xdr:cNvSpPr txBox="1"/>
      </xdr:nvSpPr>
      <xdr:spPr>
        <a:xfrm>
          <a:off x="14389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120032</xdr:rowOff>
    </xdr:from>
    <xdr:ext cx="405111" cy="259045"/>
    <xdr:sp macro="" textlink="">
      <xdr:nvSpPr>
        <xdr:cNvPr id="897" name="n_3mainValue【庁舎】&#10;有形固定資産減価償却率">
          <a:extLst>
            <a:ext uri="{FF2B5EF4-FFF2-40B4-BE49-F238E27FC236}">
              <a16:creationId xmlns:a16="http://schemas.microsoft.com/office/drawing/2014/main" id="{5F9D348C-F5C6-471A-B11C-8C887A286971}"/>
            </a:ext>
          </a:extLst>
        </xdr:cNvPr>
        <xdr:cNvSpPr txBox="1"/>
      </xdr:nvSpPr>
      <xdr:spPr>
        <a:xfrm>
          <a:off x="13500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139082</xdr:rowOff>
    </xdr:from>
    <xdr:ext cx="405111" cy="259045"/>
    <xdr:sp macro="" textlink="">
      <xdr:nvSpPr>
        <xdr:cNvPr id="898" name="n_4mainValue【庁舎】&#10;有形固定資産減価償却率">
          <a:extLst>
            <a:ext uri="{FF2B5EF4-FFF2-40B4-BE49-F238E27FC236}">
              <a16:creationId xmlns:a16="http://schemas.microsoft.com/office/drawing/2014/main" id="{E82A3454-DBB7-45CE-9C15-71BD04B68D16}"/>
            </a:ext>
          </a:extLst>
        </xdr:cNvPr>
        <xdr:cNvSpPr txBox="1"/>
      </xdr:nvSpPr>
      <xdr:spPr>
        <a:xfrm>
          <a:off x="12611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39AC77E4-D30B-490E-AB8E-36D93B273AC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95C6B9A5-3353-4FDF-9A84-4A9F9972F2A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BF8BB47A-07C4-41AB-BCE5-A25D29FE654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DFA2FC7A-9C30-4AAC-9585-8F598793B5E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EFD98C1F-3717-4214-8477-AD0D46ECA42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AF84FE15-5558-402B-9F18-9D68CD8C7D0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A26E7E1E-DBAF-4973-89D5-EC608A198A3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8958C91F-54F2-4646-916F-C6784372A74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32CCB33D-41CC-4239-A72E-DE4F5367478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3D2DD2D8-E375-4997-9352-93B2817F96F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a:extLst>
            <a:ext uri="{FF2B5EF4-FFF2-40B4-BE49-F238E27FC236}">
              <a16:creationId xmlns:a16="http://schemas.microsoft.com/office/drawing/2014/main" id="{0F36F2B4-A89C-49C9-BCA2-C543818A27C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a:extLst>
            <a:ext uri="{FF2B5EF4-FFF2-40B4-BE49-F238E27FC236}">
              <a16:creationId xmlns:a16="http://schemas.microsoft.com/office/drawing/2014/main" id="{7118D318-1192-47B7-92B5-C88C3DBC4B9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a:extLst>
            <a:ext uri="{FF2B5EF4-FFF2-40B4-BE49-F238E27FC236}">
              <a16:creationId xmlns:a16="http://schemas.microsoft.com/office/drawing/2014/main" id="{7D88C06E-63F2-4858-B50B-F70BF87BEB5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a:extLst>
            <a:ext uri="{FF2B5EF4-FFF2-40B4-BE49-F238E27FC236}">
              <a16:creationId xmlns:a16="http://schemas.microsoft.com/office/drawing/2014/main" id="{EB327877-194A-45D0-914D-7B30DF1BB88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44814B6F-49FB-4148-9303-4045466F7B1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4731355C-3127-4963-B598-83AC708379B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a:extLst>
            <a:ext uri="{FF2B5EF4-FFF2-40B4-BE49-F238E27FC236}">
              <a16:creationId xmlns:a16="http://schemas.microsoft.com/office/drawing/2014/main" id="{5A16AE80-CDB0-481E-83BE-F482BB96801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a:extLst>
            <a:ext uri="{FF2B5EF4-FFF2-40B4-BE49-F238E27FC236}">
              <a16:creationId xmlns:a16="http://schemas.microsoft.com/office/drawing/2014/main" id="{C8B7AE94-8C9B-41F7-9101-DA21E01AA0D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a:extLst>
            <a:ext uri="{FF2B5EF4-FFF2-40B4-BE49-F238E27FC236}">
              <a16:creationId xmlns:a16="http://schemas.microsoft.com/office/drawing/2014/main" id="{803EF1C3-C099-4ED7-8698-68C9C931C7D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a:extLst>
            <a:ext uri="{FF2B5EF4-FFF2-40B4-BE49-F238E27FC236}">
              <a16:creationId xmlns:a16="http://schemas.microsoft.com/office/drawing/2014/main" id="{3FFF3BC1-FA9E-4965-B803-EE5F8FFD6E8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FBC42C58-7259-4D51-B6E5-5D953DD155D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C80A5E8-9CDB-4A91-B9A5-AF081169931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8B8199AC-981D-4AD4-9A8C-5E7B51FB546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922" name="直線コネクタ 921">
          <a:extLst>
            <a:ext uri="{FF2B5EF4-FFF2-40B4-BE49-F238E27FC236}">
              <a16:creationId xmlns:a16="http://schemas.microsoft.com/office/drawing/2014/main" id="{63926082-DD97-4B42-92FA-4C87E25F1A39}"/>
            </a:ext>
          </a:extLst>
        </xdr:cNvPr>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3" name="【庁舎】&#10;一人当たり面積最小値テキスト">
          <a:extLst>
            <a:ext uri="{FF2B5EF4-FFF2-40B4-BE49-F238E27FC236}">
              <a16:creationId xmlns:a16="http://schemas.microsoft.com/office/drawing/2014/main" id="{E9604A74-2B71-4AA5-A920-8B08C19AC9A4}"/>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4" name="直線コネクタ 923">
          <a:extLst>
            <a:ext uri="{FF2B5EF4-FFF2-40B4-BE49-F238E27FC236}">
              <a16:creationId xmlns:a16="http://schemas.microsoft.com/office/drawing/2014/main" id="{DFB46518-0493-412A-AF93-32FEA9E62906}"/>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5" name="【庁舎】&#10;一人当たり面積最大値テキスト">
          <a:extLst>
            <a:ext uri="{FF2B5EF4-FFF2-40B4-BE49-F238E27FC236}">
              <a16:creationId xmlns:a16="http://schemas.microsoft.com/office/drawing/2014/main" id="{5A7D415C-6FCA-4C7D-8E3A-382A506582D7}"/>
            </a:ext>
          </a:extLst>
        </xdr:cNvPr>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6" name="直線コネクタ 925">
          <a:extLst>
            <a:ext uri="{FF2B5EF4-FFF2-40B4-BE49-F238E27FC236}">
              <a16:creationId xmlns:a16="http://schemas.microsoft.com/office/drawing/2014/main" id="{08EBEB8B-1067-47A1-A700-E57B6F3282C4}"/>
            </a:ext>
          </a:extLst>
        </xdr:cNvPr>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7" name="【庁舎】&#10;一人当たり面積平均値テキスト">
          <a:extLst>
            <a:ext uri="{FF2B5EF4-FFF2-40B4-BE49-F238E27FC236}">
              <a16:creationId xmlns:a16="http://schemas.microsoft.com/office/drawing/2014/main" id="{55D9D659-7C34-4DDF-BC40-FAB82391A378}"/>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8" name="フローチャート: 判断 927">
          <a:extLst>
            <a:ext uri="{FF2B5EF4-FFF2-40B4-BE49-F238E27FC236}">
              <a16:creationId xmlns:a16="http://schemas.microsoft.com/office/drawing/2014/main" id="{34E1B8AC-40BA-41F5-A382-5E37FAC6A719}"/>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9" name="フローチャート: 判断 928">
          <a:extLst>
            <a:ext uri="{FF2B5EF4-FFF2-40B4-BE49-F238E27FC236}">
              <a16:creationId xmlns:a16="http://schemas.microsoft.com/office/drawing/2014/main" id="{D3B2021F-ECA0-430E-A864-E55A8A54CF17}"/>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30" name="フローチャート: 判断 929">
          <a:extLst>
            <a:ext uri="{FF2B5EF4-FFF2-40B4-BE49-F238E27FC236}">
              <a16:creationId xmlns:a16="http://schemas.microsoft.com/office/drawing/2014/main" id="{801C9940-6F88-418A-B672-8E5F6962E1D0}"/>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31" name="フローチャート: 判断 930">
          <a:extLst>
            <a:ext uri="{FF2B5EF4-FFF2-40B4-BE49-F238E27FC236}">
              <a16:creationId xmlns:a16="http://schemas.microsoft.com/office/drawing/2014/main" id="{F568CC2F-106E-4CC8-ABDB-9CB3D3F3392C}"/>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32" name="フローチャート: 判断 931">
          <a:extLst>
            <a:ext uri="{FF2B5EF4-FFF2-40B4-BE49-F238E27FC236}">
              <a16:creationId xmlns:a16="http://schemas.microsoft.com/office/drawing/2014/main" id="{BE715344-2191-4CED-9A9B-C99E6EB5D128}"/>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DB380893-95FA-4AE7-9C6F-E1988D48DE0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FE07DE5E-3F34-40B7-A118-8822BBE99CF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7425F6B9-C281-4CF6-9373-5BFC08341C9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1C3F1804-3DC2-4788-97F7-6B54D1516FF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21361788-D21C-4141-B8F0-547BD6BBBD1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938" name="楕円 937">
          <a:extLst>
            <a:ext uri="{FF2B5EF4-FFF2-40B4-BE49-F238E27FC236}">
              <a16:creationId xmlns:a16="http://schemas.microsoft.com/office/drawing/2014/main" id="{8C70082D-2DAB-4EBE-9922-3A260979627C}"/>
            </a:ext>
          </a:extLst>
        </xdr:cNvPr>
        <xdr:cNvSpPr/>
      </xdr:nvSpPr>
      <xdr:spPr>
        <a:xfrm>
          <a:off x="22110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64788</xdr:rowOff>
    </xdr:from>
    <xdr:ext cx="469744" cy="259045"/>
    <xdr:sp macro="" textlink="">
      <xdr:nvSpPr>
        <xdr:cNvPr id="939" name="【庁舎】&#10;一人当たり面積該当値テキスト">
          <a:extLst>
            <a:ext uri="{FF2B5EF4-FFF2-40B4-BE49-F238E27FC236}">
              <a16:creationId xmlns:a16="http://schemas.microsoft.com/office/drawing/2014/main" id="{8AB18AEC-2B2B-4412-9E50-C866E4CC287F}"/>
            </a:ext>
          </a:extLst>
        </xdr:cNvPr>
        <xdr:cNvSpPr txBox="1"/>
      </xdr:nvSpPr>
      <xdr:spPr>
        <a:xfrm>
          <a:off x="22199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940" name="楕円 939">
          <a:extLst>
            <a:ext uri="{FF2B5EF4-FFF2-40B4-BE49-F238E27FC236}">
              <a16:creationId xmlns:a16="http://schemas.microsoft.com/office/drawing/2014/main" id="{92FDAADF-D198-4E30-9F31-F90517F6E0A3}"/>
            </a:ext>
          </a:extLst>
        </xdr:cNvPr>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137161</xdr:rowOff>
    </xdr:to>
    <xdr:cxnSp macro="">
      <xdr:nvCxnSpPr>
        <xdr:cNvPr id="941" name="直線コネクタ 940">
          <a:extLst>
            <a:ext uri="{FF2B5EF4-FFF2-40B4-BE49-F238E27FC236}">
              <a16:creationId xmlns:a16="http://schemas.microsoft.com/office/drawing/2014/main" id="{37173835-EF77-4234-927F-0A4D6DF40B68}"/>
            </a:ext>
          </a:extLst>
        </xdr:cNvPr>
        <xdr:cNvCxnSpPr/>
      </xdr:nvCxnSpPr>
      <xdr:spPr>
        <a:xfrm>
          <a:off x="21323300" y="18310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86361</xdr:rowOff>
    </xdr:from>
    <xdr:to>
      <xdr:col>107</xdr:col>
      <xdr:colOff>101600</xdr:colOff>
      <xdr:row>107</xdr:row>
      <xdr:rowOff>16511</xdr:rowOff>
    </xdr:to>
    <xdr:sp macro="" textlink="">
      <xdr:nvSpPr>
        <xdr:cNvPr id="942" name="楕円 941">
          <a:extLst>
            <a:ext uri="{FF2B5EF4-FFF2-40B4-BE49-F238E27FC236}">
              <a16:creationId xmlns:a16="http://schemas.microsoft.com/office/drawing/2014/main" id="{A1CA04DB-F988-47BF-A77D-70027B3A16E1}"/>
            </a:ext>
          </a:extLst>
        </xdr:cNvPr>
        <xdr:cNvSpPr/>
      </xdr:nvSpPr>
      <xdr:spPr>
        <a:xfrm>
          <a:off x="20383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137161</xdr:rowOff>
    </xdr:to>
    <xdr:cxnSp macro="">
      <xdr:nvCxnSpPr>
        <xdr:cNvPr id="943" name="直線コネクタ 942">
          <a:extLst>
            <a:ext uri="{FF2B5EF4-FFF2-40B4-BE49-F238E27FC236}">
              <a16:creationId xmlns:a16="http://schemas.microsoft.com/office/drawing/2014/main" id="{633E0236-E443-4DC4-A5B8-CC4121B204AC}"/>
            </a:ext>
          </a:extLst>
        </xdr:cNvPr>
        <xdr:cNvCxnSpPr/>
      </xdr:nvCxnSpPr>
      <xdr:spPr>
        <a:xfrm>
          <a:off x="20434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944" name="楕円 943">
          <a:extLst>
            <a:ext uri="{FF2B5EF4-FFF2-40B4-BE49-F238E27FC236}">
              <a16:creationId xmlns:a16="http://schemas.microsoft.com/office/drawing/2014/main" id="{4941E71E-B069-4A87-BA1D-8A22061B1705}"/>
            </a:ext>
          </a:extLst>
        </xdr:cNvPr>
        <xdr:cNvSpPr/>
      </xdr:nvSpPr>
      <xdr:spPr>
        <a:xfrm>
          <a:off x="19494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137161</xdr:rowOff>
    </xdr:from>
    <xdr:to>
      <xdr:col>107</xdr:col>
      <xdr:colOff>50800</xdr:colOff>
      <xdr:row>106</xdr:row>
      <xdr:rowOff>137161</xdr:rowOff>
    </xdr:to>
    <xdr:cxnSp macro="">
      <xdr:nvCxnSpPr>
        <xdr:cNvPr id="945" name="直線コネクタ 944">
          <a:extLst>
            <a:ext uri="{FF2B5EF4-FFF2-40B4-BE49-F238E27FC236}">
              <a16:creationId xmlns:a16="http://schemas.microsoft.com/office/drawing/2014/main" id="{F376824E-D404-45DE-AE61-8643CE77F2B6}"/>
            </a:ext>
          </a:extLst>
        </xdr:cNvPr>
        <xdr:cNvCxnSpPr/>
      </xdr:nvCxnSpPr>
      <xdr:spPr>
        <a:xfrm>
          <a:off x="19545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86361</xdr:rowOff>
    </xdr:from>
    <xdr:to>
      <xdr:col>98</xdr:col>
      <xdr:colOff>38100</xdr:colOff>
      <xdr:row>107</xdr:row>
      <xdr:rowOff>16511</xdr:rowOff>
    </xdr:to>
    <xdr:sp macro="" textlink="">
      <xdr:nvSpPr>
        <xdr:cNvPr id="946" name="楕円 945">
          <a:extLst>
            <a:ext uri="{FF2B5EF4-FFF2-40B4-BE49-F238E27FC236}">
              <a16:creationId xmlns:a16="http://schemas.microsoft.com/office/drawing/2014/main" id="{E4D1E420-655C-4652-B8EA-EEF02C64A422}"/>
            </a:ext>
          </a:extLst>
        </xdr:cNvPr>
        <xdr:cNvSpPr/>
      </xdr:nvSpPr>
      <xdr:spPr>
        <a:xfrm>
          <a:off x="18605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137161</xdr:rowOff>
    </xdr:from>
    <xdr:to>
      <xdr:col>102</xdr:col>
      <xdr:colOff>114300</xdr:colOff>
      <xdr:row>106</xdr:row>
      <xdr:rowOff>137161</xdr:rowOff>
    </xdr:to>
    <xdr:cxnSp macro="">
      <xdr:nvCxnSpPr>
        <xdr:cNvPr id="947" name="直線コネクタ 946">
          <a:extLst>
            <a:ext uri="{FF2B5EF4-FFF2-40B4-BE49-F238E27FC236}">
              <a16:creationId xmlns:a16="http://schemas.microsoft.com/office/drawing/2014/main" id="{B3383513-4C81-470B-A96E-6DF9C489FF80}"/>
            </a:ext>
          </a:extLst>
        </xdr:cNvPr>
        <xdr:cNvCxnSpPr/>
      </xdr:nvCxnSpPr>
      <xdr:spPr>
        <a:xfrm>
          <a:off x="18656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8" name="n_1aveValue【庁舎】&#10;一人当たり面積">
          <a:extLst>
            <a:ext uri="{FF2B5EF4-FFF2-40B4-BE49-F238E27FC236}">
              <a16:creationId xmlns:a16="http://schemas.microsoft.com/office/drawing/2014/main" id="{C9082107-5F7A-4969-8C97-8B8FE6F09282}"/>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949" name="n_2aveValue【庁舎】&#10;一人当たり面積">
          <a:extLst>
            <a:ext uri="{FF2B5EF4-FFF2-40B4-BE49-F238E27FC236}">
              <a16:creationId xmlns:a16="http://schemas.microsoft.com/office/drawing/2014/main" id="{6B9DBFCB-B612-42CA-A3F3-0673BE1FE53A}"/>
            </a:ext>
          </a:extLst>
        </xdr:cNvPr>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50" name="n_3aveValue【庁舎】&#10;一人当たり面積">
          <a:extLst>
            <a:ext uri="{FF2B5EF4-FFF2-40B4-BE49-F238E27FC236}">
              <a16:creationId xmlns:a16="http://schemas.microsoft.com/office/drawing/2014/main" id="{0C665E60-B832-4392-AE6A-4D06E7D2D621}"/>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51" name="n_4aveValue【庁舎】&#10;一人当たり面積">
          <a:extLst>
            <a:ext uri="{FF2B5EF4-FFF2-40B4-BE49-F238E27FC236}">
              <a16:creationId xmlns:a16="http://schemas.microsoft.com/office/drawing/2014/main" id="{34CDD276-3CEE-4028-B676-5DB830FB3A70}"/>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952" name="n_1mainValue【庁舎】&#10;一人当たり面積">
          <a:extLst>
            <a:ext uri="{FF2B5EF4-FFF2-40B4-BE49-F238E27FC236}">
              <a16:creationId xmlns:a16="http://schemas.microsoft.com/office/drawing/2014/main" id="{5A7CCB1F-06CA-4D44-979A-2B97511105E9}"/>
            </a:ext>
          </a:extLst>
        </xdr:cNvPr>
        <xdr:cNvSpPr txBox="1"/>
      </xdr:nvSpPr>
      <xdr:spPr>
        <a:xfrm>
          <a:off x="21075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7638</xdr:rowOff>
    </xdr:from>
    <xdr:ext cx="469744" cy="259045"/>
    <xdr:sp macro="" textlink="">
      <xdr:nvSpPr>
        <xdr:cNvPr id="953" name="n_2mainValue【庁舎】&#10;一人当たり面積">
          <a:extLst>
            <a:ext uri="{FF2B5EF4-FFF2-40B4-BE49-F238E27FC236}">
              <a16:creationId xmlns:a16="http://schemas.microsoft.com/office/drawing/2014/main" id="{6E467834-C90B-4D92-9F22-36ADB8840A07}"/>
            </a:ext>
          </a:extLst>
        </xdr:cNvPr>
        <xdr:cNvSpPr txBox="1"/>
      </xdr:nvSpPr>
      <xdr:spPr>
        <a:xfrm>
          <a:off x="20199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954" name="n_3mainValue【庁舎】&#10;一人当たり面積">
          <a:extLst>
            <a:ext uri="{FF2B5EF4-FFF2-40B4-BE49-F238E27FC236}">
              <a16:creationId xmlns:a16="http://schemas.microsoft.com/office/drawing/2014/main" id="{AD33F3A1-7685-4BE5-B8C7-7D6DAF935BA2}"/>
            </a:ext>
          </a:extLst>
        </xdr:cNvPr>
        <xdr:cNvSpPr txBox="1"/>
      </xdr:nvSpPr>
      <xdr:spPr>
        <a:xfrm>
          <a:off x="19310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7638</xdr:rowOff>
    </xdr:from>
    <xdr:ext cx="469744" cy="259045"/>
    <xdr:sp macro="" textlink="">
      <xdr:nvSpPr>
        <xdr:cNvPr id="955" name="n_4mainValue【庁舎】&#10;一人当たり面積">
          <a:extLst>
            <a:ext uri="{FF2B5EF4-FFF2-40B4-BE49-F238E27FC236}">
              <a16:creationId xmlns:a16="http://schemas.microsoft.com/office/drawing/2014/main" id="{73C01744-E741-41DF-AEF9-2D312F835633}"/>
            </a:ext>
          </a:extLst>
        </xdr:cNvPr>
        <xdr:cNvSpPr txBox="1"/>
      </xdr:nvSpPr>
      <xdr:spPr>
        <a:xfrm>
          <a:off x="18421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AA0D3EFE-276D-4DDC-AD35-ABA7B18F976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1442E192-3FC1-4566-B686-72AC877322D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835AB34B-9DBD-4053-88A6-9E34BAAAAB2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一方、有形固定資産減価償却率が低い施設は、「道路」、「図書館」、「一般廃棄物処理施設」、「福祉施設」等であり、この中で特に低いのが、「図書館」及び「一般廃棄物処理施設」である。</a:t>
          </a:r>
        </a:p>
        <a:p>
          <a:r>
            <a:rPr kumimoji="1" lang="ja-JP" altLang="en-US" sz="1300">
              <a:latin typeface="ＭＳ Ｐゴシック" panose="020B0600070205080204" pitchFamily="50" charset="-128"/>
              <a:ea typeface="ＭＳ Ｐゴシック" panose="020B0600070205080204" pitchFamily="50" charset="-128"/>
            </a:rPr>
            <a:t>　「図書館」については、平成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取得した資産の取得価額が図書館全体に占める割合が高く、比率を下げる要因となっている。また、「一般廃棄物処理施設」について、比率が低くなっている要因は、令和２年度に延命化工事をした「東部クリーンセンター」が令和２年度に算入されたことによるものである。</a:t>
          </a:r>
        </a:p>
        <a:p>
          <a:r>
            <a:rPr kumimoji="1" lang="ja-JP" altLang="en-US" sz="1300">
              <a:latin typeface="ＭＳ Ｐゴシック" panose="020B0600070205080204" pitchFamily="50" charset="-128"/>
              <a:ea typeface="ＭＳ Ｐゴシック" panose="020B0600070205080204" pitchFamily="50" charset="-128"/>
            </a:rPr>
            <a:t>　いずれにせよ、施設の老朽化度や保全優先度、総量の適正化などを考慮しながら、施設の長寿命化とライフサイクルコストの縮減を図っていく。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343,637
337,573
72.11
127,659,838
118,826,140
7,639,293
64,202,901
65,961,115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804222"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8042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cs typeface="+mn-cs"/>
            </a:rPr>
            <a:t>※</a:t>
          </a:r>
          <a:r>
            <a:rPr kumimoji="1" lang="ja-JP" altLang="en-US" sz="1000">
              <a:solidFill>
                <a:srgbClr val="000000"/>
              </a:solidFill>
              <a:latin typeface="ＭＳ Ｐゴシック" panose="020B0600070205080204" pitchFamily="50" charset="-128"/>
              <a:ea typeface="ＭＳ Ｐゴシック" panose="020B0600070205080204" pitchFamily="50" charset="-128"/>
              <a:cs typeface="+mn-cs"/>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cs typeface="+mn-cs"/>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 各調査対象年度の翌年の地方公務</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年度の財政力指数は</a:t>
          </a:r>
          <a:r>
            <a:rPr kumimoji="1" lang="en-US" altLang="ja-JP" sz="1100">
              <a:solidFill>
                <a:schemeClr val="dk1"/>
              </a:solidFill>
              <a:effectLst/>
              <a:latin typeface="+mn-lt"/>
              <a:ea typeface="+mn-ea"/>
              <a:cs typeface="+mn-cs"/>
            </a:rPr>
            <a:t>0.96</a:t>
          </a:r>
          <a:r>
            <a:rPr kumimoji="1" lang="ja-JP" altLang="ja-JP" sz="1100">
              <a:solidFill>
                <a:schemeClr val="dk1"/>
              </a:solidFill>
              <a:effectLst/>
              <a:latin typeface="+mn-lt"/>
              <a:ea typeface="+mn-ea"/>
              <a:cs typeface="+mn-cs"/>
            </a:rPr>
            <a:t>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年度から引き続き現状維持となった。</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年度に８年ぶりに普通交付税交付団体となり、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を割ってから、ほぼ横ばいで推移しながらも、類似団体平均を上回る数字を維持している。</a:t>
          </a:r>
          <a:endParaRPr lang="ja-JP" altLang="ja-JP" sz="1400">
            <a:effectLst/>
          </a:endParaRPr>
        </a:p>
        <a:p>
          <a:r>
            <a:rPr kumimoji="1" lang="ja-JP" altLang="ja-JP" sz="1100">
              <a:solidFill>
                <a:schemeClr val="dk1"/>
              </a:solidFill>
              <a:effectLst/>
              <a:latin typeface="+mn-lt"/>
              <a:ea typeface="+mn-ea"/>
              <a:cs typeface="+mn-cs"/>
            </a:rPr>
            <a:t>　しかし、今後は生産年齢人口の減少や社会保障経費の増加等により財政の圧迫が予想されることから、</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財源確保の取り組みを進めるとともに経常経費の抑制を図り、新型コロナ感染症のような不測の事態にも対応できるよう財政基盤の強化を図っていく。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153670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8160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129540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129540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129540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102870</xdr:rowOff>
    </xdr:from>
    <xdr:to>
      <xdr:col>23</xdr:col>
      <xdr:colOff>184150</xdr:colOff>
      <xdr:row>40</xdr:row>
      <xdr:rowOff>33020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119397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78740</xdr:rowOff>
    </xdr:from>
    <xdr:to>
      <xdr:col>15</xdr:col>
      <xdr:colOff>133350</xdr:colOff>
      <xdr:row>40</xdr:row>
      <xdr:rowOff>8890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78740</xdr:rowOff>
    </xdr:from>
    <xdr:to>
      <xdr:col>7</xdr:col>
      <xdr:colOff>31750</xdr:colOff>
      <xdr:row>40</xdr:row>
      <xdr:rowOff>8890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19067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50">
              <a:solidFill>
                <a:schemeClr val="dk1"/>
              </a:solidFill>
              <a:effectLst/>
              <a:latin typeface="+mn-lt"/>
              <a:ea typeface="+mn-ea"/>
              <a:cs typeface="+mn-cs"/>
            </a:rPr>
            <a:t>　経常収支比率は前年度から</a:t>
          </a:r>
          <a:r>
            <a:rPr kumimoji="1" lang="en-US" altLang="ja-JP" sz="750">
              <a:solidFill>
                <a:schemeClr val="dk1"/>
              </a:solidFill>
              <a:effectLst/>
              <a:latin typeface="+mn-lt"/>
              <a:ea typeface="+mn-ea"/>
              <a:cs typeface="+mn-cs"/>
            </a:rPr>
            <a:t>5.0</a:t>
          </a:r>
          <a:r>
            <a:rPr kumimoji="1" lang="ja-JP" altLang="ja-JP" sz="750">
              <a:solidFill>
                <a:schemeClr val="dk1"/>
              </a:solidFill>
              <a:effectLst/>
              <a:latin typeface="+mn-lt"/>
              <a:ea typeface="+mn-ea"/>
              <a:cs typeface="+mn-cs"/>
            </a:rPr>
            <a:t>ポイント減少した。</a:t>
          </a:r>
          <a:endParaRPr lang="ja-JP" altLang="ja-JP" sz="750">
            <a:effectLst/>
          </a:endParaRPr>
        </a:p>
        <a:p>
          <a:r>
            <a:rPr kumimoji="1" lang="ja-JP" altLang="ja-JP" sz="750">
              <a:solidFill>
                <a:schemeClr val="dk1"/>
              </a:solidFill>
              <a:effectLst/>
              <a:latin typeface="+mn-lt"/>
              <a:ea typeface="+mn-ea"/>
              <a:cs typeface="+mn-cs"/>
            </a:rPr>
            <a:t>　分母である経常一般財源</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歳入</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については、地方交付税</a:t>
          </a:r>
          <a:r>
            <a:rPr kumimoji="1" lang="en-US" altLang="ja-JP" sz="750">
              <a:solidFill>
                <a:schemeClr val="dk1"/>
              </a:solidFill>
              <a:effectLst/>
              <a:latin typeface="+mn-lt"/>
              <a:ea typeface="+mn-ea"/>
              <a:cs typeface="+mn-cs"/>
            </a:rPr>
            <a:t>(+2,309,440</a:t>
          </a:r>
          <a:r>
            <a:rPr kumimoji="1" lang="ja-JP" altLang="ja-JP" sz="750">
              <a:solidFill>
                <a:schemeClr val="dk1"/>
              </a:solidFill>
              <a:effectLst/>
              <a:latin typeface="+mn-lt"/>
              <a:ea typeface="+mn-ea"/>
              <a:cs typeface="+mn-cs"/>
            </a:rPr>
            <a:t>千円、臨時財政対策債</a:t>
          </a:r>
          <a:r>
            <a:rPr kumimoji="1" lang="en-US" altLang="ja-JP" sz="750">
              <a:solidFill>
                <a:schemeClr val="dk1"/>
              </a:solidFill>
              <a:effectLst/>
              <a:latin typeface="+mn-lt"/>
              <a:ea typeface="+mn-ea"/>
              <a:cs typeface="+mn-cs"/>
            </a:rPr>
            <a:t>(+1,459,308</a:t>
          </a:r>
          <a:r>
            <a:rPr kumimoji="1" lang="ja-JP" altLang="ja-JP" sz="750">
              <a:solidFill>
                <a:schemeClr val="dk1"/>
              </a:solidFill>
              <a:effectLst/>
              <a:latin typeface="+mn-lt"/>
              <a:ea typeface="+mn-ea"/>
              <a:cs typeface="+mn-cs"/>
            </a:rPr>
            <a:t>千円</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、地方消費税交付金</a:t>
          </a:r>
          <a:r>
            <a:rPr kumimoji="1" lang="en-US" altLang="ja-JP" sz="750">
              <a:solidFill>
                <a:schemeClr val="dk1"/>
              </a:solidFill>
              <a:effectLst/>
              <a:latin typeface="+mn-lt"/>
              <a:ea typeface="+mn-ea"/>
              <a:cs typeface="+mn-cs"/>
            </a:rPr>
            <a:t>(+623,201</a:t>
          </a:r>
          <a:r>
            <a:rPr kumimoji="1" lang="ja-JP" altLang="ja-JP" sz="750">
              <a:solidFill>
                <a:schemeClr val="dk1"/>
              </a:solidFill>
              <a:effectLst/>
              <a:latin typeface="+mn-lt"/>
              <a:ea typeface="+mn-ea"/>
              <a:cs typeface="+mn-cs"/>
            </a:rPr>
            <a:t>千円</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などが増となり、大きく減となったものがなかったことから、全体で増</a:t>
          </a:r>
          <a:r>
            <a:rPr kumimoji="1" lang="en-US" altLang="ja-JP" sz="750">
              <a:solidFill>
                <a:schemeClr val="dk1"/>
              </a:solidFill>
              <a:effectLst/>
              <a:latin typeface="+mn-lt"/>
              <a:ea typeface="+mn-ea"/>
              <a:cs typeface="+mn-cs"/>
            </a:rPr>
            <a:t>(+5,132,860</a:t>
          </a:r>
          <a:r>
            <a:rPr kumimoji="1" lang="ja-JP" altLang="ja-JP" sz="750">
              <a:solidFill>
                <a:schemeClr val="dk1"/>
              </a:solidFill>
              <a:effectLst/>
              <a:latin typeface="+mn-lt"/>
              <a:ea typeface="+mn-ea"/>
              <a:cs typeface="+mn-cs"/>
            </a:rPr>
            <a:t>千円</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となった。</a:t>
          </a:r>
          <a:endParaRPr lang="ja-JP" altLang="ja-JP" sz="750">
            <a:effectLst/>
          </a:endParaRPr>
        </a:p>
        <a:p>
          <a:r>
            <a:rPr kumimoji="1" lang="ja-JP" altLang="ja-JP" sz="750">
              <a:solidFill>
                <a:schemeClr val="dk1"/>
              </a:solidFill>
              <a:effectLst/>
              <a:latin typeface="+mn-lt"/>
              <a:ea typeface="+mn-ea"/>
              <a:cs typeface="+mn-cs"/>
            </a:rPr>
            <a:t>　分子である経常経費充当一般財源</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歳出</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については、公債費の増</a:t>
          </a:r>
          <a:r>
            <a:rPr kumimoji="1" lang="en-US" altLang="ja-JP" sz="750">
              <a:solidFill>
                <a:schemeClr val="dk1"/>
              </a:solidFill>
              <a:effectLst/>
              <a:latin typeface="+mn-lt"/>
              <a:ea typeface="+mn-ea"/>
              <a:cs typeface="+mn-cs"/>
            </a:rPr>
            <a:t>(+1,095,221</a:t>
          </a:r>
          <a:r>
            <a:rPr kumimoji="1" lang="ja-JP" altLang="ja-JP" sz="750">
              <a:solidFill>
                <a:schemeClr val="dk1"/>
              </a:solidFill>
              <a:effectLst/>
              <a:latin typeface="+mn-lt"/>
              <a:ea typeface="+mn-ea"/>
              <a:cs typeface="+mn-cs"/>
            </a:rPr>
            <a:t>千円</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のほか、物件費が東部クリーンセンターにおける長期包括運営業務委託料の増</a:t>
          </a:r>
          <a:r>
            <a:rPr kumimoji="1" lang="en-US" altLang="ja-JP" sz="750">
              <a:solidFill>
                <a:schemeClr val="dk1"/>
              </a:solidFill>
              <a:effectLst/>
              <a:latin typeface="+mn-lt"/>
              <a:ea typeface="+mn-ea"/>
              <a:cs typeface="+mn-cs"/>
            </a:rPr>
            <a:t>(+66,914</a:t>
          </a:r>
          <a:r>
            <a:rPr kumimoji="1" lang="ja-JP" altLang="ja-JP" sz="750">
              <a:solidFill>
                <a:schemeClr val="dk1"/>
              </a:solidFill>
              <a:effectLst/>
              <a:latin typeface="+mn-lt"/>
              <a:ea typeface="+mn-ea"/>
              <a:cs typeface="+mn-cs"/>
            </a:rPr>
            <a:t>千円</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、がん検診委託料の増</a:t>
          </a:r>
          <a:r>
            <a:rPr kumimoji="1" lang="en-US" altLang="ja-JP" sz="750">
              <a:solidFill>
                <a:schemeClr val="dk1"/>
              </a:solidFill>
              <a:effectLst/>
              <a:latin typeface="+mn-lt"/>
              <a:ea typeface="+mn-ea"/>
              <a:cs typeface="+mn-cs"/>
            </a:rPr>
            <a:t>(+45,415</a:t>
          </a:r>
          <a:r>
            <a:rPr kumimoji="1" lang="ja-JP" altLang="ja-JP" sz="750">
              <a:solidFill>
                <a:schemeClr val="dk1"/>
              </a:solidFill>
              <a:effectLst/>
              <a:latin typeface="+mn-lt"/>
              <a:ea typeface="+mn-ea"/>
              <a:cs typeface="+mn-cs"/>
            </a:rPr>
            <a:t>千円</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などの影響により増</a:t>
          </a:r>
          <a:r>
            <a:rPr kumimoji="1" lang="en-US" altLang="ja-JP" sz="750">
              <a:solidFill>
                <a:schemeClr val="dk1"/>
              </a:solidFill>
              <a:effectLst/>
              <a:latin typeface="+mn-lt"/>
              <a:ea typeface="+mn-ea"/>
              <a:cs typeface="+mn-cs"/>
            </a:rPr>
            <a:t>(+307,064</a:t>
          </a:r>
          <a:r>
            <a:rPr kumimoji="1" lang="ja-JP" altLang="ja-JP" sz="750">
              <a:solidFill>
                <a:schemeClr val="dk1"/>
              </a:solidFill>
              <a:effectLst/>
              <a:latin typeface="+mn-lt"/>
              <a:ea typeface="+mn-ea"/>
              <a:cs typeface="+mn-cs"/>
            </a:rPr>
            <a:t>千円</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、繰出金が埼玉県後期高齢者医療療養給付費負担金の増</a:t>
          </a:r>
          <a:r>
            <a:rPr kumimoji="1" lang="en-US" altLang="ja-JP" sz="750">
              <a:solidFill>
                <a:schemeClr val="dk1"/>
              </a:solidFill>
              <a:effectLst/>
              <a:latin typeface="+mn-lt"/>
              <a:ea typeface="+mn-ea"/>
              <a:cs typeface="+mn-cs"/>
            </a:rPr>
            <a:t>(+219,220</a:t>
          </a:r>
          <a:r>
            <a:rPr kumimoji="1" lang="ja-JP" altLang="ja-JP" sz="750">
              <a:solidFill>
                <a:schemeClr val="dk1"/>
              </a:solidFill>
              <a:effectLst/>
              <a:latin typeface="+mn-lt"/>
              <a:ea typeface="+mn-ea"/>
              <a:cs typeface="+mn-cs"/>
            </a:rPr>
            <a:t>千円</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などの影響により増</a:t>
          </a:r>
          <a:r>
            <a:rPr kumimoji="1" lang="en-US" altLang="ja-JP" sz="750">
              <a:solidFill>
                <a:schemeClr val="dk1"/>
              </a:solidFill>
              <a:effectLst/>
              <a:latin typeface="+mn-lt"/>
              <a:ea typeface="+mn-ea"/>
              <a:cs typeface="+mn-cs"/>
            </a:rPr>
            <a:t>(+289,211</a:t>
          </a:r>
          <a:r>
            <a:rPr kumimoji="1" lang="ja-JP" altLang="ja-JP" sz="750">
              <a:solidFill>
                <a:schemeClr val="dk1"/>
              </a:solidFill>
              <a:effectLst/>
              <a:latin typeface="+mn-lt"/>
              <a:ea typeface="+mn-ea"/>
              <a:cs typeface="+mn-cs"/>
            </a:rPr>
            <a:t>千円</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となった</a:t>
          </a:r>
          <a:r>
            <a:rPr kumimoji="1" lang="ja-JP" altLang="en-US"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一方、人件費は、一般職給の減</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a:t>
          </a:r>
          <a:r>
            <a:rPr kumimoji="1" lang="en-US" altLang="ja-JP" sz="750">
              <a:solidFill>
                <a:schemeClr val="dk1"/>
              </a:solidFill>
              <a:effectLst/>
              <a:latin typeface="+mn-lt"/>
              <a:ea typeface="+mn-ea"/>
              <a:cs typeface="+mn-cs"/>
            </a:rPr>
            <a:t>139,183</a:t>
          </a:r>
          <a:r>
            <a:rPr kumimoji="1" lang="ja-JP" altLang="ja-JP" sz="750">
              <a:solidFill>
                <a:schemeClr val="dk1"/>
              </a:solidFill>
              <a:effectLst/>
              <a:latin typeface="+mn-lt"/>
              <a:ea typeface="+mn-ea"/>
              <a:cs typeface="+mn-cs"/>
            </a:rPr>
            <a:t>千円</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などの影響により減</a:t>
          </a:r>
          <a:r>
            <a:rPr kumimoji="1" lang="en-US" altLang="ja-JP" sz="750">
              <a:solidFill>
                <a:schemeClr val="dk1"/>
              </a:solidFill>
              <a:effectLst/>
              <a:latin typeface="+mn-lt"/>
              <a:ea typeface="+mn-ea"/>
              <a:cs typeface="+mn-cs"/>
            </a:rPr>
            <a:t>(▲232,603</a:t>
          </a:r>
          <a:r>
            <a:rPr kumimoji="1" lang="ja-JP" altLang="ja-JP" sz="750">
              <a:solidFill>
                <a:schemeClr val="dk1"/>
              </a:solidFill>
              <a:effectLst/>
              <a:latin typeface="+mn-lt"/>
              <a:ea typeface="+mn-ea"/>
              <a:cs typeface="+mn-cs"/>
            </a:rPr>
            <a:t>千円</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となった。また扶助費は、生活保護扶助費の減</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a:t>
          </a:r>
          <a:r>
            <a:rPr kumimoji="1" lang="en-US" altLang="ja-JP" sz="750">
              <a:solidFill>
                <a:schemeClr val="dk1"/>
              </a:solidFill>
              <a:effectLst/>
              <a:latin typeface="+mn-lt"/>
              <a:ea typeface="+mn-ea"/>
              <a:cs typeface="+mn-cs"/>
            </a:rPr>
            <a:t>719,791</a:t>
          </a:r>
          <a:r>
            <a:rPr kumimoji="1" lang="ja-JP" altLang="ja-JP" sz="750">
              <a:solidFill>
                <a:schemeClr val="dk1"/>
              </a:solidFill>
              <a:effectLst/>
              <a:latin typeface="+mn-lt"/>
              <a:ea typeface="+mn-ea"/>
              <a:cs typeface="+mn-cs"/>
            </a:rPr>
            <a:t>千円</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などの影響により減</a:t>
          </a:r>
          <a:r>
            <a:rPr kumimoji="1" lang="en-US" altLang="ja-JP" sz="750">
              <a:solidFill>
                <a:schemeClr val="dk1"/>
              </a:solidFill>
              <a:effectLst/>
              <a:latin typeface="+mn-lt"/>
              <a:ea typeface="+mn-ea"/>
              <a:cs typeface="+mn-cs"/>
            </a:rPr>
            <a:t>(▲219,127</a:t>
          </a:r>
          <a:r>
            <a:rPr kumimoji="1" lang="ja-JP" altLang="ja-JP" sz="750">
              <a:solidFill>
                <a:schemeClr val="dk1"/>
              </a:solidFill>
              <a:effectLst/>
              <a:latin typeface="+mn-lt"/>
              <a:ea typeface="+mn-ea"/>
              <a:cs typeface="+mn-cs"/>
            </a:rPr>
            <a:t>千円</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となり、維持補修費も減</a:t>
          </a:r>
          <a:r>
            <a:rPr kumimoji="1" lang="en-US" altLang="ja-JP" sz="750">
              <a:solidFill>
                <a:schemeClr val="dk1"/>
              </a:solidFill>
              <a:effectLst/>
              <a:latin typeface="+mn-lt"/>
              <a:ea typeface="+mn-ea"/>
              <a:cs typeface="+mn-cs"/>
            </a:rPr>
            <a:t>(▲52,892</a:t>
          </a:r>
          <a:r>
            <a:rPr kumimoji="1" lang="ja-JP" altLang="ja-JP" sz="750">
              <a:solidFill>
                <a:schemeClr val="dk1"/>
              </a:solidFill>
              <a:effectLst/>
              <a:latin typeface="+mn-lt"/>
              <a:ea typeface="+mn-ea"/>
              <a:cs typeface="+mn-cs"/>
            </a:rPr>
            <a:t>千円</a:t>
          </a:r>
          <a:r>
            <a:rPr kumimoji="1" lang="en-US" altLang="ja-JP" sz="750">
              <a:solidFill>
                <a:schemeClr val="dk1"/>
              </a:solidFill>
              <a:effectLst/>
              <a:latin typeface="+mn-lt"/>
              <a:ea typeface="+mn-ea"/>
              <a:cs typeface="+mn-cs"/>
            </a:rPr>
            <a:t>)</a:t>
          </a:r>
          <a:r>
            <a:rPr kumimoji="1" lang="ja-JP" altLang="ja-JP" sz="750">
              <a:solidFill>
                <a:schemeClr val="dk1"/>
              </a:solidFill>
              <a:effectLst/>
              <a:latin typeface="+mn-lt"/>
              <a:ea typeface="+mn-ea"/>
              <a:cs typeface="+mn-cs"/>
            </a:rPr>
            <a:t>となった。その結果、経常一般財源の伸びが経常経費充当一般財源の伸びを約</a:t>
          </a:r>
          <a:r>
            <a:rPr kumimoji="1" lang="en-US" altLang="ja-JP" sz="750">
              <a:solidFill>
                <a:schemeClr val="dk1"/>
              </a:solidFill>
              <a:effectLst/>
              <a:latin typeface="+mn-lt"/>
              <a:ea typeface="+mn-ea"/>
              <a:cs typeface="+mn-cs"/>
            </a:rPr>
            <a:t>35.9</a:t>
          </a:r>
          <a:r>
            <a:rPr kumimoji="1" lang="ja-JP" altLang="ja-JP" sz="750">
              <a:solidFill>
                <a:schemeClr val="dk1"/>
              </a:solidFill>
              <a:effectLst/>
              <a:latin typeface="+mn-lt"/>
              <a:ea typeface="+mn-ea"/>
              <a:cs typeface="+mn-cs"/>
            </a:rPr>
            <a:t>億円上回り、経常収支比率は令和２年度より</a:t>
          </a:r>
          <a:r>
            <a:rPr kumimoji="1" lang="en-US" altLang="ja-JP" sz="750">
              <a:solidFill>
                <a:schemeClr val="dk1"/>
              </a:solidFill>
              <a:effectLst/>
              <a:latin typeface="+mn-lt"/>
              <a:ea typeface="+mn-ea"/>
              <a:cs typeface="+mn-cs"/>
            </a:rPr>
            <a:t>5.0</a:t>
          </a:r>
          <a:r>
            <a:rPr kumimoji="1" lang="ja-JP" altLang="ja-JP" sz="750">
              <a:solidFill>
                <a:schemeClr val="dk1"/>
              </a:solidFill>
              <a:effectLst/>
              <a:latin typeface="+mn-lt"/>
              <a:ea typeface="+mn-ea"/>
              <a:cs typeface="+mn-cs"/>
            </a:rPr>
            <a:t>ポイント減り、</a:t>
          </a:r>
          <a:r>
            <a:rPr kumimoji="1" lang="en-US" altLang="ja-JP" sz="750">
              <a:solidFill>
                <a:schemeClr val="dk1"/>
              </a:solidFill>
              <a:effectLst/>
              <a:latin typeface="+mn-lt"/>
              <a:ea typeface="+mn-ea"/>
              <a:cs typeface="+mn-cs"/>
            </a:rPr>
            <a:t>90.0</a:t>
          </a:r>
          <a:r>
            <a:rPr kumimoji="1" lang="ja-JP" altLang="ja-JP" sz="750">
              <a:solidFill>
                <a:schemeClr val="dk1"/>
              </a:solidFill>
              <a:effectLst/>
              <a:latin typeface="+mn-lt"/>
              <a:ea typeface="+mn-ea"/>
              <a:cs typeface="+mn-cs"/>
            </a:rPr>
            <a:t>％となった。</a:t>
          </a:r>
          <a:endParaRPr lang="ja-JP" altLang="ja-JP" sz="75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132504</xdr:rowOff>
    </xdr:from>
    <xdr:to>
      <xdr:col>23</xdr:col>
      <xdr:colOff>133350</xdr:colOff>
      <xdr:row>68</xdr:row>
      <xdr:rowOff>13123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805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47431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132504</xdr:rowOff>
    </xdr:from>
    <xdr:to>
      <xdr:col>24</xdr:col>
      <xdr:colOff>12700</xdr:colOff>
      <xdr:row>59</xdr:row>
      <xdr:rowOff>132504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52917</xdr:rowOff>
    </xdr:from>
    <xdr:to>
      <xdr:col>23</xdr:col>
      <xdr:colOff>133350</xdr:colOff>
      <xdr:row>67</xdr:row>
      <xdr:rowOff>112183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97167"/>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71967</xdr:rowOff>
    </xdr:from>
    <xdr:to>
      <xdr:col>19</xdr:col>
      <xdr:colOff>133350</xdr:colOff>
      <xdr:row>67</xdr:row>
      <xdr:rowOff>112183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5591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162983</xdr:rowOff>
    </xdr:from>
    <xdr:to>
      <xdr:col>19</xdr:col>
      <xdr:colOff>184150</xdr:colOff>
      <xdr:row>66</xdr:row>
      <xdr:rowOff>93133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103310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07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31750</xdr:rowOff>
    </xdr:from>
    <xdr:to>
      <xdr:col>15</xdr:col>
      <xdr:colOff>82550</xdr:colOff>
      <xdr:row>67</xdr:row>
      <xdr:rowOff>71967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5189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47837</xdr:rowOff>
    </xdr:from>
    <xdr:to>
      <xdr:col>15</xdr:col>
      <xdr:colOff>133350</xdr:colOff>
      <xdr:row>66</xdr:row>
      <xdr:rowOff>149437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3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159614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3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31750</xdr:rowOff>
    </xdr:from>
    <xdr:to>
      <xdr:col>11</xdr:col>
      <xdr:colOff>31750</xdr:colOff>
      <xdr:row>67</xdr:row>
      <xdr:rowOff>104140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5189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162983</xdr:rowOff>
    </xdr:from>
    <xdr:to>
      <xdr:col>11</xdr:col>
      <xdr:colOff>82550</xdr:colOff>
      <xdr:row>66</xdr:row>
      <xdr:rowOff>93133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103310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7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3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127440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0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2117</xdr:rowOff>
    </xdr:from>
    <xdr:to>
      <xdr:col>23</xdr:col>
      <xdr:colOff>184150</xdr:colOff>
      <xdr:row>65</xdr:row>
      <xdr:rowOff>103717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145644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61383</xdr:rowOff>
    </xdr:from>
    <xdr:to>
      <xdr:col>19</xdr:col>
      <xdr:colOff>184150</xdr:colOff>
      <xdr:row>67</xdr:row>
      <xdr:rowOff>162983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147760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63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21167</xdr:rowOff>
    </xdr:from>
    <xdr:to>
      <xdr:col>15</xdr:col>
      <xdr:colOff>133350</xdr:colOff>
      <xdr:row>67</xdr:row>
      <xdr:rowOff>122767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107544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5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152400</xdr:rowOff>
    </xdr:from>
    <xdr:to>
      <xdr:col>11</xdr:col>
      <xdr:colOff>82550</xdr:colOff>
      <xdr:row>67</xdr:row>
      <xdr:rowOff>82550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67327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53340</xdr:rowOff>
    </xdr:from>
    <xdr:to>
      <xdr:col>7</xdr:col>
      <xdr:colOff>31750</xdr:colOff>
      <xdr:row>67</xdr:row>
      <xdr:rowOff>154940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139717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前年度から</a:t>
          </a:r>
          <a:r>
            <a:rPr kumimoji="1" lang="en-US" altLang="ja-JP" sz="1100" b="0" i="0" baseline="0">
              <a:solidFill>
                <a:schemeClr val="dk1"/>
              </a:solidFill>
              <a:effectLst/>
              <a:latin typeface="+mn-lt"/>
              <a:ea typeface="+mn-ea"/>
              <a:cs typeface="+mn-cs"/>
            </a:rPr>
            <a:t>2,380</a:t>
          </a:r>
          <a:r>
            <a:rPr kumimoji="1" lang="ja-JP" altLang="ja-JP" sz="1100" b="0" i="0" baseline="0">
              <a:solidFill>
                <a:schemeClr val="dk1"/>
              </a:solidFill>
              <a:effectLst/>
              <a:latin typeface="+mn-lt"/>
              <a:ea typeface="+mn-ea"/>
              <a:cs typeface="+mn-cs"/>
            </a:rPr>
            <a:t>円の増となった。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人件費については、国勢調査に係る報酬や手当の皆減</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118,307</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などの影響により減</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130,225</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となった。一方、物件費については、新型コロナウイルスワクチン接種事業費の増</a:t>
          </a:r>
          <a:r>
            <a:rPr kumimoji="1" lang="en-US" altLang="ja-JP" sz="1100" b="0" i="0" baseline="0">
              <a:solidFill>
                <a:schemeClr val="dk1"/>
              </a:solidFill>
              <a:effectLst/>
              <a:latin typeface="+mn-lt"/>
              <a:ea typeface="+mn-ea"/>
              <a:cs typeface="+mn-cs"/>
            </a:rPr>
            <a:t>(+2,506,908</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や自転車駐輪場定期更新機の導入に伴う自転車対策費の増</a:t>
          </a:r>
          <a:r>
            <a:rPr kumimoji="1" lang="en-US" altLang="ja-JP" sz="1100" b="0" i="0" baseline="0">
              <a:solidFill>
                <a:schemeClr val="dk1"/>
              </a:solidFill>
              <a:effectLst/>
              <a:latin typeface="+mn-lt"/>
              <a:ea typeface="+mn-ea"/>
              <a:cs typeface="+mn-cs"/>
            </a:rPr>
            <a:t>(+135,227</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などの影響により増</a:t>
          </a:r>
          <a:r>
            <a:rPr kumimoji="1" lang="en-US" altLang="ja-JP" sz="1100" b="0" i="0" baseline="0">
              <a:solidFill>
                <a:schemeClr val="dk1"/>
              </a:solidFill>
              <a:effectLst/>
              <a:latin typeface="+mn-lt"/>
              <a:ea typeface="+mn-ea"/>
              <a:cs typeface="+mn-cs"/>
            </a:rPr>
            <a:t>(+867,757</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なお、人口については大きな変動はなく、これらの要因により前年度と比較して増となった。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45605</xdr:rowOff>
    </xdr:from>
    <xdr:to>
      <xdr:col>23</xdr:col>
      <xdr:colOff>133350</xdr:colOff>
      <xdr:row>89</xdr:row>
      <xdr:rowOff>34575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33055"/>
          <a:ext cx="0" cy="13605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6652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34575</xdr:rowOff>
    </xdr:from>
    <xdr:to>
      <xdr:col>24</xdr:col>
      <xdr:colOff>12700</xdr:colOff>
      <xdr:row>89</xdr:row>
      <xdr:rowOff>34575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9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131982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7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45605</xdr:rowOff>
    </xdr:from>
    <xdr:to>
      <xdr:col>24</xdr:col>
      <xdr:colOff>12700</xdr:colOff>
      <xdr:row>81</xdr:row>
      <xdr:rowOff>45605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3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155305</xdr:rowOff>
    </xdr:from>
    <xdr:to>
      <xdr:col>23</xdr:col>
      <xdr:colOff>133350</xdr:colOff>
      <xdr:row>82</xdr:row>
      <xdr:rowOff>19749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42755"/>
          <a:ext cx="838200" cy="3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87383</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17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115306</xdr:rowOff>
    </xdr:from>
    <xdr:to>
      <xdr:col>23</xdr:col>
      <xdr:colOff>184150</xdr:colOff>
      <xdr:row>84</xdr:row>
      <xdr:rowOff>45456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170560</xdr:rowOff>
    </xdr:from>
    <xdr:to>
      <xdr:col>19</xdr:col>
      <xdr:colOff>133350</xdr:colOff>
      <xdr:row>81</xdr:row>
      <xdr:rowOff>155305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86560"/>
          <a:ext cx="889000" cy="15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164719</xdr:rowOff>
    </xdr:from>
    <xdr:to>
      <xdr:col>19</xdr:col>
      <xdr:colOff>184150</xdr:colOff>
      <xdr:row>83</xdr:row>
      <xdr:rowOff>94869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79646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09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147802</xdr:rowOff>
    </xdr:from>
    <xdr:to>
      <xdr:col>15</xdr:col>
      <xdr:colOff>82550</xdr:colOff>
      <xdr:row>80</xdr:row>
      <xdr:rowOff>170560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63802"/>
          <a:ext cx="889000" cy="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71548</xdr:rowOff>
    </xdr:from>
    <xdr:to>
      <xdr:col>15</xdr:col>
      <xdr:colOff>133350</xdr:colOff>
      <xdr:row>83</xdr:row>
      <xdr:rowOff>1698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157925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1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147802</xdr:rowOff>
    </xdr:from>
    <xdr:to>
      <xdr:col>11</xdr:col>
      <xdr:colOff>31750</xdr:colOff>
      <xdr:row>80</xdr:row>
      <xdr:rowOff>148555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863802"/>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6065</xdr:rowOff>
    </xdr:from>
    <xdr:to>
      <xdr:col>11</xdr:col>
      <xdr:colOff>82550</xdr:colOff>
      <xdr:row>82</xdr:row>
      <xdr:rowOff>107665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92442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162992</xdr:rowOff>
    </xdr:from>
    <xdr:to>
      <xdr:col>7</xdr:col>
      <xdr:colOff>31750</xdr:colOff>
      <xdr:row>82</xdr:row>
      <xdr:rowOff>93142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3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140399</xdr:rowOff>
    </xdr:from>
    <xdr:to>
      <xdr:col>23</xdr:col>
      <xdr:colOff>184150</xdr:colOff>
      <xdr:row>82</xdr:row>
      <xdr:rowOff>70549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156926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7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104505</xdr:rowOff>
    </xdr:from>
    <xdr:to>
      <xdr:col>19</xdr:col>
      <xdr:colOff>184150</xdr:colOff>
      <xdr:row>82</xdr:row>
      <xdr:rowOff>34655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44832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60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119760</xdr:rowOff>
    </xdr:from>
    <xdr:to>
      <xdr:col>15</xdr:col>
      <xdr:colOff>133350</xdr:colOff>
      <xdr:row>81</xdr:row>
      <xdr:rowOff>49910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60087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0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97002</xdr:rowOff>
    </xdr:from>
    <xdr:to>
      <xdr:col>11</xdr:col>
      <xdr:colOff>82550</xdr:colOff>
      <xdr:row>81</xdr:row>
      <xdr:rowOff>27152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1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37329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8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97755</xdr:rowOff>
    </xdr:from>
    <xdr:to>
      <xdr:col>7</xdr:col>
      <xdr:colOff>31750</xdr:colOff>
      <xdr:row>81</xdr:row>
      <xdr:rowOff>27905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38082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8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職員の給与については、民間給与との均衡を基本とする人事院勧告を尊重し、国家公務員に準じた給与改定を行っている。</a:t>
          </a:r>
          <a:endParaRPr lang="ja-JP" altLang="ja-JP" sz="1400">
            <a:effectLst/>
          </a:endParaRPr>
        </a:p>
        <a:p>
          <a:r>
            <a:rPr kumimoji="1" lang="ja-JP" altLang="ja-JP" sz="1100">
              <a:solidFill>
                <a:schemeClr val="dk1"/>
              </a:solidFill>
              <a:effectLst/>
              <a:latin typeface="+mn-lt"/>
              <a:ea typeface="+mn-ea"/>
              <a:cs typeface="+mn-cs"/>
            </a:rPr>
            <a:t>　給与の総合的見直しの実施により給与水準の適正化を図っており、今後も人事院勧告に準拠していくことを基本として、引き続き給与水準の適正化に努める。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141816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886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141816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121709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463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「所沢市定員管理計画」に基づき、民間委託化を推進したことで、類似団体平均を下回っている。</a:t>
          </a:r>
          <a:endParaRPr lang="ja-JP" altLang="ja-JP" sz="1400">
            <a:effectLst/>
          </a:endParaRPr>
        </a:p>
        <a:p>
          <a:r>
            <a:rPr kumimoji="1" lang="ja-JP" altLang="ja-JP" sz="1100" b="0">
              <a:solidFill>
                <a:schemeClr val="dk1"/>
              </a:solidFill>
              <a:effectLst/>
              <a:latin typeface="+mn-lt"/>
              <a:ea typeface="+mn-ea"/>
              <a:cs typeface="+mn-cs"/>
            </a:rPr>
            <a:t>　今後は、現状の職員規模を基準に、業務ごとのサービス提供体制を踏まえたうえで</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業務量と職種ごとの人員数の適正なバランスを維持すること</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という「第２次所沢市定員管理計画」の方針に則り、</a:t>
          </a:r>
          <a:r>
            <a:rPr kumimoji="1" lang="ja-JP" altLang="ja-JP" sz="1100">
              <a:solidFill>
                <a:schemeClr val="dk1"/>
              </a:solidFill>
              <a:effectLst/>
              <a:latin typeface="+mn-lt"/>
              <a:ea typeface="+mn-ea"/>
              <a:cs typeface="+mn-cs"/>
            </a:rPr>
            <a:t>定数の配分・配置については、全体最適を旨とし、流動的かつ機動的に行うことで、組織間の働き方の平準化を図ることとする。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23919</xdr:rowOff>
    </xdr:from>
    <xdr:to>
      <xdr:col>81</xdr:col>
      <xdr:colOff>44450</xdr:colOff>
      <xdr:row>59</xdr:row>
      <xdr:rowOff>27940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3946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23919</xdr:rowOff>
    </xdr:from>
    <xdr:to>
      <xdr:col>77</xdr:col>
      <xdr:colOff>44450</xdr:colOff>
      <xdr:row>59</xdr:row>
      <xdr:rowOff>31962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13946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31962</xdr:rowOff>
    </xdr:from>
    <xdr:to>
      <xdr:col>72</xdr:col>
      <xdr:colOff>203200</xdr:colOff>
      <xdr:row>59</xdr:row>
      <xdr:rowOff>44027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1475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44027</xdr:rowOff>
    </xdr:from>
    <xdr:to>
      <xdr:col>68</xdr:col>
      <xdr:colOff>152400</xdr:colOff>
      <xdr:row>59</xdr:row>
      <xdr:rowOff>44027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59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148590</xdr:rowOff>
    </xdr:from>
    <xdr:to>
      <xdr:col>81</xdr:col>
      <xdr:colOff>95250</xdr:colOff>
      <xdr:row>59</xdr:row>
      <xdr:rowOff>78740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165117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3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144569</xdr:rowOff>
    </xdr:from>
    <xdr:to>
      <xdr:col>77</xdr:col>
      <xdr:colOff>95250</xdr:colOff>
      <xdr:row>59</xdr:row>
      <xdr:rowOff>74719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84896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57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152612</xdr:rowOff>
    </xdr:from>
    <xdr:to>
      <xdr:col>73</xdr:col>
      <xdr:colOff>44450</xdr:colOff>
      <xdr:row>59</xdr:row>
      <xdr:rowOff>82762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92939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164677</xdr:rowOff>
    </xdr:from>
    <xdr:to>
      <xdr:col>68</xdr:col>
      <xdr:colOff>203200</xdr:colOff>
      <xdr:row>59</xdr:row>
      <xdr:rowOff>94827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105004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164677</xdr:rowOff>
    </xdr:from>
    <xdr:to>
      <xdr:col>64</xdr:col>
      <xdr:colOff>152400</xdr:colOff>
      <xdr:row>59</xdr:row>
      <xdr:rowOff>94827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105004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令和３年度は、大規模事業に係る借入の償還が開始されたことに伴い元利償還金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増加し、それらに充てられる基準財政需要額や都市計画税等の特定財源が増加したものの、単年度の比率では前年度の</a:t>
          </a:r>
          <a:r>
            <a:rPr kumimoji="1" lang="en-US" altLang="ja-JP" sz="1100">
              <a:solidFill>
                <a:schemeClr val="dk1"/>
              </a:solidFill>
              <a:effectLst/>
              <a:latin typeface="+mn-lt"/>
              <a:ea typeface="+mn-ea"/>
              <a:cs typeface="+mn-cs"/>
            </a:rPr>
            <a:t>3.92</a:t>
          </a:r>
          <a:r>
            <a:rPr kumimoji="1" lang="ja-JP" altLang="ja-JP" sz="1100">
              <a:solidFill>
                <a:schemeClr val="dk1"/>
              </a:solidFill>
              <a:effectLst/>
              <a:latin typeface="+mn-lt"/>
              <a:ea typeface="+mn-ea"/>
              <a:cs typeface="+mn-cs"/>
            </a:rPr>
            <a:t>を上回る</a:t>
          </a:r>
          <a:r>
            <a:rPr kumimoji="1" lang="en-US" altLang="ja-JP" sz="1100">
              <a:solidFill>
                <a:schemeClr val="dk1"/>
              </a:solidFill>
              <a:effectLst/>
              <a:latin typeface="+mn-lt"/>
              <a:ea typeface="+mn-ea"/>
              <a:cs typeface="+mn-cs"/>
            </a:rPr>
            <a:t>4.89</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３年平均では平成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2.37</a:t>
          </a:r>
          <a:r>
            <a:rPr kumimoji="1" lang="ja-JP" altLang="ja-JP" sz="1100">
              <a:solidFill>
                <a:schemeClr val="dk1"/>
              </a:solidFill>
              <a:effectLst/>
              <a:latin typeface="+mn-lt"/>
              <a:ea typeface="+mn-ea"/>
              <a:cs typeface="+mn-cs"/>
            </a:rPr>
            <a:t>が算定対象から外れたことから平均値は前年を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ポイント上回る数値となり、全国・県平均との比較では低い水準を維持しているが、類似団体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を上回る結果となった。　今後も元利償還金の増加も見込まれるため、経費節減や借入れの適正化に努め、適正な比率水準の維持に努める。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58057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24133"/>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80131</xdr:rowOff>
    </xdr:from>
    <xdr:to>
      <xdr:col>77</xdr:col>
      <xdr:colOff>44450</xdr:colOff>
      <xdr:row>39</xdr:row>
      <xdr:rowOff>137583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7666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80131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437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57150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150784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3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29331</xdr:rowOff>
    </xdr:from>
    <xdr:to>
      <xdr:col>73</xdr:col>
      <xdr:colOff>44450</xdr:colOff>
      <xdr:row>39</xdr:row>
      <xdr:rowOff>130931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141108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a:solidFill>
                <a:schemeClr val="dk1"/>
              </a:solidFill>
              <a:effectLst/>
              <a:latin typeface="+mn-lt"/>
              <a:ea typeface="+mn-ea"/>
              <a:cs typeface="+mn-cs"/>
            </a:rPr>
            <a:t>①基金のうち、特に財政調整基金 や施設整備基金について、取崩以上に積立を行ったことから、将来負担額に充当可能な充当可能基金が前年度と比較して約３６．６億円増加したことなどにより、実質的な将来負担額は前年度と比較して総額で約２１億円減少</a:t>
          </a:r>
          <a:endParaRPr lang="ja-JP" altLang="ja-JP" sz="1050">
            <a:effectLst/>
          </a:endParaRPr>
        </a:p>
        <a:p>
          <a:r>
            <a:rPr lang="ja-JP" altLang="ja-JP" sz="1050" b="0">
              <a:solidFill>
                <a:schemeClr val="dk1"/>
              </a:solidFill>
              <a:effectLst/>
              <a:latin typeface="+mn-lt"/>
              <a:ea typeface="+mn-ea"/>
              <a:cs typeface="+mn-cs"/>
            </a:rPr>
            <a:t>②標準財政規模が前年度より約３３億円増加</a:t>
          </a:r>
          <a:endParaRPr lang="ja-JP" altLang="ja-JP" sz="1050">
            <a:effectLst/>
          </a:endParaRPr>
        </a:p>
        <a:p>
          <a:r>
            <a:rPr lang="ja-JP" altLang="ja-JP" sz="1050" b="0">
              <a:solidFill>
                <a:schemeClr val="dk1"/>
              </a:solidFill>
              <a:effectLst/>
              <a:latin typeface="+mn-lt"/>
              <a:ea typeface="+mn-ea"/>
              <a:cs typeface="+mn-cs"/>
            </a:rPr>
            <a:t>などが、将来負担比率の減少の主な要因となった。</a:t>
          </a:r>
          <a:endParaRPr lang="ja-JP" altLang="ja-JP" sz="1050">
            <a:effectLst/>
          </a:endParaRPr>
        </a:p>
        <a:p>
          <a:r>
            <a:rPr lang="ja-JP" altLang="ja-JP" sz="1050">
              <a:solidFill>
                <a:schemeClr val="dk1"/>
              </a:solidFill>
              <a:effectLst/>
              <a:latin typeface="+mn-lt"/>
              <a:ea typeface="+mn-ea"/>
              <a:cs typeface="+mn-cs"/>
            </a:rPr>
            <a:t>　今後は、世代間負担の公平性とのバランスにも考慮し、将来を見据えて適切に、地方債の借入れ等による財源調達を行うとともに、限られた財源の有効活用を図り、引き続き適正な財政運営に努めていく。</a:t>
          </a:r>
          <a:endParaRPr lang="ja-JP" altLang="ja-JP" sz="105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30692</xdr:rowOff>
    </xdr:from>
    <xdr:to>
      <xdr:col>81</xdr:col>
      <xdr:colOff>44450</xdr:colOff>
      <xdr:row>14</xdr:row>
      <xdr:rowOff>109114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30992"/>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155063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555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95038</xdr:rowOff>
    </xdr:from>
    <xdr:to>
      <xdr:col>77</xdr:col>
      <xdr:colOff>44450</xdr:colOff>
      <xdr:row>14</xdr:row>
      <xdr:rowOff>109114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49533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24994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768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130175</xdr:rowOff>
    </xdr:from>
    <xdr:to>
      <xdr:col>73</xdr:col>
      <xdr:colOff>44450</xdr:colOff>
      <xdr:row>16</xdr:row>
      <xdr:rowOff>60325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45102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41169</xdr:rowOff>
    </xdr:from>
    <xdr:to>
      <xdr:col>68</xdr:col>
      <xdr:colOff>203200</xdr:colOff>
      <xdr:row>16</xdr:row>
      <xdr:rowOff>142769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94844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151342</xdr:rowOff>
    </xdr:from>
    <xdr:to>
      <xdr:col>81</xdr:col>
      <xdr:colOff>95250</xdr:colOff>
      <xdr:row>14</xdr:row>
      <xdr:rowOff>81492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72619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30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58314</xdr:rowOff>
    </xdr:from>
    <xdr:to>
      <xdr:col>77</xdr:col>
      <xdr:colOff>95250</xdr:colOff>
      <xdr:row>14</xdr:row>
      <xdr:rowOff>159914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4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170091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22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44238</xdr:rowOff>
    </xdr:from>
    <xdr:to>
      <xdr:col>73</xdr:col>
      <xdr:colOff>44450</xdr:colOff>
      <xdr:row>14</xdr:row>
      <xdr:rowOff>145838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4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156015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21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143298</xdr:rowOff>
    </xdr:from>
    <xdr:to>
      <xdr:col>64</xdr:col>
      <xdr:colOff>152400</xdr:colOff>
      <xdr:row>14</xdr:row>
      <xdr:rowOff>73448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83625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14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343,637
337,573
72.11
127,659,838
118,826,140
7,639,293
64,202,901
65,961,115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人件費にかかる一般財源充当歳出</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分子</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は前年度比で</a:t>
          </a:r>
          <a:r>
            <a:rPr kumimoji="1" lang="en-US" altLang="ja-JP" sz="1000">
              <a:solidFill>
                <a:schemeClr val="dk1"/>
              </a:solidFill>
              <a:effectLst/>
              <a:latin typeface="+mn-lt"/>
              <a:ea typeface="+mn-ea"/>
              <a:cs typeface="+mn-cs"/>
            </a:rPr>
            <a:t>232,603</a:t>
          </a:r>
          <a:r>
            <a:rPr kumimoji="1" lang="ja-JP" altLang="ja-JP" sz="1000">
              <a:solidFill>
                <a:schemeClr val="dk1"/>
              </a:solidFill>
              <a:effectLst/>
              <a:latin typeface="+mn-lt"/>
              <a:ea typeface="+mn-ea"/>
              <a:cs typeface="+mn-cs"/>
            </a:rPr>
            <a:t>千円の減、経常一般財源等</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分母</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は同</a:t>
          </a:r>
          <a:r>
            <a:rPr kumimoji="1" lang="en-US" altLang="ja-JP" sz="1000">
              <a:solidFill>
                <a:schemeClr val="dk1"/>
              </a:solidFill>
              <a:effectLst/>
              <a:latin typeface="+mn-lt"/>
              <a:ea typeface="+mn-ea"/>
              <a:cs typeface="+mn-cs"/>
            </a:rPr>
            <a:t>5,132,860</a:t>
          </a:r>
          <a:r>
            <a:rPr kumimoji="1" lang="ja-JP" altLang="ja-JP" sz="1000">
              <a:solidFill>
                <a:schemeClr val="dk1"/>
              </a:solidFill>
              <a:effectLst/>
              <a:latin typeface="+mn-lt"/>
              <a:ea typeface="+mn-ea"/>
              <a:cs typeface="+mn-cs"/>
            </a:rPr>
            <a:t>千円の増となり、指標値としては</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ポイントの減となった。　人件費については、令和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年度は、会計年度任用職員制度の開始により、報酬及び給与等が増加し、例年と比較し大幅な増となったが、令和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年度は一般職給の減や期末手当の減などの影響により前年度より減となった。　今後についても、適正な人員管理と事務事業の効率化に取り組み、負担の軽減を図っていく。</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37</xdr:row>
      <xdr:rowOff>82550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087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37</xdr:row>
      <xdr:rowOff>82550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325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80027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44450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3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44450</xdr:rowOff>
    </xdr:from>
    <xdr:to>
      <xdr:col>11</xdr:col>
      <xdr:colOff>9525</xdr:colOff>
      <xdr:row>35</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4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31750</xdr:rowOff>
    </xdr:from>
    <xdr:to>
      <xdr:col>20</xdr:col>
      <xdr:colOff>38100</xdr:colOff>
      <xdr:row>37</xdr:row>
      <xdr:rowOff>133350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118127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165100</xdr:rowOff>
    </xdr:from>
    <xdr:to>
      <xdr:col>11</xdr:col>
      <xdr:colOff>60325</xdr:colOff>
      <xdr:row>35</xdr:row>
      <xdr:rowOff>95250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前年度より</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ポイント減となったものの、類似団体や全国・県平均を上回っている。　物件費にかかる一般財源充当歳出</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分子</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は、東部クリーンセンター費や保健事業費の増などにより前年度比</a:t>
          </a:r>
          <a:r>
            <a:rPr kumimoji="1" lang="en-US" altLang="ja-JP" sz="1050">
              <a:solidFill>
                <a:schemeClr val="dk1"/>
              </a:solidFill>
              <a:effectLst/>
              <a:latin typeface="+mn-lt"/>
              <a:ea typeface="+mn-ea"/>
              <a:cs typeface="+mn-cs"/>
            </a:rPr>
            <a:t>307,064</a:t>
          </a:r>
          <a:r>
            <a:rPr kumimoji="1" lang="ja-JP" altLang="ja-JP" sz="1050">
              <a:solidFill>
                <a:schemeClr val="dk1"/>
              </a:solidFill>
              <a:effectLst/>
              <a:latin typeface="+mn-lt"/>
              <a:ea typeface="+mn-ea"/>
              <a:cs typeface="+mn-cs"/>
            </a:rPr>
            <a:t>千円の増となったが、経常一般財源等</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分母</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が同</a:t>
          </a:r>
          <a:r>
            <a:rPr kumimoji="1" lang="en-US" altLang="ja-JP" sz="1050">
              <a:solidFill>
                <a:schemeClr val="dk1"/>
              </a:solidFill>
              <a:effectLst/>
              <a:latin typeface="+mn-lt"/>
              <a:ea typeface="+mn-ea"/>
              <a:cs typeface="+mn-cs"/>
            </a:rPr>
            <a:t>5,132,860</a:t>
          </a:r>
          <a:r>
            <a:rPr kumimoji="1" lang="ja-JP" altLang="ja-JP" sz="1050">
              <a:solidFill>
                <a:schemeClr val="dk1"/>
              </a:solidFill>
              <a:effectLst/>
              <a:latin typeface="+mn-lt"/>
              <a:ea typeface="+mn-ea"/>
              <a:cs typeface="+mn-cs"/>
            </a:rPr>
            <a:t>千円の増となったため、指標値としては</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ポイントの減となった。</a:t>
          </a:r>
          <a:r>
            <a:rPr lang="ja-JP" altLang="ja-JP" sz="1050" b="0" i="0" baseline="0">
              <a:solidFill>
                <a:schemeClr val="dk1"/>
              </a:solidFill>
              <a:effectLst/>
              <a:latin typeface="+mn-lt"/>
              <a:ea typeface="+mn-ea"/>
              <a:cs typeface="+mn-cs"/>
            </a:rPr>
            <a:t>　物件費は今後も増加傾向を示す可能性があるが、事務事業の見直し等により経費節減に努める。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4536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148063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4536</xdr:rowOff>
    </xdr:from>
    <xdr:to>
      <xdr:col>82</xdr:col>
      <xdr:colOff>196850</xdr:colOff>
      <xdr:row>21</xdr:row>
      <xdr:rowOff>4536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151493</xdr:rowOff>
    </xdr:from>
    <xdr:to>
      <xdr:col>82</xdr:col>
      <xdr:colOff>107950</xdr:colOff>
      <xdr:row>18</xdr:row>
      <xdr:rowOff>143329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66143"/>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143329</xdr:rowOff>
    </xdr:from>
    <xdr:to>
      <xdr:col>78</xdr:col>
      <xdr:colOff>69850</xdr:colOff>
      <xdr:row>19</xdr:row>
      <xdr:rowOff>102507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2294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102507</xdr:rowOff>
    </xdr:from>
    <xdr:to>
      <xdr:col>73</xdr:col>
      <xdr:colOff>180975</xdr:colOff>
      <xdr:row>19</xdr:row>
      <xdr:rowOff>118836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3600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86178</xdr:rowOff>
    </xdr:from>
    <xdr:to>
      <xdr:col>69</xdr:col>
      <xdr:colOff>92075</xdr:colOff>
      <xdr:row>19</xdr:row>
      <xdr:rowOff>118836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43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100693</xdr:rowOff>
    </xdr:from>
    <xdr:to>
      <xdr:col>82</xdr:col>
      <xdr:colOff>158750</xdr:colOff>
      <xdr:row>18</xdr:row>
      <xdr:rowOff>30843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72770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92529</xdr:rowOff>
    </xdr:from>
    <xdr:to>
      <xdr:col>78</xdr:col>
      <xdr:colOff>120650</xdr:colOff>
      <xdr:row>19</xdr:row>
      <xdr:rowOff>22678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7455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6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51707</xdr:rowOff>
    </xdr:from>
    <xdr:to>
      <xdr:col>74</xdr:col>
      <xdr:colOff>31750</xdr:colOff>
      <xdr:row>19</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138084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68036</xdr:rowOff>
    </xdr:from>
    <xdr:to>
      <xdr:col>69</xdr:col>
      <xdr:colOff>142875</xdr:colOff>
      <xdr:row>19</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154413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35378</xdr:rowOff>
    </xdr:from>
    <xdr:to>
      <xdr:col>65</xdr:col>
      <xdr:colOff>53975</xdr:colOff>
      <xdr:row>19</xdr:row>
      <xdr:rowOff>136978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121755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扶助費の決算総額は、子育て世帯等臨時特別給付金費や住民税非課税世帯等臨時特別給付金費の増などの影響により前年度比で</a:t>
          </a:r>
          <a:r>
            <a:rPr kumimoji="1" lang="en-US" altLang="ja-JP" sz="1050">
              <a:solidFill>
                <a:schemeClr val="dk1"/>
              </a:solidFill>
              <a:effectLst/>
              <a:latin typeface="+mn-lt"/>
              <a:ea typeface="+mn-ea"/>
              <a:cs typeface="+mn-cs"/>
            </a:rPr>
            <a:t>7,234,675</a:t>
          </a:r>
          <a:r>
            <a:rPr kumimoji="1" lang="ja-JP" altLang="ja-JP" sz="1050">
              <a:solidFill>
                <a:schemeClr val="dk1"/>
              </a:solidFill>
              <a:effectLst/>
              <a:latin typeface="+mn-lt"/>
              <a:ea typeface="+mn-ea"/>
              <a:cs typeface="+mn-cs"/>
            </a:rPr>
            <a:t>千円の増となっているものの、生活保護扶助費の</a:t>
          </a:r>
          <a:r>
            <a:rPr kumimoji="1" lang="en-US" altLang="ja-JP" sz="1050">
              <a:solidFill>
                <a:schemeClr val="dk1"/>
              </a:solidFill>
              <a:effectLst/>
              <a:latin typeface="+mn-lt"/>
              <a:ea typeface="+mn-ea"/>
              <a:cs typeface="+mn-cs"/>
            </a:rPr>
            <a:t>497,048</a:t>
          </a:r>
          <a:r>
            <a:rPr kumimoji="1" lang="ja-JP" altLang="ja-JP" sz="1050">
              <a:solidFill>
                <a:schemeClr val="dk1"/>
              </a:solidFill>
              <a:effectLst/>
              <a:latin typeface="+mn-lt"/>
              <a:ea typeface="+mn-ea"/>
              <a:cs typeface="+mn-cs"/>
            </a:rPr>
            <a:t>千円の減などにより、扶助費にかかる一般財源充当歳出は前年度比で</a:t>
          </a:r>
          <a:r>
            <a:rPr kumimoji="1" lang="en-US" altLang="ja-JP" sz="1050">
              <a:solidFill>
                <a:schemeClr val="dk1"/>
              </a:solidFill>
              <a:effectLst/>
              <a:latin typeface="+mn-lt"/>
              <a:ea typeface="+mn-ea"/>
              <a:cs typeface="+mn-cs"/>
            </a:rPr>
            <a:t>219,127</a:t>
          </a:r>
          <a:r>
            <a:rPr kumimoji="1" lang="ja-JP" altLang="ja-JP" sz="1050">
              <a:solidFill>
                <a:schemeClr val="dk1"/>
              </a:solidFill>
              <a:effectLst/>
              <a:latin typeface="+mn-lt"/>
              <a:ea typeface="+mn-ea"/>
              <a:cs typeface="+mn-cs"/>
            </a:rPr>
            <a:t>千円の減となり、指標値としては</a:t>
          </a:r>
          <a:r>
            <a:rPr kumimoji="1" lang="en-US" altLang="ja-JP" sz="1050">
              <a:solidFill>
                <a:schemeClr val="dk1"/>
              </a:solidFill>
              <a:effectLst/>
              <a:latin typeface="+mn-lt"/>
              <a:ea typeface="+mn-ea"/>
              <a:cs typeface="+mn-cs"/>
            </a:rPr>
            <a:t>1.4</a:t>
          </a:r>
          <a:r>
            <a:rPr kumimoji="1" lang="ja-JP" altLang="ja-JP" sz="1050">
              <a:solidFill>
                <a:schemeClr val="dk1"/>
              </a:solidFill>
              <a:effectLst/>
              <a:latin typeface="+mn-lt"/>
              <a:ea typeface="+mn-ea"/>
              <a:cs typeface="+mn-cs"/>
            </a:rPr>
            <a:t>ポイントの減となった。保育需要への対応や、高齢化に伴う福祉サービスの拡大など、今後も扶助費への増加が見込まれるが、市単独事業の見直しなどを図り、扶助費の抑制に努める。</a:t>
          </a:r>
          <a:endParaRPr lang="ja-JP" altLang="ja-JP" sz="105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57</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7921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59</xdr:row>
      <xdr:rowOff>118835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9078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114499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53522</xdr:rowOff>
    </xdr:from>
    <xdr:to>
      <xdr:col>15</xdr:col>
      <xdr:colOff>98425</xdr:colOff>
      <xdr:row>59</xdr:row>
      <xdr:rowOff>118835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169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138992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59</xdr:row>
      <xdr:rowOff>86178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16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68035</xdr:rowOff>
    </xdr:from>
    <xdr:to>
      <xdr:col>15</xdr:col>
      <xdr:colOff>149225</xdr:colOff>
      <xdr:row>59</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154412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2722</xdr:rowOff>
    </xdr:from>
    <xdr:to>
      <xdr:col>11</xdr:col>
      <xdr:colOff>60325</xdr:colOff>
      <xdr:row>59</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繰出金の経常収支比率が</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ポイント減、また維持補修費の経常収支比率が</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ポイントの減となり、全体では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　他会計への繰出金においては、独立採算性の観点を踏まえ、普通会計の負担額軽減に努めていく。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110672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299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125384</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61685</xdr:rowOff>
    </xdr:from>
    <xdr:to>
      <xdr:col>78</xdr:col>
      <xdr:colOff>69850</xdr:colOff>
      <xdr:row>60</xdr:row>
      <xdr:rowOff>110672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348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29028</xdr:rowOff>
    </xdr:from>
    <xdr:to>
      <xdr:col>73</xdr:col>
      <xdr:colOff>180975</xdr:colOff>
      <xdr:row>60</xdr:row>
      <xdr:rowOff>61685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316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57349</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37193</xdr:rowOff>
    </xdr:from>
    <xdr:to>
      <xdr:col>69</xdr:col>
      <xdr:colOff>92075</xdr:colOff>
      <xdr:row>60</xdr:row>
      <xdr:rowOff>29028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1527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59872</xdr:rowOff>
    </xdr:from>
    <xdr:to>
      <xdr:col>78</xdr:col>
      <xdr:colOff>120650</xdr:colOff>
      <xdr:row>60</xdr:row>
      <xdr:rowOff>161472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146249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10885</xdr:rowOff>
    </xdr:from>
    <xdr:to>
      <xdr:col>74</xdr:col>
      <xdr:colOff>31750</xdr:colOff>
      <xdr:row>60</xdr:row>
      <xdr:rowOff>112485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97262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149678</xdr:rowOff>
    </xdr:from>
    <xdr:to>
      <xdr:col>69</xdr:col>
      <xdr:colOff>142875</xdr:colOff>
      <xdr:row>60</xdr:row>
      <xdr:rowOff>79828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64605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157843</xdr:rowOff>
    </xdr:from>
    <xdr:to>
      <xdr:col>65</xdr:col>
      <xdr:colOff>53975</xdr:colOff>
      <xdr:row>59</xdr:row>
      <xdr:rowOff>87993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98170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補助費等は、ここ数年横ばいで推移し、類似団体や全国・県平均を上回っている。当市は、埼玉西部消防組合負担金</a:t>
          </a:r>
          <a:r>
            <a:rPr kumimoji="1" lang="en-US" altLang="ja-JP" sz="1050">
              <a:solidFill>
                <a:schemeClr val="dk1"/>
              </a:solidFill>
              <a:effectLst/>
              <a:latin typeface="+mn-lt"/>
              <a:ea typeface="+mn-ea"/>
              <a:cs typeface="+mn-cs"/>
            </a:rPr>
            <a:t>3,841,067</a:t>
          </a:r>
          <a:r>
            <a:rPr kumimoji="1" lang="ja-JP" altLang="ja-JP" sz="1050">
              <a:solidFill>
                <a:schemeClr val="dk1"/>
              </a:solidFill>
              <a:effectLst/>
              <a:latin typeface="+mn-lt"/>
              <a:ea typeface="+mn-ea"/>
              <a:cs typeface="+mn-cs"/>
            </a:rPr>
            <a:t>千円等の影響で、比率として高い水準にある。令和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年度においては、補助費等充当経常一般財源等が</a:t>
          </a:r>
          <a:r>
            <a:rPr kumimoji="1" lang="en-US" altLang="ja-JP" sz="1050">
              <a:solidFill>
                <a:schemeClr val="dk1"/>
              </a:solidFill>
              <a:effectLst/>
              <a:latin typeface="+mn-lt"/>
              <a:ea typeface="+mn-ea"/>
              <a:cs typeface="+mn-cs"/>
            </a:rPr>
            <a:t>356,319</a:t>
          </a:r>
          <a:r>
            <a:rPr kumimoji="1" lang="ja-JP" altLang="ja-JP" sz="1050">
              <a:solidFill>
                <a:schemeClr val="dk1"/>
              </a:solidFill>
              <a:effectLst/>
              <a:latin typeface="+mn-lt"/>
              <a:ea typeface="+mn-ea"/>
              <a:cs typeface="+mn-cs"/>
            </a:rPr>
            <a:t>千円の増額となったものの、経常一般財源等</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分母</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が同</a:t>
          </a:r>
          <a:r>
            <a:rPr kumimoji="1" lang="en-US" altLang="ja-JP" sz="1050">
              <a:solidFill>
                <a:schemeClr val="dk1"/>
              </a:solidFill>
              <a:effectLst/>
              <a:latin typeface="+mn-lt"/>
              <a:ea typeface="+mn-ea"/>
              <a:cs typeface="+mn-cs"/>
            </a:rPr>
            <a:t>5,132,860</a:t>
          </a:r>
          <a:r>
            <a:rPr kumimoji="1" lang="ja-JP" altLang="ja-JP" sz="1050">
              <a:solidFill>
                <a:schemeClr val="dk1"/>
              </a:solidFill>
              <a:effectLst/>
              <a:latin typeface="+mn-lt"/>
              <a:ea typeface="+mn-ea"/>
              <a:cs typeface="+mn-cs"/>
            </a:rPr>
            <a:t>千円の増となったため、指標値は</a:t>
          </a:r>
          <a:r>
            <a:rPr kumimoji="1" lang="en-US" altLang="ja-JP" sz="1050">
              <a:solidFill>
                <a:schemeClr val="dk1"/>
              </a:solidFill>
              <a:effectLst/>
              <a:latin typeface="+mn-lt"/>
              <a:ea typeface="+mn-ea"/>
              <a:cs typeface="+mn-cs"/>
            </a:rPr>
            <a:t>0.3</a:t>
          </a:r>
          <a:r>
            <a:rPr kumimoji="1" lang="ja-JP" altLang="ja-JP" sz="1050">
              <a:solidFill>
                <a:schemeClr val="dk1"/>
              </a:solidFill>
              <a:effectLst/>
              <a:latin typeface="+mn-lt"/>
              <a:ea typeface="+mn-ea"/>
              <a:cs typeface="+mn-cs"/>
            </a:rPr>
            <a:t>ポイント減となった。</a:t>
          </a:r>
          <a:endParaRPr lang="ja-JP" altLang="ja-JP" sz="1050">
            <a:effectLst/>
          </a:endParaRPr>
        </a:p>
        <a:p>
          <a:r>
            <a:rPr kumimoji="1" lang="ja-JP" altLang="ja-JP" sz="1050">
              <a:solidFill>
                <a:schemeClr val="dk1"/>
              </a:solidFill>
              <a:effectLst/>
              <a:latin typeface="+mn-lt"/>
              <a:ea typeface="+mn-ea"/>
              <a:cs typeface="+mn-cs"/>
            </a:rPr>
            <a:t>今後も引き続き、補助金の交付額や制度の見直しなど、事業の見直しに取り組み、経費の節減を図っていく。</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77470</xdr:rowOff>
    </xdr:from>
    <xdr:to>
      <xdr:col>82</xdr:col>
      <xdr:colOff>107950</xdr:colOff>
      <xdr:row>35</xdr:row>
      <xdr:rowOff>100330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078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100347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75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100330</xdr:rowOff>
    </xdr:from>
    <xdr:to>
      <xdr:col>78</xdr:col>
      <xdr:colOff>69850</xdr:colOff>
      <xdr:row>35</xdr:row>
      <xdr:rowOff>130810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0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123190</xdr:rowOff>
    </xdr:from>
    <xdr:to>
      <xdr:col>73</xdr:col>
      <xdr:colOff>180975</xdr:colOff>
      <xdr:row>35</xdr:row>
      <xdr:rowOff>130810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2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123190</xdr:rowOff>
    </xdr:from>
    <xdr:to>
      <xdr:col>69</xdr:col>
      <xdr:colOff>92075</xdr:colOff>
      <xdr:row>35</xdr:row>
      <xdr:rowOff>168910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12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69867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170197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49530</xdr:rowOff>
    </xdr:from>
    <xdr:to>
      <xdr:col>78</xdr:col>
      <xdr:colOff>120650</xdr:colOff>
      <xdr:row>35</xdr:row>
      <xdr:rowOff>151130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135907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80010</xdr:rowOff>
    </xdr:from>
    <xdr:to>
      <xdr:col>74</xdr:col>
      <xdr:colOff>31750</xdr:colOff>
      <xdr:row>36</xdr:row>
      <xdr:rowOff>10160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72390</xdr:rowOff>
    </xdr:from>
    <xdr:to>
      <xdr:col>69</xdr:col>
      <xdr:colOff>142875</xdr:colOff>
      <xdr:row>36</xdr:row>
      <xdr:rowOff>2540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158767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118110</xdr:rowOff>
    </xdr:from>
    <xdr:to>
      <xdr:col>65</xdr:col>
      <xdr:colOff>53975</xdr:colOff>
      <xdr:row>36</xdr:row>
      <xdr:rowOff>48260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33037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市民文化センター施設整備事業の償還開始に伴う総務債元金償還金の</a:t>
          </a:r>
          <a:r>
            <a:rPr lang="en-US" altLang="ja-JP" sz="1100">
              <a:solidFill>
                <a:schemeClr val="dk1"/>
              </a:solidFill>
              <a:effectLst/>
              <a:latin typeface="+mn-lt"/>
              <a:ea typeface="+mn-ea"/>
              <a:cs typeface="+mn-cs"/>
            </a:rPr>
            <a:t>424,872</a:t>
          </a:r>
          <a:r>
            <a:rPr lang="ja-JP" altLang="ja-JP" sz="1100">
              <a:solidFill>
                <a:schemeClr val="dk1"/>
              </a:solidFill>
              <a:effectLst/>
              <a:latin typeface="+mn-lt"/>
              <a:ea typeface="+mn-ea"/>
              <a:cs typeface="+mn-cs"/>
            </a:rPr>
            <a:t>千円の増などにより、公債費にかかる一般財源充当歳出は前年度比で</a:t>
          </a:r>
          <a:r>
            <a:rPr lang="en-US" altLang="ja-JP" sz="1100">
              <a:solidFill>
                <a:schemeClr val="dk1"/>
              </a:solidFill>
              <a:effectLst/>
              <a:latin typeface="+mn-lt"/>
              <a:ea typeface="+mn-ea"/>
              <a:cs typeface="+mn-cs"/>
            </a:rPr>
            <a:t>1,095,921</a:t>
          </a:r>
          <a:r>
            <a:rPr lang="ja-JP" altLang="ja-JP" sz="1100">
              <a:solidFill>
                <a:schemeClr val="dk1"/>
              </a:solidFill>
              <a:effectLst/>
              <a:latin typeface="+mn-lt"/>
              <a:ea typeface="+mn-ea"/>
              <a:cs typeface="+mn-cs"/>
            </a:rPr>
            <a:t>千円の増額となり、指標値としては</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ポイントの増となった。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類似団体と比べて当市の値は低い水準を維持しているが、引き続き世代間負担の公平性に留意しながら、計画的な運用に努めていく。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76</xdr:row>
      <xdr:rowOff>23586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29667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119034</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75293</xdr:rowOff>
    </xdr:from>
    <xdr:to>
      <xdr:col>19</xdr:col>
      <xdr:colOff>187325</xdr:colOff>
      <xdr:row>75</xdr:row>
      <xdr:rowOff>107950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293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75293</xdr:rowOff>
    </xdr:from>
    <xdr:to>
      <xdr:col>15</xdr:col>
      <xdr:colOff>98425</xdr:colOff>
      <xdr:row>75</xdr:row>
      <xdr:rowOff>75293</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293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83656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75293</xdr:rowOff>
    </xdr:from>
    <xdr:to>
      <xdr:col>11</xdr:col>
      <xdr:colOff>9525</xdr:colOff>
      <xdr:row>75</xdr:row>
      <xdr:rowOff>162379</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29340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148970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144235</xdr:rowOff>
    </xdr:from>
    <xdr:to>
      <xdr:col>24</xdr:col>
      <xdr:colOff>76200</xdr:colOff>
      <xdr:row>76</xdr:row>
      <xdr:rowOff>74386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160762</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24493</xdr:rowOff>
    </xdr:from>
    <xdr:to>
      <xdr:col>15</xdr:col>
      <xdr:colOff>149225</xdr:colOff>
      <xdr:row>75</xdr:row>
      <xdr:rowOff>126093</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136270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24493</xdr:rowOff>
    </xdr:from>
    <xdr:to>
      <xdr:col>11</xdr:col>
      <xdr:colOff>60325</xdr:colOff>
      <xdr:row>75</xdr:row>
      <xdr:rowOff>126093</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136270</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111578</xdr:rowOff>
    </xdr:from>
    <xdr:to>
      <xdr:col>6</xdr:col>
      <xdr:colOff>171450</xdr:colOff>
      <xdr:row>76</xdr:row>
      <xdr:rowOff>41728</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51905</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人件費や扶助費の減などにより前年度より</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ポイント減となった。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しかし、依然として類似団体や全国・県平均を上回っていることから、公債費以外の経費経常経費の削減とともに、新たな財源の獲得や事務事業の廃止を見据えた検討など、抜本的な見直しに努めていく。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82</xdr:row>
      <xdr:rowOff>39914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25857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11991</xdr:rowOff>
    </xdr:from>
    <xdr:ext cx="762000" cy="259045"/>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39914</xdr:rowOff>
    </xdr:from>
    <xdr:to>
      <xdr:col>82</xdr:col>
      <xdr:colOff>196850</xdr:colOff>
      <xdr:row>82</xdr:row>
      <xdr:rowOff>39914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409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116114</xdr:rowOff>
    </xdr:from>
    <xdr:to>
      <xdr:col>82</xdr:col>
      <xdr:colOff>107950</xdr:colOff>
      <xdr:row>82</xdr:row>
      <xdr:rowOff>61686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5671800" y="13489214"/>
          <a:ext cx="838200" cy="6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119941</xdr:rowOff>
    </xdr:from>
    <xdr:ext cx="762000" cy="259045"/>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297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82</xdr:row>
      <xdr:rowOff>39914</xdr:rowOff>
    </xdr:from>
    <xdr:to>
      <xdr:col>78</xdr:col>
      <xdr:colOff>69850</xdr:colOff>
      <xdr:row>82</xdr:row>
      <xdr:rowOff>61686</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4782800" y="1409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65314</xdr:rowOff>
    </xdr:from>
    <xdr:to>
      <xdr:col>78</xdr:col>
      <xdr:colOff>120650</xdr:colOff>
      <xdr:row>78</xdr:row>
      <xdr:rowOff>166914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0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156936</xdr:rowOff>
    </xdr:from>
    <xdr:to>
      <xdr:col>73</xdr:col>
      <xdr:colOff>180975</xdr:colOff>
      <xdr:row>82</xdr:row>
      <xdr:rowOff>39914</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893800" y="14044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103613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156936</xdr:rowOff>
    </xdr:from>
    <xdr:to>
      <xdr:col>69</xdr:col>
      <xdr:colOff>92075</xdr:colOff>
      <xdr:row>81</xdr:row>
      <xdr:rowOff>167821</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flipV="1">
          <a:off x="13004800" y="14044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133548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79120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65314</xdr:rowOff>
    </xdr:from>
    <xdr:to>
      <xdr:col>82</xdr:col>
      <xdr:colOff>158750</xdr:colOff>
      <xdr:row>78</xdr:row>
      <xdr:rowOff>166914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37391</xdr:rowOff>
    </xdr:from>
    <xdr:ext cx="762000" cy="259045"/>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341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82</xdr:row>
      <xdr:rowOff>10886</xdr:rowOff>
    </xdr:from>
    <xdr:to>
      <xdr:col>78</xdr:col>
      <xdr:colOff>120650</xdr:colOff>
      <xdr:row>82</xdr:row>
      <xdr:rowOff>112486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97263</xdr:rowOff>
    </xdr:from>
    <xdr:ext cx="7366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41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160564</xdr:rowOff>
    </xdr:from>
    <xdr:to>
      <xdr:col>74</xdr:col>
      <xdr:colOff>31750</xdr:colOff>
      <xdr:row>82</xdr:row>
      <xdr:rowOff>90714</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40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75491</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413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106136</xdr:rowOff>
    </xdr:from>
    <xdr:to>
      <xdr:col>69</xdr:col>
      <xdr:colOff>142875</xdr:colOff>
      <xdr:row>82</xdr:row>
      <xdr:rowOff>36286</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21063</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40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117021</xdr:rowOff>
    </xdr:from>
    <xdr:to>
      <xdr:col>65</xdr:col>
      <xdr:colOff>53975</xdr:colOff>
      <xdr:row>82</xdr:row>
      <xdr:rowOff>47171</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4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31948</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409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17196</xdr:rowOff>
    </xdr:from>
    <xdr:to>
      <xdr:col>29</xdr:col>
      <xdr:colOff>127000</xdr:colOff>
      <xdr:row>18</xdr:row>
      <xdr:rowOff>55715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50921"/>
          <a:ext cx="6477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104843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4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17196</xdr:rowOff>
    </xdr:from>
    <xdr:to>
      <xdr:col>26</xdr:col>
      <xdr:colOff>50800</xdr:colOff>
      <xdr:row>18</xdr:row>
      <xdr:rowOff>117589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50921"/>
          <a:ext cx="698500" cy="100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50360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117589</xdr:rowOff>
    </xdr:from>
    <xdr:to>
      <xdr:col>22</xdr:col>
      <xdr:colOff>114300</xdr:colOff>
      <xdr:row>18</xdr:row>
      <xdr:rowOff>128219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51314"/>
          <a:ext cx="698500" cy="10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119283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118961</xdr:rowOff>
    </xdr:from>
    <xdr:to>
      <xdr:col>18</xdr:col>
      <xdr:colOff>177800</xdr:colOff>
      <xdr:row>18</xdr:row>
      <xdr:rowOff>128219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52686"/>
          <a:ext cx="6985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147858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4915</xdr:rowOff>
    </xdr:from>
    <xdr:to>
      <xdr:col>29</xdr:col>
      <xdr:colOff>177800</xdr:colOff>
      <xdr:row>18</xdr:row>
      <xdr:rowOff>106515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38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148442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137846</xdr:rowOff>
    </xdr:from>
    <xdr:to>
      <xdr:col>26</xdr:col>
      <xdr:colOff>101600</xdr:colOff>
      <xdr:row>18</xdr:row>
      <xdr:rowOff>67996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0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52773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86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66789</xdr:rowOff>
    </xdr:from>
    <xdr:to>
      <xdr:col>22</xdr:col>
      <xdr:colOff>165100</xdr:colOff>
      <xdr:row>18</xdr:row>
      <xdr:rowOff>168389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00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153166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77419</xdr:rowOff>
    </xdr:from>
    <xdr:to>
      <xdr:col>19</xdr:col>
      <xdr:colOff>38100</xdr:colOff>
      <xdr:row>19</xdr:row>
      <xdr:rowOff>7569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1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163796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9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68161</xdr:rowOff>
    </xdr:from>
    <xdr:to>
      <xdr:col>15</xdr:col>
      <xdr:colOff>101600</xdr:colOff>
      <xdr:row>18</xdr:row>
      <xdr:rowOff>169761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01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154538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243129</xdr:rowOff>
    </xdr:from>
    <xdr:to>
      <xdr:col>29</xdr:col>
      <xdr:colOff>127000</xdr:colOff>
      <xdr:row>35</xdr:row>
      <xdr:rowOff>321348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53479"/>
          <a:ext cx="647700" cy="78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227906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38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321348</xdr:rowOff>
    </xdr:from>
    <xdr:to>
      <xdr:col>26</xdr:col>
      <xdr:colOff>50800</xdr:colOff>
      <xdr:row>36</xdr:row>
      <xdr:rowOff>39294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31698"/>
          <a:ext cx="698500" cy="60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35844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6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39294</xdr:rowOff>
    </xdr:from>
    <xdr:to>
      <xdr:col>22</xdr:col>
      <xdr:colOff>114300</xdr:colOff>
      <xdr:row>36</xdr:row>
      <xdr:rowOff>79451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92544"/>
          <a:ext cx="698500" cy="40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39425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75032</xdr:rowOff>
    </xdr:from>
    <xdr:to>
      <xdr:col>18</xdr:col>
      <xdr:colOff>177800</xdr:colOff>
      <xdr:row>36</xdr:row>
      <xdr:rowOff>79451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28282"/>
          <a:ext cx="698500" cy="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192329</xdr:rowOff>
    </xdr:from>
    <xdr:to>
      <xdr:col>29</xdr:col>
      <xdr:colOff>177800</xdr:colOff>
      <xdr:row>35</xdr:row>
      <xdr:rowOff>293929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02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37406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4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270548</xdr:rowOff>
    </xdr:from>
    <xdr:to>
      <xdr:col>26</xdr:col>
      <xdr:colOff>101600</xdr:colOff>
      <xdr:row>36</xdr:row>
      <xdr:rowOff>29248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80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14025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6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331394</xdr:rowOff>
    </xdr:from>
    <xdr:to>
      <xdr:col>22</xdr:col>
      <xdr:colOff>165100</xdr:colOff>
      <xdr:row>36</xdr:row>
      <xdr:rowOff>90094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41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74871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2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28651</xdr:rowOff>
    </xdr:from>
    <xdr:to>
      <xdr:col>19</xdr:col>
      <xdr:colOff>38100</xdr:colOff>
      <xdr:row>36</xdr:row>
      <xdr:rowOff>130251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81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115028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6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24232</xdr:rowOff>
    </xdr:from>
    <xdr:to>
      <xdr:col>15</xdr:col>
      <xdr:colOff>101600</xdr:colOff>
      <xdr:row>36</xdr:row>
      <xdr:rowOff>125832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7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110609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6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343,637
337,573
72.11
127,659,838
118,826,140
7,639,293
64,202,901
65,961,115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44309</xdr:rowOff>
    </xdr:from>
    <xdr:to>
      <xdr:col>24</xdr:col>
      <xdr:colOff>63500</xdr:colOff>
      <xdr:row>37</xdr:row>
      <xdr:rowOff>53812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87959"/>
          <a:ext cx="8382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169221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44309</xdr:rowOff>
    </xdr:from>
    <xdr:to>
      <xdr:col>19</xdr:col>
      <xdr:colOff>177800</xdr:colOff>
      <xdr:row>38</xdr:row>
      <xdr:rowOff>59233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87959"/>
          <a:ext cx="889000" cy="18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119440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59233</xdr:rowOff>
    </xdr:from>
    <xdr:to>
      <xdr:col>15</xdr:col>
      <xdr:colOff>50800</xdr:colOff>
      <xdr:row>38</xdr:row>
      <xdr:rowOff>60409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74333"/>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126299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34511</xdr:rowOff>
    </xdr:from>
    <xdr:to>
      <xdr:col>10</xdr:col>
      <xdr:colOff>114300</xdr:colOff>
      <xdr:row>38</xdr:row>
      <xdr:rowOff>60409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49611"/>
          <a:ext cx="889000" cy="2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142203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3012</xdr:rowOff>
    </xdr:from>
    <xdr:to>
      <xdr:col>24</xdr:col>
      <xdr:colOff>114300</xdr:colOff>
      <xdr:row>37</xdr:row>
      <xdr:rowOff>104612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4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152889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2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164959</xdr:rowOff>
    </xdr:from>
    <xdr:to>
      <xdr:col>20</xdr:col>
      <xdr:colOff>38100</xdr:colOff>
      <xdr:row>37</xdr:row>
      <xdr:rowOff>95109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86236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8433</xdr:rowOff>
    </xdr:from>
    <xdr:to>
      <xdr:col>15</xdr:col>
      <xdr:colOff>101600</xdr:colOff>
      <xdr:row>38</xdr:row>
      <xdr:rowOff>110033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101160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1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9609</xdr:rowOff>
    </xdr:from>
    <xdr:to>
      <xdr:col>10</xdr:col>
      <xdr:colOff>165100</xdr:colOff>
      <xdr:row>38</xdr:row>
      <xdr:rowOff>111209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102336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1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155161</xdr:rowOff>
    </xdr:from>
    <xdr:to>
      <xdr:col>6</xdr:col>
      <xdr:colOff>38100</xdr:colOff>
      <xdr:row>38</xdr:row>
      <xdr:rowOff>85311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9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76438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9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133909</xdr:rowOff>
    </xdr:from>
    <xdr:to>
      <xdr:col>24</xdr:col>
      <xdr:colOff>62865</xdr:colOff>
      <xdr:row>57</xdr:row>
      <xdr:rowOff>1092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77859"/>
          <a:ext cx="1270" cy="89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4919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1092</xdr:rowOff>
    </xdr:from>
    <xdr:to>
      <xdr:col>24</xdr:col>
      <xdr:colOff>152400</xdr:colOff>
      <xdr:row>57</xdr:row>
      <xdr:rowOff>1092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73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80586</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5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133909</xdr:rowOff>
    </xdr:from>
    <xdr:to>
      <xdr:col>24</xdr:col>
      <xdr:colOff>152400</xdr:colOff>
      <xdr:row>51</xdr:row>
      <xdr:rowOff>133909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7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71196</xdr:rowOff>
    </xdr:from>
    <xdr:to>
      <xdr:col>24</xdr:col>
      <xdr:colOff>63500</xdr:colOff>
      <xdr:row>56</xdr:row>
      <xdr:rowOff>170637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72396"/>
          <a:ext cx="8382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120007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0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97130</xdr:rowOff>
    </xdr:from>
    <xdr:to>
      <xdr:col>24</xdr:col>
      <xdr:colOff>114300</xdr:colOff>
      <xdr:row>55</xdr:row>
      <xdr:rowOff>27280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170637</xdr:rowOff>
    </xdr:from>
    <xdr:to>
      <xdr:col>19</xdr:col>
      <xdr:colOff>177800</xdr:colOff>
      <xdr:row>58</xdr:row>
      <xdr:rowOff>5664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71837"/>
          <a:ext cx="8890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33236</xdr:rowOff>
    </xdr:from>
    <xdr:to>
      <xdr:col>20</xdr:col>
      <xdr:colOff>38100</xdr:colOff>
      <xdr:row>56</xdr:row>
      <xdr:rowOff>134836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5664</xdr:rowOff>
    </xdr:from>
    <xdr:to>
      <xdr:col>15</xdr:col>
      <xdr:colOff>50800</xdr:colOff>
      <xdr:row>58</xdr:row>
      <xdr:rowOff>67920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49764"/>
          <a:ext cx="889000" cy="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24626</xdr:rowOff>
    </xdr:from>
    <xdr:to>
      <xdr:col>15</xdr:col>
      <xdr:colOff>101600</xdr:colOff>
      <xdr:row>56</xdr:row>
      <xdr:rowOff>126226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142753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59347</xdr:rowOff>
    </xdr:from>
    <xdr:to>
      <xdr:col>10</xdr:col>
      <xdr:colOff>114300</xdr:colOff>
      <xdr:row>58</xdr:row>
      <xdr:rowOff>67920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03447"/>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153670</xdr:rowOff>
    </xdr:from>
    <xdr:to>
      <xdr:col>10</xdr:col>
      <xdr:colOff>165100</xdr:colOff>
      <xdr:row>57</xdr:row>
      <xdr:rowOff>83820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100347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28931</xdr:rowOff>
    </xdr:from>
    <xdr:to>
      <xdr:col>6</xdr:col>
      <xdr:colOff>38100</xdr:colOff>
      <xdr:row>57</xdr:row>
      <xdr:rowOff>130531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0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147058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20396</xdr:rowOff>
    </xdr:from>
    <xdr:to>
      <xdr:col>24</xdr:col>
      <xdr:colOff>114300</xdr:colOff>
      <xdr:row>56</xdr:row>
      <xdr:rowOff>121996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106773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119837</xdr:rowOff>
    </xdr:from>
    <xdr:to>
      <xdr:col>20</xdr:col>
      <xdr:colOff>38100</xdr:colOff>
      <xdr:row>57</xdr:row>
      <xdr:rowOff>49987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41114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1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126314</xdr:rowOff>
    </xdr:from>
    <xdr:to>
      <xdr:col>15</xdr:col>
      <xdr:colOff>101600</xdr:colOff>
      <xdr:row>58</xdr:row>
      <xdr:rowOff>56464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47591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9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17120</xdr:rowOff>
    </xdr:from>
    <xdr:to>
      <xdr:col>10</xdr:col>
      <xdr:colOff>165100</xdr:colOff>
      <xdr:row>58</xdr:row>
      <xdr:rowOff>118720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109847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8547</xdr:rowOff>
    </xdr:from>
    <xdr:to>
      <xdr:col>6</xdr:col>
      <xdr:colOff>38100</xdr:colOff>
      <xdr:row>58</xdr:row>
      <xdr:rowOff>110147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101274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4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154696</xdr:rowOff>
    </xdr:from>
    <xdr:to>
      <xdr:col>24</xdr:col>
      <xdr:colOff>63500</xdr:colOff>
      <xdr:row>77</xdr:row>
      <xdr:rowOff>162195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56346"/>
          <a:ext cx="8382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26371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6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154696</xdr:rowOff>
    </xdr:from>
    <xdr:to>
      <xdr:col>19</xdr:col>
      <xdr:colOff>177800</xdr:colOff>
      <xdr:row>77</xdr:row>
      <xdr:rowOff>163154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5634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155290</xdr:rowOff>
    </xdr:from>
    <xdr:to>
      <xdr:col>15</xdr:col>
      <xdr:colOff>50800</xdr:colOff>
      <xdr:row>77</xdr:row>
      <xdr:rowOff>163154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56940"/>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155290</xdr:rowOff>
    </xdr:from>
    <xdr:to>
      <xdr:col>10</xdr:col>
      <xdr:colOff>114300</xdr:colOff>
      <xdr:row>78</xdr:row>
      <xdr:rowOff>2952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56940"/>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111395</xdr:rowOff>
    </xdr:from>
    <xdr:to>
      <xdr:col>24</xdr:col>
      <xdr:colOff>114300</xdr:colOff>
      <xdr:row>78</xdr:row>
      <xdr:rowOff>41545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26322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2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103896</xdr:rowOff>
    </xdr:from>
    <xdr:to>
      <xdr:col>20</xdr:col>
      <xdr:colOff>38100</xdr:colOff>
      <xdr:row>78</xdr:row>
      <xdr:rowOff>34046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25173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9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112354</xdr:rowOff>
    </xdr:from>
    <xdr:to>
      <xdr:col>15</xdr:col>
      <xdr:colOff>101600</xdr:colOff>
      <xdr:row>78</xdr:row>
      <xdr:rowOff>42504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1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33631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104490</xdr:rowOff>
    </xdr:from>
    <xdr:to>
      <xdr:col>10</xdr:col>
      <xdr:colOff>165100</xdr:colOff>
      <xdr:row>78</xdr:row>
      <xdr:rowOff>34640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25767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9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123602</xdr:rowOff>
    </xdr:from>
    <xdr:to>
      <xdr:col>6</xdr:col>
      <xdr:colOff>38100</xdr:colOff>
      <xdr:row>78</xdr:row>
      <xdr:rowOff>53752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44879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1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157677</xdr:rowOff>
    </xdr:from>
    <xdr:to>
      <xdr:col>24</xdr:col>
      <xdr:colOff>63500</xdr:colOff>
      <xdr:row>98</xdr:row>
      <xdr:rowOff>160927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16877"/>
          <a:ext cx="838200" cy="34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114112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0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160927</xdr:rowOff>
    </xdr:from>
    <xdr:to>
      <xdr:col>19</xdr:col>
      <xdr:colOff>177800</xdr:colOff>
      <xdr:row>99</xdr:row>
      <xdr:rowOff>17726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63027"/>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98899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17726</xdr:rowOff>
    </xdr:from>
    <xdr:to>
      <xdr:col>15</xdr:col>
      <xdr:colOff>50800</xdr:colOff>
      <xdr:row>99</xdr:row>
      <xdr:rowOff>41615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91276"/>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131410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41615</xdr:rowOff>
    </xdr:from>
    <xdr:to>
      <xdr:col>10</xdr:col>
      <xdr:colOff>114300</xdr:colOff>
      <xdr:row>99</xdr:row>
      <xdr:rowOff>41842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15165"/>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1891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127213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106877</xdr:rowOff>
    </xdr:from>
    <xdr:to>
      <xdr:col>24</xdr:col>
      <xdr:colOff>114300</xdr:colOff>
      <xdr:row>97</xdr:row>
      <xdr:rowOff>37027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85304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4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110127</xdr:rowOff>
    </xdr:from>
    <xdr:to>
      <xdr:col>20</xdr:col>
      <xdr:colOff>38100</xdr:colOff>
      <xdr:row>99</xdr:row>
      <xdr:rowOff>40277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1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31404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0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138376</xdr:rowOff>
    </xdr:from>
    <xdr:to>
      <xdr:col>15</xdr:col>
      <xdr:colOff>101600</xdr:colOff>
      <xdr:row>99</xdr:row>
      <xdr:rowOff>68526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59653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162265</xdr:rowOff>
    </xdr:from>
    <xdr:to>
      <xdr:col>10</xdr:col>
      <xdr:colOff>165100</xdr:colOff>
      <xdr:row>99</xdr:row>
      <xdr:rowOff>92415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6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83542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5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162492</xdr:rowOff>
    </xdr:from>
    <xdr:to>
      <xdr:col>6</xdr:col>
      <xdr:colOff>38100</xdr:colOff>
      <xdr:row>99</xdr:row>
      <xdr:rowOff>92642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83769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110985</xdr:rowOff>
    </xdr:from>
    <xdr:to>
      <xdr:col>54</xdr:col>
      <xdr:colOff>189865</xdr:colOff>
      <xdr:row>39</xdr:row>
      <xdr:rowOff>106058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11735"/>
          <a:ext cx="1270" cy="680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109885</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106058</xdr:rowOff>
    </xdr:from>
    <xdr:to>
      <xdr:col>55</xdr:col>
      <xdr:colOff>88900</xdr:colOff>
      <xdr:row>39</xdr:row>
      <xdr:rowOff>106058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9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57662</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8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110985</xdr:rowOff>
    </xdr:from>
    <xdr:to>
      <xdr:col>55</xdr:col>
      <xdr:colOff>88900</xdr:colOff>
      <xdr:row>35</xdr:row>
      <xdr:rowOff>110985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1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23711</xdr:rowOff>
    </xdr:from>
    <xdr:to>
      <xdr:col>55</xdr:col>
      <xdr:colOff>0</xdr:colOff>
      <xdr:row>39</xdr:row>
      <xdr:rowOff>24092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338661"/>
          <a:ext cx="838200" cy="137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90936</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68059</xdr:rowOff>
    </xdr:from>
    <xdr:to>
      <xdr:col>55</xdr:col>
      <xdr:colOff>50800</xdr:colOff>
      <xdr:row>38</xdr:row>
      <xdr:rowOff>169659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23711</xdr:rowOff>
    </xdr:from>
    <xdr:to>
      <xdr:col>50</xdr:col>
      <xdr:colOff>114300</xdr:colOff>
      <xdr:row>38</xdr:row>
      <xdr:rowOff>136957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338661"/>
          <a:ext cx="889000" cy="13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134023</xdr:rowOff>
    </xdr:from>
    <xdr:to>
      <xdr:col>50</xdr:col>
      <xdr:colOff>165100</xdr:colOff>
      <xdr:row>31</xdr:row>
      <xdr:rowOff>64173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80700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136957</xdr:rowOff>
    </xdr:from>
    <xdr:to>
      <xdr:col>45</xdr:col>
      <xdr:colOff>177800</xdr:colOff>
      <xdr:row>39</xdr:row>
      <xdr:rowOff>35840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652057"/>
          <a:ext cx="8890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132677</xdr:rowOff>
    </xdr:from>
    <xdr:to>
      <xdr:col>46</xdr:col>
      <xdr:colOff>38100</xdr:colOff>
      <xdr:row>39</xdr:row>
      <xdr:rowOff>62827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53954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35840</xdr:rowOff>
    </xdr:from>
    <xdr:to>
      <xdr:col>41</xdr:col>
      <xdr:colOff>50800</xdr:colOff>
      <xdr:row>39</xdr:row>
      <xdr:rowOff>59449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722390"/>
          <a:ext cx="889000" cy="2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138252</xdr:rowOff>
    </xdr:from>
    <xdr:to>
      <xdr:col>41</xdr:col>
      <xdr:colOff>101600</xdr:colOff>
      <xdr:row>39</xdr:row>
      <xdr:rowOff>68402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84929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145796</xdr:rowOff>
    </xdr:from>
    <xdr:to>
      <xdr:col>36</xdr:col>
      <xdr:colOff>165100</xdr:colOff>
      <xdr:row>39</xdr:row>
      <xdr:rowOff>75946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92473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144742</xdr:rowOff>
    </xdr:from>
    <xdr:to>
      <xdr:col>55</xdr:col>
      <xdr:colOff>50800</xdr:colOff>
      <xdr:row>39</xdr:row>
      <xdr:rowOff>74892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6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59669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5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144361</xdr:rowOff>
    </xdr:from>
    <xdr:to>
      <xdr:col>50</xdr:col>
      <xdr:colOff>165100</xdr:colOff>
      <xdr:row>31</xdr:row>
      <xdr:rowOff>74511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2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65638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38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86157</xdr:rowOff>
    </xdr:from>
    <xdr:to>
      <xdr:col>46</xdr:col>
      <xdr:colOff>38100</xdr:colOff>
      <xdr:row>39</xdr:row>
      <xdr:rowOff>16307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32834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3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156490</xdr:rowOff>
    </xdr:from>
    <xdr:to>
      <xdr:col>41</xdr:col>
      <xdr:colOff>101600</xdr:colOff>
      <xdr:row>39</xdr:row>
      <xdr:rowOff>86640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77767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8649</xdr:rowOff>
    </xdr:from>
    <xdr:to>
      <xdr:col>36</xdr:col>
      <xdr:colOff>165100</xdr:colOff>
      <xdr:row>39</xdr:row>
      <xdr:rowOff>110249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101376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7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122289</xdr:rowOff>
    </xdr:from>
    <xdr:to>
      <xdr:col>55</xdr:col>
      <xdr:colOff>0</xdr:colOff>
      <xdr:row>56</xdr:row>
      <xdr:rowOff>45231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552039"/>
          <a:ext cx="838200" cy="9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99851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18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27457</xdr:rowOff>
    </xdr:from>
    <xdr:to>
      <xdr:col>50</xdr:col>
      <xdr:colOff>114300</xdr:colOff>
      <xdr:row>55</xdr:row>
      <xdr:rowOff>122289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114307"/>
          <a:ext cx="889000" cy="43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144905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0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27457</xdr:rowOff>
    </xdr:from>
    <xdr:to>
      <xdr:col>45</xdr:col>
      <xdr:colOff>177800</xdr:colOff>
      <xdr:row>56</xdr:row>
      <xdr:rowOff>75692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114307"/>
          <a:ext cx="889000" cy="5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66660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3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75692</xdr:rowOff>
    </xdr:from>
    <xdr:to>
      <xdr:col>41</xdr:col>
      <xdr:colOff>50800</xdr:colOff>
      <xdr:row>57</xdr:row>
      <xdr:rowOff>14580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676892"/>
          <a:ext cx="889000" cy="1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111358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0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103662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0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165881</xdr:rowOff>
    </xdr:from>
    <xdr:to>
      <xdr:col>55</xdr:col>
      <xdr:colOff>50800</xdr:colOff>
      <xdr:row>56</xdr:row>
      <xdr:rowOff>96031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144308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71489</xdr:rowOff>
    </xdr:from>
    <xdr:to>
      <xdr:col>50</xdr:col>
      <xdr:colOff>165100</xdr:colOff>
      <xdr:row>56</xdr:row>
      <xdr:rowOff>1639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0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164216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5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148107</xdr:rowOff>
    </xdr:from>
    <xdr:to>
      <xdr:col>46</xdr:col>
      <xdr:colOff>38100</xdr:colOff>
      <xdr:row>53</xdr:row>
      <xdr:rowOff>78257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06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94784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883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24892</xdr:rowOff>
    </xdr:from>
    <xdr:to>
      <xdr:col>41</xdr:col>
      <xdr:colOff>101600</xdr:colOff>
      <xdr:row>56</xdr:row>
      <xdr:rowOff>126492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117619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1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135230</xdr:rowOff>
    </xdr:from>
    <xdr:to>
      <xdr:col>36</xdr:col>
      <xdr:colOff>165100</xdr:colOff>
      <xdr:row>57</xdr:row>
      <xdr:rowOff>65380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56507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14474</xdr:rowOff>
    </xdr:from>
    <xdr:to>
      <xdr:col>55</xdr:col>
      <xdr:colOff>0</xdr:colOff>
      <xdr:row>76</xdr:row>
      <xdr:rowOff>114188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044674"/>
          <a:ext cx="838200" cy="9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107800</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79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113182</xdr:rowOff>
    </xdr:from>
    <xdr:to>
      <xdr:col>50</xdr:col>
      <xdr:colOff>114300</xdr:colOff>
      <xdr:row>76</xdr:row>
      <xdr:rowOff>114188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800482"/>
          <a:ext cx="889000" cy="34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66529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7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113182</xdr:rowOff>
    </xdr:from>
    <xdr:to>
      <xdr:col>45</xdr:col>
      <xdr:colOff>177800</xdr:colOff>
      <xdr:row>75</xdr:row>
      <xdr:rowOff>156068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800482"/>
          <a:ext cx="889000" cy="21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116795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97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156068</xdr:rowOff>
    </xdr:from>
    <xdr:to>
      <xdr:col>41</xdr:col>
      <xdr:colOff>50800</xdr:colOff>
      <xdr:row>76</xdr:row>
      <xdr:rowOff>104953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014818"/>
          <a:ext cx="889000" cy="12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45269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7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134698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6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135123</xdr:rowOff>
    </xdr:from>
    <xdr:to>
      <xdr:col>55</xdr:col>
      <xdr:colOff>50800</xdr:colOff>
      <xdr:row>76</xdr:row>
      <xdr:rowOff>65274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9938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113551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7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63388</xdr:rowOff>
    </xdr:from>
    <xdr:to>
      <xdr:col>50</xdr:col>
      <xdr:colOff>165100</xdr:colOff>
      <xdr:row>76</xdr:row>
      <xdr:rowOff>164988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0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156115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18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62382</xdr:rowOff>
    </xdr:from>
    <xdr:to>
      <xdr:col>46</xdr:col>
      <xdr:colOff>38100</xdr:colOff>
      <xdr:row>74</xdr:row>
      <xdr:rowOff>163982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74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9059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52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105268</xdr:rowOff>
    </xdr:from>
    <xdr:to>
      <xdr:col>41</xdr:col>
      <xdr:colOff>101600</xdr:colOff>
      <xdr:row>76</xdr:row>
      <xdr:rowOff>35418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96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26545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05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54153</xdr:rowOff>
    </xdr:from>
    <xdr:to>
      <xdr:col>36</xdr:col>
      <xdr:colOff>165100</xdr:colOff>
      <xdr:row>76</xdr:row>
      <xdr:rowOff>155753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0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146880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1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59119</xdr:rowOff>
    </xdr:from>
    <xdr:to>
      <xdr:col>55</xdr:col>
      <xdr:colOff>0</xdr:colOff>
      <xdr:row>97</xdr:row>
      <xdr:rowOff>33134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346869"/>
          <a:ext cx="838200" cy="3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94023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038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74130</xdr:rowOff>
    </xdr:from>
    <xdr:to>
      <xdr:col>50</xdr:col>
      <xdr:colOff>114300</xdr:colOff>
      <xdr:row>95</xdr:row>
      <xdr:rowOff>59119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5676080"/>
          <a:ext cx="889000" cy="6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75544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58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74130</xdr:rowOff>
    </xdr:from>
    <xdr:to>
      <xdr:col>45</xdr:col>
      <xdr:colOff>177800</xdr:colOff>
      <xdr:row>96</xdr:row>
      <xdr:rowOff>147740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5676080"/>
          <a:ext cx="889000" cy="9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5148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147740</xdr:rowOff>
    </xdr:from>
    <xdr:to>
      <xdr:col>41</xdr:col>
      <xdr:colOff>50800</xdr:colOff>
      <xdr:row>97</xdr:row>
      <xdr:rowOff>85141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606940"/>
          <a:ext cx="889000" cy="10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19347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57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76306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58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153784</xdr:rowOff>
    </xdr:from>
    <xdr:to>
      <xdr:col>55</xdr:col>
      <xdr:colOff>50800</xdr:colOff>
      <xdr:row>97</xdr:row>
      <xdr:rowOff>83934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1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132211</xdr:rowOff>
    </xdr:from>
    <xdr:ext cx="469744"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9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8319</xdr:rowOff>
    </xdr:from>
    <xdr:to>
      <xdr:col>50</xdr:col>
      <xdr:colOff>165100</xdr:colOff>
      <xdr:row>95</xdr:row>
      <xdr:rowOff>109919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2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101046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38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23330</xdr:rowOff>
    </xdr:from>
    <xdr:to>
      <xdr:col>46</xdr:col>
      <xdr:colOff>38100</xdr:colOff>
      <xdr:row>91</xdr:row>
      <xdr:rowOff>124930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56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141457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40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96940</xdr:rowOff>
    </xdr:from>
    <xdr:to>
      <xdr:col>41</xdr:col>
      <xdr:colOff>101600</xdr:colOff>
      <xdr:row>97</xdr:row>
      <xdr:rowOff>27090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5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18217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6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34341</xdr:rowOff>
    </xdr:from>
    <xdr:to>
      <xdr:col>36</xdr:col>
      <xdr:colOff>165100</xdr:colOff>
      <xdr:row>97</xdr:row>
      <xdr:rowOff>135941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66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127068</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37428" y="1675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21480</xdr:rowOff>
    </xdr:from>
    <xdr:ext cx="378565"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65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143815</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487465"/>
          <a:ext cx="889000" cy="1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117983</xdr:rowOff>
    </xdr:from>
    <xdr:to>
      <xdr:col>76</xdr:col>
      <xdr:colOff>114300</xdr:colOff>
      <xdr:row>37</xdr:row>
      <xdr:rowOff>143815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290183"/>
          <a:ext cx="889000" cy="1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35323</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3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117983</xdr:rowOff>
    </xdr:from>
    <xdr:to>
      <xdr:col>71</xdr:col>
      <xdr:colOff>177800</xdr:colOff>
      <xdr:row>38</xdr:row>
      <xdr:rowOff>117754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290183"/>
          <a:ext cx="889000" cy="3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22293</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4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146676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5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93015</xdr:rowOff>
    </xdr:from>
    <xdr:to>
      <xdr:col>76</xdr:col>
      <xdr:colOff>165100</xdr:colOff>
      <xdr:row>38</xdr:row>
      <xdr:rowOff>23164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39692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67183</xdr:rowOff>
    </xdr:from>
    <xdr:to>
      <xdr:col>72</xdr:col>
      <xdr:colOff>38100</xdr:colOff>
      <xdr:row>36</xdr:row>
      <xdr:rowOff>168783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13860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01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66954</xdr:rowOff>
    </xdr:from>
    <xdr:to>
      <xdr:col>67</xdr:col>
      <xdr:colOff>101600</xdr:colOff>
      <xdr:row>38</xdr:row>
      <xdr:rowOff>168554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159681</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57333" y="6674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82069</xdr:rowOff>
    </xdr:from>
    <xdr:to>
      <xdr:col>85</xdr:col>
      <xdr:colOff>127000</xdr:colOff>
      <xdr:row>78</xdr:row>
      <xdr:rowOff>155725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455169"/>
          <a:ext cx="838200" cy="7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53667</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8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155725</xdr:rowOff>
    </xdr:from>
    <xdr:to>
      <xdr:col>81</xdr:col>
      <xdr:colOff>50800</xdr:colOff>
      <xdr:row>78</xdr:row>
      <xdr:rowOff>157736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52882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165719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157736</xdr:rowOff>
    </xdr:from>
    <xdr:to>
      <xdr:col>76</xdr:col>
      <xdr:colOff>114300</xdr:colOff>
      <xdr:row>78</xdr:row>
      <xdr:rowOff>170630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530836"/>
          <a:ext cx="8890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15026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140432</xdr:rowOff>
    </xdr:from>
    <xdr:to>
      <xdr:col>71</xdr:col>
      <xdr:colOff>177800</xdr:colOff>
      <xdr:row>78</xdr:row>
      <xdr:rowOff>170630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513532"/>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157650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117896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31269</xdr:rowOff>
    </xdr:from>
    <xdr:to>
      <xdr:col>85</xdr:col>
      <xdr:colOff>177800</xdr:colOff>
      <xdr:row>78</xdr:row>
      <xdr:rowOff>132869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117646</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31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104925</xdr:rowOff>
    </xdr:from>
    <xdr:to>
      <xdr:col>81</xdr:col>
      <xdr:colOff>101600</xdr:colOff>
      <xdr:row>79</xdr:row>
      <xdr:rowOff>35075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47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26202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57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106936</xdr:rowOff>
    </xdr:from>
    <xdr:to>
      <xdr:col>76</xdr:col>
      <xdr:colOff>165100</xdr:colOff>
      <xdr:row>79</xdr:row>
      <xdr:rowOff>37086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4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28213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57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119830</xdr:rowOff>
    </xdr:from>
    <xdr:to>
      <xdr:col>72</xdr:col>
      <xdr:colOff>38100</xdr:colOff>
      <xdr:row>79</xdr:row>
      <xdr:rowOff>49980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4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41107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5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89632</xdr:rowOff>
    </xdr:from>
    <xdr:to>
      <xdr:col>67</xdr:col>
      <xdr:colOff>101600</xdr:colOff>
      <xdr:row>79</xdr:row>
      <xdr:rowOff>19782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4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10909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77246</xdr:rowOff>
    </xdr:from>
    <xdr:to>
      <xdr:col>85</xdr:col>
      <xdr:colOff>127000</xdr:colOff>
      <xdr:row>96</xdr:row>
      <xdr:rowOff>6700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022096"/>
          <a:ext cx="838200" cy="44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158766</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27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6700</xdr:rowOff>
    </xdr:from>
    <xdr:to>
      <xdr:col>81</xdr:col>
      <xdr:colOff>50800</xdr:colOff>
      <xdr:row>96</xdr:row>
      <xdr:rowOff>15570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465900"/>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39301</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46428" y="1666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139883</xdr:rowOff>
    </xdr:from>
    <xdr:to>
      <xdr:col>76</xdr:col>
      <xdr:colOff>114300</xdr:colOff>
      <xdr:row>96</xdr:row>
      <xdr:rowOff>15570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427633"/>
          <a:ext cx="889000" cy="4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27870</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139883</xdr:rowOff>
    </xdr:from>
    <xdr:to>
      <xdr:col>71</xdr:col>
      <xdr:colOff>177800</xdr:colOff>
      <xdr:row>97</xdr:row>
      <xdr:rowOff>16805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427633"/>
          <a:ext cx="889000" cy="21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10177</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68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115470</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79428" y="167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26446</xdr:rowOff>
    </xdr:from>
    <xdr:to>
      <xdr:col>85</xdr:col>
      <xdr:colOff>177800</xdr:colOff>
      <xdr:row>93</xdr:row>
      <xdr:rowOff>128046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59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49323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58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127350</xdr:rowOff>
    </xdr:from>
    <xdr:to>
      <xdr:col>81</xdr:col>
      <xdr:colOff>101600</xdr:colOff>
      <xdr:row>96</xdr:row>
      <xdr:rowOff>57500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4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74027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1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136220</xdr:rowOff>
    </xdr:from>
    <xdr:to>
      <xdr:col>76</xdr:col>
      <xdr:colOff>165100</xdr:colOff>
      <xdr:row>96</xdr:row>
      <xdr:rowOff>66370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4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82897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19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89083</xdr:rowOff>
    </xdr:from>
    <xdr:to>
      <xdr:col>72</xdr:col>
      <xdr:colOff>38100</xdr:colOff>
      <xdr:row>96</xdr:row>
      <xdr:rowOff>19233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37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35760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1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137455</xdr:rowOff>
    </xdr:from>
    <xdr:to>
      <xdr:col>67</xdr:col>
      <xdr:colOff>101600</xdr:colOff>
      <xdr:row>97</xdr:row>
      <xdr:rowOff>67605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59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84132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37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49075</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221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80970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0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93980</xdr:rowOff>
    </xdr:from>
    <xdr:to>
      <xdr:col>107</xdr:col>
      <xdr:colOff>50800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805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31985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03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93980</xdr:rowOff>
    </xdr:from>
    <xdr:to>
      <xdr:col>102</xdr:col>
      <xdr:colOff>114300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7805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147591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126690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1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43180</xdr:rowOff>
    </xdr:from>
    <xdr:to>
      <xdr:col>102</xdr:col>
      <xdr:colOff>165100</xdr:colOff>
      <xdr:row>39</xdr:row>
      <xdr:rowOff>144780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135907</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88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72172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50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63752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167422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115358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64495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3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139426</xdr:rowOff>
    </xdr:from>
    <xdr:to>
      <xdr:col>116</xdr:col>
      <xdr:colOff>63500</xdr:colOff>
      <xdr:row>74</xdr:row>
      <xdr:rowOff>14061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655276"/>
          <a:ext cx="838200" cy="4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3284</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347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14061</xdr:rowOff>
    </xdr:from>
    <xdr:to>
      <xdr:col>111</xdr:col>
      <xdr:colOff>177800</xdr:colOff>
      <xdr:row>74</xdr:row>
      <xdr:rowOff>47026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701361"/>
          <a:ext cx="889000" cy="3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106535</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2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47026</xdr:rowOff>
    </xdr:from>
    <xdr:to>
      <xdr:col>107</xdr:col>
      <xdr:colOff>50800</xdr:colOff>
      <xdr:row>74</xdr:row>
      <xdr:rowOff>108153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734326"/>
          <a:ext cx="889000" cy="6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30228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12827</xdr:rowOff>
    </xdr:from>
    <xdr:to>
      <xdr:col>102</xdr:col>
      <xdr:colOff>114300</xdr:colOff>
      <xdr:row>74</xdr:row>
      <xdr:rowOff>108153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528677"/>
          <a:ext cx="889000" cy="2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53270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30273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88626</xdr:rowOff>
    </xdr:from>
    <xdr:to>
      <xdr:col>116</xdr:col>
      <xdr:colOff>114300</xdr:colOff>
      <xdr:row>74</xdr:row>
      <xdr:rowOff>18776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6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67053</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5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134711</xdr:rowOff>
    </xdr:from>
    <xdr:to>
      <xdr:col>112</xdr:col>
      <xdr:colOff>38100</xdr:colOff>
      <xdr:row>74</xdr:row>
      <xdr:rowOff>64861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6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55988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4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167676</xdr:rowOff>
    </xdr:from>
    <xdr:to>
      <xdr:col>107</xdr:col>
      <xdr:colOff>101600</xdr:colOff>
      <xdr:row>74</xdr:row>
      <xdr:rowOff>97826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6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88953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77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57353</xdr:rowOff>
    </xdr:from>
    <xdr:to>
      <xdr:col>102</xdr:col>
      <xdr:colOff>165100</xdr:colOff>
      <xdr:row>74</xdr:row>
      <xdr:rowOff>158953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7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150080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133477</xdr:rowOff>
    </xdr:from>
    <xdr:to>
      <xdr:col>98</xdr:col>
      <xdr:colOff>38100</xdr:colOff>
      <xdr:row>73</xdr:row>
      <xdr:rowOff>63627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4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54754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57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積立金を除き、すべての項目で類似団体の平均値を下回る結果となった。</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歳出決算総額は、住民一人当たり</a:t>
          </a:r>
          <a:r>
            <a:rPr lang="en-US" altLang="ja-JP" sz="1100">
              <a:solidFill>
                <a:schemeClr val="dk1"/>
              </a:solidFill>
              <a:effectLst/>
              <a:latin typeface="+mn-lt"/>
              <a:ea typeface="+mn-ea"/>
              <a:cs typeface="+mn-cs"/>
            </a:rPr>
            <a:t>345,790</a:t>
          </a:r>
          <a:r>
            <a:rPr lang="ja-JP" altLang="ja-JP" sz="1100">
              <a:solidFill>
                <a:schemeClr val="dk1"/>
              </a:solidFill>
              <a:effectLst/>
              <a:latin typeface="+mn-lt"/>
              <a:ea typeface="+mn-ea"/>
              <a:cs typeface="+mn-cs"/>
            </a:rPr>
            <a:t>円となっている。主な構成項目のひとつである物件費は、 住民一人当たり</a:t>
          </a:r>
          <a:r>
            <a:rPr lang="en-US" altLang="ja-JP" sz="1100">
              <a:solidFill>
                <a:schemeClr val="dk1"/>
              </a:solidFill>
              <a:effectLst/>
              <a:latin typeface="+mn-lt"/>
              <a:ea typeface="+mn-ea"/>
              <a:cs typeface="+mn-cs"/>
            </a:rPr>
            <a:t>52,798</a:t>
          </a:r>
          <a:r>
            <a:rPr lang="ja-JP" altLang="ja-JP" sz="1100">
              <a:solidFill>
                <a:schemeClr val="dk1"/>
              </a:solidFill>
              <a:effectLst/>
              <a:latin typeface="+mn-lt"/>
              <a:ea typeface="+mn-ea"/>
              <a:cs typeface="+mn-cs"/>
            </a:rPr>
            <a:t>円となっており、類似団体の平均を下回っているものの平成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年度から令和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年度まで年々増加している状況となっている。</a:t>
          </a:r>
          <a:endParaRPr lang="ja-JP" altLang="ja-JP" sz="1400">
            <a:effectLst/>
          </a:endParaRPr>
        </a:p>
        <a:p>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年度についても、人件費や物価の高騰の影響によりさらに増加することが見込まれるところである。</a:t>
          </a:r>
          <a:endParaRPr lang="ja-JP" altLang="ja-JP" sz="1400">
            <a:effectLst/>
          </a:endParaRPr>
        </a:p>
        <a:p>
          <a:r>
            <a:rPr kumimoji="1" lang="ja-JP" altLang="ja-JP" sz="1100">
              <a:solidFill>
                <a:schemeClr val="dk1"/>
              </a:solidFill>
              <a:effectLst/>
              <a:latin typeface="+mn-lt"/>
              <a:ea typeface="+mn-ea"/>
              <a:cs typeface="+mn-cs"/>
            </a:rPr>
            <a:t>　また、公債費については住民一人当たり</a:t>
          </a:r>
          <a:r>
            <a:rPr kumimoji="1" lang="en-US" altLang="ja-JP" sz="1100">
              <a:solidFill>
                <a:schemeClr val="dk1"/>
              </a:solidFill>
              <a:effectLst/>
              <a:latin typeface="+mn-lt"/>
              <a:ea typeface="+mn-ea"/>
              <a:cs typeface="+mn-cs"/>
            </a:rPr>
            <a:t>22,521</a:t>
          </a:r>
          <a:r>
            <a:rPr kumimoji="1" lang="ja-JP" altLang="ja-JP" sz="1100">
              <a:solidFill>
                <a:schemeClr val="dk1"/>
              </a:solidFill>
              <a:effectLst/>
              <a:latin typeface="+mn-lt"/>
              <a:ea typeface="+mn-ea"/>
              <a:cs typeface="+mn-cs"/>
            </a:rPr>
            <a:t>円となっており、類似団体の平均を下回っているところであるが、こちらも平成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まで年々増加している状況となっており、今後も公共施設の老朽化に係る工事や大規模な普通建設事業が</a:t>
          </a:r>
          <a:endParaRPr lang="ja-JP" altLang="ja-JP" sz="1400">
            <a:effectLst/>
          </a:endParaRPr>
        </a:p>
        <a:p>
          <a:r>
            <a:rPr lang="ja-JP" altLang="ja-JP" sz="1100">
              <a:solidFill>
                <a:schemeClr val="dk1"/>
              </a:solidFill>
              <a:effectLst/>
              <a:latin typeface="+mn-lt"/>
              <a:ea typeface="+mn-ea"/>
              <a:cs typeface="+mn-cs"/>
            </a:rPr>
            <a:t>予定されていることから増加していくことが予想される。</a:t>
          </a:r>
          <a:endParaRPr lang="ja-JP" altLang="ja-JP" sz="1400">
            <a:effectLst/>
          </a:endParaRPr>
        </a:p>
        <a:p>
          <a:r>
            <a:rPr kumimoji="1" lang="ja-JP" altLang="ja-JP" sz="1100">
              <a:solidFill>
                <a:schemeClr val="dk1"/>
              </a:solidFill>
              <a:effectLst/>
              <a:latin typeface="+mn-lt"/>
              <a:ea typeface="+mn-ea"/>
              <a:cs typeface="+mn-cs"/>
            </a:rPr>
            <a:t>　当市は全体的に人口規模に対するコストは低水準となっているが、普通建設事業費のほか、扶助費や物件費、人件費なども今後増加が見込まれるため、事業費の精査や積極的な財源の確保に努め、引き続き健全な財政運営を行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343,637
337,573
72.11
127,659,838
118,826,140
7,639,293
64,202,901
65,961,115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80917</xdr:rowOff>
    </xdr:from>
    <xdr:to>
      <xdr:col>24</xdr:col>
      <xdr:colOff>63500</xdr:colOff>
      <xdr:row>37</xdr:row>
      <xdr:rowOff>147864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2456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12173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1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133169</xdr:rowOff>
    </xdr:from>
    <xdr:to>
      <xdr:col>19</xdr:col>
      <xdr:colOff>177800</xdr:colOff>
      <xdr:row>37</xdr:row>
      <xdr:rowOff>80917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05369"/>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151510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77651</xdr:rowOff>
    </xdr:from>
    <xdr:to>
      <xdr:col>15</xdr:col>
      <xdr:colOff>50800</xdr:colOff>
      <xdr:row>36</xdr:row>
      <xdr:rowOff>133169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498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76399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77651</xdr:rowOff>
    </xdr:from>
    <xdr:to>
      <xdr:col>10</xdr:col>
      <xdr:colOff>114300</xdr:colOff>
      <xdr:row>36</xdr:row>
      <xdr:rowOff>116840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498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109055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107423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97064</xdr:rowOff>
    </xdr:from>
    <xdr:to>
      <xdr:col>24</xdr:col>
      <xdr:colOff>114300</xdr:colOff>
      <xdr:row>38</xdr:row>
      <xdr:rowOff>27214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75491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30117</xdr:rowOff>
    </xdr:from>
    <xdr:to>
      <xdr:col>20</xdr:col>
      <xdr:colOff>38100</xdr:colOff>
      <xdr:row>37</xdr:row>
      <xdr:rowOff>131717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122844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6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82369</xdr:rowOff>
    </xdr:from>
    <xdr:to>
      <xdr:col>15</xdr:col>
      <xdr:colOff>101600</xdr:colOff>
      <xdr:row>37</xdr:row>
      <xdr:rowOff>12519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3646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4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26851</xdr:rowOff>
    </xdr:from>
    <xdr:to>
      <xdr:col>10</xdr:col>
      <xdr:colOff>165100</xdr:colOff>
      <xdr:row>36</xdr:row>
      <xdr:rowOff>128451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119578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66040</xdr:rowOff>
    </xdr:from>
    <xdr:to>
      <xdr:col>6</xdr:col>
      <xdr:colOff>38100</xdr:colOff>
      <xdr:row>36</xdr:row>
      <xdr:rowOff>167640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158767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76174</xdr:rowOff>
    </xdr:from>
    <xdr:to>
      <xdr:col>24</xdr:col>
      <xdr:colOff>63500</xdr:colOff>
      <xdr:row>58</xdr:row>
      <xdr:rowOff>90488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20124"/>
          <a:ext cx="838200" cy="12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5872</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78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76174</xdr:rowOff>
    </xdr:from>
    <xdr:to>
      <xdr:col>19</xdr:col>
      <xdr:colOff>177800</xdr:colOff>
      <xdr:row>58</xdr:row>
      <xdr:rowOff>12065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20124"/>
          <a:ext cx="889000" cy="113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96740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12065</xdr:rowOff>
    </xdr:from>
    <xdr:to>
      <xdr:col>15</xdr:col>
      <xdr:colOff>50800</xdr:colOff>
      <xdr:row>59</xdr:row>
      <xdr:rowOff>24714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56165"/>
          <a:ext cx="889000" cy="18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140352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24714</xdr:rowOff>
    </xdr:from>
    <xdr:to>
      <xdr:col>10</xdr:col>
      <xdr:colOff>114300</xdr:colOff>
      <xdr:row>59</xdr:row>
      <xdr:rowOff>38874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40264"/>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3027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32390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39688</xdr:rowOff>
    </xdr:from>
    <xdr:to>
      <xdr:col>24</xdr:col>
      <xdr:colOff>114300</xdr:colOff>
      <xdr:row>58</xdr:row>
      <xdr:rowOff>141288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18115</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25374</xdr:rowOff>
    </xdr:from>
    <xdr:to>
      <xdr:col>20</xdr:col>
      <xdr:colOff>38100</xdr:colOff>
      <xdr:row>51</xdr:row>
      <xdr:rowOff>126974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118101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86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132715</xdr:rowOff>
    </xdr:from>
    <xdr:to>
      <xdr:col>15</xdr:col>
      <xdr:colOff>101600</xdr:colOff>
      <xdr:row>58</xdr:row>
      <xdr:rowOff>62865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79392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68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145364</xdr:rowOff>
    </xdr:from>
    <xdr:to>
      <xdr:col>10</xdr:col>
      <xdr:colOff>165100</xdr:colOff>
      <xdr:row>59</xdr:row>
      <xdr:rowOff>75514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66641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8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159524</xdr:rowOff>
    </xdr:from>
    <xdr:to>
      <xdr:col>6</xdr:col>
      <xdr:colOff>38100</xdr:colOff>
      <xdr:row>59</xdr:row>
      <xdr:rowOff>89674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0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80801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9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128427</xdr:rowOff>
    </xdr:from>
    <xdr:to>
      <xdr:col>24</xdr:col>
      <xdr:colOff>62865</xdr:colOff>
      <xdr:row>77</xdr:row>
      <xdr:rowOff>50746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29927"/>
          <a:ext cx="1270" cy="1122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54573</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25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50746</xdr:rowOff>
    </xdr:from>
    <xdr:to>
      <xdr:col>24</xdr:col>
      <xdr:colOff>152400</xdr:colOff>
      <xdr:row>77</xdr:row>
      <xdr:rowOff>50746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25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75104</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128427</xdr:rowOff>
    </xdr:from>
    <xdr:to>
      <xdr:col>24</xdr:col>
      <xdr:colOff>152400</xdr:colOff>
      <xdr:row>70</xdr:row>
      <xdr:rowOff>128427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2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37987</xdr:rowOff>
    </xdr:from>
    <xdr:to>
      <xdr:col>24</xdr:col>
      <xdr:colOff>63500</xdr:colOff>
      <xdr:row>78</xdr:row>
      <xdr:rowOff>25214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068187"/>
          <a:ext cx="838200" cy="33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47683</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3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24806</xdr:rowOff>
    </xdr:from>
    <xdr:to>
      <xdr:col>24</xdr:col>
      <xdr:colOff>114300</xdr:colOff>
      <xdr:row>75</xdr:row>
      <xdr:rowOff>126406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25214</xdr:rowOff>
    </xdr:from>
    <xdr:to>
      <xdr:col>19</xdr:col>
      <xdr:colOff>177800</xdr:colOff>
      <xdr:row>78</xdr:row>
      <xdr:rowOff>82621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398314"/>
          <a:ext cx="889000" cy="5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23749</xdr:rowOff>
    </xdr:from>
    <xdr:to>
      <xdr:col>20</xdr:col>
      <xdr:colOff>38100</xdr:colOff>
      <xdr:row>77</xdr:row>
      <xdr:rowOff>125349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141876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0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82621</xdr:rowOff>
    </xdr:from>
    <xdr:to>
      <xdr:col>15</xdr:col>
      <xdr:colOff>50800</xdr:colOff>
      <xdr:row>78</xdr:row>
      <xdr:rowOff>127741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455721"/>
          <a:ext cx="889000" cy="4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81485</xdr:rowOff>
    </xdr:from>
    <xdr:to>
      <xdr:col>15</xdr:col>
      <xdr:colOff>101600</xdr:colOff>
      <xdr:row>78</xdr:row>
      <xdr:rowOff>11635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28162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20656</xdr:rowOff>
    </xdr:from>
    <xdr:to>
      <xdr:col>10</xdr:col>
      <xdr:colOff>114300</xdr:colOff>
      <xdr:row>78</xdr:row>
      <xdr:rowOff>127741</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1130300" y="13393756"/>
          <a:ext cx="889000" cy="10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117475</xdr:rowOff>
    </xdr:from>
    <xdr:to>
      <xdr:col>10</xdr:col>
      <xdr:colOff>165100</xdr:colOff>
      <xdr:row>78</xdr:row>
      <xdr:rowOff>47625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64152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54882</xdr:rowOff>
    </xdr:from>
    <xdr:to>
      <xdr:col>6</xdr:col>
      <xdr:colOff>38100</xdr:colOff>
      <xdr:row>77</xdr:row>
      <xdr:rowOff>156482</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5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0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158637</xdr:rowOff>
    </xdr:from>
    <xdr:to>
      <xdr:col>24</xdr:col>
      <xdr:colOff>114300</xdr:colOff>
      <xdr:row>76</xdr:row>
      <xdr:rowOff>88787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0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137064</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99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145864</xdr:rowOff>
    </xdr:from>
    <xdr:to>
      <xdr:col>20</xdr:col>
      <xdr:colOff>38100</xdr:colOff>
      <xdr:row>78</xdr:row>
      <xdr:rowOff>76014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34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67141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44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31821</xdr:rowOff>
    </xdr:from>
    <xdr:to>
      <xdr:col>15</xdr:col>
      <xdr:colOff>101600</xdr:colOff>
      <xdr:row>78</xdr:row>
      <xdr:rowOff>133421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40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124548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4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76941</xdr:rowOff>
    </xdr:from>
    <xdr:to>
      <xdr:col>10</xdr:col>
      <xdr:colOff>165100</xdr:colOff>
      <xdr:row>79</xdr:row>
      <xdr:rowOff>7091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169668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4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141306</xdr:rowOff>
    </xdr:from>
    <xdr:to>
      <xdr:col>6</xdr:col>
      <xdr:colOff>38100</xdr:colOff>
      <xdr:row>78</xdr:row>
      <xdr:rowOff>71456</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3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62583</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43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39894</xdr:rowOff>
    </xdr:from>
    <xdr:to>
      <xdr:col>24</xdr:col>
      <xdr:colOff>62865</xdr:colOff>
      <xdr:row>98</xdr:row>
      <xdr:rowOff>134488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813294"/>
          <a:ext cx="1270" cy="11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138315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134488</xdr:rowOff>
    </xdr:from>
    <xdr:to>
      <xdr:col>24</xdr:col>
      <xdr:colOff>152400</xdr:colOff>
      <xdr:row>98</xdr:row>
      <xdr:rowOff>134488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158021</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5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39894</xdr:rowOff>
    </xdr:from>
    <xdr:to>
      <xdr:col>24</xdr:col>
      <xdr:colOff>152400</xdr:colOff>
      <xdr:row>92</xdr:row>
      <xdr:rowOff>39894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81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155290</xdr:rowOff>
    </xdr:from>
    <xdr:to>
      <xdr:col>24</xdr:col>
      <xdr:colOff>63500</xdr:colOff>
      <xdr:row>96</xdr:row>
      <xdr:rowOff>157074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614490"/>
          <a:ext cx="8382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105331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21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82454</xdr:rowOff>
    </xdr:from>
    <xdr:to>
      <xdr:col>24</xdr:col>
      <xdr:colOff>114300</xdr:colOff>
      <xdr:row>96</xdr:row>
      <xdr:rowOff>12604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17582</xdr:rowOff>
    </xdr:from>
    <xdr:to>
      <xdr:col>19</xdr:col>
      <xdr:colOff>177800</xdr:colOff>
      <xdr:row>96</xdr:row>
      <xdr:rowOff>155290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476782"/>
          <a:ext cx="889000" cy="13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63297</xdr:rowOff>
    </xdr:from>
    <xdr:to>
      <xdr:col>20</xdr:col>
      <xdr:colOff>38100</xdr:colOff>
      <xdr:row>97</xdr:row>
      <xdr:rowOff>164897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156024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17582</xdr:rowOff>
    </xdr:from>
    <xdr:to>
      <xdr:col>15</xdr:col>
      <xdr:colOff>50800</xdr:colOff>
      <xdr:row>98</xdr:row>
      <xdr:rowOff>49631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476782"/>
          <a:ext cx="889000" cy="37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170190</xdr:rowOff>
    </xdr:from>
    <xdr:to>
      <xdr:col>15</xdr:col>
      <xdr:colOff>101600</xdr:colOff>
      <xdr:row>97</xdr:row>
      <xdr:rowOff>100340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91467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49631</xdr:rowOff>
    </xdr:from>
    <xdr:to>
      <xdr:col>10</xdr:col>
      <xdr:colOff>114300</xdr:colOff>
      <xdr:row>99</xdr:row>
      <xdr:rowOff>72354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851731"/>
          <a:ext cx="889000" cy="19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152817</xdr:rowOff>
    </xdr:from>
    <xdr:to>
      <xdr:col>10</xdr:col>
      <xdr:colOff>165100</xdr:colOff>
      <xdr:row>98</xdr:row>
      <xdr:rowOff>82967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99494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5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14010</xdr:rowOff>
    </xdr:from>
    <xdr:to>
      <xdr:col>6</xdr:col>
      <xdr:colOff>38100</xdr:colOff>
      <xdr:row>98</xdr:row>
      <xdr:rowOff>115610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1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132137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9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106274</xdr:rowOff>
    </xdr:from>
    <xdr:to>
      <xdr:col>24</xdr:col>
      <xdr:colOff>114300</xdr:colOff>
      <xdr:row>97</xdr:row>
      <xdr:rowOff>36424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56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84701</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5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104490</xdr:rowOff>
    </xdr:from>
    <xdr:to>
      <xdr:col>20</xdr:col>
      <xdr:colOff>38100</xdr:colOff>
      <xdr:row>97</xdr:row>
      <xdr:rowOff>34640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51167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3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138232</xdr:rowOff>
    </xdr:from>
    <xdr:to>
      <xdr:col>15</xdr:col>
      <xdr:colOff>101600</xdr:colOff>
      <xdr:row>96</xdr:row>
      <xdr:rowOff>68382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4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84909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2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170281</xdr:rowOff>
    </xdr:from>
    <xdr:to>
      <xdr:col>10</xdr:col>
      <xdr:colOff>165100</xdr:colOff>
      <xdr:row>98</xdr:row>
      <xdr:rowOff>100431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91558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9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21554</xdr:rowOff>
    </xdr:from>
    <xdr:to>
      <xdr:col>6</xdr:col>
      <xdr:colOff>38100</xdr:colOff>
      <xdr:row>99</xdr:row>
      <xdr:rowOff>123154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9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114281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08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113574</xdr:rowOff>
    </xdr:from>
    <xdr:to>
      <xdr:col>55</xdr:col>
      <xdr:colOff>0</xdr:colOff>
      <xdr:row>38</xdr:row>
      <xdr:rowOff>158968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628674"/>
          <a:ext cx="8382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123860</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96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157988</xdr:rowOff>
    </xdr:from>
    <xdr:to>
      <xdr:col>50</xdr:col>
      <xdr:colOff>114300</xdr:colOff>
      <xdr:row>38</xdr:row>
      <xdr:rowOff>158968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67308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82930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137088</xdr:rowOff>
    </xdr:from>
    <xdr:to>
      <xdr:col>45</xdr:col>
      <xdr:colOff>177800</xdr:colOff>
      <xdr:row>38</xdr:row>
      <xdr:rowOff>157988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652188"/>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74439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137088</xdr:rowOff>
    </xdr:from>
    <xdr:to>
      <xdr:col>41</xdr:col>
      <xdr:colOff>50800</xdr:colOff>
      <xdr:row>38</xdr:row>
      <xdr:rowOff>157662</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65218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41782</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1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19249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62774</xdr:rowOff>
    </xdr:from>
    <xdr:to>
      <xdr:col>55</xdr:col>
      <xdr:colOff>50800</xdr:colOff>
      <xdr:row>38</xdr:row>
      <xdr:rowOff>164374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5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149151</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49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108168</xdr:rowOff>
    </xdr:from>
    <xdr:to>
      <xdr:col>50</xdr:col>
      <xdr:colOff>165100</xdr:colOff>
      <xdr:row>39</xdr:row>
      <xdr:rowOff>38318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29445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107188</xdr:rowOff>
    </xdr:from>
    <xdr:to>
      <xdr:col>46</xdr:col>
      <xdr:colOff>38100</xdr:colOff>
      <xdr:row>39</xdr:row>
      <xdr:rowOff>37338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28465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71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86288</xdr:rowOff>
    </xdr:from>
    <xdr:to>
      <xdr:col>41</xdr:col>
      <xdr:colOff>101600</xdr:colOff>
      <xdr:row>39</xdr:row>
      <xdr:rowOff>16438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7565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69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106862</xdr:rowOff>
    </xdr:from>
    <xdr:to>
      <xdr:col>36</xdr:col>
      <xdr:colOff>165100</xdr:colOff>
      <xdr:row>39</xdr:row>
      <xdr:rowOff>37012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6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28139</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71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111720</xdr:rowOff>
    </xdr:from>
    <xdr:to>
      <xdr:col>55</xdr:col>
      <xdr:colOff>0</xdr:colOff>
      <xdr:row>58</xdr:row>
      <xdr:rowOff>113182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055820"/>
          <a:ext cx="8382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63908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66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109068</xdr:rowOff>
    </xdr:from>
    <xdr:to>
      <xdr:col>50</xdr:col>
      <xdr:colOff>114300</xdr:colOff>
      <xdr:row>58</xdr:row>
      <xdr:rowOff>111720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10053168"/>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147225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109068</xdr:rowOff>
    </xdr:from>
    <xdr:to>
      <xdr:col>45</xdr:col>
      <xdr:colOff>177800</xdr:colOff>
      <xdr:row>58</xdr:row>
      <xdr:rowOff>109799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10053168"/>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150563</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108976</xdr:rowOff>
    </xdr:from>
    <xdr:to>
      <xdr:col>41</xdr:col>
      <xdr:colOff>50800</xdr:colOff>
      <xdr:row>58</xdr:row>
      <xdr:rowOff>109799</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5307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141602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148962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62382</xdr:rowOff>
    </xdr:from>
    <xdr:to>
      <xdr:col>55</xdr:col>
      <xdr:colOff>50800</xdr:colOff>
      <xdr:row>58</xdr:row>
      <xdr:rowOff>163982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148759</xdr:rowOff>
    </xdr:from>
    <xdr:ext cx="378565"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2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60920</xdr:rowOff>
    </xdr:from>
    <xdr:to>
      <xdr:col>50</xdr:col>
      <xdr:colOff>165100</xdr:colOff>
      <xdr:row>58</xdr:row>
      <xdr:rowOff>162520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153647</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50017" y="1009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58268</xdr:rowOff>
    </xdr:from>
    <xdr:to>
      <xdr:col>46</xdr:col>
      <xdr:colOff>38100</xdr:colOff>
      <xdr:row>58</xdr:row>
      <xdr:rowOff>159868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150995</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61017" y="10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58999</xdr:rowOff>
    </xdr:from>
    <xdr:to>
      <xdr:col>41</xdr:col>
      <xdr:colOff>101600</xdr:colOff>
      <xdr:row>58</xdr:row>
      <xdr:rowOff>160599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0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151726</xdr:rowOff>
    </xdr:from>
    <xdr:ext cx="378565"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72017" y="10095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58176</xdr:rowOff>
    </xdr:from>
    <xdr:to>
      <xdr:col>36</xdr:col>
      <xdr:colOff>165100</xdr:colOff>
      <xdr:row>58</xdr:row>
      <xdr:rowOff>159776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150903</xdr:rowOff>
    </xdr:from>
    <xdr:ext cx="378565"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83017" y="10095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31762</xdr:rowOff>
    </xdr:from>
    <xdr:to>
      <xdr:col>55</xdr:col>
      <xdr:colOff>0</xdr:colOff>
      <xdr:row>78</xdr:row>
      <xdr:rowOff>43002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404862"/>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134638</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2993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31762</xdr:rowOff>
    </xdr:from>
    <xdr:to>
      <xdr:col>50</xdr:col>
      <xdr:colOff>114300</xdr:colOff>
      <xdr:row>78</xdr:row>
      <xdr:rowOff>132080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404862"/>
          <a:ext cx="889000" cy="10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98289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132080</xdr:rowOff>
    </xdr:from>
    <xdr:to>
      <xdr:col>45</xdr:col>
      <xdr:colOff>177800</xdr:colOff>
      <xdr:row>78</xdr:row>
      <xdr:rowOff>161113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505180"/>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146600</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161113</xdr:rowOff>
    </xdr:from>
    <xdr:to>
      <xdr:col>41</xdr:col>
      <xdr:colOff>50800</xdr:colOff>
      <xdr:row>78</xdr:row>
      <xdr:rowOff>169342</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534213"/>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165688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26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136923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37428" y="129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163652</xdr:rowOff>
    </xdr:from>
    <xdr:to>
      <xdr:col>55</xdr:col>
      <xdr:colOff>50800</xdr:colOff>
      <xdr:row>78</xdr:row>
      <xdr:rowOff>93802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78579</xdr:rowOff>
    </xdr:from>
    <xdr:ext cx="469744"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28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152412</xdr:rowOff>
    </xdr:from>
    <xdr:to>
      <xdr:col>50</xdr:col>
      <xdr:colOff>165100</xdr:colOff>
      <xdr:row>78</xdr:row>
      <xdr:rowOff>82562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73689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04428" y="1344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81280</xdr:rowOff>
    </xdr:from>
    <xdr:to>
      <xdr:col>46</xdr:col>
      <xdr:colOff>38100</xdr:colOff>
      <xdr:row>79</xdr:row>
      <xdr:rowOff>11430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2557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15428"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110313</xdr:rowOff>
    </xdr:from>
    <xdr:to>
      <xdr:col>41</xdr:col>
      <xdr:colOff>101600</xdr:colOff>
      <xdr:row>79</xdr:row>
      <xdr:rowOff>40463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4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31590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57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118542</xdr:rowOff>
    </xdr:from>
    <xdr:to>
      <xdr:col>36</xdr:col>
      <xdr:colOff>165100</xdr:colOff>
      <xdr:row>79</xdr:row>
      <xdr:rowOff>48692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49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39819</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58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136176</xdr:rowOff>
    </xdr:from>
    <xdr:to>
      <xdr:col>55</xdr:col>
      <xdr:colOff>0</xdr:colOff>
      <xdr:row>97</xdr:row>
      <xdr:rowOff>154426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766826"/>
          <a:ext cx="8382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113720</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0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136176</xdr:rowOff>
    </xdr:from>
    <xdr:to>
      <xdr:col>50</xdr:col>
      <xdr:colOff>114300</xdr:colOff>
      <xdr:row>97</xdr:row>
      <xdr:rowOff>153188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766826"/>
          <a:ext cx="889000" cy="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153188</xdr:rowOff>
    </xdr:from>
    <xdr:to>
      <xdr:col>45</xdr:col>
      <xdr:colOff>177800</xdr:colOff>
      <xdr:row>98</xdr:row>
      <xdr:rowOff>27609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783838"/>
          <a:ext cx="889000" cy="4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27609</xdr:rowOff>
    </xdr:from>
    <xdr:to>
      <xdr:col>41</xdr:col>
      <xdr:colOff>50800</xdr:colOff>
      <xdr:row>98</xdr:row>
      <xdr:rowOff>134728</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829709"/>
          <a:ext cx="889000" cy="10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103626</xdr:rowOff>
    </xdr:from>
    <xdr:to>
      <xdr:col>55</xdr:col>
      <xdr:colOff>50800</xdr:colOff>
      <xdr:row>98</xdr:row>
      <xdr:rowOff>33776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7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82053</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7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85376</xdr:rowOff>
    </xdr:from>
    <xdr:to>
      <xdr:col>50</xdr:col>
      <xdr:colOff>165100</xdr:colOff>
      <xdr:row>98</xdr:row>
      <xdr:rowOff>15526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7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80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102388</xdr:rowOff>
    </xdr:from>
    <xdr:to>
      <xdr:col>46</xdr:col>
      <xdr:colOff>38100</xdr:colOff>
      <xdr:row>98</xdr:row>
      <xdr:rowOff>32538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7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23665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82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148259</xdr:rowOff>
    </xdr:from>
    <xdr:to>
      <xdr:col>41</xdr:col>
      <xdr:colOff>101600</xdr:colOff>
      <xdr:row>98</xdr:row>
      <xdr:rowOff>78409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7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69536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87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83928</xdr:rowOff>
    </xdr:from>
    <xdr:to>
      <xdr:col>36</xdr:col>
      <xdr:colOff>165100</xdr:colOff>
      <xdr:row>99</xdr:row>
      <xdr:rowOff>14078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8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5205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9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19558</xdr:rowOff>
    </xdr:from>
    <xdr:to>
      <xdr:col>85</xdr:col>
      <xdr:colOff>127000</xdr:colOff>
      <xdr:row>37</xdr:row>
      <xdr:rowOff>27686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363208"/>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84091</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591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19558</xdr:rowOff>
    </xdr:from>
    <xdr:to>
      <xdr:col>81</xdr:col>
      <xdr:colOff>50800</xdr:colOff>
      <xdr:row>37</xdr:row>
      <xdr:rowOff>48260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363208"/>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23766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8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48260</xdr:rowOff>
    </xdr:from>
    <xdr:to>
      <xdr:col>76</xdr:col>
      <xdr:colOff>114300</xdr:colOff>
      <xdr:row>37</xdr:row>
      <xdr:rowOff>52324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391910"/>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34434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50546</xdr:rowOff>
    </xdr:from>
    <xdr:to>
      <xdr:col>71</xdr:col>
      <xdr:colOff>177800</xdr:colOff>
      <xdr:row>37</xdr:row>
      <xdr:rowOff>52324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394196"/>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144035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57548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148336</xdr:rowOff>
    </xdr:from>
    <xdr:to>
      <xdr:col>85</xdr:col>
      <xdr:colOff>177800</xdr:colOff>
      <xdr:row>37</xdr:row>
      <xdr:rowOff>78486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126763</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9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140208</xdr:rowOff>
    </xdr:from>
    <xdr:to>
      <xdr:col>81</xdr:col>
      <xdr:colOff>101600</xdr:colOff>
      <xdr:row>37</xdr:row>
      <xdr:rowOff>70358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61485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4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168910</xdr:rowOff>
    </xdr:from>
    <xdr:to>
      <xdr:col>76</xdr:col>
      <xdr:colOff>165100</xdr:colOff>
      <xdr:row>37</xdr:row>
      <xdr:rowOff>99060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90187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43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1524</xdr:rowOff>
    </xdr:from>
    <xdr:to>
      <xdr:col>72</xdr:col>
      <xdr:colOff>38100</xdr:colOff>
      <xdr:row>37</xdr:row>
      <xdr:rowOff>103124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3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94251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4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171196</xdr:rowOff>
    </xdr:from>
    <xdr:to>
      <xdr:col>67</xdr:col>
      <xdr:colOff>101600</xdr:colOff>
      <xdr:row>37</xdr:row>
      <xdr:rowOff>101346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92473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4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3111</xdr:rowOff>
    </xdr:from>
    <xdr:to>
      <xdr:col>85</xdr:col>
      <xdr:colOff>126364</xdr:colOff>
      <xdr:row>56</xdr:row>
      <xdr:rowOff>119126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47061"/>
          <a:ext cx="1269" cy="973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122953</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972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119126</xdr:rowOff>
    </xdr:from>
    <xdr:to>
      <xdr:col>86</xdr:col>
      <xdr:colOff>25400</xdr:colOff>
      <xdr:row>56</xdr:row>
      <xdr:rowOff>119126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972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121238</xdr:rowOff>
    </xdr:from>
    <xdr:ext cx="534377"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52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3111</xdr:rowOff>
    </xdr:from>
    <xdr:to>
      <xdr:col>86</xdr:col>
      <xdr:colOff>25400</xdr:colOff>
      <xdr:row>51</xdr:row>
      <xdr:rowOff>3111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4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81712</xdr:rowOff>
    </xdr:from>
    <xdr:to>
      <xdr:col>85</xdr:col>
      <xdr:colOff>127000</xdr:colOff>
      <xdr:row>56</xdr:row>
      <xdr:rowOff>104724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511462"/>
          <a:ext cx="838200" cy="19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122673</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038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99796</xdr:rowOff>
    </xdr:from>
    <xdr:to>
      <xdr:col>85</xdr:col>
      <xdr:colOff>177800</xdr:colOff>
      <xdr:row>54</xdr:row>
      <xdr:rowOff>29946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18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65291</xdr:rowOff>
    </xdr:from>
    <xdr:to>
      <xdr:col>81</xdr:col>
      <xdr:colOff>50800</xdr:colOff>
      <xdr:row>55</xdr:row>
      <xdr:rowOff>81712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495041"/>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41884</xdr:rowOff>
    </xdr:from>
    <xdr:to>
      <xdr:col>81</xdr:col>
      <xdr:colOff>101600</xdr:colOff>
      <xdr:row>53</xdr:row>
      <xdr:rowOff>143484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12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160011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89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65291</xdr:rowOff>
    </xdr:from>
    <xdr:to>
      <xdr:col>76</xdr:col>
      <xdr:colOff>114300</xdr:colOff>
      <xdr:row>57</xdr:row>
      <xdr:rowOff>78474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495041"/>
          <a:ext cx="889000" cy="3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148451</xdr:rowOff>
    </xdr:from>
    <xdr:to>
      <xdr:col>76</xdr:col>
      <xdr:colOff>165100</xdr:colOff>
      <xdr:row>54</xdr:row>
      <xdr:rowOff>78601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2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95128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01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78474</xdr:rowOff>
    </xdr:from>
    <xdr:to>
      <xdr:col>71</xdr:col>
      <xdr:colOff>177800</xdr:colOff>
      <xdr:row>57</xdr:row>
      <xdr:rowOff>165836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51124"/>
          <a:ext cx="889000" cy="8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74041</xdr:rowOff>
    </xdr:from>
    <xdr:to>
      <xdr:col>72</xdr:col>
      <xdr:colOff>38100</xdr:colOff>
      <xdr:row>55</xdr:row>
      <xdr:rowOff>4191</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33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20718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10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70803</xdr:rowOff>
    </xdr:from>
    <xdr:to>
      <xdr:col>67</xdr:col>
      <xdr:colOff>101600</xdr:colOff>
      <xdr:row>55</xdr:row>
      <xdr:rowOff>953</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3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17480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1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53924</xdr:rowOff>
    </xdr:from>
    <xdr:to>
      <xdr:col>85</xdr:col>
      <xdr:colOff>177800</xdr:colOff>
      <xdr:row>56</xdr:row>
      <xdr:rowOff>155524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6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140301</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57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30912</xdr:rowOff>
    </xdr:from>
    <xdr:to>
      <xdr:col>81</xdr:col>
      <xdr:colOff>101600</xdr:colOff>
      <xdr:row>55</xdr:row>
      <xdr:rowOff>132512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4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123639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5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14491</xdr:rowOff>
    </xdr:from>
    <xdr:to>
      <xdr:col>76</xdr:col>
      <xdr:colOff>165100</xdr:colOff>
      <xdr:row>55</xdr:row>
      <xdr:rowOff>116091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44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107218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53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27674</xdr:rowOff>
    </xdr:from>
    <xdr:to>
      <xdr:col>72</xdr:col>
      <xdr:colOff>38100</xdr:colOff>
      <xdr:row>57</xdr:row>
      <xdr:rowOff>129274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8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120401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89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115036</xdr:rowOff>
    </xdr:from>
    <xdr:to>
      <xdr:col>67</xdr:col>
      <xdr:colOff>101600</xdr:colOff>
      <xdr:row>58</xdr:row>
      <xdr:rowOff>45186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36313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8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21480</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223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143814</xdr:rowOff>
    </xdr:from>
    <xdr:to>
      <xdr:col>81</xdr:col>
      <xdr:colOff>50800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345464"/>
          <a:ext cx="889000" cy="16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117983</xdr:rowOff>
    </xdr:from>
    <xdr:to>
      <xdr:col>76</xdr:col>
      <xdr:colOff>114300</xdr:colOff>
      <xdr:row>77</xdr:row>
      <xdr:rowOff>143814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148183"/>
          <a:ext cx="889000" cy="19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34865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40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117983</xdr:rowOff>
    </xdr:from>
    <xdr:to>
      <xdr:col>71</xdr:col>
      <xdr:colOff>177800</xdr:colOff>
      <xdr:row>78</xdr:row>
      <xdr:rowOff>117754</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148183"/>
          <a:ext cx="889000" cy="3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22293</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395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146677</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93014</xdr:rowOff>
    </xdr:from>
    <xdr:to>
      <xdr:col>76</xdr:col>
      <xdr:colOff>165100</xdr:colOff>
      <xdr:row>78</xdr:row>
      <xdr:rowOff>23164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2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39691</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069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67183</xdr:rowOff>
    </xdr:from>
    <xdr:to>
      <xdr:col>72</xdr:col>
      <xdr:colOff>38100</xdr:colOff>
      <xdr:row>76</xdr:row>
      <xdr:rowOff>168783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0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13860</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287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66954</xdr:rowOff>
    </xdr:from>
    <xdr:to>
      <xdr:col>67</xdr:col>
      <xdr:colOff>101600</xdr:colOff>
      <xdr:row>78</xdr:row>
      <xdr:rowOff>168554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159681</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57333" y="13532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82069</xdr:rowOff>
    </xdr:from>
    <xdr:to>
      <xdr:col>85</xdr:col>
      <xdr:colOff>127000</xdr:colOff>
      <xdr:row>98</xdr:row>
      <xdr:rowOff>155725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884169"/>
          <a:ext cx="838200" cy="7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53667</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512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155725</xdr:rowOff>
    </xdr:from>
    <xdr:to>
      <xdr:col>81</xdr:col>
      <xdr:colOff>50800</xdr:colOff>
      <xdr:row>98</xdr:row>
      <xdr:rowOff>157736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95782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165719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157736</xdr:rowOff>
    </xdr:from>
    <xdr:to>
      <xdr:col>76</xdr:col>
      <xdr:colOff>114300</xdr:colOff>
      <xdr:row>98</xdr:row>
      <xdr:rowOff>170630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959836"/>
          <a:ext cx="8890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15003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140432</xdr:rowOff>
    </xdr:from>
    <xdr:to>
      <xdr:col>71</xdr:col>
      <xdr:colOff>177800</xdr:colOff>
      <xdr:row>98</xdr:row>
      <xdr:rowOff>170630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942532"/>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157559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117873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31269</xdr:rowOff>
    </xdr:from>
    <xdr:to>
      <xdr:col>85</xdr:col>
      <xdr:colOff>177800</xdr:colOff>
      <xdr:row>98</xdr:row>
      <xdr:rowOff>132869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8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117646</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7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104925</xdr:rowOff>
    </xdr:from>
    <xdr:to>
      <xdr:col>81</xdr:col>
      <xdr:colOff>101600</xdr:colOff>
      <xdr:row>99</xdr:row>
      <xdr:rowOff>35075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9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26202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9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106936</xdr:rowOff>
    </xdr:from>
    <xdr:to>
      <xdr:col>76</xdr:col>
      <xdr:colOff>165100</xdr:colOff>
      <xdr:row>99</xdr:row>
      <xdr:rowOff>37086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9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28213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70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119830</xdr:rowOff>
    </xdr:from>
    <xdr:to>
      <xdr:col>72</xdr:col>
      <xdr:colOff>38100</xdr:colOff>
      <xdr:row>99</xdr:row>
      <xdr:rowOff>49980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92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41107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701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89632</xdr:rowOff>
    </xdr:from>
    <xdr:to>
      <xdr:col>67</xdr:col>
      <xdr:colOff>101600</xdr:colOff>
      <xdr:row>99</xdr:row>
      <xdr:rowOff>19782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8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10909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98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40476</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384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74766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18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9451</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ほとんどの項目において、類似団体平均を下回ったが、衛生費のみ上回った。衛生費は東部クリーンセンター長寿命化工事</a:t>
          </a:r>
          <a:r>
            <a:rPr kumimoji="1" lang="en-US" altLang="ja-JP" sz="1100">
              <a:solidFill>
                <a:schemeClr val="dk1"/>
              </a:solidFill>
              <a:effectLst/>
              <a:latin typeface="+mn-lt"/>
              <a:ea typeface="+mn-ea"/>
              <a:cs typeface="+mn-cs"/>
            </a:rPr>
            <a:t>2,071,574</a:t>
          </a:r>
          <a:r>
            <a:rPr kumimoji="1" lang="ja-JP" altLang="ja-JP" sz="1100">
              <a:solidFill>
                <a:schemeClr val="dk1"/>
              </a:solidFill>
              <a:effectLst/>
              <a:latin typeface="+mn-lt"/>
              <a:ea typeface="+mn-ea"/>
              <a:cs typeface="+mn-cs"/>
            </a:rPr>
            <a:t>千円の減などにより、前年度と比較すると減少しているが、令和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年度も東部クリーンセンター長寿命化工事は継続しており、前年に引き続き類似団体平均を上回る結果となった。</a:t>
          </a:r>
          <a:endParaRPr lang="ja-JP" altLang="ja-JP" sz="1400">
            <a:effectLst/>
          </a:endParaRPr>
        </a:p>
        <a:p>
          <a:r>
            <a:rPr kumimoji="1" lang="ja-JP" altLang="ja-JP" sz="1100">
              <a:solidFill>
                <a:schemeClr val="dk1"/>
              </a:solidFill>
              <a:effectLst/>
              <a:latin typeface="+mn-lt"/>
              <a:ea typeface="+mn-ea"/>
              <a:cs typeface="+mn-cs"/>
            </a:rPr>
            <a:t>今後、長期包括運営業務委託による東西クリーンセンターの運営費の縮減も予定されていることから、東部クリーンセンターの長寿命化工事が終了する令和３年度以降は、衛生費の大幅なコスト減が見込まれる。また、大幅に増となった項目は総務費、民生費、商工費となった。それぞれの主な増要因としては、総務費については、特別定額給付金費</a:t>
          </a:r>
          <a:r>
            <a:rPr kumimoji="1" lang="en-US" altLang="ja-JP" sz="1100">
              <a:solidFill>
                <a:schemeClr val="dk1"/>
              </a:solidFill>
              <a:effectLst/>
              <a:latin typeface="+mn-lt"/>
              <a:ea typeface="+mn-ea"/>
              <a:cs typeface="+mn-cs"/>
            </a:rPr>
            <a:t>34,359,500</a:t>
          </a:r>
          <a:r>
            <a:rPr kumimoji="1" lang="ja-JP" altLang="ja-JP" sz="1100">
              <a:solidFill>
                <a:schemeClr val="dk1"/>
              </a:solidFill>
              <a:effectLst/>
              <a:latin typeface="+mn-lt"/>
              <a:ea typeface="+mn-ea"/>
              <a:cs typeface="+mn-cs"/>
            </a:rPr>
            <a:t>千円の増、民生費については、子育て世帯への臨時特別給付金</a:t>
          </a:r>
          <a:r>
            <a:rPr kumimoji="1" lang="en-US" altLang="ja-JP" sz="1100">
              <a:solidFill>
                <a:schemeClr val="dk1"/>
              </a:solidFill>
              <a:effectLst/>
              <a:latin typeface="+mn-lt"/>
              <a:ea typeface="+mn-ea"/>
              <a:cs typeface="+mn-cs"/>
            </a:rPr>
            <a:t>397,793</a:t>
          </a:r>
          <a:r>
            <a:rPr kumimoji="1" lang="ja-JP" altLang="ja-JP" sz="1100">
              <a:solidFill>
                <a:schemeClr val="dk1"/>
              </a:solidFill>
              <a:effectLst/>
              <a:latin typeface="+mn-lt"/>
              <a:ea typeface="+mn-ea"/>
              <a:cs typeface="+mn-cs"/>
            </a:rPr>
            <a:t>千円の増や児童扶養手当費による臨時特別給付金</a:t>
          </a:r>
          <a:r>
            <a:rPr kumimoji="1" lang="en-US" altLang="ja-JP" sz="1100">
              <a:solidFill>
                <a:schemeClr val="dk1"/>
              </a:solidFill>
              <a:effectLst/>
              <a:latin typeface="+mn-lt"/>
              <a:ea typeface="+mn-ea"/>
              <a:cs typeface="+mn-cs"/>
            </a:rPr>
            <a:t>369,850</a:t>
          </a:r>
          <a:r>
            <a:rPr kumimoji="1" lang="ja-JP" altLang="ja-JP" sz="1100">
              <a:solidFill>
                <a:schemeClr val="dk1"/>
              </a:solidFill>
              <a:effectLst/>
              <a:latin typeface="+mn-lt"/>
              <a:ea typeface="+mn-ea"/>
              <a:cs typeface="+mn-cs"/>
            </a:rPr>
            <a:t>千円の増、商工費については、小規模事業者等臨時給付金</a:t>
          </a:r>
          <a:r>
            <a:rPr kumimoji="1" lang="en-US" altLang="ja-JP" sz="1100">
              <a:solidFill>
                <a:schemeClr val="dk1"/>
              </a:solidFill>
              <a:effectLst/>
              <a:latin typeface="+mn-lt"/>
              <a:ea typeface="+mn-ea"/>
              <a:cs typeface="+mn-cs"/>
            </a:rPr>
            <a:t>596,800</a:t>
          </a:r>
          <a:r>
            <a:rPr kumimoji="1" lang="ja-JP" altLang="ja-JP" sz="1100">
              <a:solidFill>
                <a:schemeClr val="dk1"/>
              </a:solidFill>
              <a:effectLst/>
              <a:latin typeface="+mn-lt"/>
              <a:ea typeface="+mn-ea"/>
              <a:cs typeface="+mn-cs"/>
            </a:rPr>
            <a:t>千円の増や所沢市プレミアム付商品券事業補助金</a:t>
          </a:r>
          <a:r>
            <a:rPr kumimoji="1" lang="en-US" altLang="ja-JP" sz="1100">
              <a:solidFill>
                <a:schemeClr val="dk1"/>
              </a:solidFill>
              <a:effectLst/>
              <a:latin typeface="+mn-lt"/>
              <a:ea typeface="+mn-ea"/>
              <a:cs typeface="+mn-cs"/>
            </a:rPr>
            <a:t>493,000</a:t>
          </a:r>
          <a:r>
            <a:rPr kumimoji="1" lang="ja-JP" altLang="ja-JP" sz="1100">
              <a:solidFill>
                <a:schemeClr val="dk1"/>
              </a:solidFill>
              <a:effectLst/>
              <a:latin typeface="+mn-lt"/>
              <a:ea typeface="+mn-ea"/>
              <a:cs typeface="+mn-cs"/>
            </a:rPr>
            <a:t>千円の増となっており、新型コロナウイルス感染症対策に関連する事業の増による影響が大きかった。　その他、土木費についても、所沢東町地区市街地再開発事業費補助金</a:t>
          </a:r>
          <a:r>
            <a:rPr kumimoji="1" lang="en-US" altLang="ja-JP" sz="1100">
              <a:solidFill>
                <a:schemeClr val="dk1"/>
              </a:solidFill>
              <a:effectLst/>
              <a:latin typeface="+mn-lt"/>
              <a:ea typeface="+mn-ea"/>
              <a:cs typeface="+mn-cs"/>
            </a:rPr>
            <a:t>774,612</a:t>
          </a:r>
          <a:r>
            <a:rPr kumimoji="1" lang="ja-JP" altLang="ja-JP" sz="1100">
              <a:solidFill>
                <a:schemeClr val="dk1"/>
              </a:solidFill>
              <a:effectLst/>
              <a:latin typeface="+mn-lt"/>
              <a:ea typeface="+mn-ea"/>
              <a:cs typeface="+mn-cs"/>
            </a:rPr>
            <a:t>千円の増や、土地区画整理事業推進支援補助金</a:t>
          </a:r>
          <a:r>
            <a:rPr kumimoji="1" lang="en-US" altLang="ja-JP" sz="1100">
              <a:solidFill>
                <a:schemeClr val="dk1"/>
              </a:solidFill>
              <a:effectLst/>
              <a:latin typeface="+mn-lt"/>
              <a:ea typeface="+mn-ea"/>
              <a:cs typeface="+mn-cs"/>
            </a:rPr>
            <a:t>719,103</a:t>
          </a:r>
          <a:r>
            <a:rPr kumimoji="1" lang="ja-JP" altLang="ja-JP" sz="1100">
              <a:solidFill>
                <a:schemeClr val="dk1"/>
              </a:solidFill>
              <a:effectLst/>
              <a:latin typeface="+mn-lt"/>
              <a:ea typeface="+mn-ea"/>
              <a:cs typeface="+mn-cs"/>
            </a:rPr>
            <a:t>千円の増などにより、前年度と比較して増加している。今後もこうした複数の都市計画事業などにより、歳出増が続くことが見込まれる。また、公債費については、類似団体平均及び県平均を大きく下回っているが、近年の普通建設事業の増に伴う市債借入状況から、今後は増加すること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財政調整基金は、令和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年度は普通交付税の追加交付や決算剰余金の積み立て等に伴い、積立額が取崩額を上回ったため前年度比で残高</a:t>
          </a:r>
          <a:r>
            <a:rPr kumimoji="1" lang="en-US" altLang="ja-JP" sz="1050">
              <a:solidFill>
                <a:schemeClr val="dk1"/>
              </a:solidFill>
              <a:effectLst/>
              <a:latin typeface="+mn-lt"/>
              <a:ea typeface="+mn-ea"/>
              <a:cs typeface="+mn-cs"/>
            </a:rPr>
            <a:t>1,889</a:t>
          </a:r>
          <a:r>
            <a:rPr kumimoji="1" lang="ja-JP" altLang="ja-JP" sz="1050">
              <a:solidFill>
                <a:schemeClr val="dk1"/>
              </a:solidFill>
              <a:effectLst/>
              <a:latin typeface="+mn-lt"/>
              <a:ea typeface="+mn-ea"/>
              <a:cs typeface="+mn-cs"/>
            </a:rPr>
            <a:t>百万円増となり、標準財政規模比も</a:t>
          </a:r>
          <a:r>
            <a:rPr kumimoji="1" lang="en-US" altLang="ja-JP" sz="1050">
              <a:solidFill>
                <a:schemeClr val="dk1"/>
              </a:solidFill>
              <a:effectLst/>
              <a:latin typeface="+mn-lt"/>
              <a:ea typeface="+mn-ea"/>
              <a:cs typeface="+mn-cs"/>
            </a:rPr>
            <a:t>2.42</a:t>
          </a:r>
          <a:r>
            <a:rPr kumimoji="1" lang="ja-JP" altLang="ja-JP" sz="1050">
              <a:solidFill>
                <a:schemeClr val="dk1"/>
              </a:solidFill>
              <a:effectLst/>
              <a:latin typeface="+mn-lt"/>
              <a:ea typeface="+mn-ea"/>
              <a:cs typeface="+mn-cs"/>
            </a:rPr>
            <a:t>ポイント増となった。。</a:t>
          </a:r>
          <a:endParaRPr lang="ja-JP" altLang="ja-JP" sz="1050">
            <a:effectLst/>
          </a:endParaRPr>
        </a:p>
        <a:p>
          <a:r>
            <a:rPr kumimoji="1" lang="ja-JP" altLang="ja-JP" sz="1050">
              <a:solidFill>
                <a:schemeClr val="dk1"/>
              </a:solidFill>
              <a:effectLst/>
              <a:latin typeface="+mn-lt"/>
              <a:ea typeface="+mn-ea"/>
              <a:cs typeface="+mn-cs"/>
            </a:rPr>
            <a:t>　実質収支額は、歳入・歳出とも特別定額給付金の減により前年比減となったが、普通交付税や決算剰余金の増等による歳入が伸びたため</a:t>
          </a:r>
          <a:r>
            <a:rPr kumimoji="1" lang="en-US" altLang="ja-JP" sz="1050">
              <a:solidFill>
                <a:schemeClr val="dk1"/>
              </a:solidFill>
              <a:effectLst/>
              <a:latin typeface="+mn-lt"/>
              <a:ea typeface="+mn-ea"/>
              <a:cs typeface="+mn-cs"/>
            </a:rPr>
            <a:t>2,237</a:t>
          </a:r>
          <a:r>
            <a:rPr kumimoji="1" lang="ja-JP" altLang="ja-JP" sz="1050">
              <a:solidFill>
                <a:schemeClr val="dk1"/>
              </a:solidFill>
              <a:effectLst/>
              <a:latin typeface="+mn-lt"/>
              <a:ea typeface="+mn-ea"/>
              <a:cs typeface="+mn-cs"/>
            </a:rPr>
            <a:t>百万円の増となり、実質収支比率としては</a:t>
          </a:r>
          <a:r>
            <a:rPr kumimoji="1" lang="en-US" altLang="ja-JP" sz="1050">
              <a:solidFill>
                <a:schemeClr val="dk1"/>
              </a:solidFill>
              <a:effectLst/>
              <a:latin typeface="+mn-lt"/>
              <a:ea typeface="+mn-ea"/>
              <a:cs typeface="+mn-cs"/>
            </a:rPr>
            <a:t>3.03</a:t>
          </a:r>
          <a:r>
            <a:rPr kumimoji="1" lang="ja-JP" altLang="en-US" sz="1050">
              <a:solidFill>
                <a:schemeClr val="dk1"/>
              </a:solidFill>
              <a:effectLst/>
              <a:latin typeface="+mn-lt"/>
              <a:ea typeface="+mn-ea"/>
              <a:cs typeface="+mn-cs"/>
            </a:rPr>
            <a:t>ポ</a:t>
          </a:r>
          <a:r>
            <a:rPr kumimoji="1" lang="ja-JP" altLang="ja-JP" sz="1050">
              <a:solidFill>
                <a:schemeClr val="dk1"/>
              </a:solidFill>
              <a:effectLst/>
              <a:latin typeface="+mn-lt"/>
              <a:ea typeface="+mn-ea"/>
              <a:cs typeface="+mn-cs"/>
            </a:rPr>
            <a:t>イントの増となった。</a:t>
          </a:r>
          <a:endParaRPr lang="ja-JP" altLang="ja-JP" sz="1050">
            <a:effectLst/>
          </a:endParaRPr>
        </a:p>
        <a:p>
          <a:r>
            <a:rPr kumimoji="1" lang="ja-JP" altLang="ja-JP" sz="1050">
              <a:solidFill>
                <a:schemeClr val="dk1"/>
              </a:solidFill>
              <a:effectLst/>
              <a:latin typeface="+mn-lt"/>
              <a:ea typeface="+mn-ea"/>
              <a:cs typeface="+mn-cs"/>
            </a:rPr>
            <a:t>　実質単年度収支額は、令和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年度は積立金の増等により前年度比</a:t>
          </a:r>
          <a:r>
            <a:rPr kumimoji="1" lang="en-US" altLang="ja-JP" sz="1050">
              <a:solidFill>
                <a:schemeClr val="dk1"/>
              </a:solidFill>
              <a:effectLst/>
              <a:latin typeface="+mn-lt"/>
              <a:ea typeface="+mn-ea"/>
              <a:cs typeface="+mn-cs"/>
            </a:rPr>
            <a:t>2,918</a:t>
          </a:r>
          <a:r>
            <a:rPr kumimoji="1" lang="ja-JP" altLang="ja-JP" sz="1050">
              <a:solidFill>
                <a:schemeClr val="dk1"/>
              </a:solidFill>
              <a:effectLst/>
              <a:latin typeface="+mn-lt"/>
              <a:ea typeface="+mn-ea"/>
              <a:cs typeface="+mn-cs"/>
            </a:rPr>
            <a:t>百万円の増となり、標準財政規模に占める割合では</a:t>
          </a:r>
          <a:r>
            <a:rPr kumimoji="1" lang="en-US" altLang="ja-JP" sz="1050">
              <a:solidFill>
                <a:schemeClr val="dk1"/>
              </a:solidFill>
              <a:effectLst/>
              <a:latin typeface="+mn-lt"/>
              <a:ea typeface="+mn-ea"/>
              <a:cs typeface="+mn-cs"/>
            </a:rPr>
            <a:t>4.45</a:t>
          </a:r>
          <a:r>
            <a:rPr kumimoji="1" lang="ja-JP" altLang="ja-JP" sz="1050">
              <a:solidFill>
                <a:schemeClr val="dk1"/>
              </a:solidFill>
              <a:effectLst/>
              <a:latin typeface="+mn-lt"/>
              <a:ea typeface="+mn-ea"/>
              <a:cs typeface="+mn-cs"/>
            </a:rPr>
            <a:t>ポイントの増となった。</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全ての会計において黒字を計上した。</a:t>
          </a:r>
          <a:endParaRPr lang="ja-JP" altLang="ja-JP" sz="1400">
            <a:effectLst/>
          </a:endParaRPr>
        </a:p>
        <a:p>
          <a:r>
            <a:rPr kumimoji="1" lang="ja-JP" altLang="ja-JP" sz="1100">
              <a:solidFill>
                <a:schemeClr val="dk1"/>
              </a:solidFill>
              <a:effectLst/>
              <a:latin typeface="+mn-lt"/>
              <a:ea typeface="+mn-ea"/>
              <a:cs typeface="+mn-cs"/>
            </a:rPr>
            <a:t>　連結黒字額全体のうち、一般会計と水道事業会計の余剰額の合計が</a:t>
          </a:r>
          <a:r>
            <a:rPr kumimoji="1" lang="en-US" altLang="ja-JP" sz="1100">
              <a:solidFill>
                <a:schemeClr val="dk1"/>
              </a:solidFill>
              <a:effectLst/>
              <a:latin typeface="+mn-lt"/>
              <a:ea typeface="+mn-ea"/>
              <a:cs typeface="+mn-cs"/>
            </a:rPr>
            <a:t>12,971</a:t>
          </a:r>
          <a:r>
            <a:rPr kumimoji="1" lang="ja-JP" altLang="ja-JP" sz="1100">
              <a:solidFill>
                <a:schemeClr val="dk1"/>
              </a:solidFill>
              <a:effectLst/>
              <a:latin typeface="+mn-lt"/>
              <a:ea typeface="+mn-ea"/>
              <a:cs typeface="+mn-cs"/>
            </a:rPr>
            <a:t>百万円となり、連結黒字全体の</a:t>
          </a:r>
          <a:r>
            <a:rPr kumimoji="1" lang="en-US" altLang="ja-JP" sz="1100">
              <a:solidFill>
                <a:schemeClr val="dk1"/>
              </a:solidFill>
              <a:effectLst/>
              <a:latin typeface="+mn-lt"/>
              <a:ea typeface="+mn-ea"/>
              <a:cs typeface="+mn-cs"/>
            </a:rPr>
            <a:t>69.0%</a:t>
          </a:r>
          <a:r>
            <a:rPr kumimoji="1" lang="ja-JP" altLang="ja-JP" sz="1100">
              <a:solidFill>
                <a:schemeClr val="dk1"/>
              </a:solidFill>
              <a:effectLst/>
              <a:latin typeface="+mn-lt"/>
              <a:ea typeface="+mn-ea"/>
              <a:cs typeface="+mn-cs"/>
            </a:rPr>
            <a:t>を占めている。前年度と比較して黒字額は一般会計が</a:t>
          </a:r>
          <a:r>
            <a:rPr kumimoji="1" lang="en-US" altLang="ja-JP" sz="1100">
              <a:solidFill>
                <a:schemeClr val="dk1"/>
              </a:solidFill>
              <a:effectLst/>
              <a:latin typeface="+mn-lt"/>
              <a:ea typeface="+mn-ea"/>
              <a:cs typeface="+mn-cs"/>
            </a:rPr>
            <a:t>2,179</a:t>
          </a:r>
          <a:r>
            <a:rPr kumimoji="1" lang="ja-JP" altLang="ja-JP" sz="1100">
              <a:solidFill>
                <a:schemeClr val="dk1"/>
              </a:solidFill>
              <a:effectLst/>
              <a:latin typeface="+mn-lt"/>
              <a:ea typeface="+mn-ea"/>
              <a:cs typeface="+mn-cs"/>
            </a:rPr>
            <a:t>百万円増、水道事業会計が</a:t>
          </a:r>
          <a:r>
            <a:rPr kumimoji="1" lang="en-US" altLang="ja-JP" sz="1100">
              <a:solidFill>
                <a:schemeClr val="dk1"/>
              </a:solidFill>
              <a:effectLst/>
              <a:latin typeface="+mn-lt"/>
              <a:ea typeface="+mn-ea"/>
              <a:cs typeface="+mn-cs"/>
            </a:rPr>
            <a:t>175</a:t>
          </a:r>
          <a:r>
            <a:rPr kumimoji="1" lang="ja-JP" altLang="ja-JP" sz="1100">
              <a:solidFill>
                <a:schemeClr val="dk1"/>
              </a:solidFill>
              <a:effectLst/>
              <a:latin typeface="+mn-lt"/>
              <a:ea typeface="+mn-ea"/>
              <a:cs typeface="+mn-cs"/>
            </a:rPr>
            <a:t>百万円増等により、連結黒字額総額では前年度を</a:t>
          </a:r>
          <a:r>
            <a:rPr kumimoji="1" lang="en-US" altLang="ja-JP" sz="1100">
              <a:solidFill>
                <a:schemeClr val="dk1"/>
              </a:solidFill>
              <a:effectLst/>
              <a:latin typeface="+mn-lt"/>
              <a:ea typeface="+mn-ea"/>
              <a:cs typeface="+mn-cs"/>
            </a:rPr>
            <a:t>2,260</a:t>
          </a:r>
          <a:r>
            <a:rPr kumimoji="1" lang="ja-JP" altLang="ja-JP" sz="1100">
              <a:solidFill>
                <a:schemeClr val="dk1"/>
              </a:solidFill>
              <a:effectLst/>
              <a:latin typeface="+mn-lt"/>
              <a:ea typeface="+mn-ea"/>
              <a:cs typeface="+mn-cs"/>
            </a:rPr>
            <a:t>百万円上回る</a:t>
          </a:r>
          <a:r>
            <a:rPr kumimoji="1" lang="en-US" altLang="ja-JP" sz="1100">
              <a:solidFill>
                <a:schemeClr val="dk1"/>
              </a:solidFill>
              <a:effectLst/>
              <a:latin typeface="+mn-lt"/>
              <a:ea typeface="+mn-ea"/>
              <a:cs typeface="+mn-cs"/>
            </a:rPr>
            <a:t>18,788</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病院事業においては</a:t>
          </a:r>
          <a:r>
            <a:rPr lang="ja-JP" altLang="ja-JP" sz="1100" b="0" i="0" baseline="0">
              <a:solidFill>
                <a:schemeClr val="dk1"/>
              </a:solidFill>
              <a:effectLst/>
              <a:latin typeface="+mn-lt"/>
              <a:ea typeface="+mn-ea"/>
              <a:cs typeface="+mn-cs"/>
            </a:rPr>
            <a:t>新型コロナウイルス感染症の影響で減少した患者数が、回復傾向にあることにより、医業収益が前年度から増加したものの</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一般会計からの繰入金が減となったことにより黒字額としては</a:t>
          </a:r>
          <a:r>
            <a:rPr lang="en-US" altLang="ja-JP" sz="1100" b="0" i="0" baseline="0">
              <a:solidFill>
                <a:schemeClr val="dk1"/>
              </a:solidFill>
              <a:effectLst/>
              <a:latin typeface="+mn-lt"/>
              <a:ea typeface="+mn-ea"/>
              <a:cs typeface="+mn-cs"/>
            </a:rPr>
            <a:t>77</a:t>
          </a:r>
          <a:r>
            <a:rPr lang="ja-JP" altLang="ja-JP" sz="1100" b="0" i="0" baseline="0">
              <a:solidFill>
                <a:schemeClr val="dk1"/>
              </a:solidFill>
              <a:effectLst/>
              <a:latin typeface="+mn-lt"/>
              <a:ea typeface="+mn-ea"/>
              <a:cs typeface="+mn-cs"/>
            </a:rPr>
            <a:t>百万円減となっている</a:t>
          </a:r>
          <a:r>
            <a:rPr kumimoji="1" lang="ja-JP" altLang="ja-JP" sz="1100">
              <a:solidFill>
                <a:schemeClr val="dk1"/>
              </a:solidFill>
              <a:effectLst/>
              <a:latin typeface="+mn-lt"/>
              <a:ea typeface="+mn-ea"/>
              <a:cs typeface="+mn-cs"/>
            </a:rPr>
            <a:t>。　</a:t>
          </a:r>
          <a:endParaRPr lang="ja-JP" altLang="ja-JP" sz="1400">
            <a:effectLst/>
          </a:endParaRPr>
        </a:p>
        <a:p>
          <a:r>
            <a:rPr kumimoji="1" lang="en-US" altLang="ja-JP" sz="1100">
              <a:solidFill>
                <a:schemeClr val="dk1"/>
              </a:solidFill>
              <a:effectLst/>
              <a:latin typeface="+mn-lt"/>
              <a:ea typeface="+mn-ea"/>
              <a:cs typeface="+mn-cs"/>
            </a:rPr>
            <a:t>  </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主な会計の実質収支額は以下のとおり。</a:t>
          </a:r>
          <a:endParaRPr lang="ja-JP" altLang="ja-JP" sz="1400">
            <a:effectLst/>
          </a:endParaRPr>
        </a:p>
        <a:p>
          <a:r>
            <a:rPr kumimoji="1" lang="ja-JP" altLang="ja-JP" sz="1100">
              <a:solidFill>
                <a:schemeClr val="dk1"/>
              </a:solidFill>
              <a:effectLst/>
              <a:latin typeface="+mn-lt"/>
              <a:ea typeface="+mn-ea"/>
              <a:cs typeface="+mn-cs"/>
            </a:rPr>
            <a:t>　一般会計：</a:t>
          </a:r>
          <a:r>
            <a:rPr kumimoji="1" lang="en-US" altLang="ja-JP" sz="1100">
              <a:solidFill>
                <a:schemeClr val="dk1"/>
              </a:solidFill>
              <a:effectLst/>
              <a:latin typeface="+mn-lt"/>
              <a:ea typeface="+mn-ea"/>
              <a:cs typeface="+mn-cs"/>
            </a:rPr>
            <a:t>7,588</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水道事業会計：</a:t>
          </a:r>
          <a:r>
            <a:rPr kumimoji="1" lang="en-US" altLang="ja-JP" sz="1100">
              <a:solidFill>
                <a:schemeClr val="dk1"/>
              </a:solidFill>
              <a:effectLst/>
              <a:latin typeface="+mn-lt"/>
              <a:ea typeface="+mn-ea"/>
              <a:cs typeface="+mn-cs"/>
            </a:rPr>
            <a:t>5,383</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下水道事業会計：</a:t>
          </a:r>
          <a:r>
            <a:rPr kumimoji="1" lang="en-US" altLang="ja-JP" sz="1100">
              <a:solidFill>
                <a:schemeClr val="dk1"/>
              </a:solidFill>
              <a:effectLst/>
              <a:latin typeface="+mn-lt"/>
              <a:ea typeface="+mn-ea"/>
              <a:cs typeface="+mn-cs"/>
            </a:rPr>
            <a:t>3,345</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病院事業会計：</a:t>
          </a:r>
          <a:r>
            <a:rPr kumimoji="1" lang="en-US" altLang="ja-JP" sz="1100">
              <a:solidFill>
                <a:schemeClr val="dk1"/>
              </a:solidFill>
              <a:effectLst/>
              <a:latin typeface="+mn-lt"/>
              <a:ea typeface="+mn-ea"/>
              <a:cs typeface="+mn-cs"/>
            </a:rPr>
            <a:t>332</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国民健康保険特別会計：</a:t>
          </a:r>
          <a:r>
            <a:rPr kumimoji="1" lang="en-US" altLang="ja-JP" sz="1100">
              <a:solidFill>
                <a:schemeClr val="dk1"/>
              </a:solidFill>
              <a:effectLst/>
              <a:latin typeface="+mn-lt"/>
              <a:ea typeface="+mn-ea"/>
              <a:cs typeface="+mn-cs"/>
            </a:rPr>
            <a:t>547</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介護保険特別会計：</a:t>
          </a:r>
          <a:r>
            <a:rPr kumimoji="1" lang="en-US" altLang="ja-JP" sz="1100">
              <a:solidFill>
                <a:schemeClr val="dk1"/>
              </a:solidFill>
              <a:effectLst/>
              <a:latin typeface="+mn-lt"/>
              <a:ea typeface="+mn-ea"/>
              <a:cs typeface="+mn-cs"/>
            </a:rPr>
            <a:t>1,538</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010_&#20840;&#24193;&#20849;&#36890;/B010_&#20840;&#24193;&#20849;&#36890;&#20840;&#33324;/C060_&#29031;&#20250;&#12539;&#22238;&#31572;/D020_&#24066;&#30010;&#26449;&#35506;/&#36001;&#25919;&#29366;&#27841;&#36039;&#26009;&#38598;/R3&#24180;&#24230;&#27770;&#31639;&#20998;/07_&#36861;&#21152;&#20998;/DL&#26368;&#32066;&#29256;&#12304;&#36001;&#25919;&#29366;&#27841;&#36039;&#26009;&#38598;&#12305;_112089_&#25152;&#27810;&#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2.6</v>
          </cell>
          <cell r="CF51">
            <v>6.2</v>
          </cell>
          <cell r="CN51">
            <v>6.9</v>
          </cell>
          <cell r="CV51">
            <v>3</v>
          </cell>
        </row>
        <row r="53">
          <cell r="BP53">
            <v>51.6</v>
          </cell>
          <cell r="BX53">
            <v>53.4</v>
          </cell>
          <cell r="CF53">
            <v>53.6</v>
          </cell>
          <cell r="CN53">
            <v>54.1</v>
          </cell>
          <cell r="CV53">
            <v>55.3</v>
          </cell>
        </row>
        <row r="55">
          <cell r="AN55" t="str">
            <v>類似団体内平均値</v>
          </cell>
          <cell r="BP55">
            <v>30</v>
          </cell>
          <cell r="BX55">
            <v>23.1</v>
          </cell>
          <cell r="CF55">
            <v>19</v>
          </cell>
          <cell r="CN55">
            <v>18</v>
          </cell>
          <cell r="CV55">
            <v>13.1</v>
          </cell>
        </row>
        <row r="57">
          <cell r="BP57">
            <v>58.3</v>
          </cell>
          <cell r="BX57">
            <v>60.4</v>
          </cell>
          <cell r="CF57">
            <v>60.9</v>
          </cell>
          <cell r="CN57">
            <v>61.9</v>
          </cell>
          <cell r="CV57">
            <v>62.5</v>
          </cell>
        </row>
        <row r="72">
          <cell r="BP72" t="str">
            <v>H29</v>
          </cell>
          <cell r="BX72" t="str">
            <v>H30</v>
          </cell>
          <cell r="CF72" t="str">
            <v>R01</v>
          </cell>
          <cell r="CN72" t="str">
            <v>R02</v>
          </cell>
          <cell r="CV72" t="str">
            <v>R03</v>
          </cell>
        </row>
        <row r="73">
          <cell r="AN73" t="str">
            <v>当該団体値</v>
          </cell>
          <cell r="BP73">
            <v>2.6</v>
          </cell>
          <cell r="CF73">
            <v>6.2</v>
          </cell>
          <cell r="CN73">
            <v>6.9</v>
          </cell>
          <cell r="CV73">
            <v>3</v>
          </cell>
        </row>
        <row r="75">
          <cell r="BP75">
            <v>2.1</v>
          </cell>
          <cell r="BX75">
            <v>2.4</v>
          </cell>
          <cell r="CF75">
            <v>2.6</v>
          </cell>
          <cell r="CN75">
            <v>3.1</v>
          </cell>
          <cell r="CV75">
            <v>3.9</v>
          </cell>
        </row>
        <row r="77">
          <cell r="AN77" t="str">
            <v>類似団体内平均値</v>
          </cell>
          <cell r="BP77">
            <v>30</v>
          </cell>
          <cell r="BX77">
            <v>23.1</v>
          </cell>
          <cell r="CF77">
            <v>19</v>
          </cell>
          <cell r="CN77">
            <v>18</v>
          </cell>
          <cell r="CV77">
            <v>13.1</v>
          </cell>
        </row>
        <row r="79">
          <cell r="BP79">
            <v>5</v>
          </cell>
          <cell r="BX79">
            <v>4.2</v>
          </cell>
          <cell r="CF79">
            <v>3.6</v>
          </cell>
          <cell r="CN79">
            <v>3.5</v>
          </cell>
          <cell r="CV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3" workbookViewId="0">
      <selection activeCell="N56" sqref="N56"/>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81</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82</v>
      </c>
      <c r="C2" s="179"/>
      <c r="D2" s="180"/>
    </row>
    <row r="3" spans="1:119" ht="18.75" customHeight="1" thickBot="1" x14ac:dyDescent="0.2">
      <c r="A3" s="178"/>
      <c r="B3" s="383" t="s">
        <v>83</v>
      </c>
      <c r="C3" s="384"/>
      <c r="D3" s="384"/>
      <c r="E3" s="385"/>
      <c r="F3" s="385"/>
      <c r="G3" s="385"/>
      <c r="H3" s="385"/>
      <c r="I3" s="385"/>
      <c r="J3" s="385"/>
      <c r="K3" s="385"/>
      <c r="L3" s="385" t="s">
        <v>84</v>
      </c>
      <c r="M3" s="385"/>
      <c r="N3" s="385"/>
      <c r="O3" s="385"/>
      <c r="P3" s="385"/>
      <c r="Q3" s="385"/>
      <c r="R3" s="392"/>
      <c r="S3" s="392"/>
      <c r="T3" s="392"/>
      <c r="U3" s="392"/>
      <c r="V3" s="393"/>
      <c r="W3" s="367" t="s">
        <v>85</v>
      </c>
      <c r="X3" s="368"/>
      <c r="Y3" s="368"/>
      <c r="Z3" s="368"/>
      <c r="AA3" s="368"/>
      <c r="AB3" s="384"/>
      <c r="AC3" s="392" t="s">
        <v>86</v>
      </c>
      <c r="AD3" s="368"/>
      <c r="AE3" s="368"/>
      <c r="AF3" s="368"/>
      <c r="AG3" s="368"/>
      <c r="AH3" s="368"/>
      <c r="AI3" s="368"/>
      <c r="AJ3" s="368"/>
      <c r="AK3" s="368"/>
      <c r="AL3" s="369"/>
      <c r="AM3" s="367" t="s">
        <v>87</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88</v>
      </c>
      <c r="BO3" s="368"/>
      <c r="BP3" s="368"/>
      <c r="BQ3" s="368"/>
      <c r="BR3" s="368"/>
      <c r="BS3" s="368"/>
      <c r="BT3" s="368"/>
      <c r="BU3" s="369"/>
      <c r="BV3" s="367" t="s">
        <v>89</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90</v>
      </c>
      <c r="CU3" s="368"/>
      <c r="CV3" s="368"/>
      <c r="CW3" s="368"/>
      <c r="CX3" s="368"/>
      <c r="CY3" s="368"/>
      <c r="CZ3" s="368"/>
      <c r="DA3" s="369"/>
      <c r="DB3" s="367" t="s">
        <v>91</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92</v>
      </c>
      <c r="AZ4" s="371"/>
      <c r="BA4" s="371"/>
      <c r="BB4" s="371"/>
      <c r="BC4" s="371"/>
      <c r="BD4" s="371"/>
      <c r="BE4" s="371"/>
      <c r="BF4" s="371"/>
      <c r="BG4" s="371"/>
      <c r="BH4" s="371"/>
      <c r="BI4" s="371"/>
      <c r="BJ4" s="371"/>
      <c r="BK4" s="371"/>
      <c r="BL4" s="371"/>
      <c r="BM4" s="372"/>
      <c r="BN4" s="373">
        <v>127659838</v>
      </c>
      <c r="BO4" s="374"/>
      <c r="BP4" s="374"/>
      <c r="BQ4" s="374"/>
      <c r="BR4" s="374"/>
      <c r="BS4" s="374"/>
      <c r="BT4" s="374"/>
      <c r="BU4" s="375"/>
      <c r="BV4" s="373">
        <v>152110446</v>
      </c>
      <c r="BW4" s="374"/>
      <c r="BX4" s="374"/>
      <c r="BY4" s="374"/>
      <c r="BZ4" s="374"/>
      <c r="CA4" s="374"/>
      <c r="CB4" s="374"/>
      <c r="CC4" s="375"/>
      <c r="CD4" s="376" t="s">
        <v>93</v>
      </c>
      <c r="CE4" s="377"/>
      <c r="CF4" s="377"/>
      <c r="CG4" s="377"/>
      <c r="CH4" s="377"/>
      <c r="CI4" s="377"/>
      <c r="CJ4" s="377"/>
      <c r="CK4" s="377"/>
      <c r="CL4" s="377"/>
      <c r="CM4" s="377"/>
      <c r="CN4" s="377"/>
      <c r="CO4" s="377"/>
      <c r="CP4" s="377"/>
      <c r="CQ4" s="377"/>
      <c r="CR4" s="377"/>
      <c r="CS4" s="378"/>
      <c r="CT4" s="379">
        <v>11.9</v>
      </c>
      <c r="CU4" s="380"/>
      <c r="CV4" s="380"/>
      <c r="CW4" s="380"/>
      <c r="CX4" s="380"/>
      <c r="CY4" s="380"/>
      <c r="CZ4" s="380"/>
      <c r="DA4" s="381"/>
      <c r="DB4" s="379">
        <v>8.9</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94</v>
      </c>
      <c r="AN5" s="440"/>
      <c r="AO5" s="440"/>
      <c r="AP5" s="440"/>
      <c r="AQ5" s="440"/>
      <c r="AR5" s="440"/>
      <c r="AS5" s="440"/>
      <c r="AT5" s="441"/>
      <c r="AU5" s="442" t="s">
        <v>95</v>
      </c>
      <c r="AV5" s="443"/>
      <c r="AW5" s="443"/>
      <c r="AX5" s="443"/>
      <c r="AY5" s="444" t="s">
        <v>96</v>
      </c>
      <c r="AZ5" s="445"/>
      <c r="BA5" s="445"/>
      <c r="BB5" s="445"/>
      <c r="BC5" s="445"/>
      <c r="BD5" s="445"/>
      <c r="BE5" s="445"/>
      <c r="BF5" s="445"/>
      <c r="BG5" s="445"/>
      <c r="BH5" s="445"/>
      <c r="BI5" s="445"/>
      <c r="BJ5" s="445"/>
      <c r="BK5" s="445"/>
      <c r="BL5" s="445"/>
      <c r="BM5" s="446"/>
      <c r="BN5" s="410">
        <v>118826140</v>
      </c>
      <c r="BO5" s="411"/>
      <c r="BP5" s="411"/>
      <c r="BQ5" s="411"/>
      <c r="BR5" s="411"/>
      <c r="BS5" s="411"/>
      <c r="BT5" s="411"/>
      <c r="BU5" s="412"/>
      <c r="BV5" s="410">
        <v>145081581</v>
      </c>
      <c r="BW5" s="411"/>
      <c r="BX5" s="411"/>
      <c r="BY5" s="411"/>
      <c r="BZ5" s="411"/>
      <c r="CA5" s="411"/>
      <c r="CB5" s="411"/>
      <c r="CC5" s="412"/>
      <c r="CD5" s="413" t="s">
        <v>97</v>
      </c>
      <c r="CE5" s="414"/>
      <c r="CF5" s="414"/>
      <c r="CG5" s="414"/>
      <c r="CH5" s="414"/>
      <c r="CI5" s="414"/>
      <c r="CJ5" s="414"/>
      <c r="CK5" s="414"/>
      <c r="CL5" s="414"/>
      <c r="CM5" s="414"/>
      <c r="CN5" s="414"/>
      <c r="CO5" s="414"/>
      <c r="CP5" s="414"/>
      <c r="CQ5" s="414"/>
      <c r="CR5" s="414"/>
      <c r="CS5" s="415"/>
      <c r="CT5" s="407">
        <v>90</v>
      </c>
      <c r="CU5" s="408"/>
      <c r="CV5" s="408"/>
      <c r="CW5" s="408"/>
      <c r="CX5" s="408"/>
      <c r="CY5" s="408"/>
      <c r="CZ5" s="408"/>
      <c r="DA5" s="409"/>
      <c r="DB5" s="407">
        <v>95</v>
      </c>
      <c r="DC5" s="408"/>
      <c r="DD5" s="408"/>
      <c r="DE5" s="408"/>
      <c r="DF5" s="408"/>
      <c r="DG5" s="408"/>
      <c r="DH5" s="408"/>
      <c r="DI5" s="409"/>
    </row>
    <row r="6" spans="1:119" ht="18.75" customHeight="1" x14ac:dyDescent="0.15">
      <c r="A6" s="178"/>
      <c r="B6" s="416" t="s">
        <v>98</v>
      </c>
      <c r="C6" s="417"/>
      <c r="D6" s="417"/>
      <c r="E6" s="418"/>
      <c r="F6" s="418"/>
      <c r="G6" s="418"/>
      <c r="H6" s="418"/>
      <c r="I6" s="418"/>
      <c r="J6" s="418"/>
      <c r="K6" s="418"/>
      <c r="L6" s="418" t="s">
        <v>99</v>
      </c>
      <c r="M6" s="418"/>
      <c r="N6" s="418"/>
      <c r="O6" s="418"/>
      <c r="P6" s="418"/>
      <c r="Q6" s="418"/>
      <c r="R6" s="422"/>
      <c r="S6" s="422"/>
      <c r="T6" s="422"/>
      <c r="U6" s="422"/>
      <c r="V6" s="423"/>
      <c r="W6" s="426" t="s">
        <v>100</v>
      </c>
      <c r="X6" s="427"/>
      <c r="Y6" s="427"/>
      <c r="Z6" s="427"/>
      <c r="AA6" s="427"/>
      <c r="AB6" s="417"/>
      <c r="AC6" s="430" t="s">
        <v>101</v>
      </c>
      <c r="AD6" s="431"/>
      <c r="AE6" s="431"/>
      <c r="AF6" s="431"/>
      <c r="AG6" s="431"/>
      <c r="AH6" s="431"/>
      <c r="AI6" s="431"/>
      <c r="AJ6" s="431"/>
      <c r="AK6" s="431"/>
      <c r="AL6" s="432"/>
      <c r="AM6" s="439" t="s">
        <v>102</v>
      </c>
      <c r="AN6" s="440"/>
      <c r="AO6" s="440"/>
      <c r="AP6" s="440"/>
      <c r="AQ6" s="440"/>
      <c r="AR6" s="440"/>
      <c r="AS6" s="440"/>
      <c r="AT6" s="441"/>
      <c r="AU6" s="442" t="s">
        <v>95</v>
      </c>
      <c r="AV6" s="443"/>
      <c r="AW6" s="443"/>
      <c r="AX6" s="443"/>
      <c r="AY6" s="444" t="s">
        <v>103</v>
      </c>
      <c r="AZ6" s="445"/>
      <c r="BA6" s="445"/>
      <c r="BB6" s="445"/>
      <c r="BC6" s="445"/>
      <c r="BD6" s="445"/>
      <c r="BE6" s="445"/>
      <c r="BF6" s="445"/>
      <c r="BG6" s="445"/>
      <c r="BH6" s="445"/>
      <c r="BI6" s="445"/>
      <c r="BJ6" s="445"/>
      <c r="BK6" s="445"/>
      <c r="BL6" s="445"/>
      <c r="BM6" s="446"/>
      <c r="BN6" s="410">
        <v>8833698</v>
      </c>
      <c r="BO6" s="411"/>
      <c r="BP6" s="411"/>
      <c r="BQ6" s="411"/>
      <c r="BR6" s="411"/>
      <c r="BS6" s="411"/>
      <c r="BT6" s="411"/>
      <c r="BU6" s="412"/>
      <c r="BV6" s="410">
        <v>7028865</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94.3</v>
      </c>
      <c r="CU6" s="448"/>
      <c r="CV6" s="448"/>
      <c r="CW6" s="448"/>
      <c r="CX6" s="448"/>
      <c r="CY6" s="448"/>
      <c r="CZ6" s="448"/>
      <c r="DA6" s="449"/>
      <c r="DB6" s="447">
        <v>97.6</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1194405</v>
      </c>
      <c r="BO7" s="411"/>
      <c r="BP7" s="411"/>
      <c r="BQ7" s="411"/>
      <c r="BR7" s="411"/>
      <c r="BS7" s="411"/>
      <c r="BT7" s="411"/>
      <c r="BU7" s="412"/>
      <c r="BV7" s="410">
        <v>1626448</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64202901</v>
      </c>
      <c r="CU7" s="411"/>
      <c r="CV7" s="411"/>
      <c r="CW7" s="411"/>
      <c r="CX7" s="411"/>
      <c r="CY7" s="411"/>
      <c r="CZ7" s="411"/>
      <c r="DA7" s="412"/>
      <c r="DB7" s="410">
        <v>60930171</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110</v>
      </c>
      <c r="AV8" s="443"/>
      <c r="AW8" s="443"/>
      <c r="AX8" s="443"/>
      <c r="AY8" s="444" t="s">
        <v>111</v>
      </c>
      <c r="AZ8" s="445"/>
      <c r="BA8" s="445"/>
      <c r="BB8" s="445"/>
      <c r="BC8" s="445"/>
      <c r="BD8" s="445"/>
      <c r="BE8" s="445"/>
      <c r="BF8" s="445"/>
      <c r="BG8" s="445"/>
      <c r="BH8" s="445"/>
      <c r="BI8" s="445"/>
      <c r="BJ8" s="445"/>
      <c r="BK8" s="445"/>
      <c r="BL8" s="445"/>
      <c r="BM8" s="446"/>
      <c r="BN8" s="410">
        <v>7639293</v>
      </c>
      <c r="BO8" s="411"/>
      <c r="BP8" s="411"/>
      <c r="BQ8" s="411"/>
      <c r="BR8" s="411"/>
      <c r="BS8" s="411"/>
      <c r="BT8" s="411"/>
      <c r="BU8" s="412"/>
      <c r="BV8" s="410">
        <v>5402417</v>
      </c>
      <c r="BW8" s="411"/>
      <c r="BX8" s="411"/>
      <c r="BY8" s="411"/>
      <c r="BZ8" s="411"/>
      <c r="CA8" s="411"/>
      <c r="CB8" s="411"/>
      <c r="CC8" s="412"/>
      <c r="CD8" s="413" t="s">
        <v>112</v>
      </c>
      <c r="CE8" s="414"/>
      <c r="CF8" s="414"/>
      <c r="CG8" s="414"/>
      <c r="CH8" s="414"/>
      <c r="CI8" s="414"/>
      <c r="CJ8" s="414"/>
      <c r="CK8" s="414"/>
      <c r="CL8" s="414"/>
      <c r="CM8" s="414"/>
      <c r="CN8" s="414"/>
      <c r="CO8" s="414"/>
      <c r="CP8" s="414"/>
      <c r="CQ8" s="414"/>
      <c r="CR8" s="414"/>
      <c r="CS8" s="415"/>
      <c r="CT8" s="450">
        <v>0.96</v>
      </c>
      <c r="CU8" s="451"/>
      <c r="CV8" s="451"/>
      <c r="CW8" s="451"/>
      <c r="CX8" s="451"/>
      <c r="CY8" s="451"/>
      <c r="CZ8" s="451"/>
      <c r="DA8" s="452"/>
      <c r="DB8" s="450">
        <v>0.97</v>
      </c>
      <c r="DC8" s="451"/>
      <c r="DD8" s="451"/>
      <c r="DE8" s="451"/>
      <c r="DF8" s="451"/>
      <c r="DG8" s="451"/>
      <c r="DH8" s="451"/>
      <c r="DI8" s="452"/>
    </row>
    <row r="9" spans="1:119" ht="18.75" customHeight="1" thickBot="1" x14ac:dyDescent="0.2">
      <c r="A9" s="178"/>
      <c r="B9" s="404" t="s">
        <v>113</v>
      </c>
      <c r="C9" s="405"/>
      <c r="D9" s="405"/>
      <c r="E9" s="405"/>
      <c r="F9" s="405"/>
      <c r="G9" s="405"/>
      <c r="H9" s="405"/>
      <c r="I9" s="405"/>
      <c r="J9" s="405"/>
      <c r="K9" s="453"/>
      <c r="L9" s="454" t="s">
        <v>114</v>
      </c>
      <c r="M9" s="455"/>
      <c r="N9" s="455"/>
      <c r="O9" s="455"/>
      <c r="P9" s="455"/>
      <c r="Q9" s="456"/>
      <c r="R9" s="457">
        <v>342464</v>
      </c>
      <c r="S9" s="458"/>
      <c r="T9" s="458"/>
      <c r="U9" s="458"/>
      <c r="V9" s="459"/>
      <c r="W9" s="367" t="s">
        <v>115</v>
      </c>
      <c r="X9" s="368"/>
      <c r="Y9" s="368"/>
      <c r="Z9" s="368"/>
      <c r="AA9" s="368"/>
      <c r="AB9" s="368"/>
      <c r="AC9" s="368"/>
      <c r="AD9" s="368"/>
      <c r="AE9" s="368"/>
      <c r="AF9" s="368"/>
      <c r="AG9" s="368"/>
      <c r="AH9" s="368"/>
      <c r="AI9" s="368"/>
      <c r="AJ9" s="368"/>
      <c r="AK9" s="368"/>
      <c r="AL9" s="369"/>
      <c r="AM9" s="439" t="s">
        <v>116</v>
      </c>
      <c r="AN9" s="440"/>
      <c r="AO9" s="440"/>
      <c r="AP9" s="440"/>
      <c r="AQ9" s="440"/>
      <c r="AR9" s="440"/>
      <c r="AS9" s="440"/>
      <c r="AT9" s="441"/>
      <c r="AU9" s="442" t="s">
        <v>95</v>
      </c>
      <c r="AV9" s="443"/>
      <c r="AW9" s="443"/>
      <c r="AX9" s="443"/>
      <c r="AY9" s="444" t="s">
        <v>117</v>
      </c>
      <c r="AZ9" s="445"/>
      <c r="BA9" s="445"/>
      <c r="BB9" s="445"/>
      <c r="BC9" s="445"/>
      <c r="BD9" s="445"/>
      <c r="BE9" s="445"/>
      <c r="BF9" s="445"/>
      <c r="BG9" s="445"/>
      <c r="BH9" s="445"/>
      <c r="BI9" s="445"/>
      <c r="BJ9" s="445"/>
      <c r="BK9" s="445"/>
      <c r="BL9" s="445"/>
      <c r="BM9" s="446"/>
      <c r="BN9" s="410">
        <v>2236876</v>
      </c>
      <c r="BO9" s="411"/>
      <c r="BP9" s="411"/>
      <c r="BQ9" s="411"/>
      <c r="BR9" s="411"/>
      <c r="BS9" s="411"/>
      <c r="BT9" s="411"/>
      <c r="BU9" s="412"/>
      <c r="BV9" s="410">
        <v>992627</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9.5</v>
      </c>
      <c r="CU9" s="408"/>
      <c r="CV9" s="408"/>
      <c r="CW9" s="408"/>
      <c r="CX9" s="408"/>
      <c r="CY9" s="408"/>
      <c r="CZ9" s="408"/>
      <c r="DA9" s="409"/>
      <c r="DB9" s="407">
        <v>8.5</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340386</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110</v>
      </c>
      <c r="AV10" s="443"/>
      <c r="AW10" s="443"/>
      <c r="AX10" s="443"/>
      <c r="AY10" s="444" t="s">
        <v>121</v>
      </c>
      <c r="AZ10" s="445"/>
      <c r="BA10" s="445"/>
      <c r="BB10" s="445"/>
      <c r="BC10" s="445"/>
      <c r="BD10" s="445"/>
      <c r="BE10" s="445"/>
      <c r="BF10" s="445"/>
      <c r="BG10" s="445"/>
      <c r="BH10" s="445"/>
      <c r="BI10" s="445"/>
      <c r="BJ10" s="445"/>
      <c r="BK10" s="445"/>
      <c r="BL10" s="445"/>
      <c r="BM10" s="446"/>
      <c r="BN10" s="410">
        <v>3588839</v>
      </c>
      <c r="BO10" s="411"/>
      <c r="BP10" s="411"/>
      <c r="BQ10" s="411"/>
      <c r="BR10" s="411"/>
      <c r="BS10" s="411"/>
      <c r="BT10" s="411"/>
      <c r="BU10" s="412"/>
      <c r="BV10" s="410">
        <v>2950060</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95</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343637</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95</v>
      </c>
      <c r="AV12" s="443"/>
      <c r="AW12" s="443"/>
      <c r="AX12" s="443"/>
      <c r="AY12" s="444" t="s">
        <v>135</v>
      </c>
      <c r="AZ12" s="445"/>
      <c r="BA12" s="445"/>
      <c r="BB12" s="445"/>
      <c r="BC12" s="445"/>
      <c r="BD12" s="445"/>
      <c r="BE12" s="445"/>
      <c r="BF12" s="445"/>
      <c r="BG12" s="445"/>
      <c r="BH12" s="445"/>
      <c r="BI12" s="445"/>
      <c r="BJ12" s="445"/>
      <c r="BK12" s="445"/>
      <c r="BL12" s="445"/>
      <c r="BM12" s="446"/>
      <c r="BN12" s="410">
        <v>1699374</v>
      </c>
      <c r="BO12" s="411"/>
      <c r="BP12" s="411"/>
      <c r="BQ12" s="411"/>
      <c r="BR12" s="411"/>
      <c r="BS12" s="411"/>
      <c r="BT12" s="411"/>
      <c r="BU12" s="412"/>
      <c r="BV12" s="410">
        <v>2734768</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129</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337573</v>
      </c>
      <c r="S13" s="495"/>
      <c r="T13" s="495"/>
      <c r="U13" s="495"/>
      <c r="V13" s="496"/>
      <c r="W13" s="426" t="s">
        <v>139</v>
      </c>
      <c r="X13" s="427"/>
      <c r="Y13" s="427"/>
      <c r="Z13" s="427"/>
      <c r="AA13" s="427"/>
      <c r="AB13" s="417"/>
      <c r="AC13" s="461">
        <v>1793</v>
      </c>
      <c r="AD13" s="462"/>
      <c r="AE13" s="462"/>
      <c r="AF13" s="462"/>
      <c r="AG13" s="504"/>
      <c r="AH13" s="461">
        <v>2023</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4126341</v>
      </c>
      <c r="BO13" s="411"/>
      <c r="BP13" s="411"/>
      <c r="BQ13" s="411"/>
      <c r="BR13" s="411"/>
      <c r="BS13" s="411"/>
      <c r="BT13" s="411"/>
      <c r="BU13" s="412"/>
      <c r="BV13" s="410">
        <v>1207919</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3.9</v>
      </c>
      <c r="CU13" s="408"/>
      <c r="CV13" s="408"/>
      <c r="CW13" s="408"/>
      <c r="CX13" s="408"/>
      <c r="CY13" s="408"/>
      <c r="CZ13" s="408"/>
      <c r="DA13" s="409"/>
      <c r="DB13" s="407">
        <v>3.1</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344216</v>
      </c>
      <c r="S14" s="495"/>
      <c r="T14" s="495"/>
      <c r="U14" s="495"/>
      <c r="V14" s="496"/>
      <c r="W14" s="400"/>
      <c r="X14" s="401"/>
      <c r="Y14" s="401"/>
      <c r="Z14" s="401"/>
      <c r="AA14" s="401"/>
      <c r="AB14" s="390"/>
      <c r="AC14" s="497">
        <v>1.2</v>
      </c>
      <c r="AD14" s="498"/>
      <c r="AE14" s="498"/>
      <c r="AF14" s="498"/>
      <c r="AG14" s="499"/>
      <c r="AH14" s="497">
        <v>1.4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v>3</v>
      </c>
      <c r="CU14" s="509"/>
      <c r="CV14" s="509"/>
      <c r="CW14" s="509"/>
      <c r="CX14" s="509"/>
      <c r="CY14" s="509"/>
      <c r="CZ14" s="509"/>
      <c r="DA14" s="510"/>
      <c r="DB14" s="508">
        <v>6.9</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138</v>
      </c>
      <c r="N15" s="502"/>
      <c r="O15" s="502"/>
      <c r="P15" s="502"/>
      <c r="Q15" s="503"/>
      <c r="R15" s="494">
        <v>338019</v>
      </c>
      <c r="S15" s="495"/>
      <c r="T15" s="495"/>
      <c r="U15" s="495"/>
      <c r="V15" s="496"/>
      <c r="W15" s="426" t="s">
        <v>146</v>
      </c>
      <c r="X15" s="427"/>
      <c r="Y15" s="427"/>
      <c r="Z15" s="427"/>
      <c r="AA15" s="427"/>
      <c r="AB15" s="417"/>
      <c r="AC15" s="461">
        <v>26563</v>
      </c>
      <c r="AD15" s="462"/>
      <c r="AE15" s="462"/>
      <c r="AF15" s="462"/>
      <c r="AG15" s="504"/>
      <c r="AH15" s="461">
        <v>29386</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44256930</v>
      </c>
      <c r="BO15" s="374"/>
      <c r="BP15" s="374"/>
      <c r="BQ15" s="374"/>
      <c r="BR15" s="374"/>
      <c r="BS15" s="374"/>
      <c r="BT15" s="374"/>
      <c r="BU15" s="375"/>
      <c r="BV15" s="373">
        <v>45496371</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18.2</v>
      </c>
      <c r="AD16" s="498"/>
      <c r="AE16" s="498"/>
      <c r="AF16" s="498"/>
      <c r="AG16" s="499"/>
      <c r="AH16" s="497">
        <v>20.100000000000001</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47688502</v>
      </c>
      <c r="BO16" s="411"/>
      <c r="BP16" s="411"/>
      <c r="BQ16" s="411"/>
      <c r="BR16" s="411"/>
      <c r="BS16" s="411"/>
      <c r="BT16" s="411"/>
      <c r="BU16" s="412"/>
      <c r="BV16" s="410">
        <v>46664544</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152</v>
      </c>
      <c r="N17" s="522"/>
      <c r="O17" s="522"/>
      <c r="P17" s="522"/>
      <c r="Q17" s="523"/>
      <c r="R17" s="516" t="s">
        <v>153</v>
      </c>
      <c r="S17" s="517"/>
      <c r="T17" s="517"/>
      <c r="U17" s="517"/>
      <c r="V17" s="518"/>
      <c r="W17" s="426" t="s">
        <v>154</v>
      </c>
      <c r="X17" s="427"/>
      <c r="Y17" s="427"/>
      <c r="Z17" s="427"/>
      <c r="AA17" s="427"/>
      <c r="AB17" s="417"/>
      <c r="AC17" s="461">
        <v>117796</v>
      </c>
      <c r="AD17" s="462"/>
      <c r="AE17" s="462"/>
      <c r="AF17" s="462"/>
      <c r="AG17" s="504"/>
      <c r="AH17" s="461">
        <v>114775</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56516699</v>
      </c>
      <c r="BO17" s="411"/>
      <c r="BP17" s="411"/>
      <c r="BQ17" s="411"/>
      <c r="BR17" s="411"/>
      <c r="BS17" s="411"/>
      <c r="BT17" s="411"/>
      <c r="BU17" s="412"/>
      <c r="BV17" s="410">
        <v>58178486</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156</v>
      </c>
      <c r="C18" s="453"/>
      <c r="D18" s="453"/>
      <c r="E18" s="533"/>
      <c r="F18" s="533"/>
      <c r="G18" s="533"/>
      <c r="H18" s="533"/>
      <c r="I18" s="533"/>
      <c r="J18" s="533"/>
      <c r="K18" s="533"/>
      <c r="L18" s="534">
        <v>72.11</v>
      </c>
      <c r="M18" s="534"/>
      <c r="N18" s="534"/>
      <c r="O18" s="534"/>
      <c r="P18" s="534"/>
      <c r="Q18" s="534"/>
      <c r="R18" s="535"/>
      <c r="S18" s="535"/>
      <c r="T18" s="535"/>
      <c r="U18" s="535"/>
      <c r="V18" s="536"/>
      <c r="W18" s="428"/>
      <c r="X18" s="429"/>
      <c r="Y18" s="429"/>
      <c r="Z18" s="429"/>
      <c r="AA18" s="429"/>
      <c r="AB18" s="420"/>
      <c r="AC18" s="537">
        <v>80.599999999999994</v>
      </c>
      <c r="AD18" s="538"/>
      <c r="AE18" s="538"/>
      <c r="AF18" s="538"/>
      <c r="AG18" s="539"/>
      <c r="AH18" s="537">
        <v>78.5</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60367838</v>
      </c>
      <c r="BO18" s="411"/>
      <c r="BP18" s="411"/>
      <c r="BQ18" s="411"/>
      <c r="BR18" s="411"/>
      <c r="BS18" s="411"/>
      <c r="BT18" s="411"/>
      <c r="BU18" s="412"/>
      <c r="BV18" s="410">
        <v>58824645</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158</v>
      </c>
      <c r="C19" s="453"/>
      <c r="D19" s="453"/>
      <c r="E19" s="533"/>
      <c r="F19" s="533"/>
      <c r="G19" s="533"/>
      <c r="H19" s="533"/>
      <c r="I19" s="533"/>
      <c r="J19" s="533"/>
      <c r="K19" s="533"/>
      <c r="L19" s="541">
        <v>4749</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81350205</v>
      </c>
      <c r="BO19" s="411"/>
      <c r="BP19" s="411"/>
      <c r="BQ19" s="411"/>
      <c r="BR19" s="411"/>
      <c r="BS19" s="411"/>
      <c r="BT19" s="411"/>
      <c r="BU19" s="412"/>
      <c r="BV19" s="410">
        <v>78127596</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160</v>
      </c>
      <c r="C20" s="453"/>
      <c r="D20" s="453"/>
      <c r="E20" s="533"/>
      <c r="F20" s="533"/>
      <c r="G20" s="533"/>
      <c r="H20" s="533"/>
      <c r="I20" s="533"/>
      <c r="J20" s="533"/>
      <c r="K20" s="533"/>
      <c r="L20" s="541">
        <v>152652</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65961115</v>
      </c>
      <c r="BO22" s="374"/>
      <c r="BP22" s="374"/>
      <c r="BQ22" s="374"/>
      <c r="BR22" s="374"/>
      <c r="BS22" s="374"/>
      <c r="BT22" s="374"/>
      <c r="BU22" s="375"/>
      <c r="BV22" s="373">
        <v>65969552</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41031718</v>
      </c>
      <c r="BO23" s="411"/>
      <c r="BP23" s="411"/>
      <c r="BQ23" s="411"/>
      <c r="BR23" s="411"/>
      <c r="BS23" s="411"/>
      <c r="BT23" s="411"/>
      <c r="BU23" s="412"/>
      <c r="BV23" s="410">
        <v>41265318</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170</v>
      </c>
      <c r="F24" s="440"/>
      <c r="G24" s="440"/>
      <c r="H24" s="440"/>
      <c r="I24" s="440"/>
      <c r="J24" s="440"/>
      <c r="K24" s="441"/>
      <c r="L24" s="461">
        <v>1</v>
      </c>
      <c r="M24" s="462"/>
      <c r="N24" s="462"/>
      <c r="O24" s="462"/>
      <c r="P24" s="504"/>
      <c r="Q24" s="461">
        <v>10290</v>
      </c>
      <c r="R24" s="462"/>
      <c r="S24" s="462"/>
      <c r="T24" s="462"/>
      <c r="U24" s="462"/>
      <c r="V24" s="504"/>
      <c r="W24" s="556"/>
      <c r="X24" s="557"/>
      <c r="Y24" s="558"/>
      <c r="Z24" s="460" t="s">
        <v>171</v>
      </c>
      <c r="AA24" s="440"/>
      <c r="AB24" s="440"/>
      <c r="AC24" s="440"/>
      <c r="AD24" s="440"/>
      <c r="AE24" s="440"/>
      <c r="AF24" s="440"/>
      <c r="AG24" s="441"/>
      <c r="AH24" s="461">
        <v>1811</v>
      </c>
      <c r="AI24" s="462"/>
      <c r="AJ24" s="462"/>
      <c r="AK24" s="462"/>
      <c r="AL24" s="504"/>
      <c r="AM24" s="461">
        <v>5699217</v>
      </c>
      <c r="AN24" s="462"/>
      <c r="AO24" s="462"/>
      <c r="AP24" s="462"/>
      <c r="AQ24" s="462"/>
      <c r="AR24" s="504"/>
      <c r="AS24" s="461">
        <v>3147</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33279215</v>
      </c>
      <c r="BO24" s="411"/>
      <c r="BP24" s="411"/>
      <c r="BQ24" s="411"/>
      <c r="BR24" s="411"/>
      <c r="BS24" s="411"/>
      <c r="BT24" s="411"/>
      <c r="BU24" s="412"/>
      <c r="BV24" s="410">
        <v>32906101</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173</v>
      </c>
      <c r="F25" s="440"/>
      <c r="G25" s="440"/>
      <c r="H25" s="440"/>
      <c r="I25" s="440"/>
      <c r="J25" s="440"/>
      <c r="K25" s="441"/>
      <c r="L25" s="461">
        <v>2</v>
      </c>
      <c r="M25" s="462"/>
      <c r="N25" s="462"/>
      <c r="O25" s="462"/>
      <c r="P25" s="504"/>
      <c r="Q25" s="461">
        <v>8760</v>
      </c>
      <c r="R25" s="462"/>
      <c r="S25" s="462"/>
      <c r="T25" s="462"/>
      <c r="U25" s="462"/>
      <c r="V25" s="504"/>
      <c r="W25" s="556"/>
      <c r="X25" s="557"/>
      <c r="Y25" s="558"/>
      <c r="Z25" s="460" t="s">
        <v>174</v>
      </c>
      <c r="AA25" s="440"/>
      <c r="AB25" s="440"/>
      <c r="AC25" s="440"/>
      <c r="AD25" s="440"/>
      <c r="AE25" s="440"/>
      <c r="AF25" s="440"/>
      <c r="AG25" s="441"/>
      <c r="AH25" s="461" t="s">
        <v>175</v>
      </c>
      <c r="AI25" s="462"/>
      <c r="AJ25" s="462"/>
      <c r="AK25" s="462"/>
      <c r="AL25" s="504"/>
      <c r="AM25" s="461" t="s">
        <v>129</v>
      </c>
      <c r="AN25" s="462"/>
      <c r="AO25" s="462"/>
      <c r="AP25" s="462"/>
      <c r="AQ25" s="462"/>
      <c r="AR25" s="504"/>
      <c r="AS25" s="461" t="s">
        <v>175</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64948264</v>
      </c>
      <c r="BO25" s="374"/>
      <c r="BP25" s="374"/>
      <c r="BQ25" s="374"/>
      <c r="BR25" s="374"/>
      <c r="BS25" s="374"/>
      <c r="BT25" s="374"/>
      <c r="BU25" s="375"/>
      <c r="BV25" s="373">
        <v>52546444</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177</v>
      </c>
      <c r="F26" s="440"/>
      <c r="G26" s="440"/>
      <c r="H26" s="440"/>
      <c r="I26" s="440"/>
      <c r="J26" s="440"/>
      <c r="K26" s="441"/>
      <c r="L26" s="461">
        <v>1</v>
      </c>
      <c r="M26" s="462"/>
      <c r="N26" s="462"/>
      <c r="O26" s="462"/>
      <c r="P26" s="504"/>
      <c r="Q26" s="461">
        <v>7810</v>
      </c>
      <c r="R26" s="462"/>
      <c r="S26" s="462"/>
      <c r="T26" s="462"/>
      <c r="U26" s="462"/>
      <c r="V26" s="504"/>
      <c r="W26" s="556"/>
      <c r="X26" s="557"/>
      <c r="Y26" s="558"/>
      <c r="Z26" s="460" t="s">
        <v>178</v>
      </c>
      <c r="AA26" s="562"/>
      <c r="AB26" s="562"/>
      <c r="AC26" s="562"/>
      <c r="AD26" s="562"/>
      <c r="AE26" s="562"/>
      <c r="AF26" s="562"/>
      <c r="AG26" s="563"/>
      <c r="AH26" s="461">
        <v>168</v>
      </c>
      <c r="AI26" s="462"/>
      <c r="AJ26" s="462"/>
      <c r="AK26" s="462"/>
      <c r="AL26" s="504"/>
      <c r="AM26" s="461">
        <v>584808</v>
      </c>
      <c r="AN26" s="462"/>
      <c r="AO26" s="462"/>
      <c r="AP26" s="462"/>
      <c r="AQ26" s="462"/>
      <c r="AR26" s="504"/>
      <c r="AS26" s="461">
        <v>3481</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175</v>
      </c>
      <c r="BO26" s="411"/>
      <c r="BP26" s="411"/>
      <c r="BQ26" s="411"/>
      <c r="BR26" s="411"/>
      <c r="BS26" s="411"/>
      <c r="BT26" s="411"/>
      <c r="BU26" s="412"/>
      <c r="BV26" s="410" t="s">
        <v>175</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180</v>
      </c>
      <c r="F27" s="440"/>
      <c r="G27" s="440"/>
      <c r="H27" s="440"/>
      <c r="I27" s="440"/>
      <c r="J27" s="440"/>
      <c r="K27" s="441"/>
      <c r="L27" s="461">
        <v>1</v>
      </c>
      <c r="M27" s="462"/>
      <c r="N27" s="462"/>
      <c r="O27" s="462"/>
      <c r="P27" s="504"/>
      <c r="Q27" s="461">
        <v>6600</v>
      </c>
      <c r="R27" s="462"/>
      <c r="S27" s="462"/>
      <c r="T27" s="462"/>
      <c r="U27" s="462"/>
      <c r="V27" s="504"/>
      <c r="W27" s="556"/>
      <c r="X27" s="557"/>
      <c r="Y27" s="558"/>
      <c r="Z27" s="460" t="s">
        <v>181</v>
      </c>
      <c r="AA27" s="440"/>
      <c r="AB27" s="440"/>
      <c r="AC27" s="440"/>
      <c r="AD27" s="440"/>
      <c r="AE27" s="440"/>
      <c r="AF27" s="440"/>
      <c r="AG27" s="441"/>
      <c r="AH27" s="461">
        <v>37</v>
      </c>
      <c r="AI27" s="462"/>
      <c r="AJ27" s="462"/>
      <c r="AK27" s="462"/>
      <c r="AL27" s="504"/>
      <c r="AM27" s="461">
        <v>141192</v>
      </c>
      <c r="AN27" s="462"/>
      <c r="AO27" s="462"/>
      <c r="AP27" s="462"/>
      <c r="AQ27" s="462"/>
      <c r="AR27" s="504"/>
      <c r="AS27" s="461">
        <v>3816</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v>100000</v>
      </c>
      <c r="BO27" s="530"/>
      <c r="BP27" s="530"/>
      <c r="BQ27" s="530"/>
      <c r="BR27" s="530"/>
      <c r="BS27" s="530"/>
      <c r="BT27" s="530"/>
      <c r="BU27" s="531"/>
      <c r="BV27" s="529">
        <v>100000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183</v>
      </c>
      <c r="F28" s="440"/>
      <c r="G28" s="440"/>
      <c r="H28" s="440"/>
      <c r="I28" s="440"/>
      <c r="J28" s="440"/>
      <c r="K28" s="441"/>
      <c r="L28" s="461">
        <v>1</v>
      </c>
      <c r="M28" s="462"/>
      <c r="N28" s="462"/>
      <c r="O28" s="462"/>
      <c r="P28" s="504"/>
      <c r="Q28" s="461">
        <v>5800</v>
      </c>
      <c r="R28" s="462"/>
      <c r="S28" s="462"/>
      <c r="T28" s="462"/>
      <c r="U28" s="462"/>
      <c r="V28" s="504"/>
      <c r="W28" s="556"/>
      <c r="X28" s="557"/>
      <c r="Y28" s="558"/>
      <c r="Z28" s="460" t="s">
        <v>184</v>
      </c>
      <c r="AA28" s="440"/>
      <c r="AB28" s="440"/>
      <c r="AC28" s="440"/>
      <c r="AD28" s="440"/>
      <c r="AE28" s="440"/>
      <c r="AF28" s="440"/>
      <c r="AG28" s="441"/>
      <c r="AH28" s="461" t="s">
        <v>175</v>
      </c>
      <c r="AI28" s="462"/>
      <c r="AJ28" s="462"/>
      <c r="AK28" s="462"/>
      <c r="AL28" s="504"/>
      <c r="AM28" s="461" t="s">
        <v>129</v>
      </c>
      <c r="AN28" s="462"/>
      <c r="AO28" s="462"/>
      <c r="AP28" s="462"/>
      <c r="AQ28" s="462"/>
      <c r="AR28" s="504"/>
      <c r="AS28" s="461" t="s">
        <v>129</v>
      </c>
      <c r="AT28" s="462"/>
      <c r="AU28" s="462"/>
      <c r="AV28" s="462"/>
      <c r="AW28" s="462"/>
      <c r="AX28" s="463"/>
      <c r="AY28" s="564" t="s">
        <v>185</v>
      </c>
      <c r="AZ28" s="565"/>
      <c r="BA28" s="565"/>
      <c r="BB28" s="566"/>
      <c r="BC28" s="370" t="s">
        <v>47</v>
      </c>
      <c r="BD28" s="371"/>
      <c r="BE28" s="371"/>
      <c r="BF28" s="371"/>
      <c r="BG28" s="371"/>
      <c r="BH28" s="371"/>
      <c r="BI28" s="371"/>
      <c r="BJ28" s="371"/>
      <c r="BK28" s="371"/>
      <c r="BL28" s="371"/>
      <c r="BM28" s="372"/>
      <c r="BN28" s="373">
        <v>8191104</v>
      </c>
      <c r="BO28" s="374"/>
      <c r="BP28" s="374"/>
      <c r="BQ28" s="374"/>
      <c r="BR28" s="374"/>
      <c r="BS28" s="374"/>
      <c r="BT28" s="374"/>
      <c r="BU28" s="375"/>
      <c r="BV28" s="373">
        <v>6301639</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186</v>
      </c>
      <c r="F29" s="440"/>
      <c r="G29" s="440"/>
      <c r="H29" s="440"/>
      <c r="I29" s="440"/>
      <c r="J29" s="440"/>
      <c r="K29" s="441"/>
      <c r="L29" s="461">
        <v>35</v>
      </c>
      <c r="M29" s="462"/>
      <c r="N29" s="462"/>
      <c r="O29" s="462"/>
      <c r="P29" s="504"/>
      <c r="Q29" s="461">
        <v>5600</v>
      </c>
      <c r="R29" s="462"/>
      <c r="S29" s="462"/>
      <c r="T29" s="462"/>
      <c r="U29" s="462"/>
      <c r="V29" s="504"/>
      <c r="W29" s="559"/>
      <c r="X29" s="560"/>
      <c r="Y29" s="561"/>
      <c r="Z29" s="460" t="s">
        <v>187</v>
      </c>
      <c r="AA29" s="440"/>
      <c r="AB29" s="440"/>
      <c r="AC29" s="440"/>
      <c r="AD29" s="440"/>
      <c r="AE29" s="440"/>
      <c r="AF29" s="440"/>
      <c r="AG29" s="441"/>
      <c r="AH29" s="461">
        <v>1848</v>
      </c>
      <c r="AI29" s="462"/>
      <c r="AJ29" s="462"/>
      <c r="AK29" s="462"/>
      <c r="AL29" s="504"/>
      <c r="AM29" s="461">
        <v>5840409</v>
      </c>
      <c r="AN29" s="462"/>
      <c r="AO29" s="462"/>
      <c r="AP29" s="462"/>
      <c r="AQ29" s="462"/>
      <c r="AR29" s="504"/>
      <c r="AS29" s="461">
        <v>3160</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t="s">
        <v>175</v>
      </c>
      <c r="BO29" s="411"/>
      <c r="BP29" s="411"/>
      <c r="BQ29" s="411"/>
      <c r="BR29" s="411"/>
      <c r="BS29" s="411"/>
      <c r="BT29" s="411"/>
      <c r="BU29" s="412"/>
      <c r="BV29" s="410" t="s">
        <v>175</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101.4</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5632646</v>
      </c>
      <c r="BO30" s="530"/>
      <c r="BP30" s="530"/>
      <c r="BQ30" s="530"/>
      <c r="BR30" s="530"/>
      <c r="BS30" s="530"/>
      <c r="BT30" s="530"/>
      <c r="BU30" s="531"/>
      <c r="BV30" s="529">
        <v>3908301</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198</v>
      </c>
      <c r="X33" s="399"/>
      <c r="Y33" s="399"/>
      <c r="Z33" s="399"/>
      <c r="AA33" s="399"/>
      <c r="AB33" s="399"/>
      <c r="AC33" s="399"/>
      <c r="AD33" s="399"/>
      <c r="AE33" s="399"/>
      <c r="AF33" s="399"/>
      <c r="AG33" s="399"/>
      <c r="AH33" s="399"/>
      <c r="AI33" s="399"/>
      <c r="AJ33" s="399"/>
      <c r="AK33" s="399"/>
      <c r="AL33" s="203"/>
      <c r="AM33" s="434" t="s">
        <v>199</v>
      </c>
      <c r="AN33" s="434"/>
      <c r="AO33" s="399" t="s">
        <v>198</v>
      </c>
      <c r="AP33" s="399"/>
      <c r="AQ33" s="399"/>
      <c r="AR33" s="399"/>
      <c r="AS33" s="399"/>
      <c r="AT33" s="399"/>
      <c r="AU33" s="399"/>
      <c r="AV33" s="399"/>
      <c r="AW33" s="399"/>
      <c r="AX33" s="399"/>
      <c r="AY33" s="399"/>
      <c r="AZ33" s="399"/>
      <c r="BA33" s="399"/>
      <c r="BB33" s="399"/>
      <c r="BC33" s="399"/>
      <c r="BD33" s="204"/>
      <c r="BE33" s="399" t="s">
        <v>200</v>
      </c>
      <c r="BF33" s="399"/>
      <c r="BG33" s="399" t="s">
        <v>201</v>
      </c>
      <c r="BH33" s="399"/>
      <c r="BI33" s="399"/>
      <c r="BJ33" s="399"/>
      <c r="BK33" s="399"/>
      <c r="BL33" s="399"/>
      <c r="BM33" s="399"/>
      <c r="BN33" s="399"/>
      <c r="BO33" s="399"/>
      <c r="BP33" s="399"/>
      <c r="BQ33" s="399"/>
      <c r="BR33" s="399"/>
      <c r="BS33" s="399"/>
      <c r="BT33" s="399"/>
      <c r="BU33" s="399"/>
      <c r="BV33" s="204"/>
      <c r="BW33" s="434" t="s">
        <v>200</v>
      </c>
      <c r="BX33" s="434"/>
      <c r="BY33" s="399" t="s">
        <v>202</v>
      </c>
      <c r="BZ33" s="399"/>
      <c r="CA33" s="399"/>
      <c r="CB33" s="399"/>
      <c r="CC33" s="399"/>
      <c r="CD33" s="399"/>
      <c r="CE33" s="399"/>
      <c r="CF33" s="399"/>
      <c r="CG33" s="399"/>
      <c r="CH33" s="399"/>
      <c r="CI33" s="399"/>
      <c r="CJ33" s="399"/>
      <c r="CK33" s="399"/>
      <c r="CL33" s="399"/>
      <c r="CM33" s="399"/>
      <c r="CN33" s="203"/>
      <c r="CO33" s="434" t="s">
        <v>196</v>
      </c>
      <c r="CP33" s="434"/>
      <c r="CQ33" s="399" t="s">
        <v>203</v>
      </c>
      <c r="CR33" s="399"/>
      <c r="CS33" s="399"/>
      <c r="CT33" s="399"/>
      <c r="CU33" s="399"/>
      <c r="CV33" s="399"/>
      <c r="CW33" s="399"/>
      <c r="CX33" s="399"/>
      <c r="CY33" s="399"/>
      <c r="CZ33" s="399"/>
      <c r="DA33" s="399"/>
      <c r="DB33" s="399"/>
      <c r="DC33" s="399"/>
      <c r="DD33" s="399"/>
      <c r="DE33" s="399"/>
      <c r="DF33" s="203"/>
      <c r="DG33" s="599" t="s">
        <v>204</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所沢市交通災害共済特別会計</v>
      </c>
      <c r="X34" s="601"/>
      <c r="Y34" s="601"/>
      <c r="Z34" s="601"/>
      <c r="AA34" s="601"/>
      <c r="AB34" s="601"/>
      <c r="AC34" s="601"/>
      <c r="AD34" s="601"/>
      <c r="AE34" s="601"/>
      <c r="AF34" s="601"/>
      <c r="AG34" s="601"/>
      <c r="AH34" s="601"/>
      <c r="AI34" s="601"/>
      <c r="AJ34" s="601"/>
      <c r="AK34" s="601"/>
      <c r="AL34" s="178"/>
      <c r="AM34" s="600">
        <f>IF(AO34="","",MAX(C34:D43,U34:V43)+1)</f>
        <v>8</v>
      </c>
      <c r="AN34" s="600"/>
      <c r="AO34" s="601" t="str">
        <f>IF('各会計、関係団体の財政状況及び健全化判断比率'!B32="","",'各会計、関係団体の財政状況及び健全化判断比率'!B32)</f>
        <v>所沢市水道事業会計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11</v>
      </c>
      <c r="BX34" s="600"/>
      <c r="BY34" s="601" t="str">
        <f>IF('各会計、関係団体の財政状況及び健全化判断比率'!B68="","",'各会計、関係団体の財政状況及び健全化判断比率'!B68)</f>
        <v>埼玉県後期高齢者医療広域連合</v>
      </c>
      <c r="BZ34" s="601"/>
      <c r="CA34" s="601"/>
      <c r="CB34" s="601"/>
      <c r="CC34" s="601"/>
      <c r="CD34" s="601"/>
      <c r="CE34" s="601"/>
      <c r="CF34" s="601"/>
      <c r="CG34" s="601"/>
      <c r="CH34" s="601"/>
      <c r="CI34" s="601"/>
      <c r="CJ34" s="601"/>
      <c r="CK34" s="601"/>
      <c r="CL34" s="601"/>
      <c r="CM34" s="601"/>
      <c r="CN34" s="178"/>
      <c r="CO34" s="600">
        <f>IF(CQ34="","",MAX(C34:D43,U34:V43,AM34:AN43,BE34:BF43,BW34:BX43)+1)</f>
        <v>17</v>
      </c>
      <c r="CP34" s="600"/>
      <c r="CQ34" s="601" t="str">
        <f>IF('各会計、関係団体の財政状況及び健全化判断比率'!BS7="","",'各会計、関係団体の財政状況及び健全化判断比率'!BS7)</f>
        <v>所沢市土地開発公社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〇</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所沢市所沢都市計画事業狭山ヶ丘土地区画整理特別会計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所沢市国民健康保険特別会計</v>
      </c>
      <c r="X35" s="601"/>
      <c r="Y35" s="601"/>
      <c r="Z35" s="601"/>
      <c r="AA35" s="601"/>
      <c r="AB35" s="601"/>
      <c r="AC35" s="601"/>
      <c r="AD35" s="601"/>
      <c r="AE35" s="601"/>
      <c r="AF35" s="601"/>
      <c r="AG35" s="601"/>
      <c r="AH35" s="601"/>
      <c r="AI35" s="601"/>
      <c r="AJ35" s="601"/>
      <c r="AK35" s="601"/>
      <c r="AL35" s="178"/>
      <c r="AM35" s="600">
        <f t="shared" ref="AM35:AM43" si="0">IF(AO35="","",AM34+1)</f>
        <v>9</v>
      </c>
      <c r="AN35" s="600"/>
      <c r="AO35" s="601" t="str">
        <f>IF('各会計、関係団体の財政状況及び健全化判断比率'!B33="","",'各会計、関係団体の財政状況及び健全化判断比率'!B33)</f>
        <v>所沢市下水道事業会計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12</v>
      </c>
      <c r="BX35" s="600"/>
      <c r="BY35" s="601" t="str">
        <f>IF('各会計、関係団体の財政状況及び健全化判断比率'!B69="","",'各会計、関係団体の財政状況及び健全化判断比率'!B69)</f>
        <v>埼玉県後期高齢者医療広域連合</v>
      </c>
      <c r="BZ35" s="601"/>
      <c r="CA35" s="601"/>
      <c r="CB35" s="601"/>
      <c r="CC35" s="601"/>
      <c r="CD35" s="601"/>
      <c r="CE35" s="601"/>
      <c r="CF35" s="601"/>
      <c r="CG35" s="601"/>
      <c r="CH35" s="601"/>
      <c r="CI35" s="601"/>
      <c r="CJ35" s="601"/>
      <c r="CK35" s="601"/>
      <c r="CL35" s="601"/>
      <c r="CM35" s="601"/>
      <c r="CN35" s="178"/>
      <c r="CO35" s="600">
        <f t="shared" ref="CO35:CO43" si="3">IF(CQ35="","",CO34+1)</f>
        <v>18</v>
      </c>
      <c r="CP35" s="600"/>
      <c r="CQ35" s="601" t="str">
        <f>IF('各会計、関係団体の財政状況及び健全化判断比率'!BS8="","",'各会計、関係団体の財政状況及び健全化判断比率'!BS8)</f>
        <v>ワルツ所沢</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〇</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所沢市所沢都市計画事業所沢駅西口土地区画整理特別会計</v>
      </c>
      <c r="F36" s="601"/>
      <c r="G36" s="601"/>
      <c r="H36" s="601"/>
      <c r="I36" s="601"/>
      <c r="J36" s="601"/>
      <c r="K36" s="601"/>
      <c r="L36" s="601"/>
      <c r="M36" s="601"/>
      <c r="N36" s="601"/>
      <c r="O36" s="601"/>
      <c r="P36" s="601"/>
      <c r="Q36" s="601"/>
      <c r="R36" s="601"/>
      <c r="S36" s="601"/>
      <c r="T36" s="178"/>
      <c r="U36" s="600">
        <f t="shared" ref="U36:U43" si="4">IF(W36="","",U35+1)</f>
        <v>6</v>
      </c>
      <c r="V36" s="600"/>
      <c r="W36" s="601" t="str">
        <f>IF('各会計、関係団体の財政状況及び健全化判断比率'!B30="","",'各会計、関係団体の財政状況及び健全化判断比率'!B30)</f>
        <v>所沢市介護保険特別会計</v>
      </c>
      <c r="X36" s="601"/>
      <c r="Y36" s="601"/>
      <c r="Z36" s="601"/>
      <c r="AA36" s="601"/>
      <c r="AB36" s="601"/>
      <c r="AC36" s="601"/>
      <c r="AD36" s="601"/>
      <c r="AE36" s="601"/>
      <c r="AF36" s="601"/>
      <c r="AG36" s="601"/>
      <c r="AH36" s="601"/>
      <c r="AI36" s="601"/>
      <c r="AJ36" s="601"/>
      <c r="AK36" s="601"/>
      <c r="AL36" s="178"/>
      <c r="AM36" s="600">
        <f t="shared" si="0"/>
        <v>10</v>
      </c>
      <c r="AN36" s="600"/>
      <c r="AO36" s="601" t="str">
        <f>IF('各会計、関係団体の財政状況及び健全化判断比率'!B34="","",'各会計、関係団体の財政状況及び健全化判断比率'!B34)</f>
        <v>所沢市病院事業会計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13</v>
      </c>
      <c r="BX36" s="600"/>
      <c r="BY36" s="601" t="str">
        <f>IF('各会計、関係団体の財政状況及び健全化判断比率'!B70="","",'各会計、関係団体の財政状況及び健全化判断比率'!B70)</f>
        <v>埼玉県市町村総合事務組合</v>
      </c>
      <c r="BZ36" s="601"/>
      <c r="CA36" s="601"/>
      <c r="CB36" s="601"/>
      <c r="CC36" s="601"/>
      <c r="CD36" s="601"/>
      <c r="CE36" s="601"/>
      <c r="CF36" s="601"/>
      <c r="CG36" s="601"/>
      <c r="CH36" s="601"/>
      <c r="CI36" s="601"/>
      <c r="CJ36" s="601"/>
      <c r="CK36" s="601"/>
      <c r="CL36" s="601"/>
      <c r="CM36" s="601"/>
      <c r="CN36" s="178"/>
      <c r="CO36" s="600">
        <f t="shared" si="3"/>
        <v>19</v>
      </c>
      <c r="CP36" s="600"/>
      <c r="CQ36" s="601" t="str">
        <f>IF('各会計、関係団体の財政状況及び健全化判断比率'!BS9="","",'各会計、関係団体の財政状況及び健全化判断比率'!BS9)</f>
        <v>所沢市公共施設管理公社</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〇</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7</v>
      </c>
      <c r="V37" s="600"/>
      <c r="W37" s="601" t="str">
        <f>IF('各会計、関係団体の財政状況及び健全化判断比率'!B31="","",'各会計、関係団体の財政状況及び健全化判断比率'!B31)</f>
        <v>所沢市後期高齢者医療特別会計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14</v>
      </c>
      <c r="BX37" s="600"/>
      <c r="BY37" s="601" t="str">
        <f>IF('各会計、関係団体の財政状況及び健全化判断比率'!B71="","",'各会計、関係団体の財政状況及び健全化判断比率'!B71)</f>
        <v>埼玉県市町村総合事務組合</v>
      </c>
      <c r="BZ37" s="601"/>
      <c r="CA37" s="601"/>
      <c r="CB37" s="601"/>
      <c r="CC37" s="601"/>
      <c r="CD37" s="601"/>
      <c r="CE37" s="601"/>
      <c r="CF37" s="601"/>
      <c r="CG37" s="601"/>
      <c r="CH37" s="601"/>
      <c r="CI37" s="601"/>
      <c r="CJ37" s="601"/>
      <c r="CK37" s="601"/>
      <c r="CL37" s="601"/>
      <c r="CM37" s="601"/>
      <c r="CN37" s="178"/>
      <c r="CO37" s="600">
        <f t="shared" si="3"/>
        <v>20</v>
      </c>
      <c r="CP37" s="600"/>
      <c r="CQ37" s="601" t="str">
        <f>IF('各会計、関係団体の財政状況及び健全化判断比率'!BS10="","",'各会計、関係団体の財政状況及び健全化判断比率'!BS10)</f>
        <v>所沢市文化振興事業団</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〇</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15</v>
      </c>
      <c r="BX38" s="600"/>
      <c r="BY38" s="601" t="str">
        <f>IF('各会計、関係団体の財政状況及び健全化判断比率'!B72="","",'各会計、関係団体の財政状況及び健全化判断比率'!B72)</f>
        <v>彩の国さいたま人づくり広域連合</v>
      </c>
      <c r="BZ38" s="601"/>
      <c r="CA38" s="601"/>
      <c r="CB38" s="601"/>
      <c r="CC38" s="601"/>
      <c r="CD38" s="601"/>
      <c r="CE38" s="601"/>
      <c r="CF38" s="601"/>
      <c r="CG38" s="601"/>
      <c r="CH38" s="601"/>
      <c r="CI38" s="601"/>
      <c r="CJ38" s="601"/>
      <c r="CK38" s="601"/>
      <c r="CL38" s="601"/>
      <c r="CM38" s="601"/>
      <c r="CN38" s="178"/>
      <c r="CO38" s="600">
        <f t="shared" si="3"/>
        <v>21</v>
      </c>
      <c r="CP38" s="600"/>
      <c r="CQ38" s="601" t="str">
        <f>IF('各会計、関係団体の財政状況及び健全化判断比率'!BS11="","",'各会計、関係団体の財政状況及び健全化判断比率'!BS11)</f>
        <v>埼玉西部食品流通センター</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〇</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16</v>
      </c>
      <c r="BX39" s="600"/>
      <c r="BY39" s="601" t="str">
        <f>IF('各会計、関係団体の財政状況及び健全化判断比率'!B73="","",'各会計、関係団体の財政状況及び健全化判断比率'!B73)</f>
        <v>埼玉県都市競艇組合</v>
      </c>
      <c r="BZ39" s="601"/>
      <c r="CA39" s="601"/>
      <c r="CB39" s="601"/>
      <c r="CC39" s="601"/>
      <c r="CD39" s="601"/>
      <c r="CE39" s="601"/>
      <c r="CF39" s="601"/>
      <c r="CG39" s="601"/>
      <c r="CH39" s="601"/>
      <c r="CI39" s="601"/>
      <c r="CJ39" s="601"/>
      <c r="CK39" s="601"/>
      <c r="CL39" s="601"/>
      <c r="CM39" s="601"/>
      <c r="CN39" s="178"/>
      <c r="CO39" s="600">
        <f t="shared" si="3"/>
        <v>22</v>
      </c>
      <c r="CP39" s="600"/>
      <c r="CQ39" s="601" t="str">
        <f>IF('各会計、関係団体の財政状況及び健全化判断比率'!BS12="","",'各会計、関係団体の財政状況及び健全化判断比率'!BS12)</f>
        <v>ところざわ未来電力</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〇</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03" t="s">
        <v>206</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207</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208</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209</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210</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211</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212</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589</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AA23" sqref="AA23:AE2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83" t="s">
        <v>558</v>
      </c>
      <c r="D34" s="1183"/>
      <c r="E34" s="1184"/>
      <c r="F34" s="32">
        <v>6.38</v>
      </c>
      <c r="G34" s="33">
        <v>7.28</v>
      </c>
      <c r="H34" s="33">
        <v>7.45</v>
      </c>
      <c r="I34" s="33">
        <v>8.8699999999999992</v>
      </c>
      <c r="J34" s="34">
        <v>11.81</v>
      </c>
      <c r="K34" s="22"/>
      <c r="L34" s="22"/>
      <c r="M34" s="22"/>
      <c r="N34" s="22"/>
      <c r="O34" s="22"/>
      <c r="P34" s="22"/>
    </row>
    <row r="35" spans="1:16" ht="39" customHeight="1" x14ac:dyDescent="0.15">
      <c r="A35" s="22"/>
      <c r="B35" s="35"/>
      <c r="C35" s="1177" t="s">
        <v>559</v>
      </c>
      <c r="D35" s="1178"/>
      <c r="E35" s="1179"/>
      <c r="F35" s="36">
        <v>9.83</v>
      </c>
      <c r="G35" s="37">
        <v>10.119999999999999</v>
      </c>
      <c r="H35" s="37">
        <v>10.18</v>
      </c>
      <c r="I35" s="37">
        <v>8.5399999999999991</v>
      </c>
      <c r="J35" s="38">
        <v>8.3800000000000008</v>
      </c>
      <c r="K35" s="22"/>
      <c r="L35" s="22"/>
      <c r="M35" s="22"/>
      <c r="N35" s="22"/>
      <c r="O35" s="22"/>
      <c r="P35" s="22"/>
    </row>
    <row r="36" spans="1:16" ht="39" customHeight="1" x14ac:dyDescent="0.15">
      <c r="A36" s="22"/>
      <c r="B36" s="35"/>
      <c r="C36" s="1177" t="s">
        <v>560</v>
      </c>
      <c r="D36" s="1178"/>
      <c r="E36" s="1179"/>
      <c r="F36" s="36">
        <v>3.12</v>
      </c>
      <c r="G36" s="37">
        <v>4.3</v>
      </c>
      <c r="H36" s="37">
        <v>4.5</v>
      </c>
      <c r="I36" s="37">
        <v>5.26</v>
      </c>
      <c r="J36" s="38">
        <v>5.2</v>
      </c>
      <c r="K36" s="22"/>
      <c r="L36" s="22"/>
      <c r="M36" s="22"/>
      <c r="N36" s="22"/>
      <c r="O36" s="22"/>
      <c r="P36" s="22"/>
    </row>
    <row r="37" spans="1:16" ht="39" customHeight="1" x14ac:dyDescent="0.15">
      <c r="A37" s="22"/>
      <c r="B37" s="35"/>
      <c r="C37" s="1177" t="s">
        <v>561</v>
      </c>
      <c r="D37" s="1178"/>
      <c r="E37" s="1179"/>
      <c r="F37" s="36">
        <v>2.42</v>
      </c>
      <c r="G37" s="37">
        <v>1.93</v>
      </c>
      <c r="H37" s="37">
        <v>1.96</v>
      </c>
      <c r="I37" s="37">
        <v>2.65</v>
      </c>
      <c r="J37" s="38">
        <v>2.39</v>
      </c>
      <c r="K37" s="22"/>
      <c r="L37" s="22"/>
      <c r="M37" s="22"/>
      <c r="N37" s="22"/>
      <c r="O37" s="22"/>
      <c r="P37" s="22"/>
    </row>
    <row r="38" spans="1:16" ht="39" customHeight="1" x14ac:dyDescent="0.15">
      <c r="A38" s="22"/>
      <c r="B38" s="35"/>
      <c r="C38" s="1177" t="s">
        <v>562</v>
      </c>
      <c r="D38" s="1178"/>
      <c r="E38" s="1179"/>
      <c r="F38" s="36">
        <v>3.22</v>
      </c>
      <c r="G38" s="37">
        <v>0.01</v>
      </c>
      <c r="H38" s="37">
        <v>0.02</v>
      </c>
      <c r="I38" s="37">
        <v>1.03</v>
      </c>
      <c r="J38" s="38">
        <v>0.85</v>
      </c>
      <c r="K38" s="22"/>
      <c r="L38" s="22"/>
      <c r="M38" s="22"/>
      <c r="N38" s="22"/>
      <c r="O38" s="22"/>
      <c r="P38" s="22"/>
    </row>
    <row r="39" spans="1:16" ht="39" customHeight="1" x14ac:dyDescent="0.15">
      <c r="A39" s="22"/>
      <c r="B39" s="35"/>
      <c r="C39" s="1177" t="s">
        <v>563</v>
      </c>
      <c r="D39" s="1178"/>
      <c r="E39" s="1179"/>
      <c r="F39" s="36">
        <v>0.41</v>
      </c>
      <c r="G39" s="37">
        <v>0.38</v>
      </c>
      <c r="H39" s="37">
        <v>0.35</v>
      </c>
      <c r="I39" s="37">
        <v>0.67</v>
      </c>
      <c r="J39" s="38">
        <v>0.51</v>
      </c>
      <c r="K39" s="22"/>
      <c r="L39" s="22"/>
      <c r="M39" s="22"/>
      <c r="N39" s="22"/>
      <c r="O39" s="22"/>
      <c r="P39" s="22"/>
    </row>
    <row r="40" spans="1:16" ht="39" customHeight="1" x14ac:dyDescent="0.15">
      <c r="A40" s="22"/>
      <c r="B40" s="35"/>
      <c r="C40" s="1177" t="s">
        <v>564</v>
      </c>
      <c r="D40" s="1178"/>
      <c r="E40" s="1179"/>
      <c r="F40" s="36">
        <v>0.04</v>
      </c>
      <c r="G40" s="37">
        <v>0.04</v>
      </c>
      <c r="H40" s="37">
        <v>0.04</v>
      </c>
      <c r="I40" s="37">
        <v>0.04</v>
      </c>
      <c r="J40" s="38">
        <v>0.05</v>
      </c>
      <c r="K40" s="22"/>
      <c r="L40" s="22"/>
      <c r="M40" s="22"/>
      <c r="N40" s="22"/>
      <c r="O40" s="22"/>
      <c r="P40" s="22"/>
    </row>
    <row r="41" spans="1:16" ht="39" customHeight="1" x14ac:dyDescent="0.15">
      <c r="A41" s="22"/>
      <c r="B41" s="35"/>
      <c r="C41" s="1177" t="s">
        <v>565</v>
      </c>
      <c r="D41" s="1178"/>
      <c r="E41" s="1179"/>
      <c r="F41" s="36">
        <v>0.02</v>
      </c>
      <c r="G41" s="37">
        <v>0.02</v>
      </c>
      <c r="H41" s="37">
        <v>0.02</v>
      </c>
      <c r="I41" s="37">
        <v>0.03</v>
      </c>
      <c r="J41" s="38">
        <v>0.03</v>
      </c>
      <c r="K41" s="22"/>
      <c r="L41" s="22"/>
      <c r="M41" s="22"/>
      <c r="N41" s="22"/>
      <c r="O41" s="22"/>
      <c r="P41" s="22"/>
    </row>
    <row r="42" spans="1:16" ht="39" customHeight="1" x14ac:dyDescent="0.15">
      <c r="A42" s="22"/>
      <c r="B42" s="39"/>
      <c r="C42" s="1177" t="s">
        <v>566</v>
      </c>
      <c r="D42" s="1178"/>
      <c r="E42" s="1179"/>
      <c r="F42" s="36" t="s">
        <v>511</v>
      </c>
      <c r="G42" s="37" t="s">
        <v>511</v>
      </c>
      <c r="H42" s="37" t="s">
        <v>511</v>
      </c>
      <c r="I42" s="37" t="s">
        <v>511</v>
      </c>
      <c r="J42" s="38" t="s">
        <v>511</v>
      </c>
      <c r="K42" s="22"/>
      <c r="L42" s="22"/>
      <c r="M42" s="22"/>
      <c r="N42" s="22"/>
      <c r="O42" s="22"/>
      <c r="P42" s="22"/>
    </row>
    <row r="43" spans="1:16" ht="39" customHeight="1" thickBot="1" x14ac:dyDescent="0.2">
      <c r="A43" s="22"/>
      <c r="B43" s="40"/>
      <c r="C43" s="1180" t="s">
        <v>567</v>
      </c>
      <c r="D43" s="1181"/>
      <c r="E43" s="1182"/>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mPt+JrSErK4LAB6ApeEP/WWGaW7N1uYReszs10ckUwmhILoLqqkhKb4KlU6/0eojyVFzN5HDD6wC2BPkUsRDA==" saltValue="ZcEZZ8tva7Hmx63woL5M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K55" zoomScaleSheetLayoutView="55" workbookViewId="0">
      <selection activeCell="AA23" sqref="AA23:AE2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85" t="s">
        <v>10</v>
      </c>
      <c r="C45" s="1186"/>
      <c r="D45" s="58"/>
      <c r="E45" s="1191" t="s">
        <v>11</v>
      </c>
      <c r="F45" s="1191"/>
      <c r="G45" s="1191"/>
      <c r="H45" s="1191"/>
      <c r="I45" s="1191"/>
      <c r="J45" s="1192"/>
      <c r="K45" s="59">
        <v>6868</v>
      </c>
      <c r="L45" s="60">
        <v>6421</v>
      </c>
      <c r="M45" s="60">
        <v>6445</v>
      </c>
      <c r="N45" s="60">
        <v>6643</v>
      </c>
      <c r="O45" s="61">
        <v>7739</v>
      </c>
      <c r="P45" s="48"/>
      <c r="Q45" s="48"/>
      <c r="R45" s="48"/>
      <c r="S45" s="48"/>
      <c r="T45" s="48"/>
      <c r="U45" s="48"/>
    </row>
    <row r="46" spans="1:21" ht="30.75" customHeight="1" x14ac:dyDescent="0.15">
      <c r="A46" s="48"/>
      <c r="B46" s="1187"/>
      <c r="C46" s="1188"/>
      <c r="D46" s="62"/>
      <c r="E46" s="1193" t="s">
        <v>12</v>
      </c>
      <c r="F46" s="1193"/>
      <c r="G46" s="1193"/>
      <c r="H46" s="1193"/>
      <c r="I46" s="1193"/>
      <c r="J46" s="1194"/>
      <c r="K46" s="63" t="s">
        <v>511</v>
      </c>
      <c r="L46" s="64" t="s">
        <v>511</v>
      </c>
      <c r="M46" s="64" t="s">
        <v>511</v>
      </c>
      <c r="N46" s="64" t="s">
        <v>511</v>
      </c>
      <c r="O46" s="65" t="s">
        <v>511</v>
      </c>
      <c r="P46" s="48"/>
      <c r="Q46" s="48"/>
      <c r="R46" s="48"/>
      <c r="S46" s="48"/>
      <c r="T46" s="48"/>
      <c r="U46" s="48"/>
    </row>
    <row r="47" spans="1:21" ht="30.75" customHeight="1" x14ac:dyDescent="0.15">
      <c r="A47" s="48"/>
      <c r="B47" s="1187"/>
      <c r="C47" s="1188"/>
      <c r="D47" s="62"/>
      <c r="E47" s="1193" t="s">
        <v>13</v>
      </c>
      <c r="F47" s="1193"/>
      <c r="G47" s="1193"/>
      <c r="H47" s="1193"/>
      <c r="I47" s="1193"/>
      <c r="J47" s="1194"/>
      <c r="K47" s="63" t="s">
        <v>511</v>
      </c>
      <c r="L47" s="64" t="s">
        <v>511</v>
      </c>
      <c r="M47" s="64" t="s">
        <v>511</v>
      </c>
      <c r="N47" s="64" t="s">
        <v>511</v>
      </c>
      <c r="O47" s="65" t="s">
        <v>511</v>
      </c>
      <c r="P47" s="48"/>
      <c r="Q47" s="48"/>
      <c r="R47" s="48"/>
      <c r="S47" s="48"/>
      <c r="T47" s="48"/>
      <c r="U47" s="48"/>
    </row>
    <row r="48" spans="1:21" ht="30.75" customHeight="1" x14ac:dyDescent="0.15">
      <c r="A48" s="48"/>
      <c r="B48" s="1187"/>
      <c r="C48" s="1188"/>
      <c r="D48" s="62"/>
      <c r="E48" s="1193" t="s">
        <v>14</v>
      </c>
      <c r="F48" s="1193"/>
      <c r="G48" s="1193"/>
      <c r="H48" s="1193"/>
      <c r="I48" s="1193"/>
      <c r="J48" s="1194"/>
      <c r="K48" s="63">
        <v>1041</v>
      </c>
      <c r="L48" s="64">
        <v>965</v>
      </c>
      <c r="M48" s="64">
        <v>1111</v>
      </c>
      <c r="N48" s="64">
        <v>995</v>
      </c>
      <c r="O48" s="65">
        <v>988</v>
      </c>
      <c r="P48" s="48"/>
      <c r="Q48" s="48"/>
      <c r="R48" s="48"/>
      <c r="S48" s="48"/>
      <c r="T48" s="48"/>
      <c r="U48" s="48"/>
    </row>
    <row r="49" spans="1:21" ht="30.75" customHeight="1" x14ac:dyDescent="0.15">
      <c r="A49" s="48"/>
      <c r="B49" s="1187"/>
      <c r="C49" s="1188"/>
      <c r="D49" s="62"/>
      <c r="E49" s="1193" t="s">
        <v>15</v>
      </c>
      <c r="F49" s="1193"/>
      <c r="G49" s="1193"/>
      <c r="H49" s="1193"/>
      <c r="I49" s="1193"/>
      <c r="J49" s="1194"/>
      <c r="K49" s="63">
        <v>195</v>
      </c>
      <c r="L49" s="64">
        <v>195</v>
      </c>
      <c r="M49" s="64">
        <v>186</v>
      </c>
      <c r="N49" s="64">
        <v>164</v>
      </c>
      <c r="O49" s="65">
        <v>192</v>
      </c>
      <c r="P49" s="48"/>
      <c r="Q49" s="48"/>
      <c r="R49" s="48"/>
      <c r="S49" s="48"/>
      <c r="T49" s="48"/>
      <c r="U49" s="48"/>
    </row>
    <row r="50" spans="1:21" ht="30.75" customHeight="1" x14ac:dyDescent="0.15">
      <c r="A50" s="48"/>
      <c r="B50" s="1187"/>
      <c r="C50" s="1188"/>
      <c r="D50" s="62"/>
      <c r="E50" s="1193" t="s">
        <v>16</v>
      </c>
      <c r="F50" s="1193"/>
      <c r="G50" s="1193"/>
      <c r="H50" s="1193"/>
      <c r="I50" s="1193"/>
      <c r="J50" s="1194"/>
      <c r="K50" s="63">
        <v>231</v>
      </c>
      <c r="L50" s="64">
        <v>230</v>
      </c>
      <c r="M50" s="64">
        <v>230</v>
      </c>
      <c r="N50" s="64">
        <v>365</v>
      </c>
      <c r="O50" s="65">
        <v>402</v>
      </c>
      <c r="P50" s="48"/>
      <c r="Q50" s="48"/>
      <c r="R50" s="48"/>
      <c r="S50" s="48"/>
      <c r="T50" s="48"/>
      <c r="U50" s="48"/>
    </row>
    <row r="51" spans="1:21" ht="30.75" customHeight="1" x14ac:dyDescent="0.15">
      <c r="A51" s="48"/>
      <c r="B51" s="1189"/>
      <c r="C51" s="1190"/>
      <c r="D51" s="66"/>
      <c r="E51" s="1193" t="s">
        <v>17</v>
      </c>
      <c r="F51" s="1193"/>
      <c r="G51" s="1193"/>
      <c r="H51" s="1193"/>
      <c r="I51" s="1193"/>
      <c r="J51" s="1194"/>
      <c r="K51" s="63" t="s">
        <v>511</v>
      </c>
      <c r="L51" s="64" t="s">
        <v>511</v>
      </c>
      <c r="M51" s="64">
        <v>0</v>
      </c>
      <c r="N51" s="64">
        <v>0</v>
      </c>
      <c r="O51" s="65">
        <v>0</v>
      </c>
      <c r="P51" s="48"/>
      <c r="Q51" s="48"/>
      <c r="R51" s="48"/>
      <c r="S51" s="48"/>
      <c r="T51" s="48"/>
      <c r="U51" s="48"/>
    </row>
    <row r="52" spans="1:21" ht="30.75" customHeight="1" x14ac:dyDescent="0.15">
      <c r="A52" s="48"/>
      <c r="B52" s="1195" t="s">
        <v>18</v>
      </c>
      <c r="C52" s="1196"/>
      <c r="D52" s="66"/>
      <c r="E52" s="1193" t="s">
        <v>19</v>
      </c>
      <c r="F52" s="1193"/>
      <c r="G52" s="1193"/>
      <c r="H52" s="1193"/>
      <c r="I52" s="1193"/>
      <c r="J52" s="1194"/>
      <c r="K52" s="63">
        <v>7004</v>
      </c>
      <c r="L52" s="64">
        <v>6520</v>
      </c>
      <c r="M52" s="64">
        <v>6321</v>
      </c>
      <c r="N52" s="64">
        <v>5965</v>
      </c>
      <c r="O52" s="65">
        <v>6416</v>
      </c>
      <c r="P52" s="48"/>
      <c r="Q52" s="48"/>
      <c r="R52" s="48"/>
      <c r="S52" s="48"/>
      <c r="T52" s="48"/>
      <c r="U52" s="48"/>
    </row>
    <row r="53" spans="1:21" ht="30.75" customHeight="1" thickBot="1" x14ac:dyDescent="0.2">
      <c r="A53" s="48"/>
      <c r="B53" s="1197" t="s">
        <v>20</v>
      </c>
      <c r="C53" s="1198"/>
      <c r="D53" s="67"/>
      <c r="E53" s="1199" t="s">
        <v>21</v>
      </c>
      <c r="F53" s="1199"/>
      <c r="G53" s="1199"/>
      <c r="H53" s="1199"/>
      <c r="I53" s="1199"/>
      <c r="J53" s="1200"/>
      <c r="K53" s="68">
        <v>1331</v>
      </c>
      <c r="L53" s="69">
        <v>1291</v>
      </c>
      <c r="M53" s="69">
        <v>1651</v>
      </c>
      <c r="N53" s="69">
        <v>2202</v>
      </c>
      <c r="O53" s="70">
        <v>2905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01" t="s">
        <v>24</v>
      </c>
      <c r="C57" s="1202"/>
      <c r="D57" s="1205" t="s">
        <v>25</v>
      </c>
      <c r="E57" s="1206"/>
      <c r="F57" s="1206"/>
      <c r="G57" s="1206"/>
      <c r="H57" s="1206"/>
      <c r="I57" s="1206"/>
      <c r="J57" s="1207"/>
      <c r="K57" s="83"/>
      <c r="L57" s="84"/>
      <c r="M57" s="84"/>
      <c r="N57" s="84"/>
      <c r="O57" s="85"/>
    </row>
    <row r="58" spans="1:21" ht="31.5" customHeight="1" thickBot="1" x14ac:dyDescent="0.2">
      <c r="B58" s="1203"/>
      <c r="C58" s="1204"/>
      <c r="D58" s="1208" t="s">
        <v>26</v>
      </c>
      <c r="E58" s="1209"/>
      <c r="F58" s="1209"/>
      <c r="G58" s="1209"/>
      <c r="H58" s="1209"/>
      <c r="I58" s="1209"/>
      <c r="J58" s="1210"/>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Ao5vjPhTMiLRBsXs2xBnD2+uR7z203ttGMxHZCeCSxrX5CevjNYJdM55m+Oiq6H+vuRuLSoZnykHZuvdC/sEw==" saltValue="uEf0V5W5i6UioP4NFs2L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K34" zoomScaleSheetLayoutView="100" workbookViewId="0">
      <selection activeCell="AA23" sqref="AA23:AE2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11" t="s">
        <v>29</v>
      </c>
      <c r="C41" s="1212"/>
      <c r="D41" s="102"/>
      <c r="E41" s="1217" t="s">
        <v>30</v>
      </c>
      <c r="F41" s="1217"/>
      <c r="G41" s="1217"/>
      <c r="H41" s="1218"/>
      <c r="I41" s="351">
        <v>57530</v>
      </c>
      <c r="J41" s="352">
        <v>57966</v>
      </c>
      <c r="K41" s="352">
        <v>65282</v>
      </c>
      <c r="L41" s="352">
        <v>65970</v>
      </c>
      <c r="M41" s="353">
        <v>65961</v>
      </c>
    </row>
    <row r="42" spans="2:13" ht="27.75" customHeight="1" x14ac:dyDescent="0.15">
      <c r="B42" s="1213"/>
      <c r="C42" s="1214"/>
      <c r="D42" s="103"/>
      <c r="E42" s="1219" t="s">
        <v>31</v>
      </c>
      <c r="F42" s="1219"/>
      <c r="G42" s="1219"/>
      <c r="H42" s="1220"/>
      <c r="I42" s="354">
        <v>3487</v>
      </c>
      <c r="J42" s="355">
        <v>3282</v>
      </c>
      <c r="K42" s="355">
        <v>4425</v>
      </c>
      <c r="L42" s="355">
        <v>4208</v>
      </c>
      <c r="M42" s="356">
        <v>6924</v>
      </c>
    </row>
    <row r="43" spans="2:13" ht="27.75" customHeight="1" x14ac:dyDescent="0.15">
      <c r="B43" s="1213"/>
      <c r="C43" s="1214"/>
      <c r="D43" s="103"/>
      <c r="E43" s="1219" t="s">
        <v>32</v>
      </c>
      <c r="F43" s="1219"/>
      <c r="G43" s="1219"/>
      <c r="H43" s="1220"/>
      <c r="I43" s="354">
        <v>2288</v>
      </c>
      <c r="J43" s="355">
        <v>1675</v>
      </c>
      <c r="K43" s="355">
        <v>1531</v>
      </c>
      <c r="L43" s="355">
        <v>1400</v>
      </c>
      <c r="M43" s="356">
        <v>1377</v>
      </c>
    </row>
    <row r="44" spans="2:13" ht="27.75" customHeight="1" x14ac:dyDescent="0.15">
      <c r="B44" s="1213"/>
      <c r="C44" s="1214"/>
      <c r="D44" s="103"/>
      <c r="E44" s="1219" t="s">
        <v>33</v>
      </c>
      <c r="F44" s="1219"/>
      <c r="G44" s="1219"/>
      <c r="H44" s="1220"/>
      <c r="I44" s="354">
        <v>895</v>
      </c>
      <c r="J44" s="355">
        <v>780</v>
      </c>
      <c r="K44" s="355">
        <v>833</v>
      </c>
      <c r="L44" s="355">
        <v>770</v>
      </c>
      <c r="M44" s="356">
        <v>686</v>
      </c>
    </row>
    <row r="45" spans="2:13" ht="27.75" customHeight="1" x14ac:dyDescent="0.15">
      <c r="B45" s="1213"/>
      <c r="C45" s="1214"/>
      <c r="D45" s="103"/>
      <c r="E45" s="1219" t="s">
        <v>34</v>
      </c>
      <c r="F45" s="1219"/>
      <c r="G45" s="1219"/>
      <c r="H45" s="1220"/>
      <c r="I45" s="354">
        <v>8189</v>
      </c>
      <c r="J45" s="355">
        <v>7569</v>
      </c>
      <c r="K45" s="355">
        <v>7566</v>
      </c>
      <c r="L45" s="355">
        <v>7271</v>
      </c>
      <c r="M45" s="356">
        <v>7115</v>
      </c>
    </row>
    <row r="46" spans="2:13" ht="27.75" customHeight="1" x14ac:dyDescent="0.15">
      <c r="B46" s="1213"/>
      <c r="C46" s="1214"/>
      <c r="D46" s="104"/>
      <c r="E46" s="1219" t="s">
        <v>35</v>
      </c>
      <c r="F46" s="1219"/>
      <c r="G46" s="1219"/>
      <c r="H46" s="1220"/>
      <c r="I46" s="354" t="s">
        <v>511</v>
      </c>
      <c r="J46" s="355">
        <v>1</v>
      </c>
      <c r="K46" s="355">
        <v>1</v>
      </c>
      <c r="L46" s="355" t="s">
        <v>511</v>
      </c>
      <c r="M46" s="356">
        <v>0</v>
      </c>
    </row>
    <row r="47" spans="2:13" ht="27.75" customHeight="1" x14ac:dyDescent="0.15">
      <c r="B47" s="1213"/>
      <c r="C47" s="1214"/>
      <c r="D47" s="105"/>
      <c r="E47" s="1221" t="s">
        <v>36</v>
      </c>
      <c r="F47" s="1222"/>
      <c r="G47" s="1222"/>
      <c r="H47" s="1223"/>
      <c r="I47" s="354" t="s">
        <v>511</v>
      </c>
      <c r="J47" s="355" t="s">
        <v>511</v>
      </c>
      <c r="K47" s="355" t="s">
        <v>511</v>
      </c>
      <c r="L47" s="355" t="s">
        <v>511</v>
      </c>
      <c r="M47" s="356" t="s">
        <v>511</v>
      </c>
    </row>
    <row r="48" spans="2:13" ht="27.75" customHeight="1" x14ac:dyDescent="0.15">
      <c r="B48" s="1213"/>
      <c r="C48" s="1214"/>
      <c r="D48" s="103"/>
      <c r="E48" s="1219" t="s">
        <v>37</v>
      </c>
      <c r="F48" s="1219"/>
      <c r="G48" s="1219"/>
      <c r="H48" s="1220"/>
      <c r="I48" s="354" t="s">
        <v>511</v>
      </c>
      <c r="J48" s="355" t="s">
        <v>511</v>
      </c>
      <c r="K48" s="355" t="s">
        <v>511</v>
      </c>
      <c r="L48" s="355" t="s">
        <v>511</v>
      </c>
      <c r="M48" s="356" t="s">
        <v>511</v>
      </c>
    </row>
    <row r="49" spans="2:13" ht="27.75" customHeight="1" x14ac:dyDescent="0.15">
      <c r="B49" s="1215"/>
      <c r="C49" s="1216"/>
      <c r="D49" s="103"/>
      <c r="E49" s="1219" t="s">
        <v>38</v>
      </c>
      <c r="F49" s="1219"/>
      <c r="G49" s="1219"/>
      <c r="H49" s="1220"/>
      <c r="I49" s="354" t="s">
        <v>511</v>
      </c>
      <c r="J49" s="355" t="s">
        <v>511</v>
      </c>
      <c r="K49" s="355" t="s">
        <v>511</v>
      </c>
      <c r="L49" s="355" t="s">
        <v>511</v>
      </c>
      <c r="M49" s="356" t="s">
        <v>511</v>
      </c>
    </row>
    <row r="50" spans="2:13" ht="27.75" customHeight="1" x14ac:dyDescent="0.15">
      <c r="B50" s="1224" t="s">
        <v>39</v>
      </c>
      <c r="C50" s="1225"/>
      <c r="D50" s="106"/>
      <c r="E50" s="1219" t="s">
        <v>40</v>
      </c>
      <c r="F50" s="1219"/>
      <c r="G50" s="1219"/>
      <c r="H50" s="1220"/>
      <c r="I50" s="354">
        <v>10350</v>
      </c>
      <c r="J50" s="355">
        <v>13096</v>
      </c>
      <c r="K50" s="355">
        <v>13226</v>
      </c>
      <c r="L50" s="355">
        <v>12304</v>
      </c>
      <c r="M50" s="356">
        <v>15962</v>
      </c>
    </row>
    <row r="51" spans="2:13" ht="27.75" customHeight="1" x14ac:dyDescent="0.15">
      <c r="B51" s="1213"/>
      <c r="C51" s="1214"/>
      <c r="D51" s="103"/>
      <c r="E51" s="1219" t="s">
        <v>41</v>
      </c>
      <c r="F51" s="1219"/>
      <c r="G51" s="1219"/>
      <c r="H51" s="1220"/>
      <c r="I51" s="354">
        <v>6837</v>
      </c>
      <c r="J51" s="355">
        <v>7494</v>
      </c>
      <c r="K51" s="355">
        <v>8041</v>
      </c>
      <c r="L51" s="355">
        <v>8270</v>
      </c>
      <c r="M51" s="356">
        <v>8762</v>
      </c>
    </row>
    <row r="52" spans="2:13" ht="27.75" customHeight="1" x14ac:dyDescent="0.15">
      <c r="B52" s="1215"/>
      <c r="C52" s="1216"/>
      <c r="D52" s="103"/>
      <c r="E52" s="1219" t="s">
        <v>42</v>
      </c>
      <c r="F52" s="1219"/>
      <c r="G52" s="1219"/>
      <c r="H52" s="1220"/>
      <c r="I52" s="354">
        <v>53763</v>
      </c>
      <c r="J52" s="355">
        <v>53512</v>
      </c>
      <c r="K52" s="355">
        <v>54950</v>
      </c>
      <c r="L52" s="355">
        <v>55134</v>
      </c>
      <c r="M52" s="356">
        <v>55549</v>
      </c>
    </row>
    <row r="53" spans="2:13" ht="27.75" customHeight="1" thickBot="1" x14ac:dyDescent="0.2">
      <c r="B53" s="1226" t="s">
        <v>43</v>
      </c>
      <c r="C53" s="1227"/>
      <c r="D53" s="107"/>
      <c r="E53" s="1228" t="s">
        <v>44</v>
      </c>
      <c r="F53" s="1228"/>
      <c r="G53" s="1228"/>
      <c r="H53" s="1229"/>
      <c r="I53" s="357">
        <v>1438</v>
      </c>
      <c r="J53" s="358">
        <v>-2828</v>
      </c>
      <c r="K53" s="358">
        <v>3419</v>
      </c>
      <c r="L53" s="358">
        <v>3909</v>
      </c>
      <c r="M53" s="359">
        <v>1791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hH8VQf2VSu/GbRoAszfY1Gp2mgO4GjRuM5BD7udZou9a2ezg6HtXt3wtS319I0aDOkx5q2CexubAn1A9ftnXzw==" saltValue="1rXHpLDKesjdPKplQlsK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AA23" sqref="AA23:AE2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38" t="s">
        <v>47</v>
      </c>
      <c r="D55" s="1238"/>
      <c r="E55" s="1239"/>
      <c r="F55" s="119">
        <v>6086</v>
      </c>
      <c r="G55" s="119">
        <v>6302</v>
      </c>
      <c r="H55" s="120">
        <v>8191</v>
      </c>
    </row>
    <row r="56" spans="2:8" ht="52.5" customHeight="1" x14ac:dyDescent="0.15">
      <c r="B56" s="121"/>
      <c r="C56" s="1240" t="s">
        <v>48</v>
      </c>
      <c r="D56" s="1240"/>
      <c r="E56" s="1241"/>
      <c r="F56" s="122" t="s">
        <v>511</v>
      </c>
      <c r="G56" s="122" t="s">
        <v>511</v>
      </c>
      <c r="H56" s="123" t="s">
        <v>511</v>
      </c>
    </row>
    <row r="57" spans="2:8" ht="53.25" customHeight="1" x14ac:dyDescent="0.15">
      <c r="B57" s="121"/>
      <c r="C57" s="1242" t="s">
        <v>49</v>
      </c>
      <c r="D57" s="1242"/>
      <c r="E57" s="1243"/>
      <c r="F57" s="124">
        <v>5122</v>
      </c>
      <c r="G57" s="124">
        <v>3908</v>
      </c>
      <c r="H57" s="125">
        <v>5633</v>
      </c>
    </row>
    <row r="58" spans="2:8" ht="45.75" customHeight="1" x14ac:dyDescent="0.15">
      <c r="B58" s="126"/>
      <c r="C58" s="1230" t="s">
        <v>50</v>
      </c>
      <c r="D58" s="1231"/>
      <c r="E58" s="1232"/>
      <c r="F58" s="127"/>
      <c r="G58" s="127"/>
      <c r="H58" s="128"/>
    </row>
    <row r="59" spans="2:8" ht="45.75" customHeight="1" x14ac:dyDescent="0.15">
      <c r="B59" s="126"/>
      <c r="C59" s="1230" t="s">
        <v>50</v>
      </c>
      <c r="D59" s="1231"/>
      <c r="E59" s="1232"/>
      <c r="F59" s="127"/>
      <c r="G59" s="127"/>
      <c r="H59" s="128"/>
    </row>
    <row r="60" spans="2:8" ht="45.75" customHeight="1" x14ac:dyDescent="0.15">
      <c r="B60" s="126"/>
      <c r="C60" s="1230" t="s">
        <v>50</v>
      </c>
      <c r="D60" s="1231"/>
      <c r="E60" s="1232"/>
      <c r="F60" s="127"/>
      <c r="G60" s="127"/>
      <c r="H60" s="128"/>
    </row>
    <row r="61" spans="2:8" ht="45.75" customHeight="1" x14ac:dyDescent="0.15">
      <c r="B61" s="126"/>
      <c r="C61" s="1230" t="s">
        <v>51</v>
      </c>
      <c r="D61" s="1231"/>
      <c r="E61" s="1232"/>
      <c r="F61" s="127"/>
      <c r="G61" s="127"/>
      <c r="H61" s="128"/>
    </row>
    <row r="62" spans="2:8" ht="45.75" customHeight="1" thickBot="1" x14ac:dyDescent="0.2">
      <c r="B62" s="129"/>
      <c r="C62" s="1233" t="s">
        <v>51</v>
      </c>
      <c r="D62" s="1234"/>
      <c r="E62" s="1235"/>
      <c r="F62" s="130"/>
      <c r="G62" s="130"/>
      <c r="H62" s="131"/>
    </row>
    <row r="63" spans="2:8" ht="52.5" customHeight="1" thickBot="1" x14ac:dyDescent="0.2">
      <c r="B63" s="132"/>
      <c r="C63" s="1236" t="s">
        <v>52</v>
      </c>
      <c r="D63" s="1236"/>
      <c r="E63" s="1237"/>
      <c r="F63" s="133">
        <v>11208</v>
      </c>
      <c r="G63" s="133">
        <v>10210</v>
      </c>
      <c r="H63" s="134">
        <v>13824</v>
      </c>
    </row>
    <row r="64" spans="2:8" x14ac:dyDescent="0.15"/>
  </sheetData>
  <sheetProtection algorithmName="SHA-512" hashValue="nUHHEBVNjunoKK37BgVcDOl3l9fRCcAEDAbxbT2eTGgcxQwwuc1f1jy+6dkixGNp9D3SdD+ylXcvx7+t6goj0w==" saltValue="1/JR+eCA2+lxsOFHVDkp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8BC1B-340F-4F56-B7B0-72EB1FF14DA6}">
  <sheetPr>
    <pageSetUpPr fitToPage="1"/>
  </sheetPr>
  <dimension ref="A1:DE85"/>
  <sheetViews>
    <sheetView showGridLines="0" topLeftCell="A4" zoomScale="40" zoomScaleNormal="40" zoomScaleSheetLayoutView="55" workbookViewId="0">
      <selection activeCell="AN65" sqref="AN65:DC69"/>
    </sheetView>
  </sheetViews>
  <sheetFormatPr defaultColWidth="0" defaultRowHeight="13.5" customHeight="1" zeroHeight="1" x14ac:dyDescent="0.15"/>
  <cols>
    <col min="1" max="1" width="6.375" style="1246" customWidth="1"/>
    <col min="2" max="107" width="2.5" style="1246" customWidth="1"/>
    <col min="108" max="108" width="6.125" style="1253" customWidth="1"/>
    <col min="109" max="109" width="5.875" style="1252" customWidth="1"/>
    <col min="110" max="16384" width="8.625" style="1246" hidden="1"/>
  </cols>
  <sheetData>
    <row r="1" spans="1:109" ht="42.75" customHeight="1" x14ac:dyDescent="0.15">
      <c r="A1" s="1244"/>
      <c r="B1" s="1245"/>
      <c r="DD1" s="1246"/>
      <c r="DE1" s="1246"/>
    </row>
    <row r="2" spans="1:109" ht="25.5" customHeight="1" x14ac:dyDescent="0.15">
      <c r="A2" s="1247"/>
      <c r="C2" s="1247"/>
      <c r="O2" s="1247"/>
      <c r="P2" s="1247"/>
      <c r="Q2" s="1247"/>
      <c r="R2" s="1247"/>
      <c r="S2" s="1247"/>
      <c r="T2" s="1247"/>
      <c r="U2" s="1247"/>
      <c r="V2" s="1247"/>
      <c r="W2" s="1247"/>
      <c r="X2" s="1247"/>
      <c r="Y2" s="1247"/>
      <c r="Z2" s="1247"/>
      <c r="AA2" s="1247"/>
      <c r="AB2" s="1247"/>
      <c r="AC2" s="1247"/>
      <c r="AD2" s="1247"/>
      <c r="AE2" s="1247"/>
      <c r="AF2" s="1247"/>
      <c r="AG2" s="1247"/>
      <c r="AH2" s="1247"/>
      <c r="AI2" s="1247"/>
      <c r="AU2" s="1247"/>
      <c r="BG2" s="1247"/>
      <c r="BS2" s="1247"/>
      <c r="CE2" s="1247"/>
      <c r="CQ2" s="1247"/>
      <c r="DD2" s="1246"/>
      <c r="DE2" s="1246"/>
    </row>
    <row r="3" spans="1:109" ht="25.5" customHeight="1" x14ac:dyDescent="0.15">
      <c r="A3" s="1247"/>
      <c r="C3" s="1247"/>
      <c r="O3" s="1247"/>
      <c r="P3" s="1247"/>
      <c r="Q3" s="1247"/>
      <c r="R3" s="1247"/>
      <c r="S3" s="1247"/>
      <c r="T3" s="1247"/>
      <c r="U3" s="1247"/>
      <c r="V3" s="1247"/>
      <c r="W3" s="1247"/>
      <c r="X3" s="1247"/>
      <c r="Y3" s="1247"/>
      <c r="Z3" s="1247"/>
      <c r="AA3" s="1247"/>
      <c r="AB3" s="1247"/>
      <c r="AC3" s="1247"/>
      <c r="AD3" s="1247"/>
      <c r="AE3" s="1247"/>
      <c r="AF3" s="1247"/>
      <c r="AG3" s="1247"/>
      <c r="AH3" s="1247"/>
      <c r="AI3" s="1247"/>
      <c r="AU3" s="1247"/>
      <c r="BG3" s="1247"/>
      <c r="BS3" s="1247"/>
      <c r="CE3" s="1247"/>
      <c r="CQ3" s="1247"/>
      <c r="DD3" s="1246"/>
      <c r="DE3" s="1246"/>
    </row>
    <row r="4" spans="1:109" s="255" customFormat="1" x14ac:dyDescent="0.15">
      <c r="A4" s="1247"/>
      <c r="B4" s="1247"/>
      <c r="C4" s="1247"/>
      <c r="D4" s="1247"/>
      <c r="E4" s="1247"/>
      <c r="F4" s="1247"/>
      <c r="G4" s="1247"/>
      <c r="H4" s="1247"/>
      <c r="I4" s="1247"/>
      <c r="J4" s="1247"/>
      <c r="K4" s="1247"/>
      <c r="L4" s="1247"/>
      <c r="M4" s="1247"/>
      <c r="N4" s="1247"/>
      <c r="O4" s="1247"/>
      <c r="P4" s="1247"/>
      <c r="Q4" s="1247"/>
      <c r="R4" s="1247"/>
      <c r="S4" s="1247"/>
      <c r="T4" s="1247"/>
      <c r="U4" s="1247"/>
      <c r="V4" s="1247"/>
      <c r="W4" s="1247"/>
      <c r="X4" s="1247"/>
      <c r="Y4" s="1247"/>
      <c r="Z4" s="1247"/>
      <c r="AA4" s="1247"/>
      <c r="AB4" s="1247"/>
      <c r="AC4" s="1247"/>
      <c r="AD4" s="1247"/>
      <c r="AE4" s="1247"/>
      <c r="AF4" s="1247"/>
      <c r="AG4" s="1247"/>
      <c r="AH4" s="1247"/>
      <c r="AI4" s="1247"/>
      <c r="AJ4" s="1247"/>
      <c r="AK4" s="1247"/>
      <c r="AL4" s="1247"/>
      <c r="AM4" s="1247"/>
      <c r="AN4" s="1247"/>
      <c r="AO4" s="1247"/>
      <c r="AP4" s="1247"/>
      <c r="AQ4" s="1247"/>
      <c r="AR4" s="1247"/>
      <c r="AS4" s="1247"/>
      <c r="AT4" s="1247"/>
      <c r="AU4" s="1247"/>
      <c r="AV4" s="1247"/>
      <c r="AW4" s="1247"/>
      <c r="AX4" s="1247"/>
      <c r="AY4" s="1247"/>
      <c r="AZ4" s="1247"/>
      <c r="BA4" s="1247"/>
      <c r="BB4" s="1247"/>
      <c r="BC4" s="1247"/>
      <c r="BD4" s="1247"/>
      <c r="BE4" s="1247"/>
      <c r="BF4" s="1247"/>
      <c r="BG4" s="1247"/>
      <c r="BH4" s="1247"/>
      <c r="BI4" s="1247"/>
      <c r="BJ4" s="1247"/>
      <c r="BK4" s="1247"/>
      <c r="BL4" s="1247"/>
      <c r="BM4" s="1247"/>
      <c r="BN4" s="1247"/>
      <c r="BO4" s="1247"/>
      <c r="BP4" s="1247"/>
      <c r="BQ4" s="1247"/>
      <c r="BR4" s="1247"/>
      <c r="BS4" s="1247"/>
      <c r="BT4" s="1247"/>
      <c r="BU4" s="1247"/>
      <c r="BV4" s="1247"/>
      <c r="BW4" s="1247"/>
      <c r="BX4" s="1247"/>
      <c r="BY4" s="1247"/>
      <c r="BZ4" s="1247"/>
      <c r="CA4" s="1247"/>
      <c r="CB4" s="1247"/>
      <c r="CC4" s="1247"/>
      <c r="CD4" s="1247"/>
      <c r="CE4" s="1247"/>
      <c r="CF4" s="1247"/>
      <c r="CG4" s="1247"/>
      <c r="CH4" s="1247"/>
      <c r="CI4" s="1247"/>
      <c r="CJ4" s="1247"/>
      <c r="CK4" s="1247"/>
      <c r="CL4" s="1247"/>
      <c r="CM4" s="1247"/>
      <c r="CN4" s="1247"/>
      <c r="CO4" s="1247"/>
      <c r="CP4" s="1247"/>
      <c r="CQ4" s="1247"/>
      <c r="CR4" s="1247"/>
      <c r="CS4" s="1247"/>
      <c r="CT4" s="1247"/>
      <c r="CU4" s="1247"/>
      <c r="CV4" s="1247"/>
      <c r="CW4" s="1247"/>
      <c r="CX4" s="1247"/>
      <c r="CY4" s="1247"/>
      <c r="CZ4" s="1247"/>
      <c r="DA4" s="1247"/>
      <c r="DB4" s="1247"/>
      <c r="DC4" s="1247"/>
      <c r="DD4" s="1247"/>
      <c r="DE4" s="1247"/>
    </row>
    <row r="5" spans="1:109" s="255" customFormat="1" x14ac:dyDescent="0.15">
      <c r="A5" s="1247"/>
      <c r="B5" s="1247"/>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c r="AE5" s="1247"/>
      <c r="AF5" s="1247"/>
      <c r="AG5" s="1247"/>
      <c r="AH5" s="1247"/>
      <c r="AI5" s="1247"/>
      <c r="AJ5" s="1247"/>
      <c r="AK5" s="1247"/>
      <c r="AL5" s="1247"/>
      <c r="AM5" s="1247"/>
      <c r="AN5" s="1247"/>
      <c r="AO5" s="1247"/>
      <c r="AP5" s="1247"/>
      <c r="AQ5" s="1247"/>
      <c r="AR5" s="1247"/>
      <c r="AS5" s="1247"/>
      <c r="AT5" s="1247"/>
      <c r="AU5" s="1247"/>
      <c r="AV5" s="1247"/>
      <c r="AW5" s="1247"/>
      <c r="AX5" s="1247"/>
      <c r="AY5" s="1247"/>
      <c r="AZ5" s="1247"/>
      <c r="BA5" s="1247"/>
      <c r="BB5" s="1247"/>
      <c r="BC5" s="1247"/>
      <c r="BD5" s="1247"/>
      <c r="BE5" s="1247"/>
      <c r="BF5" s="1247"/>
      <c r="BG5" s="1247"/>
      <c r="BH5" s="1247"/>
      <c r="BI5" s="1247"/>
      <c r="BJ5" s="1247"/>
      <c r="BK5" s="1247"/>
      <c r="BL5" s="1247"/>
      <c r="BM5" s="1247"/>
      <c r="BN5" s="1247"/>
      <c r="BO5" s="1247"/>
      <c r="BP5" s="1247"/>
      <c r="BQ5" s="1247"/>
      <c r="BR5" s="1247"/>
      <c r="BS5" s="1247"/>
      <c r="BT5" s="1247"/>
      <c r="BU5" s="1247"/>
      <c r="BV5" s="1247"/>
      <c r="BW5" s="1247"/>
      <c r="BX5" s="1247"/>
      <c r="BY5" s="1247"/>
      <c r="BZ5" s="1247"/>
      <c r="CA5" s="1247"/>
      <c r="CB5" s="1247"/>
      <c r="CC5" s="1247"/>
      <c r="CD5" s="1247"/>
      <c r="CE5" s="1247"/>
      <c r="CF5" s="1247"/>
      <c r="CG5" s="1247"/>
      <c r="CH5" s="1247"/>
      <c r="CI5" s="1247"/>
      <c r="CJ5" s="1247"/>
      <c r="CK5" s="1247"/>
      <c r="CL5" s="1247"/>
      <c r="CM5" s="1247"/>
      <c r="CN5" s="1247"/>
      <c r="CO5" s="1247"/>
      <c r="CP5" s="1247"/>
      <c r="CQ5" s="1247"/>
      <c r="CR5" s="1247"/>
      <c r="CS5" s="1247"/>
      <c r="CT5" s="1247"/>
      <c r="CU5" s="1247"/>
      <c r="CV5" s="1247"/>
      <c r="CW5" s="1247"/>
      <c r="CX5" s="1247"/>
      <c r="CY5" s="1247"/>
      <c r="CZ5" s="1247"/>
      <c r="DA5" s="1247"/>
      <c r="DB5" s="1247"/>
      <c r="DC5" s="1247"/>
      <c r="DD5" s="1247"/>
      <c r="DE5" s="1247"/>
    </row>
    <row r="6" spans="1:109" s="255" customFormat="1" x14ac:dyDescent="0.15">
      <c r="A6" s="1247"/>
      <c r="B6" s="1247"/>
      <c r="C6" s="1247"/>
      <c r="D6" s="1247"/>
      <c r="E6" s="1247"/>
      <c r="F6" s="1247"/>
      <c r="G6" s="1247"/>
      <c r="H6" s="1247"/>
      <c r="I6" s="1247"/>
      <c r="J6" s="1247"/>
      <c r="K6" s="1247"/>
      <c r="L6" s="1247"/>
      <c r="M6" s="1247"/>
      <c r="N6" s="1247"/>
      <c r="O6" s="1247"/>
      <c r="P6" s="1247"/>
      <c r="Q6" s="1247"/>
      <c r="R6" s="1247"/>
      <c r="S6" s="1247"/>
      <c r="T6" s="1247"/>
      <c r="U6" s="1247"/>
      <c r="V6" s="1247"/>
      <c r="W6" s="1247"/>
      <c r="X6" s="1247"/>
      <c r="Y6" s="1247"/>
      <c r="Z6" s="1247"/>
      <c r="AA6" s="1247"/>
      <c r="AB6" s="1247"/>
      <c r="AC6" s="1247"/>
      <c r="AD6" s="1247"/>
      <c r="AE6" s="1247"/>
      <c r="AF6" s="1247"/>
      <c r="AG6" s="1247"/>
      <c r="AH6" s="1247"/>
      <c r="AI6" s="1247"/>
      <c r="AJ6" s="1247"/>
      <c r="AK6" s="1247"/>
      <c r="AL6" s="1247"/>
      <c r="AM6" s="1247"/>
      <c r="AN6" s="1247"/>
      <c r="AO6" s="1247"/>
      <c r="AP6" s="1247"/>
      <c r="AQ6" s="1247"/>
      <c r="AR6" s="1247"/>
      <c r="AS6" s="1247"/>
      <c r="AT6" s="1247"/>
      <c r="AU6" s="1247"/>
      <c r="AV6" s="1247"/>
      <c r="AW6" s="1247"/>
      <c r="AX6" s="1247"/>
      <c r="AY6" s="1247"/>
      <c r="AZ6" s="1247"/>
      <c r="BA6" s="1247"/>
      <c r="BB6" s="1247"/>
      <c r="BC6" s="1247"/>
      <c r="BD6" s="1247"/>
      <c r="BE6" s="1247"/>
      <c r="BF6" s="1247"/>
      <c r="BG6" s="1247"/>
      <c r="BH6" s="1247"/>
      <c r="BI6" s="1247"/>
      <c r="BJ6" s="1247"/>
      <c r="BK6" s="1247"/>
      <c r="BL6" s="1247"/>
      <c r="BM6" s="1247"/>
      <c r="BN6" s="1247"/>
      <c r="BO6" s="1247"/>
      <c r="BP6" s="1247"/>
      <c r="BQ6" s="1247"/>
      <c r="BR6" s="1247"/>
      <c r="BS6" s="1247"/>
      <c r="BT6" s="1247"/>
      <c r="BU6" s="1247"/>
      <c r="BV6" s="1247"/>
      <c r="BW6" s="1247"/>
      <c r="BX6" s="1247"/>
      <c r="BY6" s="1247"/>
      <c r="BZ6" s="1247"/>
      <c r="CA6" s="1247"/>
      <c r="CB6" s="1247"/>
      <c r="CC6" s="1247"/>
      <c r="CD6" s="1247"/>
      <c r="CE6" s="1247"/>
      <c r="CF6" s="1247"/>
      <c r="CG6" s="1247"/>
      <c r="CH6" s="1247"/>
      <c r="CI6" s="1247"/>
      <c r="CJ6" s="1247"/>
      <c r="CK6" s="1247"/>
      <c r="CL6" s="1247"/>
      <c r="CM6" s="1247"/>
      <c r="CN6" s="1247"/>
      <c r="CO6" s="1247"/>
      <c r="CP6" s="1247"/>
      <c r="CQ6" s="1247"/>
      <c r="CR6" s="1247"/>
      <c r="CS6" s="1247"/>
      <c r="CT6" s="1247"/>
      <c r="CU6" s="1247"/>
      <c r="CV6" s="1247"/>
      <c r="CW6" s="1247"/>
      <c r="CX6" s="1247"/>
      <c r="CY6" s="1247"/>
      <c r="CZ6" s="1247"/>
      <c r="DA6" s="1247"/>
      <c r="DB6" s="1247"/>
      <c r="DC6" s="1247"/>
      <c r="DD6" s="1247"/>
      <c r="DE6" s="1247"/>
    </row>
    <row r="7" spans="1:109" s="255" customFormat="1" x14ac:dyDescent="0.15">
      <c r="A7" s="1247"/>
      <c r="B7" s="1247"/>
      <c r="C7" s="1247"/>
      <c r="D7" s="1247"/>
      <c r="E7" s="1247"/>
      <c r="F7" s="1247"/>
      <c r="G7" s="1247"/>
      <c r="H7" s="1247"/>
      <c r="I7" s="1247"/>
      <c r="J7" s="1247"/>
      <c r="K7" s="1247"/>
      <c r="L7" s="1247"/>
      <c r="M7" s="1247"/>
      <c r="N7" s="1247"/>
      <c r="O7" s="1247"/>
      <c r="P7" s="1247"/>
      <c r="Q7" s="1247"/>
      <c r="R7" s="1247"/>
      <c r="S7" s="1247"/>
      <c r="T7" s="1247"/>
      <c r="U7" s="1247"/>
      <c r="V7" s="1247"/>
      <c r="W7" s="1247"/>
      <c r="X7" s="1247"/>
      <c r="Y7" s="1247"/>
      <c r="Z7" s="1247"/>
      <c r="AA7" s="1247"/>
      <c r="AB7" s="1247"/>
      <c r="AC7" s="1247"/>
      <c r="AD7" s="1247"/>
      <c r="AE7" s="1247"/>
      <c r="AF7" s="1247"/>
      <c r="AG7" s="1247"/>
      <c r="AH7" s="1247"/>
      <c r="AI7" s="1247"/>
      <c r="AJ7" s="1247"/>
      <c r="AK7" s="1247"/>
      <c r="AL7" s="1247"/>
      <c r="AM7" s="1247"/>
      <c r="AN7" s="1247"/>
      <c r="AO7" s="1247"/>
      <c r="AP7" s="1247"/>
      <c r="AQ7" s="1247"/>
      <c r="AR7" s="1247"/>
      <c r="AS7" s="1247"/>
      <c r="AT7" s="1247"/>
      <c r="AU7" s="1247"/>
      <c r="AV7" s="1247"/>
      <c r="AW7" s="1247"/>
      <c r="AX7" s="1247"/>
      <c r="AY7" s="1247"/>
      <c r="AZ7" s="1247"/>
      <c r="BA7" s="1247"/>
      <c r="BB7" s="1247"/>
      <c r="BC7" s="1247"/>
      <c r="BD7" s="1247"/>
      <c r="BE7" s="1247"/>
      <c r="BF7" s="1247"/>
      <c r="BG7" s="1247"/>
      <c r="BH7" s="1247"/>
      <c r="BI7" s="1247"/>
      <c r="BJ7" s="1247"/>
      <c r="BK7" s="1247"/>
      <c r="BL7" s="1247"/>
      <c r="BM7" s="1247"/>
      <c r="BN7" s="1247"/>
      <c r="BO7" s="1247"/>
      <c r="BP7" s="1247"/>
      <c r="BQ7" s="1247"/>
      <c r="BR7" s="1247"/>
      <c r="BS7" s="1247"/>
      <c r="BT7" s="1247"/>
      <c r="BU7" s="1247"/>
      <c r="BV7" s="1247"/>
      <c r="BW7" s="1247"/>
      <c r="BX7" s="1247"/>
      <c r="BY7" s="1247"/>
      <c r="BZ7" s="1247"/>
      <c r="CA7" s="1247"/>
      <c r="CB7" s="1247"/>
      <c r="CC7" s="1247"/>
      <c r="CD7" s="1247"/>
      <c r="CE7" s="1247"/>
      <c r="CF7" s="1247"/>
      <c r="CG7" s="1247"/>
      <c r="CH7" s="1247"/>
      <c r="CI7" s="1247"/>
      <c r="CJ7" s="1247"/>
      <c r="CK7" s="1247"/>
      <c r="CL7" s="1247"/>
      <c r="CM7" s="1247"/>
      <c r="CN7" s="1247"/>
      <c r="CO7" s="1247"/>
      <c r="CP7" s="1247"/>
      <c r="CQ7" s="1247"/>
      <c r="CR7" s="1247"/>
      <c r="CS7" s="1247"/>
      <c r="CT7" s="1247"/>
      <c r="CU7" s="1247"/>
      <c r="CV7" s="1247"/>
      <c r="CW7" s="1247"/>
      <c r="CX7" s="1247"/>
      <c r="CY7" s="1247"/>
      <c r="CZ7" s="1247"/>
      <c r="DA7" s="1247"/>
      <c r="DB7" s="1247"/>
      <c r="DC7" s="1247"/>
      <c r="DD7" s="1247"/>
      <c r="DE7" s="1247"/>
    </row>
    <row r="8" spans="1:109" s="255" customFormat="1" x14ac:dyDescent="0.15">
      <c r="A8" s="1247"/>
      <c r="B8" s="1247"/>
      <c r="C8" s="1247"/>
      <c r="D8" s="1247"/>
      <c r="E8" s="1247"/>
      <c r="F8" s="1247"/>
      <c r="G8" s="1247"/>
      <c r="H8" s="1247"/>
      <c r="I8" s="1247"/>
      <c r="J8" s="1247"/>
      <c r="K8" s="1247"/>
      <c r="L8" s="1247"/>
      <c r="M8" s="1247"/>
      <c r="N8" s="1247"/>
      <c r="O8" s="1247"/>
      <c r="P8" s="1247"/>
      <c r="Q8" s="1247"/>
      <c r="R8" s="1247"/>
      <c r="S8" s="1247"/>
      <c r="T8" s="1247"/>
      <c r="U8" s="1247"/>
      <c r="V8" s="1247"/>
      <c r="W8" s="1247"/>
      <c r="X8" s="1247"/>
      <c r="Y8" s="1247"/>
      <c r="Z8" s="1247"/>
      <c r="AA8" s="1247"/>
      <c r="AB8" s="1247"/>
      <c r="AC8" s="1247"/>
      <c r="AD8" s="1247"/>
      <c r="AE8" s="1247"/>
      <c r="AF8" s="1247"/>
      <c r="AG8" s="1247"/>
      <c r="AH8" s="1247"/>
      <c r="AI8" s="1247"/>
      <c r="AJ8" s="1247"/>
      <c r="AK8" s="1247"/>
      <c r="AL8" s="1247"/>
      <c r="AM8" s="1247"/>
      <c r="AN8" s="1247"/>
      <c r="AO8" s="1247"/>
      <c r="AP8" s="1247"/>
      <c r="AQ8" s="1247"/>
      <c r="AR8" s="1247"/>
      <c r="AS8" s="1247"/>
      <c r="AT8" s="1247"/>
      <c r="AU8" s="1247"/>
      <c r="AV8" s="1247"/>
      <c r="AW8" s="1247"/>
      <c r="AX8" s="1247"/>
      <c r="AY8" s="1247"/>
      <c r="AZ8" s="1247"/>
      <c r="BA8" s="1247"/>
      <c r="BB8" s="1247"/>
      <c r="BC8" s="1247"/>
      <c r="BD8" s="1247"/>
      <c r="BE8" s="1247"/>
      <c r="BF8" s="1247"/>
      <c r="BG8" s="1247"/>
      <c r="BH8" s="1247"/>
      <c r="BI8" s="1247"/>
      <c r="BJ8" s="1247"/>
      <c r="BK8" s="1247"/>
      <c r="BL8" s="1247"/>
      <c r="BM8" s="1247"/>
      <c r="BN8" s="1247"/>
      <c r="BO8" s="1247"/>
      <c r="BP8" s="1247"/>
      <c r="BQ8" s="1247"/>
      <c r="BR8" s="1247"/>
      <c r="BS8" s="1247"/>
      <c r="BT8" s="1247"/>
      <c r="BU8" s="1247"/>
      <c r="BV8" s="1247"/>
      <c r="BW8" s="1247"/>
      <c r="BX8" s="1247"/>
      <c r="BY8" s="1247"/>
      <c r="BZ8" s="1247"/>
      <c r="CA8" s="1247"/>
      <c r="CB8" s="1247"/>
      <c r="CC8" s="1247"/>
      <c r="CD8" s="1247"/>
      <c r="CE8" s="1247"/>
      <c r="CF8" s="1247"/>
      <c r="CG8" s="1247"/>
      <c r="CH8" s="1247"/>
      <c r="CI8" s="1247"/>
      <c r="CJ8" s="1247"/>
      <c r="CK8" s="1247"/>
      <c r="CL8" s="1247"/>
      <c r="CM8" s="1247"/>
      <c r="CN8" s="1247"/>
      <c r="CO8" s="1247"/>
      <c r="CP8" s="1247"/>
      <c r="CQ8" s="1247"/>
      <c r="CR8" s="1247"/>
      <c r="CS8" s="1247"/>
      <c r="CT8" s="1247"/>
      <c r="CU8" s="1247"/>
      <c r="CV8" s="1247"/>
      <c r="CW8" s="1247"/>
      <c r="CX8" s="1247"/>
      <c r="CY8" s="1247"/>
      <c r="CZ8" s="1247"/>
      <c r="DA8" s="1247"/>
      <c r="DB8" s="1247"/>
      <c r="DC8" s="1247"/>
      <c r="DD8" s="1247"/>
      <c r="DE8" s="1247"/>
    </row>
    <row r="9" spans="1:109" s="255" customFormat="1" x14ac:dyDescent="0.15">
      <c r="A9" s="1247"/>
      <c r="B9" s="1247"/>
      <c r="C9" s="1247"/>
      <c r="D9" s="1247"/>
      <c r="E9" s="1247"/>
      <c r="F9" s="1247"/>
      <c r="G9" s="1247"/>
      <c r="H9" s="1247"/>
      <c r="I9" s="1247"/>
      <c r="J9" s="1247"/>
      <c r="K9" s="1247"/>
      <c r="L9" s="1247"/>
      <c r="M9" s="1247"/>
      <c r="N9" s="1247"/>
      <c r="O9" s="1247"/>
      <c r="P9" s="1247"/>
      <c r="Q9" s="1247"/>
      <c r="R9" s="1247"/>
      <c r="S9" s="1247"/>
      <c r="T9" s="1247"/>
      <c r="U9" s="1247"/>
      <c r="V9" s="1247"/>
      <c r="W9" s="1247"/>
      <c r="X9" s="1247"/>
      <c r="Y9" s="1247"/>
      <c r="Z9" s="1247"/>
      <c r="AA9" s="1247"/>
      <c r="AB9" s="1247"/>
      <c r="AC9" s="1247"/>
      <c r="AD9" s="1247"/>
      <c r="AE9" s="1247"/>
      <c r="AF9" s="1247"/>
      <c r="AG9" s="1247"/>
      <c r="AH9" s="1247"/>
      <c r="AI9" s="1247"/>
      <c r="AJ9" s="1247"/>
      <c r="AK9" s="1247"/>
      <c r="AL9" s="1247"/>
      <c r="AM9" s="1247"/>
      <c r="AN9" s="1247"/>
      <c r="AO9" s="1247"/>
      <c r="AP9" s="1247"/>
      <c r="AQ9" s="1247"/>
      <c r="AR9" s="1247"/>
      <c r="AS9" s="1247"/>
      <c r="AT9" s="1247"/>
      <c r="AU9" s="1247"/>
      <c r="AV9" s="1247"/>
      <c r="AW9" s="1247"/>
      <c r="AX9" s="1247"/>
      <c r="AY9" s="1247"/>
      <c r="AZ9" s="1247"/>
      <c r="BA9" s="1247"/>
      <c r="BB9" s="1247"/>
      <c r="BC9" s="1247"/>
      <c r="BD9" s="1247"/>
      <c r="BE9" s="1247"/>
      <c r="BF9" s="1247"/>
      <c r="BG9" s="1247"/>
      <c r="BH9" s="1247"/>
      <c r="BI9" s="1247"/>
      <c r="BJ9" s="1247"/>
      <c r="BK9" s="1247"/>
      <c r="BL9" s="1247"/>
      <c r="BM9" s="1247"/>
      <c r="BN9" s="1247"/>
      <c r="BO9" s="1247"/>
      <c r="BP9" s="1247"/>
      <c r="BQ9" s="1247"/>
      <c r="BR9" s="1247"/>
      <c r="BS9" s="1247"/>
      <c r="BT9" s="1247"/>
      <c r="BU9" s="1247"/>
      <c r="BV9" s="1247"/>
      <c r="BW9" s="1247"/>
      <c r="BX9" s="1247"/>
      <c r="BY9" s="1247"/>
      <c r="BZ9" s="1247"/>
      <c r="CA9" s="1247"/>
      <c r="CB9" s="1247"/>
      <c r="CC9" s="1247"/>
      <c r="CD9" s="1247"/>
      <c r="CE9" s="1247"/>
      <c r="CF9" s="1247"/>
      <c r="CG9" s="1247"/>
      <c r="CH9" s="1247"/>
      <c r="CI9" s="1247"/>
      <c r="CJ9" s="1247"/>
      <c r="CK9" s="1247"/>
      <c r="CL9" s="1247"/>
      <c r="CM9" s="1247"/>
      <c r="CN9" s="1247"/>
      <c r="CO9" s="1247"/>
      <c r="CP9" s="1247"/>
      <c r="CQ9" s="1247"/>
      <c r="CR9" s="1247"/>
      <c r="CS9" s="1247"/>
      <c r="CT9" s="1247"/>
      <c r="CU9" s="1247"/>
      <c r="CV9" s="1247"/>
      <c r="CW9" s="1247"/>
      <c r="CX9" s="1247"/>
      <c r="CY9" s="1247"/>
      <c r="CZ9" s="1247"/>
      <c r="DA9" s="1247"/>
      <c r="DB9" s="1247"/>
      <c r="DC9" s="1247"/>
      <c r="DD9" s="1247"/>
      <c r="DE9" s="1247"/>
    </row>
    <row r="10" spans="1:109" s="255" customFormat="1" x14ac:dyDescent="0.15">
      <c r="A10" s="1247"/>
      <c r="B10" s="1247"/>
      <c r="C10" s="1247"/>
      <c r="D10" s="1247"/>
      <c r="E10" s="1247"/>
      <c r="F10" s="1247"/>
      <c r="G10" s="1247"/>
      <c r="H10" s="1247"/>
      <c r="I10" s="1247"/>
      <c r="J10" s="1247"/>
      <c r="K10" s="1247"/>
      <c r="L10" s="1247"/>
      <c r="M10" s="1247"/>
      <c r="N10" s="1247"/>
      <c r="O10" s="1247"/>
      <c r="P10" s="1247"/>
      <c r="Q10" s="1247"/>
      <c r="R10" s="1247"/>
      <c r="S10" s="1247"/>
      <c r="T10" s="1247"/>
      <c r="U10" s="1247"/>
      <c r="V10" s="1247"/>
      <c r="W10" s="1247"/>
      <c r="X10" s="1247"/>
      <c r="Y10" s="1247"/>
      <c r="Z10" s="1247"/>
      <c r="AA10" s="1247"/>
      <c r="AB10" s="1247"/>
      <c r="AC10" s="1247"/>
      <c r="AD10" s="1247"/>
      <c r="AE10" s="1247"/>
      <c r="AF10" s="1247"/>
      <c r="AG10" s="1247"/>
      <c r="AH10" s="1247"/>
      <c r="AI10" s="1247"/>
      <c r="AJ10" s="1247"/>
      <c r="AK10" s="1247"/>
      <c r="AL10" s="1247"/>
      <c r="AM10" s="1247"/>
      <c r="AN10" s="1247"/>
      <c r="AO10" s="1247"/>
      <c r="AP10" s="1247"/>
      <c r="AQ10" s="1247"/>
      <c r="AR10" s="1247"/>
      <c r="AS10" s="1247"/>
      <c r="AT10" s="1247"/>
      <c r="AU10" s="1247"/>
      <c r="AV10" s="1247"/>
      <c r="AW10" s="1247"/>
      <c r="AX10" s="1247"/>
      <c r="AY10" s="1247"/>
      <c r="AZ10" s="1247"/>
      <c r="BA10" s="1247"/>
      <c r="BB10" s="1247"/>
      <c r="BC10" s="1247"/>
      <c r="BD10" s="1247"/>
      <c r="BE10" s="1247"/>
      <c r="BF10" s="1247"/>
      <c r="BG10" s="1247"/>
      <c r="BH10" s="1247"/>
      <c r="BI10" s="1247"/>
      <c r="BJ10" s="1247"/>
      <c r="BK10" s="1247"/>
      <c r="BL10" s="1247"/>
      <c r="BM10" s="1247"/>
      <c r="BN10" s="1247"/>
      <c r="BO10" s="1247"/>
      <c r="BP10" s="1247"/>
      <c r="BQ10" s="1247"/>
      <c r="BR10" s="1247"/>
      <c r="BS10" s="1247"/>
      <c r="BT10" s="1247"/>
      <c r="BU10" s="1247"/>
      <c r="BV10" s="1247"/>
      <c r="BW10" s="1247"/>
      <c r="BX10" s="1247"/>
      <c r="BY10" s="1247"/>
      <c r="BZ10" s="1247"/>
      <c r="CA10" s="1247"/>
      <c r="CB10" s="1247"/>
      <c r="CC10" s="1247"/>
      <c r="CD10" s="1247"/>
      <c r="CE10" s="1247"/>
      <c r="CF10" s="1247"/>
      <c r="CG10" s="1247"/>
      <c r="CH10" s="1247"/>
      <c r="CI10" s="1247"/>
      <c r="CJ10" s="1247"/>
      <c r="CK10" s="1247"/>
      <c r="CL10" s="1247"/>
      <c r="CM10" s="1247"/>
      <c r="CN10" s="1247"/>
      <c r="CO10" s="1247"/>
      <c r="CP10" s="1247"/>
      <c r="CQ10" s="1247"/>
      <c r="CR10" s="1247"/>
      <c r="CS10" s="1247"/>
      <c r="CT10" s="1247"/>
      <c r="CU10" s="1247"/>
      <c r="CV10" s="1247"/>
      <c r="CW10" s="1247"/>
      <c r="CX10" s="1247"/>
      <c r="CY10" s="1247"/>
      <c r="CZ10" s="1247"/>
      <c r="DA10" s="1247"/>
      <c r="DB10" s="1247"/>
      <c r="DC10" s="1247"/>
      <c r="DD10" s="1247"/>
      <c r="DE10" s="1247"/>
    </row>
    <row r="11" spans="1:109" s="255" customFormat="1" x14ac:dyDescent="0.15">
      <c r="A11" s="1247"/>
      <c r="B11" s="1247"/>
      <c r="C11" s="1247"/>
      <c r="D11" s="1247"/>
      <c r="E11" s="1247"/>
      <c r="F11" s="1247"/>
      <c r="G11" s="1247"/>
      <c r="H11" s="1247"/>
      <c r="I11" s="1247"/>
      <c r="J11" s="1247"/>
      <c r="K11" s="1247"/>
      <c r="L11" s="1247"/>
      <c r="M11" s="1247"/>
      <c r="N11" s="1247"/>
      <c r="O11" s="1247"/>
      <c r="P11" s="1247"/>
      <c r="Q11" s="1247"/>
      <c r="R11" s="1247"/>
      <c r="S11" s="1247"/>
      <c r="T11" s="1247"/>
      <c r="U11" s="1247"/>
      <c r="V11" s="1247"/>
      <c r="W11" s="1247"/>
      <c r="X11" s="1247"/>
      <c r="Y11" s="1247"/>
      <c r="Z11" s="1247"/>
      <c r="AA11" s="1247"/>
      <c r="AB11" s="1247"/>
      <c r="AC11" s="1247"/>
      <c r="AD11" s="1247"/>
      <c r="AE11" s="1247"/>
      <c r="AF11" s="1247"/>
      <c r="AG11" s="1247"/>
      <c r="AH11" s="1247"/>
      <c r="AI11" s="1247"/>
      <c r="AJ11" s="1247"/>
      <c r="AK11" s="1247"/>
      <c r="AL11" s="1247"/>
      <c r="AM11" s="1247"/>
      <c r="AN11" s="1247"/>
      <c r="AO11" s="1247"/>
      <c r="AP11" s="1247"/>
      <c r="AQ11" s="1247"/>
      <c r="AR11" s="1247"/>
      <c r="AS11" s="1247"/>
      <c r="AT11" s="1247"/>
      <c r="AU11" s="1247"/>
      <c r="AV11" s="1247"/>
      <c r="AW11" s="1247"/>
      <c r="AX11" s="1247"/>
      <c r="AY11" s="1247"/>
      <c r="AZ11" s="1247"/>
      <c r="BA11" s="1247"/>
      <c r="BB11" s="1247"/>
      <c r="BC11" s="1247"/>
      <c r="BD11" s="1247"/>
      <c r="BE11" s="1247"/>
      <c r="BF11" s="1247"/>
      <c r="BG11" s="1247"/>
      <c r="BH11" s="1247"/>
      <c r="BI11" s="1247"/>
      <c r="BJ11" s="1247"/>
      <c r="BK11" s="1247"/>
      <c r="BL11" s="1247"/>
      <c r="BM11" s="1247"/>
      <c r="BN11" s="1247"/>
      <c r="BO11" s="1247"/>
      <c r="BP11" s="1247"/>
      <c r="BQ11" s="1247"/>
      <c r="BR11" s="1247"/>
      <c r="BS11" s="1247"/>
      <c r="BT11" s="1247"/>
      <c r="BU11" s="1247"/>
      <c r="BV11" s="1247"/>
      <c r="BW11" s="1247"/>
      <c r="BX11" s="1247"/>
      <c r="BY11" s="1247"/>
      <c r="BZ11" s="1247"/>
      <c r="CA11" s="1247"/>
      <c r="CB11" s="1247"/>
      <c r="CC11" s="1247"/>
      <c r="CD11" s="1247"/>
      <c r="CE11" s="1247"/>
      <c r="CF11" s="1247"/>
      <c r="CG11" s="1247"/>
      <c r="CH11" s="1247"/>
      <c r="CI11" s="1247"/>
      <c r="CJ11" s="1247"/>
      <c r="CK11" s="1247"/>
      <c r="CL11" s="1247"/>
      <c r="CM11" s="1247"/>
      <c r="CN11" s="1247"/>
      <c r="CO11" s="1247"/>
      <c r="CP11" s="1247"/>
      <c r="CQ11" s="1247"/>
      <c r="CR11" s="1247"/>
      <c r="CS11" s="1247"/>
      <c r="CT11" s="1247"/>
      <c r="CU11" s="1247"/>
      <c r="CV11" s="1247"/>
      <c r="CW11" s="1247"/>
      <c r="CX11" s="1247"/>
      <c r="CY11" s="1247"/>
      <c r="CZ11" s="1247"/>
      <c r="DA11" s="1247"/>
      <c r="DB11" s="1247"/>
      <c r="DC11" s="1247"/>
      <c r="DD11" s="1247"/>
      <c r="DE11" s="1247"/>
    </row>
    <row r="12" spans="1:109" s="255" customFormat="1" x14ac:dyDescent="0.15">
      <c r="A12" s="1247"/>
      <c r="B12" s="1247"/>
      <c r="C12" s="1247"/>
      <c r="D12" s="1247"/>
      <c r="E12" s="1247"/>
      <c r="F12" s="1247"/>
      <c r="G12" s="1247"/>
      <c r="H12" s="1247"/>
      <c r="I12" s="1247"/>
      <c r="J12" s="1247"/>
      <c r="K12" s="1247"/>
      <c r="L12" s="1247"/>
      <c r="M12" s="1247"/>
      <c r="N12" s="1247"/>
      <c r="O12" s="1247"/>
      <c r="P12" s="1247"/>
      <c r="Q12" s="1247"/>
      <c r="R12" s="1247"/>
      <c r="S12" s="1247"/>
      <c r="T12" s="1247"/>
      <c r="U12" s="1247"/>
      <c r="V12" s="1247"/>
      <c r="W12" s="1247"/>
      <c r="X12" s="1247"/>
      <c r="Y12" s="1247"/>
      <c r="Z12" s="1247"/>
      <c r="AA12" s="1247"/>
      <c r="AB12" s="1247"/>
      <c r="AC12" s="1247"/>
      <c r="AD12" s="1247"/>
      <c r="AE12" s="1247"/>
      <c r="AF12" s="1247"/>
      <c r="AG12" s="1247"/>
      <c r="AH12" s="1247"/>
      <c r="AI12" s="1247"/>
      <c r="AJ12" s="1247"/>
      <c r="AK12" s="1247"/>
      <c r="AL12" s="1247"/>
      <c r="AM12" s="1247"/>
      <c r="AN12" s="1247"/>
      <c r="AO12" s="1247"/>
      <c r="AP12" s="1247"/>
      <c r="AQ12" s="1247"/>
      <c r="AR12" s="1247"/>
      <c r="AS12" s="1247"/>
      <c r="AT12" s="1247"/>
      <c r="AU12" s="1247"/>
      <c r="AV12" s="1247"/>
      <c r="AW12" s="1247"/>
      <c r="AX12" s="1247"/>
      <c r="AY12" s="1247"/>
      <c r="AZ12" s="1247"/>
      <c r="BA12" s="1247"/>
      <c r="BB12" s="1247"/>
      <c r="BC12" s="1247"/>
      <c r="BD12" s="1247"/>
      <c r="BE12" s="1247"/>
      <c r="BF12" s="1247"/>
      <c r="BG12" s="1247"/>
      <c r="BH12" s="1247"/>
      <c r="BI12" s="1247"/>
      <c r="BJ12" s="1247"/>
      <c r="BK12" s="1247"/>
      <c r="BL12" s="1247"/>
      <c r="BM12" s="1247"/>
      <c r="BN12" s="1247"/>
      <c r="BO12" s="1247"/>
      <c r="BP12" s="1247"/>
      <c r="BQ12" s="1247"/>
      <c r="BR12" s="1247"/>
      <c r="BS12" s="1247"/>
      <c r="BT12" s="1247"/>
      <c r="BU12" s="1247"/>
      <c r="BV12" s="1247"/>
      <c r="BW12" s="1247"/>
      <c r="BX12" s="1247"/>
      <c r="BY12" s="1247"/>
      <c r="BZ12" s="1247"/>
      <c r="CA12" s="1247"/>
      <c r="CB12" s="1247"/>
      <c r="CC12" s="1247"/>
      <c r="CD12" s="1247"/>
      <c r="CE12" s="1247"/>
      <c r="CF12" s="1247"/>
      <c r="CG12" s="1247"/>
      <c r="CH12" s="1247"/>
      <c r="CI12" s="1247"/>
      <c r="CJ12" s="1247"/>
      <c r="CK12" s="1247"/>
      <c r="CL12" s="1247"/>
      <c r="CM12" s="1247"/>
      <c r="CN12" s="1247"/>
      <c r="CO12" s="1247"/>
      <c r="CP12" s="1247"/>
      <c r="CQ12" s="1247"/>
      <c r="CR12" s="1247"/>
      <c r="CS12" s="1247"/>
      <c r="CT12" s="1247"/>
      <c r="CU12" s="1247"/>
      <c r="CV12" s="1247"/>
      <c r="CW12" s="1247"/>
      <c r="CX12" s="1247"/>
      <c r="CY12" s="1247"/>
      <c r="CZ12" s="1247"/>
      <c r="DA12" s="1247"/>
      <c r="DB12" s="1247"/>
      <c r="DC12" s="1247"/>
      <c r="DD12" s="1247"/>
      <c r="DE12" s="1247"/>
    </row>
    <row r="13" spans="1:109" s="255" customFormat="1" x14ac:dyDescent="0.15">
      <c r="A13" s="1247"/>
      <c r="B13" s="1247"/>
      <c r="C13" s="1247"/>
      <c r="D13" s="1247"/>
      <c r="E13" s="1247"/>
      <c r="F13" s="1247"/>
      <c r="G13" s="1247"/>
      <c r="H13" s="1247"/>
      <c r="I13" s="1247"/>
      <c r="J13" s="1247"/>
      <c r="K13" s="1247"/>
      <c r="L13" s="1247"/>
      <c r="M13" s="1247"/>
      <c r="N13" s="1247"/>
      <c r="O13" s="1247"/>
      <c r="P13" s="1247"/>
      <c r="Q13" s="1247"/>
      <c r="R13" s="1247"/>
      <c r="S13" s="1247"/>
      <c r="T13" s="1247"/>
      <c r="U13" s="1247"/>
      <c r="V13" s="1247"/>
      <c r="W13" s="1247"/>
      <c r="X13" s="1247"/>
      <c r="Y13" s="1247"/>
      <c r="Z13" s="1247"/>
      <c r="AA13" s="1247"/>
      <c r="AB13" s="1247"/>
      <c r="AC13" s="1247"/>
      <c r="AD13" s="1247"/>
      <c r="AE13" s="1247"/>
      <c r="AF13" s="1247"/>
      <c r="AG13" s="1247"/>
      <c r="AH13" s="1247"/>
      <c r="AI13" s="1247"/>
      <c r="AJ13" s="1247"/>
      <c r="AK13" s="1247"/>
      <c r="AL13" s="1247"/>
      <c r="AM13" s="1247"/>
      <c r="AN13" s="1247"/>
      <c r="AO13" s="1247"/>
      <c r="AP13" s="1247"/>
      <c r="AQ13" s="1247"/>
      <c r="AR13" s="1247"/>
      <c r="AS13" s="1247"/>
      <c r="AT13" s="1247"/>
      <c r="AU13" s="1247"/>
      <c r="AV13" s="1247"/>
      <c r="AW13" s="1247"/>
      <c r="AX13" s="1247"/>
      <c r="AY13" s="1247"/>
      <c r="AZ13" s="1247"/>
      <c r="BA13" s="1247"/>
      <c r="BB13" s="1247"/>
      <c r="BC13" s="1247"/>
      <c r="BD13" s="1247"/>
      <c r="BE13" s="1247"/>
      <c r="BF13" s="1247"/>
      <c r="BG13" s="1247"/>
      <c r="BH13" s="1247"/>
      <c r="BI13" s="1247"/>
      <c r="BJ13" s="1247"/>
      <c r="BK13" s="1247"/>
      <c r="BL13" s="1247"/>
      <c r="BM13" s="1247"/>
      <c r="BN13" s="1247"/>
      <c r="BO13" s="1247"/>
      <c r="BP13" s="1247"/>
      <c r="BQ13" s="1247"/>
      <c r="BR13" s="1247"/>
      <c r="BS13" s="1247"/>
      <c r="BT13" s="1247"/>
      <c r="BU13" s="1247"/>
      <c r="BV13" s="1247"/>
      <c r="BW13" s="1247"/>
      <c r="BX13" s="1247"/>
      <c r="BY13" s="1247"/>
      <c r="BZ13" s="1247"/>
      <c r="CA13" s="1247"/>
      <c r="CB13" s="1247"/>
      <c r="CC13" s="1247"/>
      <c r="CD13" s="1247"/>
      <c r="CE13" s="1247"/>
      <c r="CF13" s="1247"/>
      <c r="CG13" s="1247"/>
      <c r="CH13" s="1247"/>
      <c r="CI13" s="1247"/>
      <c r="CJ13" s="1247"/>
      <c r="CK13" s="1247"/>
      <c r="CL13" s="1247"/>
      <c r="CM13" s="1247"/>
      <c r="CN13" s="1247"/>
      <c r="CO13" s="1247"/>
      <c r="CP13" s="1247"/>
      <c r="CQ13" s="1247"/>
      <c r="CR13" s="1247"/>
      <c r="CS13" s="1247"/>
      <c r="CT13" s="1247"/>
      <c r="CU13" s="1247"/>
      <c r="CV13" s="1247"/>
      <c r="CW13" s="1247"/>
      <c r="CX13" s="1247"/>
      <c r="CY13" s="1247"/>
      <c r="CZ13" s="1247"/>
      <c r="DA13" s="1247"/>
      <c r="DB13" s="1247"/>
      <c r="DC13" s="1247"/>
      <c r="DD13" s="1247"/>
      <c r="DE13" s="1247"/>
    </row>
    <row r="14" spans="1:109" s="255" customFormat="1" x14ac:dyDescent="0.15">
      <c r="A14" s="1247"/>
      <c r="B14" s="1247"/>
      <c r="C14" s="1247"/>
      <c r="D14" s="1247"/>
      <c r="E14" s="1247"/>
      <c r="F14" s="1247"/>
      <c r="G14" s="1247"/>
      <c r="H14" s="1247"/>
      <c r="I14" s="1247"/>
      <c r="J14" s="1247"/>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1247"/>
      <c r="AG14" s="1247"/>
      <c r="AH14" s="1247"/>
      <c r="AI14" s="1247"/>
      <c r="AJ14" s="1247"/>
      <c r="AK14" s="1247"/>
      <c r="AL14" s="1247"/>
      <c r="AM14" s="1247"/>
      <c r="AN14" s="1247"/>
      <c r="AO14" s="1247"/>
      <c r="AP14" s="1247"/>
      <c r="AQ14" s="1247"/>
      <c r="AR14" s="1247"/>
      <c r="AS14" s="1247"/>
      <c r="AT14" s="1247"/>
      <c r="AU14" s="1247"/>
      <c r="AV14" s="1247"/>
      <c r="AW14" s="1247"/>
      <c r="AX14" s="1247"/>
      <c r="AY14" s="1247"/>
      <c r="AZ14" s="1247"/>
      <c r="BA14" s="1247"/>
      <c r="BB14" s="1247"/>
      <c r="BC14" s="1247"/>
      <c r="BD14" s="1247"/>
      <c r="BE14" s="1247"/>
      <c r="BF14" s="1247"/>
      <c r="BG14" s="1247"/>
      <c r="BH14" s="1247"/>
      <c r="BI14" s="1247"/>
      <c r="BJ14" s="1247"/>
      <c r="BK14" s="1247"/>
      <c r="BL14" s="1247"/>
      <c r="BM14" s="1247"/>
      <c r="BN14" s="1247"/>
      <c r="BO14" s="1247"/>
      <c r="BP14" s="1247"/>
      <c r="BQ14" s="1247"/>
      <c r="BR14" s="1247"/>
      <c r="BS14" s="1247"/>
      <c r="BT14" s="1247"/>
      <c r="BU14" s="1247"/>
      <c r="BV14" s="1247"/>
      <c r="BW14" s="1247"/>
      <c r="BX14" s="1247"/>
      <c r="BY14" s="1247"/>
      <c r="BZ14" s="1247"/>
      <c r="CA14" s="1247"/>
      <c r="CB14" s="1247"/>
      <c r="CC14" s="1247"/>
      <c r="CD14" s="1247"/>
      <c r="CE14" s="1247"/>
      <c r="CF14" s="1247"/>
      <c r="CG14" s="1247"/>
      <c r="CH14" s="1247"/>
      <c r="CI14" s="1247"/>
      <c r="CJ14" s="1247"/>
      <c r="CK14" s="1247"/>
      <c r="CL14" s="1247"/>
      <c r="CM14" s="1247"/>
      <c r="CN14" s="1247"/>
      <c r="CO14" s="1247"/>
      <c r="CP14" s="1247"/>
      <c r="CQ14" s="1247"/>
      <c r="CR14" s="1247"/>
      <c r="CS14" s="1247"/>
      <c r="CT14" s="1247"/>
      <c r="CU14" s="1247"/>
      <c r="CV14" s="1247"/>
      <c r="CW14" s="1247"/>
      <c r="CX14" s="1247"/>
      <c r="CY14" s="1247"/>
      <c r="CZ14" s="1247"/>
      <c r="DA14" s="1247"/>
      <c r="DB14" s="1247"/>
      <c r="DC14" s="1247"/>
      <c r="DD14" s="1247"/>
      <c r="DE14" s="1247"/>
    </row>
    <row r="15" spans="1:109" s="255" customFormat="1" x14ac:dyDescent="0.15">
      <c r="A15" s="1246"/>
      <c r="B15" s="1247"/>
      <c r="C15" s="1247"/>
      <c r="D15" s="1247"/>
      <c r="E15" s="1247"/>
      <c r="F15" s="1247"/>
      <c r="G15" s="1247"/>
      <c r="H15" s="1247"/>
      <c r="I15" s="1247"/>
      <c r="J15" s="1247"/>
      <c r="K15" s="1247"/>
      <c r="L15" s="1247"/>
      <c r="M15" s="1247"/>
      <c r="N15" s="1247"/>
      <c r="O15" s="1247"/>
      <c r="P15" s="1247"/>
      <c r="Q15" s="1247"/>
      <c r="R15" s="1247"/>
      <c r="S15" s="1247"/>
      <c r="T15" s="1247"/>
      <c r="U15" s="1247"/>
      <c r="V15" s="1247"/>
      <c r="W15" s="1247"/>
      <c r="X15" s="1247"/>
      <c r="Y15" s="1247"/>
      <c r="Z15" s="1247"/>
      <c r="AA15" s="1247"/>
      <c r="AB15" s="1247"/>
      <c r="AC15" s="1247"/>
      <c r="AD15" s="1247"/>
      <c r="AE15" s="1247"/>
      <c r="AF15" s="1247"/>
      <c r="AG15" s="1247"/>
      <c r="AH15" s="1247"/>
      <c r="AI15" s="1247"/>
      <c r="AJ15" s="1247"/>
      <c r="AK15" s="1247"/>
      <c r="AL15" s="1247"/>
      <c r="AM15" s="1247"/>
      <c r="AN15" s="1247"/>
      <c r="AO15" s="1247"/>
      <c r="AP15" s="1247"/>
      <c r="AQ15" s="1247"/>
      <c r="AR15" s="1247"/>
      <c r="AS15" s="1247"/>
      <c r="AT15" s="1247"/>
      <c r="AU15" s="1247"/>
      <c r="AV15" s="1247"/>
      <c r="AW15" s="1247"/>
      <c r="AX15" s="1247"/>
      <c r="AY15" s="1247"/>
      <c r="AZ15" s="1247"/>
      <c r="BA15" s="1247"/>
      <c r="BB15" s="1247"/>
      <c r="BC15" s="1247"/>
      <c r="BD15" s="1247"/>
      <c r="BE15" s="1247"/>
      <c r="BF15" s="1247"/>
      <c r="BG15" s="1247"/>
      <c r="BH15" s="1247"/>
      <c r="BI15" s="1247"/>
      <c r="BJ15" s="1247"/>
      <c r="BK15" s="1247"/>
      <c r="BL15" s="1247"/>
      <c r="BM15" s="1247"/>
      <c r="BN15" s="1247"/>
      <c r="BO15" s="1247"/>
      <c r="BP15" s="1247"/>
      <c r="BQ15" s="1247"/>
      <c r="BR15" s="1247"/>
      <c r="BS15" s="1247"/>
      <c r="BT15" s="1247"/>
      <c r="BU15" s="1247"/>
      <c r="BV15" s="1247"/>
      <c r="BW15" s="1247"/>
      <c r="BX15" s="1247"/>
      <c r="BY15" s="1247"/>
      <c r="BZ15" s="1247"/>
      <c r="CA15" s="1247"/>
      <c r="CB15" s="1247"/>
      <c r="CC15" s="1247"/>
      <c r="CD15" s="1247"/>
      <c r="CE15" s="1247"/>
      <c r="CF15" s="1247"/>
      <c r="CG15" s="1247"/>
      <c r="CH15" s="1247"/>
      <c r="CI15" s="1247"/>
      <c r="CJ15" s="1247"/>
      <c r="CK15" s="1247"/>
      <c r="CL15" s="1247"/>
      <c r="CM15" s="1247"/>
      <c r="CN15" s="1247"/>
      <c r="CO15" s="1247"/>
      <c r="CP15" s="1247"/>
      <c r="CQ15" s="1247"/>
      <c r="CR15" s="1247"/>
      <c r="CS15" s="1247"/>
      <c r="CT15" s="1247"/>
      <c r="CU15" s="1247"/>
      <c r="CV15" s="1247"/>
      <c r="CW15" s="1247"/>
      <c r="CX15" s="1247"/>
      <c r="CY15" s="1247"/>
      <c r="CZ15" s="1247"/>
      <c r="DA15" s="1247"/>
      <c r="DB15" s="1247"/>
      <c r="DC15" s="1247"/>
      <c r="DD15" s="1247"/>
      <c r="DE15" s="1247"/>
    </row>
    <row r="16" spans="1:109" s="255" customFormat="1" x14ac:dyDescent="0.15">
      <c r="A16" s="1246"/>
      <c r="B16" s="1247"/>
      <c r="C16" s="1247"/>
      <c r="D16" s="1247"/>
      <c r="E16" s="1247"/>
      <c r="F16" s="1247"/>
      <c r="G16" s="1247"/>
      <c r="H16" s="1247"/>
      <c r="I16" s="1247"/>
      <c r="J16" s="1247"/>
      <c r="K16" s="1247"/>
      <c r="L16" s="1247"/>
      <c r="M16" s="1247"/>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c r="AI16" s="1247"/>
      <c r="AJ16" s="1247"/>
      <c r="AK16" s="1247"/>
      <c r="AL16" s="1247"/>
      <c r="AM16" s="1247"/>
      <c r="AN16" s="1247"/>
      <c r="AO16" s="1247"/>
      <c r="AP16" s="1247"/>
      <c r="AQ16" s="1247"/>
      <c r="AR16" s="1247"/>
      <c r="AS16" s="1247"/>
      <c r="AT16" s="1247"/>
      <c r="AU16" s="1247"/>
      <c r="AV16" s="1247"/>
      <c r="AW16" s="1247"/>
      <c r="AX16" s="1247"/>
      <c r="AY16" s="1247"/>
      <c r="AZ16" s="1247"/>
      <c r="BA16" s="1247"/>
      <c r="BB16" s="1247"/>
      <c r="BC16" s="1247"/>
      <c r="BD16" s="1247"/>
      <c r="BE16" s="1247"/>
      <c r="BF16" s="1247"/>
      <c r="BG16" s="1247"/>
      <c r="BH16" s="1247"/>
      <c r="BI16" s="1247"/>
      <c r="BJ16" s="1247"/>
      <c r="BK16" s="1247"/>
      <c r="BL16" s="1247"/>
      <c r="BM16" s="1247"/>
      <c r="BN16" s="1247"/>
      <c r="BO16" s="1247"/>
      <c r="BP16" s="1247"/>
      <c r="BQ16" s="1247"/>
      <c r="BR16" s="1247"/>
      <c r="BS16" s="1247"/>
      <c r="BT16" s="1247"/>
      <c r="BU16" s="1247"/>
      <c r="BV16" s="1247"/>
      <c r="BW16" s="1247"/>
      <c r="BX16" s="1247"/>
      <c r="BY16" s="1247"/>
      <c r="BZ16" s="1247"/>
      <c r="CA16" s="1247"/>
      <c r="CB16" s="1247"/>
      <c r="CC16" s="1247"/>
      <c r="CD16" s="1247"/>
      <c r="CE16" s="1247"/>
      <c r="CF16" s="1247"/>
      <c r="CG16" s="1247"/>
      <c r="CH16" s="1247"/>
      <c r="CI16" s="1247"/>
      <c r="CJ16" s="1247"/>
      <c r="CK16" s="1247"/>
      <c r="CL16" s="1247"/>
      <c r="CM16" s="1247"/>
      <c r="CN16" s="1247"/>
      <c r="CO16" s="1247"/>
      <c r="CP16" s="1247"/>
      <c r="CQ16" s="1247"/>
      <c r="CR16" s="1247"/>
      <c r="CS16" s="1247"/>
      <c r="CT16" s="1247"/>
      <c r="CU16" s="1247"/>
      <c r="CV16" s="1247"/>
      <c r="CW16" s="1247"/>
      <c r="CX16" s="1247"/>
      <c r="CY16" s="1247"/>
      <c r="CZ16" s="1247"/>
      <c r="DA16" s="1247"/>
      <c r="DB16" s="1247"/>
      <c r="DC16" s="1247"/>
      <c r="DD16" s="1247"/>
      <c r="DE16" s="1247"/>
    </row>
    <row r="17" spans="1:109" s="255" customFormat="1" x14ac:dyDescent="0.15">
      <c r="A17" s="1246"/>
      <c r="B17" s="1247"/>
      <c r="C17" s="1247"/>
      <c r="D17" s="1247"/>
      <c r="E17" s="1247"/>
      <c r="F17" s="1247"/>
      <c r="G17" s="1247"/>
      <c r="H17" s="1247"/>
      <c r="I17" s="1247"/>
      <c r="J17" s="1247"/>
      <c r="K17" s="1247"/>
      <c r="L17" s="1247"/>
      <c r="M17" s="1247"/>
      <c r="N17" s="1247"/>
      <c r="O17" s="1247"/>
      <c r="P17" s="1247"/>
      <c r="Q17" s="1247"/>
      <c r="R17" s="1247"/>
      <c r="S17" s="1247"/>
      <c r="T17" s="1247"/>
      <c r="U17" s="1247"/>
      <c r="V17" s="1247"/>
      <c r="W17" s="1247"/>
      <c r="X17" s="1247"/>
      <c r="Y17" s="1247"/>
      <c r="Z17" s="1247"/>
      <c r="AA17" s="1247"/>
      <c r="AB17" s="1247"/>
      <c r="AC17" s="1247"/>
      <c r="AD17" s="1247"/>
      <c r="AE17" s="1247"/>
      <c r="AF17" s="1247"/>
      <c r="AG17" s="1247"/>
      <c r="AH17" s="1247"/>
      <c r="AI17" s="1247"/>
      <c r="AJ17" s="1247"/>
      <c r="AK17" s="1247"/>
      <c r="AL17" s="1247"/>
      <c r="AM17" s="1247"/>
      <c r="AN17" s="1247"/>
      <c r="AO17" s="1247"/>
      <c r="AP17" s="1247"/>
      <c r="AQ17" s="1247"/>
      <c r="AR17" s="1247"/>
      <c r="AS17" s="1247"/>
      <c r="AT17" s="1247"/>
      <c r="AU17" s="1247"/>
      <c r="AV17" s="1247"/>
      <c r="AW17" s="1247"/>
      <c r="AX17" s="1247"/>
      <c r="AY17" s="1247"/>
      <c r="AZ17" s="1247"/>
      <c r="BA17" s="1247"/>
      <c r="BB17" s="1247"/>
      <c r="BC17" s="1247"/>
      <c r="BD17" s="1247"/>
      <c r="BE17" s="1247"/>
      <c r="BF17" s="1247"/>
      <c r="BG17" s="1247"/>
      <c r="BH17" s="1247"/>
      <c r="BI17" s="1247"/>
      <c r="BJ17" s="1247"/>
      <c r="BK17" s="1247"/>
      <c r="BL17" s="1247"/>
      <c r="BM17" s="1247"/>
      <c r="BN17" s="1247"/>
      <c r="BO17" s="1247"/>
      <c r="BP17" s="1247"/>
      <c r="BQ17" s="1247"/>
      <c r="BR17" s="1247"/>
      <c r="BS17" s="1247"/>
      <c r="BT17" s="1247"/>
      <c r="BU17" s="1247"/>
      <c r="BV17" s="1247"/>
      <c r="BW17" s="1247"/>
      <c r="BX17" s="1247"/>
      <c r="BY17" s="1247"/>
      <c r="BZ17" s="1247"/>
      <c r="CA17" s="1247"/>
      <c r="CB17" s="1247"/>
      <c r="CC17" s="1247"/>
      <c r="CD17" s="1247"/>
      <c r="CE17" s="1247"/>
      <c r="CF17" s="1247"/>
      <c r="CG17" s="1247"/>
      <c r="CH17" s="1247"/>
      <c r="CI17" s="1247"/>
      <c r="CJ17" s="1247"/>
      <c r="CK17" s="1247"/>
      <c r="CL17" s="1247"/>
      <c r="CM17" s="1247"/>
      <c r="CN17" s="1247"/>
      <c r="CO17" s="1247"/>
      <c r="CP17" s="1247"/>
      <c r="CQ17" s="1247"/>
      <c r="CR17" s="1247"/>
      <c r="CS17" s="1247"/>
      <c r="CT17" s="1247"/>
      <c r="CU17" s="1247"/>
      <c r="CV17" s="1247"/>
      <c r="CW17" s="1247"/>
      <c r="CX17" s="1247"/>
      <c r="CY17" s="1247"/>
      <c r="CZ17" s="1247"/>
      <c r="DA17" s="1247"/>
      <c r="DB17" s="1247"/>
      <c r="DC17" s="1247"/>
      <c r="DD17" s="1247"/>
      <c r="DE17" s="1247"/>
    </row>
    <row r="18" spans="1:109" s="255" customFormat="1" x14ac:dyDescent="0.15">
      <c r="A18" s="1246"/>
      <c r="B18" s="1247"/>
      <c r="C18" s="1247"/>
      <c r="D18" s="1247"/>
      <c r="E18" s="1247"/>
      <c r="F18" s="1247"/>
      <c r="G18" s="1247"/>
      <c r="H18" s="1247"/>
      <c r="I18" s="1247"/>
      <c r="J18" s="1247"/>
      <c r="K18" s="1247"/>
      <c r="L18" s="1247"/>
      <c r="M18" s="1247"/>
      <c r="N18" s="1247"/>
      <c r="O18" s="1247"/>
      <c r="P18" s="1247"/>
      <c r="Q18" s="1247"/>
      <c r="R18" s="1247"/>
      <c r="S18" s="1247"/>
      <c r="T18" s="1247"/>
      <c r="U18" s="1247"/>
      <c r="V18" s="1247"/>
      <c r="W18" s="1247"/>
      <c r="X18" s="1247"/>
      <c r="Y18" s="1247"/>
      <c r="Z18" s="1247"/>
      <c r="AA18" s="1247"/>
      <c r="AB18" s="1247"/>
      <c r="AC18" s="1247"/>
      <c r="AD18" s="1247"/>
      <c r="AE18" s="1247"/>
      <c r="AF18" s="1247"/>
      <c r="AG18" s="1247"/>
      <c r="AH18" s="1247"/>
      <c r="AI18" s="1247"/>
      <c r="AJ18" s="1247"/>
      <c r="AK18" s="1247"/>
      <c r="AL18" s="1247"/>
      <c r="AM18" s="1247"/>
      <c r="AN18" s="1247"/>
      <c r="AO18" s="1247"/>
      <c r="AP18" s="1247"/>
      <c r="AQ18" s="1247"/>
      <c r="AR18" s="1247"/>
      <c r="AS18" s="1247"/>
      <c r="AT18" s="1247"/>
      <c r="AU18" s="1247"/>
      <c r="AV18" s="1247"/>
      <c r="AW18" s="1247"/>
      <c r="AX18" s="1247"/>
      <c r="AY18" s="1247"/>
      <c r="AZ18" s="1247"/>
      <c r="BA18" s="1247"/>
      <c r="BB18" s="1247"/>
      <c r="BC18" s="1247"/>
      <c r="BD18" s="1247"/>
      <c r="BE18" s="1247"/>
      <c r="BF18" s="1247"/>
      <c r="BG18" s="1247"/>
      <c r="BH18" s="1247"/>
      <c r="BI18" s="1247"/>
      <c r="BJ18" s="1247"/>
      <c r="BK18" s="1247"/>
      <c r="BL18" s="1247"/>
      <c r="BM18" s="1247"/>
      <c r="BN18" s="1247"/>
      <c r="BO18" s="1247"/>
      <c r="BP18" s="1247"/>
      <c r="BQ18" s="1247"/>
      <c r="BR18" s="1247"/>
      <c r="BS18" s="1247"/>
      <c r="BT18" s="1247"/>
      <c r="BU18" s="1247"/>
      <c r="BV18" s="1247"/>
      <c r="BW18" s="1247"/>
      <c r="BX18" s="1247"/>
      <c r="BY18" s="1247"/>
      <c r="BZ18" s="1247"/>
      <c r="CA18" s="1247"/>
      <c r="CB18" s="1247"/>
      <c r="CC18" s="1247"/>
      <c r="CD18" s="1247"/>
      <c r="CE18" s="1247"/>
      <c r="CF18" s="1247"/>
      <c r="CG18" s="1247"/>
      <c r="CH18" s="1247"/>
      <c r="CI18" s="1247"/>
      <c r="CJ18" s="1247"/>
      <c r="CK18" s="1247"/>
      <c r="CL18" s="1247"/>
      <c r="CM18" s="1247"/>
      <c r="CN18" s="1247"/>
      <c r="CO18" s="1247"/>
      <c r="CP18" s="1247"/>
      <c r="CQ18" s="1247"/>
      <c r="CR18" s="1247"/>
      <c r="CS18" s="1247"/>
      <c r="CT18" s="1247"/>
      <c r="CU18" s="1247"/>
      <c r="CV18" s="1247"/>
      <c r="CW18" s="1247"/>
      <c r="CX18" s="1247"/>
      <c r="CY18" s="1247"/>
      <c r="CZ18" s="1247"/>
      <c r="DA18" s="1247"/>
      <c r="DB18" s="1247"/>
      <c r="DC18" s="1247"/>
      <c r="DD18" s="1247"/>
      <c r="DE18" s="1247"/>
    </row>
    <row r="19" spans="1:109" x14ac:dyDescent="0.15">
      <c r="DD19" s="1246"/>
      <c r="DE19" s="1246"/>
    </row>
    <row r="20" spans="1:109" x14ac:dyDescent="0.15">
      <c r="DD20" s="1246"/>
      <c r="DE20" s="1246"/>
    </row>
    <row r="21" spans="1:109" ht="17.25" customHeight="1" x14ac:dyDescent="0.15">
      <c r="B21" s="1248"/>
      <c r="C21" s="1249"/>
      <c r="D21" s="1249"/>
      <c r="E21" s="1249"/>
      <c r="F21" s="1249"/>
      <c r="G21" s="1249"/>
      <c r="H21" s="1249"/>
      <c r="I21" s="1249"/>
      <c r="J21" s="1249"/>
      <c r="K21" s="1249"/>
      <c r="L21" s="1249"/>
      <c r="M21" s="1249"/>
      <c r="N21" s="1250"/>
      <c r="O21" s="1249"/>
      <c r="P21" s="1249"/>
      <c r="Q21" s="1249"/>
      <c r="R21" s="1249"/>
      <c r="S21" s="1249"/>
      <c r="T21" s="1249"/>
      <c r="U21" s="1249"/>
      <c r="V21" s="1249"/>
      <c r="W21" s="1249"/>
      <c r="X21" s="1249"/>
      <c r="Y21" s="1249"/>
      <c r="Z21" s="1249"/>
      <c r="AA21" s="1249"/>
      <c r="AB21" s="1249"/>
      <c r="AC21" s="1249"/>
      <c r="AD21" s="1249"/>
      <c r="AE21" s="1249"/>
      <c r="AF21" s="1249"/>
      <c r="AG21" s="1249"/>
      <c r="AH21" s="1249"/>
      <c r="AI21" s="1249"/>
      <c r="AJ21" s="1249"/>
      <c r="AK21" s="1249"/>
      <c r="AL21" s="1249"/>
      <c r="AM21" s="1249"/>
      <c r="AN21" s="1249"/>
      <c r="AO21" s="1249"/>
      <c r="AP21" s="1249"/>
      <c r="AQ21" s="1249"/>
      <c r="AR21" s="1249"/>
      <c r="AS21" s="1249"/>
      <c r="AT21" s="1250"/>
      <c r="AU21" s="1249"/>
      <c r="AV21" s="1249"/>
      <c r="AW21" s="1249"/>
      <c r="AX21" s="1249"/>
      <c r="AY21" s="1249"/>
      <c r="AZ21" s="1249"/>
      <c r="BA21" s="1249"/>
      <c r="BB21" s="1249"/>
      <c r="BC21" s="1249"/>
      <c r="BD21" s="1249"/>
      <c r="BE21" s="1249"/>
      <c r="BF21" s="1250"/>
      <c r="BG21" s="1249"/>
      <c r="BH21" s="1249"/>
      <c r="BI21" s="1249"/>
      <c r="BJ21" s="1249"/>
      <c r="BK21" s="1249"/>
      <c r="BL21" s="1249"/>
      <c r="BM21" s="1249"/>
      <c r="BN21" s="1249"/>
      <c r="BO21" s="1249"/>
      <c r="BP21" s="1249"/>
      <c r="BQ21" s="1249"/>
      <c r="BR21" s="1250"/>
      <c r="BS21" s="1249"/>
      <c r="BT21" s="1249"/>
      <c r="BU21" s="1249"/>
      <c r="BV21" s="1249"/>
      <c r="BW21" s="1249"/>
      <c r="BX21" s="1249"/>
      <c r="BY21" s="1249"/>
      <c r="BZ21" s="1249"/>
      <c r="CA21" s="1249"/>
      <c r="CB21" s="1249"/>
      <c r="CC21" s="1249"/>
      <c r="CD21" s="1250"/>
      <c r="CE21" s="1249"/>
      <c r="CF21" s="1249"/>
      <c r="CG21" s="1249"/>
      <c r="CH21" s="1249"/>
      <c r="CI21" s="1249"/>
      <c r="CJ21" s="1249"/>
      <c r="CK21" s="1249"/>
      <c r="CL21" s="1249"/>
      <c r="CM21" s="1249"/>
      <c r="CN21" s="1249"/>
      <c r="CO21" s="1249"/>
      <c r="CP21" s="1250"/>
      <c r="CQ21" s="1249"/>
      <c r="CR21" s="1249"/>
      <c r="CS21" s="1249"/>
      <c r="CT21" s="1249"/>
      <c r="CU21" s="1249"/>
      <c r="CV21" s="1249"/>
      <c r="CW21" s="1249"/>
      <c r="CX21" s="1249"/>
      <c r="CY21" s="1249"/>
      <c r="CZ21" s="1249"/>
      <c r="DA21" s="1249"/>
      <c r="DB21" s="1250"/>
      <c r="DC21" s="1249"/>
      <c r="DD21" s="1251"/>
      <c r="DE21" s="1246"/>
    </row>
    <row r="22" spans="1:109" ht="17.25" customHeight="1" x14ac:dyDescent="0.15">
      <c r="B22" s="1252"/>
    </row>
    <row r="23" spans="1:109" x14ac:dyDescent="0.15">
      <c r="B23" s="1252"/>
    </row>
    <row r="24" spans="1:109" x14ac:dyDescent="0.15">
      <c r="B24" s="1252"/>
    </row>
    <row r="25" spans="1:109" x14ac:dyDescent="0.15">
      <c r="B25" s="1252"/>
    </row>
    <row r="26" spans="1:109" x14ac:dyDescent="0.15">
      <c r="B26" s="1252"/>
    </row>
    <row r="27" spans="1:109" x14ac:dyDescent="0.15">
      <c r="B27" s="1252"/>
    </row>
    <row r="28" spans="1:109" x14ac:dyDescent="0.15">
      <c r="B28" s="1252"/>
    </row>
    <row r="29" spans="1:109" x14ac:dyDescent="0.15">
      <c r="B29" s="1252"/>
    </row>
    <row r="30" spans="1:109" x14ac:dyDescent="0.15">
      <c r="B30" s="1252"/>
    </row>
    <row r="31" spans="1:109" x14ac:dyDescent="0.15">
      <c r="B31" s="1252"/>
    </row>
    <row r="32" spans="1:109" x14ac:dyDescent="0.15">
      <c r="B32" s="1252"/>
    </row>
    <row r="33" spans="2:109" x14ac:dyDescent="0.15">
      <c r="B33" s="1252"/>
    </row>
    <row r="34" spans="2:109" x14ac:dyDescent="0.15">
      <c r="B34" s="1252"/>
    </row>
    <row r="35" spans="2:109" x14ac:dyDescent="0.15">
      <c r="B35" s="1252"/>
    </row>
    <row r="36" spans="2:109" x14ac:dyDescent="0.15">
      <c r="B36" s="1252"/>
    </row>
    <row r="37" spans="2:109" x14ac:dyDescent="0.15">
      <c r="B37" s="1252"/>
    </row>
    <row r="38" spans="2:109" x14ac:dyDescent="0.15">
      <c r="B38" s="1252"/>
    </row>
    <row r="39" spans="2:109" x14ac:dyDescent="0.15">
      <c r="B39" s="1254"/>
      <c r="C39" s="1255"/>
      <c r="D39" s="1255"/>
      <c r="E39" s="1255"/>
      <c r="F39" s="1255"/>
      <c r="G39" s="1255"/>
      <c r="H39" s="1255"/>
      <c r="I39" s="1255"/>
      <c r="J39" s="1255"/>
      <c r="K39" s="1255"/>
      <c r="L39" s="1255"/>
      <c r="M39" s="1255"/>
      <c r="N39" s="1255"/>
      <c r="O39" s="1255"/>
      <c r="P39" s="1255"/>
      <c r="Q39" s="1255"/>
      <c r="R39" s="1255"/>
      <c r="S39" s="1255"/>
      <c r="T39" s="1255"/>
      <c r="U39" s="1255"/>
      <c r="V39" s="1255"/>
      <c r="W39" s="1255"/>
      <c r="X39" s="1255"/>
      <c r="Y39" s="1255"/>
      <c r="Z39" s="1255"/>
      <c r="AA39" s="1255"/>
      <c r="AB39" s="1255"/>
      <c r="AC39" s="1255"/>
      <c r="AD39" s="1255"/>
      <c r="AE39" s="1255"/>
      <c r="AF39" s="1255"/>
      <c r="AG39" s="1255"/>
      <c r="AH39" s="1255"/>
      <c r="AI39" s="1255"/>
      <c r="AJ39" s="1255"/>
      <c r="AK39" s="1255"/>
      <c r="AL39" s="1255"/>
      <c r="AM39" s="1255"/>
      <c r="AN39" s="1255"/>
      <c r="AO39" s="1255"/>
      <c r="AP39" s="1255"/>
      <c r="AQ39" s="1255"/>
      <c r="AR39" s="1255"/>
      <c r="AS39" s="1255"/>
      <c r="AT39" s="1255"/>
      <c r="AU39" s="1255"/>
      <c r="AV39" s="1255"/>
      <c r="AW39" s="1255"/>
      <c r="AX39" s="1255"/>
      <c r="AY39" s="1255"/>
      <c r="AZ39" s="1255"/>
      <c r="BA39" s="1255"/>
      <c r="BB39" s="1255"/>
      <c r="BC39" s="1255"/>
      <c r="BD39" s="1255"/>
      <c r="BE39" s="1255"/>
      <c r="BF39" s="1255"/>
      <c r="BG39" s="1255"/>
      <c r="BH39" s="1255"/>
      <c r="BI39" s="1255"/>
      <c r="BJ39" s="1255"/>
      <c r="BK39" s="1255"/>
      <c r="BL39" s="1255"/>
      <c r="BM39" s="1255"/>
      <c r="BN39" s="1255"/>
      <c r="BO39" s="1255"/>
      <c r="BP39" s="1255"/>
      <c r="BQ39" s="1255"/>
      <c r="BR39" s="1255"/>
      <c r="BS39" s="1255"/>
      <c r="BT39" s="1255"/>
      <c r="BU39" s="1255"/>
      <c r="BV39" s="1255"/>
      <c r="BW39" s="1255"/>
      <c r="BX39" s="1255"/>
      <c r="BY39" s="1255"/>
      <c r="BZ39" s="1255"/>
      <c r="CA39" s="1255"/>
      <c r="CB39" s="1255"/>
      <c r="CC39" s="1255"/>
      <c r="CD39" s="1255"/>
      <c r="CE39" s="1255"/>
      <c r="CF39" s="1255"/>
      <c r="CG39" s="1255"/>
      <c r="CH39" s="1255"/>
      <c r="CI39" s="1255"/>
      <c r="CJ39" s="1255"/>
      <c r="CK39" s="1255"/>
      <c r="CL39" s="1255"/>
      <c r="CM39" s="1255"/>
      <c r="CN39" s="1255"/>
      <c r="CO39" s="1255"/>
      <c r="CP39" s="1255"/>
      <c r="CQ39" s="1255"/>
      <c r="CR39" s="1255"/>
      <c r="CS39" s="1255"/>
      <c r="CT39" s="1255"/>
      <c r="CU39" s="1255"/>
      <c r="CV39" s="1255"/>
      <c r="CW39" s="1255"/>
      <c r="CX39" s="1255"/>
      <c r="CY39" s="1255"/>
      <c r="CZ39" s="1255"/>
      <c r="DA39" s="1255"/>
      <c r="DB39" s="1255"/>
      <c r="DC39" s="1255"/>
      <c r="DD39" s="1256"/>
    </row>
    <row r="40" spans="2:109" x14ac:dyDescent="0.15">
      <c r="B40" s="1257"/>
      <c r="DD40" s="1257"/>
      <c r="DE40" s="1246"/>
    </row>
    <row r="41" spans="2:109" ht="17.25" x14ac:dyDescent="0.15">
      <c r="B41" s="1258" t="s">
        <v>591</v>
      </c>
      <c r="C41" s="1249"/>
      <c r="D41" s="1249"/>
      <c r="E41" s="1249"/>
      <c r="F41" s="1249"/>
      <c r="G41" s="1249"/>
      <c r="H41" s="1249"/>
      <c r="I41" s="1249"/>
      <c r="J41" s="1249"/>
      <c r="K41" s="1249"/>
      <c r="L41" s="1249"/>
      <c r="M41" s="1249"/>
      <c r="N41" s="1249"/>
      <c r="O41" s="1249"/>
      <c r="P41" s="1249"/>
      <c r="Q41" s="1249"/>
      <c r="R41" s="1249"/>
      <c r="S41" s="1249"/>
      <c r="T41" s="1249"/>
      <c r="U41" s="1249"/>
      <c r="V41" s="1249"/>
      <c r="W41" s="1249"/>
      <c r="X41" s="1249"/>
      <c r="Y41" s="1249"/>
      <c r="Z41" s="1249"/>
      <c r="AA41" s="1249"/>
      <c r="AB41" s="1249"/>
      <c r="AC41" s="1249"/>
      <c r="AD41" s="1249"/>
      <c r="AE41" s="1249"/>
      <c r="AF41" s="1249"/>
      <c r="AG41" s="1249"/>
      <c r="AH41" s="1249"/>
      <c r="AI41" s="1249"/>
      <c r="AJ41" s="1249"/>
      <c r="AK41" s="1249"/>
      <c r="AL41" s="1249"/>
      <c r="AM41" s="1249"/>
      <c r="AN41" s="1249"/>
      <c r="AO41" s="1249"/>
      <c r="AP41" s="1249"/>
      <c r="AQ41" s="1249"/>
      <c r="AR41" s="1249"/>
      <c r="AS41" s="1249"/>
      <c r="AT41" s="1249"/>
      <c r="AU41" s="1249"/>
      <c r="AV41" s="1249"/>
      <c r="AW41" s="1249"/>
      <c r="AX41" s="1249"/>
      <c r="AY41" s="1249"/>
      <c r="AZ41" s="1249"/>
      <c r="BA41" s="1249"/>
      <c r="BB41" s="1249"/>
      <c r="BC41" s="1249"/>
      <c r="BD41" s="1249"/>
      <c r="BE41" s="1249"/>
      <c r="BF41" s="1249"/>
      <c r="BG41" s="1249"/>
      <c r="BH41" s="1249"/>
      <c r="BI41" s="1249"/>
      <c r="BJ41" s="1249"/>
      <c r="BK41" s="1249"/>
      <c r="BL41" s="1249"/>
      <c r="BM41" s="1249"/>
      <c r="BN41" s="1249"/>
      <c r="BO41" s="1249"/>
      <c r="BP41" s="1249"/>
      <c r="BQ41" s="1249"/>
      <c r="BR41" s="1249"/>
      <c r="BS41" s="1249"/>
      <c r="BT41" s="1249"/>
      <c r="BU41" s="1249"/>
      <c r="BV41" s="1249"/>
      <c r="BW41" s="1249"/>
      <c r="BX41" s="1249"/>
      <c r="BY41" s="1249"/>
      <c r="BZ41" s="1249"/>
      <c r="CA41" s="1249"/>
      <c r="CB41" s="1249"/>
      <c r="CC41" s="1249"/>
      <c r="CD41" s="1249"/>
      <c r="CE41" s="1249"/>
      <c r="CF41" s="1249"/>
      <c r="CG41" s="1249"/>
      <c r="CH41" s="1249"/>
      <c r="CI41" s="1249"/>
      <c r="CJ41" s="1249"/>
      <c r="CK41" s="1249"/>
      <c r="CL41" s="1249"/>
      <c r="CM41" s="1249"/>
      <c r="CN41" s="1249"/>
      <c r="CO41" s="1249"/>
      <c r="CP41" s="1249"/>
      <c r="CQ41" s="1249"/>
      <c r="CR41" s="1249"/>
      <c r="CS41" s="1249"/>
      <c r="CT41" s="1249"/>
      <c r="CU41" s="1249"/>
      <c r="CV41" s="1249"/>
      <c r="CW41" s="1249"/>
      <c r="CX41" s="1249"/>
      <c r="CY41" s="1249"/>
      <c r="CZ41" s="1249"/>
      <c r="DA41" s="1249"/>
      <c r="DB41" s="1249"/>
      <c r="DC41" s="1249"/>
      <c r="DD41" s="1251"/>
    </row>
    <row r="42" spans="2:109" x14ac:dyDescent="0.15">
      <c r="B42" s="1252"/>
      <c r="G42" s="1259"/>
      <c r="I42" s="1260"/>
      <c r="J42" s="1260"/>
      <c r="K42" s="1260"/>
      <c r="AM42" s="1259"/>
      <c r="AN42" s="1259" t="s">
        <v>592</v>
      </c>
      <c r="AP42" s="1260"/>
      <c r="AQ42" s="1260"/>
      <c r="AR42" s="1260"/>
      <c r="AY42" s="1259"/>
      <c r="BA42" s="1260"/>
      <c r="BB42" s="1260"/>
      <c r="BC42" s="1260"/>
      <c r="BK42" s="1259"/>
      <c r="BM42" s="1260"/>
      <c r="BN42" s="1260"/>
      <c r="BO42" s="1260"/>
      <c r="BW42" s="1259"/>
      <c r="BY42" s="1260"/>
      <c r="BZ42" s="1260"/>
      <c r="CA42" s="1260"/>
      <c r="CI42" s="1259"/>
      <c r="CK42" s="1260"/>
      <c r="CL42" s="1260"/>
      <c r="CM42" s="1260"/>
      <c r="CU42" s="1259"/>
      <c r="CW42" s="1260"/>
      <c r="CX42" s="1260"/>
      <c r="CY42" s="1260"/>
    </row>
    <row r="43" spans="2:109" ht="13.5" customHeight="1" x14ac:dyDescent="0.15">
      <c r="B43" s="1252"/>
      <c r="AN43" s="1261" t="s">
        <v>593</v>
      </c>
      <c r="AO43" s="1262"/>
      <c r="AP43" s="1262"/>
      <c r="AQ43" s="1262"/>
      <c r="AR43" s="1262"/>
      <c r="AS43" s="1262"/>
      <c r="AT43" s="1262"/>
      <c r="AU43" s="1262"/>
      <c r="AV43" s="1262"/>
      <c r="AW43" s="1262"/>
      <c r="AX43" s="1262"/>
      <c r="AY43" s="1262"/>
      <c r="AZ43" s="1262"/>
      <c r="BA43" s="1262"/>
      <c r="BB43" s="1262"/>
      <c r="BC43" s="1262"/>
      <c r="BD43" s="1262"/>
      <c r="BE43" s="1262"/>
      <c r="BF43" s="1262"/>
      <c r="BG43" s="1262"/>
      <c r="BH43" s="1262"/>
      <c r="BI43" s="1262"/>
      <c r="BJ43" s="1262"/>
      <c r="BK43" s="1262"/>
      <c r="BL43" s="1262"/>
      <c r="BM43" s="1262"/>
      <c r="BN43" s="1262"/>
      <c r="BO43" s="1262"/>
      <c r="BP43" s="1262"/>
      <c r="BQ43" s="1262"/>
      <c r="BR43" s="1262"/>
      <c r="BS43" s="1262"/>
      <c r="BT43" s="1262"/>
      <c r="BU43" s="1262"/>
      <c r="BV43" s="1262"/>
      <c r="BW43" s="1262"/>
      <c r="BX43" s="1262"/>
      <c r="BY43" s="1262"/>
      <c r="BZ43" s="1262"/>
      <c r="CA43" s="1262"/>
      <c r="CB43" s="1262"/>
      <c r="CC43" s="1262"/>
      <c r="CD43" s="1262"/>
      <c r="CE43" s="1262"/>
      <c r="CF43" s="1262"/>
      <c r="CG43" s="1262"/>
      <c r="CH43" s="1262"/>
      <c r="CI43" s="1262"/>
      <c r="CJ43" s="1262"/>
      <c r="CK43" s="1262"/>
      <c r="CL43" s="1262"/>
      <c r="CM43" s="1262"/>
      <c r="CN43" s="1262"/>
      <c r="CO43" s="1262"/>
      <c r="CP43" s="1262"/>
      <c r="CQ43" s="1262"/>
      <c r="CR43" s="1262"/>
      <c r="CS43" s="1262"/>
      <c r="CT43" s="1262"/>
      <c r="CU43" s="1262"/>
      <c r="CV43" s="1262"/>
      <c r="CW43" s="1262"/>
      <c r="CX43" s="1262"/>
      <c r="CY43" s="1262"/>
      <c r="CZ43" s="1262"/>
      <c r="DA43" s="1262"/>
      <c r="DB43" s="1262"/>
      <c r="DC43" s="1263"/>
    </row>
    <row r="44" spans="2:109" x14ac:dyDescent="0.15">
      <c r="B44" s="1252"/>
      <c r="AN44" s="1264"/>
      <c r="AO44" s="1265"/>
      <c r="AP44" s="1265"/>
      <c r="AQ44" s="1265"/>
      <c r="AR44" s="1265"/>
      <c r="AS44" s="1265"/>
      <c r="AT44" s="1265"/>
      <c r="AU44" s="1265"/>
      <c r="AV44" s="1265"/>
      <c r="AW44" s="1265"/>
      <c r="AX44" s="1265"/>
      <c r="AY44" s="1265"/>
      <c r="AZ44" s="1265"/>
      <c r="BA44" s="1265"/>
      <c r="BB44" s="1265"/>
      <c r="BC44" s="1265"/>
      <c r="BD44" s="1265"/>
      <c r="BE44" s="1265"/>
      <c r="BF44" s="1265"/>
      <c r="BG44" s="1265"/>
      <c r="BH44" s="1265"/>
      <c r="BI44" s="1265"/>
      <c r="BJ44" s="1265"/>
      <c r="BK44" s="1265"/>
      <c r="BL44" s="1265"/>
      <c r="BM44" s="1265"/>
      <c r="BN44" s="1265"/>
      <c r="BO44" s="1265"/>
      <c r="BP44" s="1265"/>
      <c r="BQ44" s="1265"/>
      <c r="BR44" s="1265"/>
      <c r="BS44" s="1265"/>
      <c r="BT44" s="1265"/>
      <c r="BU44" s="1265"/>
      <c r="BV44" s="1265"/>
      <c r="BW44" s="1265"/>
      <c r="BX44" s="1265"/>
      <c r="BY44" s="1265"/>
      <c r="BZ44" s="1265"/>
      <c r="CA44" s="1265"/>
      <c r="CB44" s="1265"/>
      <c r="CC44" s="1265"/>
      <c r="CD44" s="1265"/>
      <c r="CE44" s="1265"/>
      <c r="CF44" s="1265"/>
      <c r="CG44" s="1265"/>
      <c r="CH44" s="1265"/>
      <c r="CI44" s="1265"/>
      <c r="CJ44" s="1265"/>
      <c r="CK44" s="1265"/>
      <c r="CL44" s="1265"/>
      <c r="CM44" s="1265"/>
      <c r="CN44" s="1265"/>
      <c r="CO44" s="1265"/>
      <c r="CP44" s="1265"/>
      <c r="CQ44" s="1265"/>
      <c r="CR44" s="1265"/>
      <c r="CS44" s="1265"/>
      <c r="CT44" s="1265"/>
      <c r="CU44" s="1265"/>
      <c r="CV44" s="1265"/>
      <c r="CW44" s="1265"/>
      <c r="CX44" s="1265"/>
      <c r="CY44" s="1265"/>
      <c r="CZ44" s="1265"/>
      <c r="DA44" s="1265"/>
      <c r="DB44" s="1265"/>
      <c r="DC44" s="1266"/>
    </row>
    <row r="45" spans="2:109" x14ac:dyDescent="0.15">
      <c r="B45" s="1252"/>
      <c r="AN45" s="1264"/>
      <c r="AO45" s="1265"/>
      <c r="AP45" s="1265"/>
      <c r="AQ45" s="1265"/>
      <c r="AR45" s="1265"/>
      <c r="AS45" s="1265"/>
      <c r="AT45" s="1265"/>
      <c r="AU45" s="1265"/>
      <c r="AV45" s="1265"/>
      <c r="AW45" s="1265"/>
      <c r="AX45" s="1265"/>
      <c r="AY45" s="1265"/>
      <c r="AZ45" s="1265"/>
      <c r="BA45" s="1265"/>
      <c r="BB45" s="1265"/>
      <c r="BC45" s="1265"/>
      <c r="BD45" s="1265"/>
      <c r="BE45" s="1265"/>
      <c r="BF45" s="1265"/>
      <c r="BG45" s="1265"/>
      <c r="BH45" s="1265"/>
      <c r="BI45" s="1265"/>
      <c r="BJ45" s="1265"/>
      <c r="BK45" s="1265"/>
      <c r="BL45" s="1265"/>
      <c r="BM45" s="1265"/>
      <c r="BN45" s="1265"/>
      <c r="BO45" s="1265"/>
      <c r="BP45" s="1265"/>
      <c r="BQ45" s="1265"/>
      <c r="BR45" s="1265"/>
      <c r="BS45" s="1265"/>
      <c r="BT45" s="1265"/>
      <c r="BU45" s="1265"/>
      <c r="BV45" s="1265"/>
      <c r="BW45" s="1265"/>
      <c r="BX45" s="1265"/>
      <c r="BY45" s="1265"/>
      <c r="BZ45" s="1265"/>
      <c r="CA45" s="1265"/>
      <c r="CB45" s="1265"/>
      <c r="CC45" s="1265"/>
      <c r="CD45" s="1265"/>
      <c r="CE45" s="1265"/>
      <c r="CF45" s="1265"/>
      <c r="CG45" s="1265"/>
      <c r="CH45" s="1265"/>
      <c r="CI45" s="1265"/>
      <c r="CJ45" s="1265"/>
      <c r="CK45" s="1265"/>
      <c r="CL45" s="1265"/>
      <c r="CM45" s="1265"/>
      <c r="CN45" s="1265"/>
      <c r="CO45" s="1265"/>
      <c r="CP45" s="1265"/>
      <c r="CQ45" s="1265"/>
      <c r="CR45" s="1265"/>
      <c r="CS45" s="1265"/>
      <c r="CT45" s="1265"/>
      <c r="CU45" s="1265"/>
      <c r="CV45" s="1265"/>
      <c r="CW45" s="1265"/>
      <c r="CX45" s="1265"/>
      <c r="CY45" s="1265"/>
      <c r="CZ45" s="1265"/>
      <c r="DA45" s="1265"/>
      <c r="DB45" s="1265"/>
      <c r="DC45" s="1266"/>
    </row>
    <row r="46" spans="2:109" x14ac:dyDescent="0.15">
      <c r="B46" s="1252"/>
      <c r="AN46" s="1264"/>
      <c r="AO46" s="1265"/>
      <c r="AP46" s="1265"/>
      <c r="AQ46" s="1265"/>
      <c r="AR46" s="1265"/>
      <c r="AS46" s="1265"/>
      <c r="AT46" s="1265"/>
      <c r="AU46" s="1265"/>
      <c r="AV46" s="1265"/>
      <c r="AW46" s="1265"/>
      <c r="AX46" s="1265"/>
      <c r="AY46" s="1265"/>
      <c r="AZ46" s="1265"/>
      <c r="BA46" s="1265"/>
      <c r="BB46" s="1265"/>
      <c r="BC46" s="1265"/>
      <c r="BD46" s="1265"/>
      <c r="BE46" s="1265"/>
      <c r="BF46" s="1265"/>
      <c r="BG46" s="1265"/>
      <c r="BH46" s="1265"/>
      <c r="BI46" s="1265"/>
      <c r="BJ46" s="1265"/>
      <c r="BK46" s="1265"/>
      <c r="BL46" s="1265"/>
      <c r="BM46" s="1265"/>
      <c r="BN46" s="1265"/>
      <c r="BO46" s="1265"/>
      <c r="BP46" s="1265"/>
      <c r="BQ46" s="1265"/>
      <c r="BR46" s="1265"/>
      <c r="BS46" s="1265"/>
      <c r="BT46" s="1265"/>
      <c r="BU46" s="1265"/>
      <c r="BV46" s="1265"/>
      <c r="BW46" s="1265"/>
      <c r="BX46" s="1265"/>
      <c r="BY46" s="1265"/>
      <c r="BZ46" s="1265"/>
      <c r="CA46" s="1265"/>
      <c r="CB46" s="1265"/>
      <c r="CC46" s="1265"/>
      <c r="CD46" s="1265"/>
      <c r="CE46" s="1265"/>
      <c r="CF46" s="1265"/>
      <c r="CG46" s="1265"/>
      <c r="CH46" s="1265"/>
      <c r="CI46" s="1265"/>
      <c r="CJ46" s="1265"/>
      <c r="CK46" s="1265"/>
      <c r="CL46" s="1265"/>
      <c r="CM46" s="1265"/>
      <c r="CN46" s="1265"/>
      <c r="CO46" s="1265"/>
      <c r="CP46" s="1265"/>
      <c r="CQ46" s="1265"/>
      <c r="CR46" s="1265"/>
      <c r="CS46" s="1265"/>
      <c r="CT46" s="1265"/>
      <c r="CU46" s="1265"/>
      <c r="CV46" s="1265"/>
      <c r="CW46" s="1265"/>
      <c r="CX46" s="1265"/>
      <c r="CY46" s="1265"/>
      <c r="CZ46" s="1265"/>
      <c r="DA46" s="1265"/>
      <c r="DB46" s="1265"/>
      <c r="DC46" s="1266"/>
    </row>
    <row r="47" spans="2:109" x14ac:dyDescent="0.15">
      <c r="B47" s="1252"/>
      <c r="AN47" s="1267"/>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9"/>
    </row>
    <row r="48" spans="2:109" x14ac:dyDescent="0.15">
      <c r="B48" s="1252"/>
      <c r="H48" s="1270"/>
      <c r="I48" s="1270"/>
      <c r="J48" s="1270"/>
      <c r="AN48" s="1270"/>
      <c r="AO48" s="1270"/>
      <c r="AP48" s="1270"/>
      <c r="AZ48" s="1270"/>
      <c r="BA48" s="1270"/>
      <c r="BB48" s="1270"/>
      <c r="BL48" s="1270"/>
      <c r="BM48" s="1270"/>
      <c r="BN48" s="1270"/>
      <c r="BX48" s="1270"/>
      <c r="BY48" s="1270"/>
      <c r="BZ48" s="1270"/>
      <c r="CJ48" s="1270"/>
      <c r="CK48" s="1270"/>
      <c r="CL48" s="1270"/>
      <c r="CV48" s="1270"/>
      <c r="CW48" s="1270"/>
      <c r="CX48" s="1270"/>
    </row>
    <row r="49" spans="1:109" x14ac:dyDescent="0.15">
      <c r="B49" s="1252"/>
      <c r="AN49" s="1246" t="s">
        <v>594</v>
      </c>
    </row>
    <row r="50" spans="1:109" x14ac:dyDescent="0.15">
      <c r="B50" s="1252"/>
      <c r="G50" s="1271"/>
      <c r="H50" s="1271"/>
      <c r="I50" s="1271"/>
      <c r="J50" s="1271"/>
      <c r="K50" s="1272"/>
      <c r="L50" s="1272"/>
      <c r="M50" s="1273"/>
      <c r="N50" s="1273"/>
      <c r="AN50" s="1274"/>
      <c r="AO50" s="1275"/>
      <c r="AP50" s="1275"/>
      <c r="AQ50" s="1275"/>
      <c r="AR50" s="1275"/>
      <c r="AS50" s="1275"/>
      <c r="AT50" s="1275"/>
      <c r="AU50" s="1275"/>
      <c r="AV50" s="1275"/>
      <c r="AW50" s="1275"/>
      <c r="AX50" s="1275"/>
      <c r="AY50" s="1275"/>
      <c r="AZ50" s="1275"/>
      <c r="BA50" s="1275"/>
      <c r="BB50" s="1275"/>
      <c r="BC50" s="1275"/>
      <c r="BD50" s="1275"/>
      <c r="BE50" s="1275"/>
      <c r="BF50" s="1275"/>
      <c r="BG50" s="1275"/>
      <c r="BH50" s="1275"/>
      <c r="BI50" s="1275"/>
      <c r="BJ50" s="1275"/>
      <c r="BK50" s="1275"/>
      <c r="BL50" s="1275"/>
      <c r="BM50" s="1275"/>
      <c r="BN50" s="1275"/>
      <c r="BO50" s="1276"/>
      <c r="BP50" s="1277" t="s">
        <v>552</v>
      </c>
      <c r="BQ50" s="1277"/>
      <c r="BR50" s="1277"/>
      <c r="BS50" s="1277"/>
      <c r="BT50" s="1277"/>
      <c r="BU50" s="1277"/>
      <c r="BV50" s="1277"/>
      <c r="BW50" s="1277"/>
      <c r="BX50" s="1277" t="s">
        <v>553</v>
      </c>
      <c r="BY50" s="1277"/>
      <c r="BZ50" s="1277"/>
      <c r="CA50" s="1277"/>
      <c r="CB50" s="1277"/>
      <c r="CC50" s="1277"/>
      <c r="CD50" s="1277"/>
      <c r="CE50" s="1277"/>
      <c r="CF50" s="1277" t="s">
        <v>554</v>
      </c>
      <c r="CG50" s="1277"/>
      <c r="CH50" s="1277"/>
      <c r="CI50" s="1277"/>
      <c r="CJ50" s="1277"/>
      <c r="CK50" s="1277"/>
      <c r="CL50" s="1277"/>
      <c r="CM50" s="1277"/>
      <c r="CN50" s="1277" t="s">
        <v>555</v>
      </c>
      <c r="CO50" s="1277"/>
      <c r="CP50" s="1277"/>
      <c r="CQ50" s="1277"/>
      <c r="CR50" s="1277"/>
      <c r="CS50" s="1277"/>
      <c r="CT50" s="1277"/>
      <c r="CU50" s="1277"/>
      <c r="CV50" s="1277" t="s">
        <v>556</v>
      </c>
      <c r="CW50" s="1277"/>
      <c r="CX50" s="1277"/>
      <c r="CY50" s="1277"/>
      <c r="CZ50" s="1277"/>
      <c r="DA50" s="1277"/>
      <c r="DB50" s="1277"/>
      <c r="DC50" s="1277"/>
    </row>
    <row r="51" spans="1:109" ht="13.5" customHeight="1" x14ac:dyDescent="0.15">
      <c r="B51" s="1252"/>
      <c r="G51" s="1278"/>
      <c r="H51" s="1278"/>
      <c r="I51" s="1279"/>
      <c r="J51" s="1279"/>
      <c r="K51" s="1280"/>
      <c r="L51" s="1280"/>
      <c r="M51" s="1280"/>
      <c r="N51" s="1280"/>
      <c r="AM51" s="1270"/>
      <c r="AN51" s="1281" t="s">
        <v>595</v>
      </c>
      <c r="AO51" s="1281"/>
      <c r="AP51" s="1281"/>
      <c r="AQ51" s="1281"/>
      <c r="AR51" s="1281"/>
      <c r="AS51" s="1281"/>
      <c r="AT51" s="1281"/>
      <c r="AU51" s="1281"/>
      <c r="AV51" s="1281"/>
      <c r="AW51" s="1281"/>
      <c r="AX51" s="1281"/>
      <c r="AY51" s="1281"/>
      <c r="AZ51" s="1281"/>
      <c r="BA51" s="1281"/>
      <c r="BB51" s="1281" t="s">
        <v>596</v>
      </c>
      <c r="BC51" s="1281"/>
      <c r="BD51" s="1281"/>
      <c r="BE51" s="1281"/>
      <c r="BF51" s="1281"/>
      <c r="BG51" s="1281"/>
      <c r="BH51" s="1281"/>
      <c r="BI51" s="1281"/>
      <c r="BJ51" s="1281"/>
      <c r="BK51" s="1281"/>
      <c r="BL51" s="1281"/>
      <c r="BM51" s="1281"/>
      <c r="BN51" s="1281"/>
      <c r="BO51" s="1281"/>
      <c r="BP51" s="1282">
        <v>2.6</v>
      </c>
      <c r="BQ51" s="1282"/>
      <c r="BR51" s="1282"/>
      <c r="BS51" s="1282"/>
      <c r="BT51" s="1282"/>
      <c r="BU51" s="1282"/>
      <c r="BV51" s="1282"/>
      <c r="BW51" s="1282"/>
      <c r="BX51" s="1282"/>
      <c r="BY51" s="1282"/>
      <c r="BZ51" s="1282"/>
      <c r="CA51" s="1282"/>
      <c r="CB51" s="1282"/>
      <c r="CC51" s="1282"/>
      <c r="CD51" s="1282"/>
      <c r="CE51" s="1282"/>
      <c r="CF51" s="1282">
        <v>6.2</v>
      </c>
      <c r="CG51" s="1282"/>
      <c r="CH51" s="1282"/>
      <c r="CI51" s="1282"/>
      <c r="CJ51" s="1282"/>
      <c r="CK51" s="1282"/>
      <c r="CL51" s="1282"/>
      <c r="CM51" s="1282"/>
      <c r="CN51" s="1282">
        <v>6.9</v>
      </c>
      <c r="CO51" s="1282"/>
      <c r="CP51" s="1282"/>
      <c r="CQ51" s="1282"/>
      <c r="CR51" s="1282"/>
      <c r="CS51" s="1282"/>
      <c r="CT51" s="1282"/>
      <c r="CU51" s="1282"/>
      <c r="CV51" s="1282">
        <v>3</v>
      </c>
      <c r="CW51" s="1282"/>
      <c r="CX51" s="1282"/>
      <c r="CY51" s="1282"/>
      <c r="CZ51" s="1282"/>
      <c r="DA51" s="1282"/>
      <c r="DB51" s="1282"/>
      <c r="DC51" s="1282"/>
    </row>
    <row r="52" spans="1:109" x14ac:dyDescent="0.15">
      <c r="B52" s="1252"/>
      <c r="G52" s="1278"/>
      <c r="H52" s="1278"/>
      <c r="I52" s="1279"/>
      <c r="J52" s="1279"/>
      <c r="K52" s="1280"/>
      <c r="L52" s="1280"/>
      <c r="M52" s="1280"/>
      <c r="N52" s="1280"/>
      <c r="AM52" s="1270"/>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x14ac:dyDescent="0.15">
      <c r="A53" s="1260"/>
      <c r="B53" s="1252"/>
      <c r="G53" s="1278"/>
      <c r="H53" s="1278"/>
      <c r="I53" s="1271"/>
      <c r="J53" s="1271"/>
      <c r="K53" s="1280"/>
      <c r="L53" s="1280"/>
      <c r="M53" s="1280"/>
      <c r="N53" s="1280"/>
      <c r="AM53" s="1270"/>
      <c r="AN53" s="1281"/>
      <c r="AO53" s="1281"/>
      <c r="AP53" s="1281"/>
      <c r="AQ53" s="1281"/>
      <c r="AR53" s="1281"/>
      <c r="AS53" s="1281"/>
      <c r="AT53" s="1281"/>
      <c r="AU53" s="1281"/>
      <c r="AV53" s="1281"/>
      <c r="AW53" s="1281"/>
      <c r="AX53" s="1281"/>
      <c r="AY53" s="1281"/>
      <c r="AZ53" s="1281"/>
      <c r="BA53" s="1281"/>
      <c r="BB53" s="1281" t="s">
        <v>597</v>
      </c>
      <c r="BC53" s="1281"/>
      <c r="BD53" s="1281"/>
      <c r="BE53" s="1281"/>
      <c r="BF53" s="1281"/>
      <c r="BG53" s="1281"/>
      <c r="BH53" s="1281"/>
      <c r="BI53" s="1281"/>
      <c r="BJ53" s="1281"/>
      <c r="BK53" s="1281"/>
      <c r="BL53" s="1281"/>
      <c r="BM53" s="1281"/>
      <c r="BN53" s="1281"/>
      <c r="BO53" s="1281"/>
      <c r="BP53" s="1282">
        <v>51.6</v>
      </c>
      <c r="BQ53" s="1282"/>
      <c r="BR53" s="1282"/>
      <c r="BS53" s="1282"/>
      <c r="BT53" s="1282"/>
      <c r="BU53" s="1282"/>
      <c r="BV53" s="1282"/>
      <c r="BW53" s="1282"/>
      <c r="BX53" s="1282">
        <v>53.4</v>
      </c>
      <c r="BY53" s="1282"/>
      <c r="BZ53" s="1282"/>
      <c r="CA53" s="1282"/>
      <c r="CB53" s="1282"/>
      <c r="CC53" s="1282"/>
      <c r="CD53" s="1282"/>
      <c r="CE53" s="1282"/>
      <c r="CF53" s="1282">
        <v>53.6</v>
      </c>
      <c r="CG53" s="1282"/>
      <c r="CH53" s="1282"/>
      <c r="CI53" s="1282"/>
      <c r="CJ53" s="1282"/>
      <c r="CK53" s="1282"/>
      <c r="CL53" s="1282"/>
      <c r="CM53" s="1282"/>
      <c r="CN53" s="1282">
        <v>54.1</v>
      </c>
      <c r="CO53" s="1282"/>
      <c r="CP53" s="1282"/>
      <c r="CQ53" s="1282"/>
      <c r="CR53" s="1282"/>
      <c r="CS53" s="1282"/>
      <c r="CT53" s="1282"/>
      <c r="CU53" s="1282"/>
      <c r="CV53" s="1282">
        <v>55.3</v>
      </c>
      <c r="CW53" s="1282"/>
      <c r="CX53" s="1282"/>
      <c r="CY53" s="1282"/>
      <c r="CZ53" s="1282"/>
      <c r="DA53" s="1282"/>
      <c r="DB53" s="1282"/>
      <c r="DC53" s="1282"/>
    </row>
    <row r="54" spans="1:109" x14ac:dyDescent="0.15">
      <c r="A54" s="1260"/>
      <c r="B54" s="1252"/>
      <c r="G54" s="1278"/>
      <c r="H54" s="1278"/>
      <c r="I54" s="1271"/>
      <c r="J54" s="1271"/>
      <c r="K54" s="1280"/>
      <c r="L54" s="1280"/>
      <c r="M54" s="1280"/>
      <c r="N54" s="1280"/>
      <c r="AM54" s="1270"/>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x14ac:dyDescent="0.15">
      <c r="A55" s="1260"/>
      <c r="B55" s="1252"/>
      <c r="G55" s="1271"/>
      <c r="H55" s="1271"/>
      <c r="I55" s="1271"/>
      <c r="J55" s="1271"/>
      <c r="K55" s="1280"/>
      <c r="L55" s="1280"/>
      <c r="M55" s="1280"/>
      <c r="N55" s="1280"/>
      <c r="AN55" s="1277" t="s">
        <v>598</v>
      </c>
      <c r="AO55" s="1277"/>
      <c r="AP55" s="1277"/>
      <c r="AQ55" s="1277"/>
      <c r="AR55" s="1277"/>
      <c r="AS55" s="1277"/>
      <c r="AT55" s="1277"/>
      <c r="AU55" s="1277"/>
      <c r="AV55" s="1277"/>
      <c r="AW55" s="1277"/>
      <c r="AX55" s="1277"/>
      <c r="AY55" s="1277"/>
      <c r="AZ55" s="1277"/>
      <c r="BA55" s="1277"/>
      <c r="BB55" s="1281" t="s">
        <v>596</v>
      </c>
      <c r="BC55" s="1281"/>
      <c r="BD55" s="1281"/>
      <c r="BE55" s="1281"/>
      <c r="BF55" s="1281"/>
      <c r="BG55" s="1281"/>
      <c r="BH55" s="1281"/>
      <c r="BI55" s="1281"/>
      <c r="BJ55" s="1281"/>
      <c r="BK55" s="1281"/>
      <c r="BL55" s="1281"/>
      <c r="BM55" s="1281"/>
      <c r="BN55" s="1281"/>
      <c r="BO55" s="1281"/>
      <c r="BP55" s="1282">
        <v>30</v>
      </c>
      <c r="BQ55" s="1282"/>
      <c r="BR55" s="1282"/>
      <c r="BS55" s="1282"/>
      <c r="BT55" s="1282"/>
      <c r="BU55" s="1282"/>
      <c r="BV55" s="1282"/>
      <c r="BW55" s="1282"/>
      <c r="BX55" s="1282">
        <v>23.1</v>
      </c>
      <c r="BY55" s="1282"/>
      <c r="BZ55" s="1282"/>
      <c r="CA55" s="1282"/>
      <c r="CB55" s="1282"/>
      <c r="CC55" s="1282"/>
      <c r="CD55" s="1282"/>
      <c r="CE55" s="1282"/>
      <c r="CF55" s="1282">
        <v>19</v>
      </c>
      <c r="CG55" s="1282"/>
      <c r="CH55" s="1282"/>
      <c r="CI55" s="1282"/>
      <c r="CJ55" s="1282"/>
      <c r="CK55" s="1282"/>
      <c r="CL55" s="1282"/>
      <c r="CM55" s="1282"/>
      <c r="CN55" s="1282">
        <v>18</v>
      </c>
      <c r="CO55" s="1282"/>
      <c r="CP55" s="1282"/>
      <c r="CQ55" s="1282"/>
      <c r="CR55" s="1282"/>
      <c r="CS55" s="1282"/>
      <c r="CT55" s="1282"/>
      <c r="CU55" s="1282"/>
      <c r="CV55" s="1282">
        <v>13.1</v>
      </c>
      <c r="CW55" s="1282"/>
      <c r="CX55" s="1282"/>
      <c r="CY55" s="1282"/>
      <c r="CZ55" s="1282"/>
      <c r="DA55" s="1282"/>
      <c r="DB55" s="1282"/>
      <c r="DC55" s="1282"/>
    </row>
    <row r="56" spans="1:109" x14ac:dyDescent="0.15">
      <c r="A56" s="1260"/>
      <c r="B56" s="1252"/>
      <c r="G56" s="1271"/>
      <c r="H56" s="1271"/>
      <c r="I56" s="1271"/>
      <c r="J56" s="1271"/>
      <c r="K56" s="1280"/>
      <c r="L56" s="1280"/>
      <c r="M56" s="1280"/>
      <c r="N56" s="1280"/>
      <c r="AN56" s="1277"/>
      <c r="AO56" s="1277"/>
      <c r="AP56" s="1277"/>
      <c r="AQ56" s="1277"/>
      <c r="AR56" s="1277"/>
      <c r="AS56" s="1277"/>
      <c r="AT56" s="1277"/>
      <c r="AU56" s="1277"/>
      <c r="AV56" s="1277"/>
      <c r="AW56" s="1277"/>
      <c r="AX56" s="1277"/>
      <c r="AY56" s="1277"/>
      <c r="AZ56" s="1277"/>
      <c r="BA56" s="1277"/>
      <c r="BB56" s="1281"/>
      <c r="BC56" s="1281"/>
      <c r="BD56" s="1281"/>
      <c r="BE56" s="1281"/>
      <c r="BF56" s="1281"/>
      <c r="BG56" s="1281"/>
      <c r="BH56" s="1281"/>
      <c r="BI56" s="1281"/>
      <c r="BJ56" s="1281"/>
      <c r="BK56" s="1281"/>
      <c r="BL56" s="1281"/>
      <c r="BM56" s="1281"/>
      <c r="BN56" s="1281"/>
      <c r="BO56" s="1281"/>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1260" customFormat="1" x14ac:dyDescent="0.15">
      <c r="B57" s="1283"/>
      <c r="G57" s="1271"/>
      <c r="H57" s="1271"/>
      <c r="I57" s="1284"/>
      <c r="J57" s="1284"/>
      <c r="K57" s="1280"/>
      <c r="L57" s="1280"/>
      <c r="M57" s="1280"/>
      <c r="N57" s="1280"/>
      <c r="AM57" s="1246"/>
      <c r="AN57" s="1277"/>
      <c r="AO57" s="1277"/>
      <c r="AP57" s="1277"/>
      <c r="AQ57" s="1277"/>
      <c r="AR57" s="1277"/>
      <c r="AS57" s="1277"/>
      <c r="AT57" s="1277"/>
      <c r="AU57" s="1277"/>
      <c r="AV57" s="1277"/>
      <c r="AW57" s="1277"/>
      <c r="AX57" s="1277"/>
      <c r="AY57" s="1277"/>
      <c r="AZ57" s="1277"/>
      <c r="BA57" s="1277"/>
      <c r="BB57" s="1281" t="s">
        <v>597</v>
      </c>
      <c r="BC57" s="1281"/>
      <c r="BD57" s="1281"/>
      <c r="BE57" s="1281"/>
      <c r="BF57" s="1281"/>
      <c r="BG57" s="1281"/>
      <c r="BH57" s="1281"/>
      <c r="BI57" s="1281"/>
      <c r="BJ57" s="1281"/>
      <c r="BK57" s="1281"/>
      <c r="BL57" s="1281"/>
      <c r="BM57" s="1281"/>
      <c r="BN57" s="1281"/>
      <c r="BO57" s="1281"/>
      <c r="BP57" s="1282">
        <v>58.3</v>
      </c>
      <c r="BQ57" s="1282"/>
      <c r="BR57" s="1282"/>
      <c r="BS57" s="1282"/>
      <c r="BT57" s="1282"/>
      <c r="BU57" s="1282"/>
      <c r="BV57" s="1282"/>
      <c r="BW57" s="1282"/>
      <c r="BX57" s="1282">
        <v>60.4</v>
      </c>
      <c r="BY57" s="1282"/>
      <c r="BZ57" s="1282"/>
      <c r="CA57" s="1282"/>
      <c r="CB57" s="1282"/>
      <c r="CC57" s="1282"/>
      <c r="CD57" s="1282"/>
      <c r="CE57" s="1282"/>
      <c r="CF57" s="1282">
        <v>60.9</v>
      </c>
      <c r="CG57" s="1282"/>
      <c r="CH57" s="1282"/>
      <c r="CI57" s="1282"/>
      <c r="CJ57" s="1282"/>
      <c r="CK57" s="1282"/>
      <c r="CL57" s="1282"/>
      <c r="CM57" s="1282"/>
      <c r="CN57" s="1282">
        <v>61.9</v>
      </c>
      <c r="CO57" s="1282"/>
      <c r="CP57" s="1282"/>
      <c r="CQ57" s="1282"/>
      <c r="CR57" s="1282"/>
      <c r="CS57" s="1282"/>
      <c r="CT57" s="1282"/>
      <c r="CU57" s="1282"/>
      <c r="CV57" s="1282">
        <v>62.5</v>
      </c>
      <c r="CW57" s="1282"/>
      <c r="CX57" s="1282"/>
      <c r="CY57" s="1282"/>
      <c r="CZ57" s="1282"/>
      <c r="DA57" s="1282"/>
      <c r="DB57" s="1282"/>
      <c r="DC57" s="1282"/>
      <c r="DD57" s="1285"/>
      <c r="DE57" s="1283"/>
    </row>
    <row r="58" spans="1:109" s="1260" customFormat="1" x14ac:dyDescent="0.15">
      <c r="A58" s="1246"/>
      <c r="B58" s="1283"/>
      <c r="G58" s="1271"/>
      <c r="H58" s="1271"/>
      <c r="I58" s="1284"/>
      <c r="J58" s="1284"/>
      <c r="K58" s="1280"/>
      <c r="L58" s="1280"/>
      <c r="M58" s="1280"/>
      <c r="N58" s="1280"/>
      <c r="AM58" s="1246"/>
      <c r="AN58" s="1277"/>
      <c r="AO58" s="1277"/>
      <c r="AP58" s="1277"/>
      <c r="AQ58" s="1277"/>
      <c r="AR58" s="1277"/>
      <c r="AS58" s="1277"/>
      <c r="AT58" s="1277"/>
      <c r="AU58" s="1277"/>
      <c r="AV58" s="1277"/>
      <c r="AW58" s="1277"/>
      <c r="AX58" s="1277"/>
      <c r="AY58" s="1277"/>
      <c r="AZ58" s="1277"/>
      <c r="BA58" s="1277"/>
      <c r="BB58" s="1281"/>
      <c r="BC58" s="1281"/>
      <c r="BD58" s="1281"/>
      <c r="BE58" s="1281"/>
      <c r="BF58" s="1281"/>
      <c r="BG58" s="1281"/>
      <c r="BH58" s="1281"/>
      <c r="BI58" s="1281"/>
      <c r="BJ58" s="1281"/>
      <c r="BK58" s="1281"/>
      <c r="BL58" s="1281"/>
      <c r="BM58" s="1281"/>
      <c r="BN58" s="1281"/>
      <c r="BO58" s="1281"/>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1285"/>
      <c r="DE58" s="1283"/>
    </row>
    <row r="59" spans="1:109" s="1260" customFormat="1" x14ac:dyDescent="0.15">
      <c r="A59" s="1246"/>
      <c r="B59" s="1283"/>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3"/>
    </row>
    <row r="60" spans="1:109" s="1260" customFormat="1" x14ac:dyDescent="0.15">
      <c r="A60" s="1246"/>
      <c r="B60" s="1283"/>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3"/>
    </row>
    <row r="61" spans="1:109" s="1260" customFormat="1" x14ac:dyDescent="0.15">
      <c r="A61" s="1246"/>
      <c r="B61" s="1287"/>
      <c r="C61" s="1288"/>
      <c r="D61" s="1288"/>
      <c r="E61" s="1288"/>
      <c r="F61" s="1288"/>
      <c r="G61" s="1288"/>
      <c r="H61" s="1288"/>
      <c r="I61" s="1288"/>
      <c r="J61" s="1288"/>
      <c r="K61" s="1288"/>
      <c r="L61" s="1288"/>
      <c r="M61" s="1289"/>
      <c r="N61" s="1289"/>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1288"/>
      <c r="AS61" s="1289"/>
      <c r="AT61" s="1289"/>
      <c r="AU61" s="1288"/>
      <c r="AV61" s="1288"/>
      <c r="AW61" s="1288"/>
      <c r="AX61" s="1288"/>
      <c r="AY61" s="1288"/>
      <c r="AZ61" s="1288"/>
      <c r="BA61" s="1288"/>
      <c r="BB61" s="1288"/>
      <c r="BC61" s="1288"/>
      <c r="BD61" s="1288"/>
      <c r="BE61" s="1289"/>
      <c r="BF61" s="1289"/>
      <c r="BG61" s="1288"/>
      <c r="BH61" s="1288"/>
      <c r="BI61" s="1288"/>
      <c r="BJ61" s="1288"/>
      <c r="BK61" s="1288"/>
      <c r="BL61" s="1288"/>
      <c r="BM61" s="1288"/>
      <c r="BN61" s="1288"/>
      <c r="BO61" s="1288"/>
      <c r="BP61" s="1288"/>
      <c r="BQ61" s="1289"/>
      <c r="BR61" s="1289"/>
      <c r="BS61" s="1288"/>
      <c r="BT61" s="1288"/>
      <c r="BU61" s="1288"/>
      <c r="BV61" s="1288"/>
      <c r="BW61" s="1288"/>
      <c r="BX61" s="1288"/>
      <c r="BY61" s="1288"/>
      <c r="BZ61" s="1288"/>
      <c r="CA61" s="1288"/>
      <c r="CB61" s="1288"/>
      <c r="CC61" s="1289"/>
      <c r="CD61" s="1289"/>
      <c r="CE61" s="1288"/>
      <c r="CF61" s="1288"/>
      <c r="CG61" s="1288"/>
      <c r="CH61" s="1288"/>
      <c r="CI61" s="1288"/>
      <c r="CJ61" s="1288"/>
      <c r="CK61" s="1288"/>
      <c r="CL61" s="1288"/>
      <c r="CM61" s="1288"/>
      <c r="CN61" s="1288"/>
      <c r="CO61" s="1289"/>
      <c r="CP61" s="1289"/>
      <c r="CQ61" s="1288"/>
      <c r="CR61" s="1288"/>
      <c r="CS61" s="1288"/>
      <c r="CT61" s="1288"/>
      <c r="CU61" s="1288"/>
      <c r="CV61" s="1288"/>
      <c r="CW61" s="1288"/>
      <c r="CX61" s="1288"/>
      <c r="CY61" s="1288"/>
      <c r="CZ61" s="1288"/>
      <c r="DA61" s="1289"/>
      <c r="DB61" s="1289"/>
      <c r="DC61" s="1289"/>
      <c r="DD61" s="1290"/>
      <c r="DE61" s="1283"/>
    </row>
    <row r="62" spans="1:109" x14ac:dyDescent="0.15">
      <c r="B62" s="1257"/>
      <c r="C62" s="1257"/>
      <c r="D62" s="1257"/>
      <c r="E62" s="1257"/>
      <c r="F62" s="1257"/>
      <c r="G62" s="1257"/>
      <c r="H62" s="1257"/>
      <c r="I62" s="1257"/>
      <c r="J62" s="1257"/>
      <c r="K62" s="1257"/>
      <c r="L62" s="1257"/>
      <c r="M62" s="1257"/>
      <c r="N62" s="1257"/>
      <c r="O62" s="1257"/>
      <c r="P62" s="1257"/>
      <c r="Q62" s="1257"/>
      <c r="R62" s="1257"/>
      <c r="S62" s="1257"/>
      <c r="T62" s="1257"/>
      <c r="U62" s="1257"/>
      <c r="V62" s="1257"/>
      <c r="W62" s="1257"/>
      <c r="X62" s="1257"/>
      <c r="Y62" s="1257"/>
      <c r="Z62" s="1257"/>
      <c r="AA62" s="1257"/>
      <c r="AB62" s="1257"/>
      <c r="AC62" s="1257"/>
      <c r="AD62" s="1257"/>
      <c r="AE62" s="1257"/>
      <c r="AF62" s="1257"/>
      <c r="AG62" s="1257"/>
      <c r="AH62" s="1257"/>
      <c r="AI62" s="1257"/>
      <c r="AJ62" s="1257"/>
      <c r="AK62" s="1257"/>
      <c r="AL62" s="1257"/>
      <c r="AM62" s="1257"/>
      <c r="AN62" s="1257"/>
      <c r="AO62" s="1257"/>
      <c r="AP62" s="1257"/>
      <c r="AQ62" s="1257"/>
      <c r="AR62" s="1257"/>
      <c r="AS62" s="1257"/>
      <c r="AT62" s="1257"/>
      <c r="AU62" s="1257"/>
      <c r="AV62" s="1257"/>
      <c r="AW62" s="1257"/>
      <c r="AX62" s="1257"/>
      <c r="AY62" s="1257"/>
      <c r="AZ62" s="1257"/>
      <c r="BA62" s="1257"/>
      <c r="BB62" s="1257"/>
      <c r="BC62" s="1257"/>
      <c r="BD62" s="1257"/>
      <c r="BE62" s="1257"/>
      <c r="BF62" s="1257"/>
      <c r="BG62" s="1257"/>
      <c r="BH62" s="1257"/>
      <c r="BI62" s="1257"/>
      <c r="BJ62" s="1257"/>
      <c r="BK62" s="1257"/>
      <c r="BL62" s="1257"/>
      <c r="BM62" s="1257"/>
      <c r="BN62" s="1257"/>
      <c r="BO62" s="1257"/>
      <c r="BP62" s="1257"/>
      <c r="BQ62" s="1257"/>
      <c r="BR62" s="1257"/>
      <c r="BS62" s="1257"/>
      <c r="BT62" s="1257"/>
      <c r="BU62" s="1257"/>
      <c r="BV62" s="1257"/>
      <c r="BW62" s="1257"/>
      <c r="BX62" s="1257"/>
      <c r="BY62" s="1257"/>
      <c r="BZ62" s="1257"/>
      <c r="CA62" s="1257"/>
      <c r="CB62" s="1257"/>
      <c r="CC62" s="1257"/>
      <c r="CD62" s="1257"/>
      <c r="CE62" s="1257"/>
      <c r="CF62" s="1257"/>
      <c r="CG62" s="1257"/>
      <c r="CH62" s="1257"/>
      <c r="CI62" s="1257"/>
      <c r="CJ62" s="1257"/>
      <c r="CK62" s="1257"/>
      <c r="CL62" s="1257"/>
      <c r="CM62" s="1257"/>
      <c r="CN62" s="1257"/>
      <c r="CO62" s="1257"/>
      <c r="CP62" s="1257"/>
      <c r="CQ62" s="1257"/>
      <c r="CR62" s="1257"/>
      <c r="CS62" s="1257"/>
      <c r="CT62" s="1257"/>
      <c r="CU62" s="1257"/>
      <c r="CV62" s="1257"/>
      <c r="CW62" s="1257"/>
      <c r="CX62" s="1257"/>
      <c r="CY62" s="1257"/>
      <c r="CZ62" s="1257"/>
      <c r="DA62" s="1257"/>
      <c r="DB62" s="1257"/>
      <c r="DC62" s="1257"/>
      <c r="DD62" s="1257"/>
      <c r="DE62" s="1246"/>
    </row>
    <row r="63" spans="1:109" ht="17.25" x14ac:dyDescent="0.15">
      <c r="B63" s="1291" t="s">
        <v>599</v>
      </c>
    </row>
    <row r="64" spans="1:109" x14ac:dyDescent="0.15">
      <c r="B64" s="1252"/>
      <c r="G64" s="1259"/>
      <c r="I64" s="1292"/>
      <c r="J64" s="1292"/>
      <c r="K64" s="1292"/>
      <c r="L64" s="1292"/>
      <c r="M64" s="1292"/>
      <c r="N64" s="1293"/>
      <c r="AM64" s="1259"/>
      <c r="AN64" s="1259" t="s">
        <v>592</v>
      </c>
      <c r="AP64" s="1260"/>
      <c r="AQ64" s="1260"/>
      <c r="AR64" s="1260"/>
      <c r="AY64" s="1259"/>
      <c r="BA64" s="1260"/>
      <c r="BB64" s="1260"/>
      <c r="BC64" s="1260"/>
      <c r="BK64" s="1259"/>
      <c r="BM64" s="1260"/>
      <c r="BN64" s="1260"/>
      <c r="BO64" s="1260"/>
      <c r="BW64" s="1259"/>
      <c r="BY64" s="1260"/>
      <c r="BZ64" s="1260"/>
      <c r="CA64" s="1260"/>
      <c r="CI64" s="1259"/>
      <c r="CK64" s="1260"/>
      <c r="CL64" s="1260"/>
      <c r="CM64" s="1260"/>
      <c r="CU64" s="1259"/>
      <c r="CW64" s="1260"/>
      <c r="CX64" s="1260"/>
      <c r="CY64" s="1260"/>
    </row>
    <row r="65" spans="2:107" ht="13.5" customHeight="1" x14ac:dyDescent="0.15">
      <c r="B65" s="1252"/>
      <c r="AN65" s="1261" t="s">
        <v>600</v>
      </c>
      <c r="AO65" s="1262"/>
      <c r="AP65" s="1262"/>
      <c r="AQ65" s="1262"/>
      <c r="AR65" s="1262"/>
      <c r="AS65" s="1262"/>
      <c r="AT65" s="1262"/>
      <c r="AU65" s="1262"/>
      <c r="AV65" s="1262"/>
      <c r="AW65" s="1262"/>
      <c r="AX65" s="1262"/>
      <c r="AY65" s="1262"/>
      <c r="AZ65" s="1262"/>
      <c r="BA65" s="1262"/>
      <c r="BB65" s="1262"/>
      <c r="BC65" s="1262"/>
      <c r="BD65" s="1262"/>
      <c r="BE65" s="1262"/>
      <c r="BF65" s="1262"/>
      <c r="BG65" s="1262"/>
      <c r="BH65" s="1262"/>
      <c r="BI65" s="1262"/>
      <c r="BJ65" s="1262"/>
      <c r="BK65" s="1262"/>
      <c r="BL65" s="1262"/>
      <c r="BM65" s="1262"/>
      <c r="BN65" s="1262"/>
      <c r="BO65" s="1262"/>
      <c r="BP65" s="1262"/>
      <c r="BQ65" s="1262"/>
      <c r="BR65" s="1262"/>
      <c r="BS65" s="1262"/>
      <c r="BT65" s="1262"/>
      <c r="BU65" s="1262"/>
      <c r="BV65" s="1262"/>
      <c r="BW65" s="1262"/>
      <c r="BX65" s="1262"/>
      <c r="BY65" s="1262"/>
      <c r="BZ65" s="1262"/>
      <c r="CA65" s="1262"/>
      <c r="CB65" s="1262"/>
      <c r="CC65" s="1262"/>
      <c r="CD65" s="1262"/>
      <c r="CE65" s="1262"/>
      <c r="CF65" s="1262"/>
      <c r="CG65" s="1262"/>
      <c r="CH65" s="1262"/>
      <c r="CI65" s="1262"/>
      <c r="CJ65" s="1262"/>
      <c r="CK65" s="1262"/>
      <c r="CL65" s="1262"/>
      <c r="CM65" s="1262"/>
      <c r="CN65" s="1262"/>
      <c r="CO65" s="1262"/>
      <c r="CP65" s="1262"/>
      <c r="CQ65" s="1262"/>
      <c r="CR65" s="1262"/>
      <c r="CS65" s="1262"/>
      <c r="CT65" s="1262"/>
      <c r="CU65" s="1262"/>
      <c r="CV65" s="1262"/>
      <c r="CW65" s="1262"/>
      <c r="CX65" s="1262"/>
      <c r="CY65" s="1262"/>
      <c r="CZ65" s="1262"/>
      <c r="DA65" s="1262"/>
      <c r="DB65" s="1262"/>
      <c r="DC65" s="1263"/>
    </row>
    <row r="66" spans="2:107" x14ac:dyDescent="0.15">
      <c r="B66" s="1252"/>
      <c r="AN66" s="1264"/>
      <c r="AO66" s="1265"/>
      <c r="AP66" s="1265"/>
      <c r="AQ66" s="1265"/>
      <c r="AR66" s="1265"/>
      <c r="AS66" s="1265"/>
      <c r="AT66" s="1265"/>
      <c r="AU66" s="1265"/>
      <c r="AV66" s="1265"/>
      <c r="AW66" s="1265"/>
      <c r="AX66" s="1265"/>
      <c r="AY66" s="1265"/>
      <c r="AZ66" s="1265"/>
      <c r="BA66" s="1265"/>
      <c r="BB66" s="1265"/>
      <c r="BC66" s="1265"/>
      <c r="BD66" s="1265"/>
      <c r="BE66" s="1265"/>
      <c r="BF66" s="1265"/>
      <c r="BG66" s="1265"/>
      <c r="BH66" s="1265"/>
      <c r="BI66" s="1265"/>
      <c r="BJ66" s="1265"/>
      <c r="BK66" s="1265"/>
      <c r="BL66" s="1265"/>
      <c r="BM66" s="1265"/>
      <c r="BN66" s="1265"/>
      <c r="BO66" s="1265"/>
      <c r="BP66" s="1265"/>
      <c r="BQ66" s="1265"/>
      <c r="BR66" s="1265"/>
      <c r="BS66" s="1265"/>
      <c r="BT66" s="1265"/>
      <c r="BU66" s="1265"/>
      <c r="BV66" s="1265"/>
      <c r="BW66" s="1265"/>
      <c r="BX66" s="1265"/>
      <c r="BY66" s="1265"/>
      <c r="BZ66" s="1265"/>
      <c r="CA66" s="1265"/>
      <c r="CB66" s="1265"/>
      <c r="CC66" s="1265"/>
      <c r="CD66" s="1265"/>
      <c r="CE66" s="1265"/>
      <c r="CF66" s="1265"/>
      <c r="CG66" s="1265"/>
      <c r="CH66" s="1265"/>
      <c r="CI66" s="1265"/>
      <c r="CJ66" s="1265"/>
      <c r="CK66" s="1265"/>
      <c r="CL66" s="1265"/>
      <c r="CM66" s="1265"/>
      <c r="CN66" s="1265"/>
      <c r="CO66" s="1265"/>
      <c r="CP66" s="1265"/>
      <c r="CQ66" s="1265"/>
      <c r="CR66" s="1265"/>
      <c r="CS66" s="1265"/>
      <c r="CT66" s="1265"/>
      <c r="CU66" s="1265"/>
      <c r="CV66" s="1265"/>
      <c r="CW66" s="1265"/>
      <c r="CX66" s="1265"/>
      <c r="CY66" s="1265"/>
      <c r="CZ66" s="1265"/>
      <c r="DA66" s="1265"/>
      <c r="DB66" s="1265"/>
      <c r="DC66" s="1266"/>
    </row>
    <row r="67" spans="2:107" x14ac:dyDescent="0.15">
      <c r="B67" s="1252"/>
      <c r="AN67" s="1264"/>
      <c r="AO67" s="1265"/>
      <c r="AP67" s="1265"/>
      <c r="AQ67" s="1265"/>
      <c r="AR67" s="1265"/>
      <c r="AS67" s="1265"/>
      <c r="AT67" s="1265"/>
      <c r="AU67" s="1265"/>
      <c r="AV67" s="1265"/>
      <c r="AW67" s="1265"/>
      <c r="AX67" s="1265"/>
      <c r="AY67" s="1265"/>
      <c r="AZ67" s="1265"/>
      <c r="BA67" s="1265"/>
      <c r="BB67" s="1265"/>
      <c r="BC67" s="1265"/>
      <c r="BD67" s="1265"/>
      <c r="BE67" s="1265"/>
      <c r="BF67" s="1265"/>
      <c r="BG67" s="1265"/>
      <c r="BH67" s="1265"/>
      <c r="BI67" s="1265"/>
      <c r="BJ67" s="1265"/>
      <c r="BK67" s="1265"/>
      <c r="BL67" s="1265"/>
      <c r="BM67" s="1265"/>
      <c r="BN67" s="1265"/>
      <c r="BO67" s="1265"/>
      <c r="BP67" s="1265"/>
      <c r="BQ67" s="1265"/>
      <c r="BR67" s="1265"/>
      <c r="BS67" s="1265"/>
      <c r="BT67" s="1265"/>
      <c r="BU67" s="1265"/>
      <c r="BV67" s="1265"/>
      <c r="BW67" s="1265"/>
      <c r="BX67" s="1265"/>
      <c r="BY67" s="1265"/>
      <c r="BZ67" s="1265"/>
      <c r="CA67" s="1265"/>
      <c r="CB67" s="1265"/>
      <c r="CC67" s="1265"/>
      <c r="CD67" s="1265"/>
      <c r="CE67" s="1265"/>
      <c r="CF67" s="1265"/>
      <c r="CG67" s="1265"/>
      <c r="CH67" s="1265"/>
      <c r="CI67" s="1265"/>
      <c r="CJ67" s="1265"/>
      <c r="CK67" s="1265"/>
      <c r="CL67" s="1265"/>
      <c r="CM67" s="1265"/>
      <c r="CN67" s="1265"/>
      <c r="CO67" s="1265"/>
      <c r="CP67" s="1265"/>
      <c r="CQ67" s="1265"/>
      <c r="CR67" s="1265"/>
      <c r="CS67" s="1265"/>
      <c r="CT67" s="1265"/>
      <c r="CU67" s="1265"/>
      <c r="CV67" s="1265"/>
      <c r="CW67" s="1265"/>
      <c r="CX67" s="1265"/>
      <c r="CY67" s="1265"/>
      <c r="CZ67" s="1265"/>
      <c r="DA67" s="1265"/>
      <c r="DB67" s="1265"/>
      <c r="DC67" s="1266"/>
    </row>
    <row r="68" spans="2:107" x14ac:dyDescent="0.15">
      <c r="B68" s="1252"/>
      <c r="AN68" s="1264"/>
      <c r="AO68" s="1265"/>
      <c r="AP68" s="1265"/>
      <c r="AQ68" s="1265"/>
      <c r="AR68" s="1265"/>
      <c r="AS68" s="1265"/>
      <c r="AT68" s="1265"/>
      <c r="AU68" s="1265"/>
      <c r="AV68" s="1265"/>
      <c r="AW68" s="1265"/>
      <c r="AX68" s="1265"/>
      <c r="AY68" s="1265"/>
      <c r="AZ68" s="1265"/>
      <c r="BA68" s="1265"/>
      <c r="BB68" s="1265"/>
      <c r="BC68" s="1265"/>
      <c r="BD68" s="1265"/>
      <c r="BE68" s="1265"/>
      <c r="BF68" s="1265"/>
      <c r="BG68" s="1265"/>
      <c r="BH68" s="1265"/>
      <c r="BI68" s="1265"/>
      <c r="BJ68" s="1265"/>
      <c r="BK68" s="1265"/>
      <c r="BL68" s="1265"/>
      <c r="BM68" s="1265"/>
      <c r="BN68" s="1265"/>
      <c r="BO68" s="1265"/>
      <c r="BP68" s="1265"/>
      <c r="BQ68" s="1265"/>
      <c r="BR68" s="1265"/>
      <c r="BS68" s="1265"/>
      <c r="BT68" s="1265"/>
      <c r="BU68" s="1265"/>
      <c r="BV68" s="1265"/>
      <c r="BW68" s="1265"/>
      <c r="BX68" s="1265"/>
      <c r="BY68" s="1265"/>
      <c r="BZ68" s="1265"/>
      <c r="CA68" s="1265"/>
      <c r="CB68" s="1265"/>
      <c r="CC68" s="1265"/>
      <c r="CD68" s="1265"/>
      <c r="CE68" s="1265"/>
      <c r="CF68" s="1265"/>
      <c r="CG68" s="1265"/>
      <c r="CH68" s="1265"/>
      <c r="CI68" s="1265"/>
      <c r="CJ68" s="1265"/>
      <c r="CK68" s="1265"/>
      <c r="CL68" s="1265"/>
      <c r="CM68" s="1265"/>
      <c r="CN68" s="1265"/>
      <c r="CO68" s="1265"/>
      <c r="CP68" s="1265"/>
      <c r="CQ68" s="1265"/>
      <c r="CR68" s="1265"/>
      <c r="CS68" s="1265"/>
      <c r="CT68" s="1265"/>
      <c r="CU68" s="1265"/>
      <c r="CV68" s="1265"/>
      <c r="CW68" s="1265"/>
      <c r="CX68" s="1265"/>
      <c r="CY68" s="1265"/>
      <c r="CZ68" s="1265"/>
      <c r="DA68" s="1265"/>
      <c r="DB68" s="1265"/>
      <c r="DC68" s="1266"/>
    </row>
    <row r="69" spans="2:107" x14ac:dyDescent="0.15">
      <c r="B69" s="1252"/>
      <c r="AN69" s="1267"/>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9"/>
    </row>
    <row r="70" spans="2:107" x14ac:dyDescent="0.15">
      <c r="B70" s="1252"/>
      <c r="H70" s="1294"/>
      <c r="I70" s="1294"/>
      <c r="J70" s="1295"/>
      <c r="K70" s="1295"/>
      <c r="L70" s="1296"/>
      <c r="M70" s="1295"/>
      <c r="N70" s="1296"/>
      <c r="AN70" s="1270"/>
      <c r="AO70" s="1270"/>
      <c r="AP70" s="1270"/>
      <c r="AZ70" s="1270"/>
      <c r="BA70" s="1270"/>
      <c r="BB70" s="1270"/>
      <c r="BL70" s="1270"/>
      <c r="BM70" s="1270"/>
      <c r="BN70" s="1270"/>
      <c r="BX70" s="1270"/>
      <c r="BY70" s="1270"/>
      <c r="BZ70" s="1270"/>
      <c r="CJ70" s="1270"/>
      <c r="CK70" s="1270"/>
      <c r="CL70" s="1270"/>
      <c r="CV70" s="1270"/>
      <c r="CW70" s="1270"/>
      <c r="CX70" s="1270"/>
    </row>
    <row r="71" spans="2:107" x14ac:dyDescent="0.15">
      <c r="B71" s="1252"/>
      <c r="G71" s="1297"/>
      <c r="I71" s="1298"/>
      <c r="J71" s="1295"/>
      <c r="K71" s="1295"/>
      <c r="L71" s="1296"/>
      <c r="M71" s="1295"/>
      <c r="N71" s="1296"/>
      <c r="AM71" s="1297"/>
      <c r="AN71" s="1246" t="s">
        <v>594</v>
      </c>
    </row>
    <row r="72" spans="2:107" x14ac:dyDescent="0.15">
      <c r="B72" s="1252"/>
      <c r="G72" s="1271"/>
      <c r="H72" s="1271"/>
      <c r="I72" s="1271"/>
      <c r="J72" s="1271"/>
      <c r="K72" s="1272"/>
      <c r="L72" s="1272"/>
      <c r="M72" s="1273"/>
      <c r="N72" s="1273"/>
      <c r="AN72" s="1274"/>
      <c r="AO72" s="1275"/>
      <c r="AP72" s="1275"/>
      <c r="AQ72" s="1275"/>
      <c r="AR72" s="1275"/>
      <c r="AS72" s="1275"/>
      <c r="AT72" s="1275"/>
      <c r="AU72" s="1275"/>
      <c r="AV72" s="1275"/>
      <c r="AW72" s="1275"/>
      <c r="AX72" s="1275"/>
      <c r="AY72" s="1275"/>
      <c r="AZ72" s="1275"/>
      <c r="BA72" s="1275"/>
      <c r="BB72" s="1275"/>
      <c r="BC72" s="1275"/>
      <c r="BD72" s="1275"/>
      <c r="BE72" s="1275"/>
      <c r="BF72" s="1275"/>
      <c r="BG72" s="1275"/>
      <c r="BH72" s="1275"/>
      <c r="BI72" s="1275"/>
      <c r="BJ72" s="1275"/>
      <c r="BK72" s="1275"/>
      <c r="BL72" s="1275"/>
      <c r="BM72" s="1275"/>
      <c r="BN72" s="1275"/>
      <c r="BO72" s="1276"/>
      <c r="BP72" s="1277" t="s">
        <v>552</v>
      </c>
      <c r="BQ72" s="1277"/>
      <c r="BR72" s="1277"/>
      <c r="BS72" s="1277"/>
      <c r="BT72" s="1277"/>
      <c r="BU72" s="1277"/>
      <c r="BV72" s="1277"/>
      <c r="BW72" s="1277"/>
      <c r="BX72" s="1277" t="s">
        <v>553</v>
      </c>
      <c r="BY72" s="1277"/>
      <c r="BZ72" s="1277"/>
      <c r="CA72" s="1277"/>
      <c r="CB72" s="1277"/>
      <c r="CC72" s="1277"/>
      <c r="CD72" s="1277"/>
      <c r="CE72" s="1277"/>
      <c r="CF72" s="1277" t="s">
        <v>554</v>
      </c>
      <c r="CG72" s="1277"/>
      <c r="CH72" s="1277"/>
      <c r="CI72" s="1277"/>
      <c r="CJ72" s="1277"/>
      <c r="CK72" s="1277"/>
      <c r="CL72" s="1277"/>
      <c r="CM72" s="1277"/>
      <c r="CN72" s="1277" t="s">
        <v>555</v>
      </c>
      <c r="CO72" s="1277"/>
      <c r="CP72" s="1277"/>
      <c r="CQ72" s="1277"/>
      <c r="CR72" s="1277"/>
      <c r="CS72" s="1277"/>
      <c r="CT72" s="1277"/>
      <c r="CU72" s="1277"/>
      <c r="CV72" s="1277" t="s">
        <v>556</v>
      </c>
      <c r="CW72" s="1277"/>
      <c r="CX72" s="1277"/>
      <c r="CY72" s="1277"/>
      <c r="CZ72" s="1277"/>
      <c r="DA72" s="1277"/>
      <c r="DB72" s="1277"/>
      <c r="DC72" s="1277"/>
    </row>
    <row r="73" spans="2:107" x14ac:dyDescent="0.15">
      <c r="B73" s="1252"/>
      <c r="G73" s="1278"/>
      <c r="H73" s="1278"/>
      <c r="I73" s="1278"/>
      <c r="J73" s="1278"/>
      <c r="K73" s="1299"/>
      <c r="L73" s="1299"/>
      <c r="M73" s="1299"/>
      <c r="N73" s="1299"/>
      <c r="AM73" s="1270"/>
      <c r="AN73" s="1281" t="s">
        <v>595</v>
      </c>
      <c r="AO73" s="1281"/>
      <c r="AP73" s="1281"/>
      <c r="AQ73" s="1281"/>
      <c r="AR73" s="1281"/>
      <c r="AS73" s="1281"/>
      <c r="AT73" s="1281"/>
      <c r="AU73" s="1281"/>
      <c r="AV73" s="1281"/>
      <c r="AW73" s="1281"/>
      <c r="AX73" s="1281"/>
      <c r="AY73" s="1281"/>
      <c r="AZ73" s="1281"/>
      <c r="BA73" s="1281"/>
      <c r="BB73" s="1281" t="s">
        <v>596</v>
      </c>
      <c r="BC73" s="1281"/>
      <c r="BD73" s="1281"/>
      <c r="BE73" s="1281"/>
      <c r="BF73" s="1281"/>
      <c r="BG73" s="1281"/>
      <c r="BH73" s="1281"/>
      <c r="BI73" s="1281"/>
      <c r="BJ73" s="1281"/>
      <c r="BK73" s="1281"/>
      <c r="BL73" s="1281"/>
      <c r="BM73" s="1281"/>
      <c r="BN73" s="1281"/>
      <c r="BO73" s="1281"/>
      <c r="BP73" s="1282">
        <v>2.6</v>
      </c>
      <c r="BQ73" s="1282"/>
      <c r="BR73" s="1282"/>
      <c r="BS73" s="1282"/>
      <c r="BT73" s="1282"/>
      <c r="BU73" s="1282"/>
      <c r="BV73" s="1282"/>
      <c r="BW73" s="1282"/>
      <c r="BX73" s="1282"/>
      <c r="BY73" s="1282"/>
      <c r="BZ73" s="1282"/>
      <c r="CA73" s="1282"/>
      <c r="CB73" s="1282"/>
      <c r="CC73" s="1282"/>
      <c r="CD73" s="1282"/>
      <c r="CE73" s="1282"/>
      <c r="CF73" s="1282">
        <v>6.2</v>
      </c>
      <c r="CG73" s="1282"/>
      <c r="CH73" s="1282"/>
      <c r="CI73" s="1282"/>
      <c r="CJ73" s="1282"/>
      <c r="CK73" s="1282"/>
      <c r="CL73" s="1282"/>
      <c r="CM73" s="1282"/>
      <c r="CN73" s="1282">
        <v>6.9</v>
      </c>
      <c r="CO73" s="1282"/>
      <c r="CP73" s="1282"/>
      <c r="CQ73" s="1282"/>
      <c r="CR73" s="1282"/>
      <c r="CS73" s="1282"/>
      <c r="CT73" s="1282"/>
      <c r="CU73" s="1282"/>
      <c r="CV73" s="1282">
        <v>3</v>
      </c>
      <c r="CW73" s="1282"/>
      <c r="CX73" s="1282"/>
      <c r="CY73" s="1282"/>
      <c r="CZ73" s="1282"/>
      <c r="DA73" s="1282"/>
      <c r="DB73" s="1282"/>
      <c r="DC73" s="1282"/>
    </row>
    <row r="74" spans="2:107" x14ac:dyDescent="0.15">
      <c r="B74" s="1252"/>
      <c r="G74" s="1278"/>
      <c r="H74" s="1278"/>
      <c r="I74" s="1278"/>
      <c r="J74" s="1278"/>
      <c r="K74" s="1299"/>
      <c r="L74" s="1299"/>
      <c r="M74" s="1299"/>
      <c r="N74" s="1299"/>
      <c r="AM74" s="1270"/>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x14ac:dyDescent="0.15">
      <c r="B75" s="1252"/>
      <c r="G75" s="1278"/>
      <c r="H75" s="1278"/>
      <c r="I75" s="1271"/>
      <c r="J75" s="1271"/>
      <c r="K75" s="1280"/>
      <c r="L75" s="1280"/>
      <c r="M75" s="1280"/>
      <c r="N75" s="1280"/>
      <c r="AM75" s="1270"/>
      <c r="AN75" s="1281"/>
      <c r="AO75" s="1281"/>
      <c r="AP75" s="1281"/>
      <c r="AQ75" s="1281"/>
      <c r="AR75" s="1281"/>
      <c r="AS75" s="1281"/>
      <c r="AT75" s="1281"/>
      <c r="AU75" s="1281"/>
      <c r="AV75" s="1281"/>
      <c r="AW75" s="1281"/>
      <c r="AX75" s="1281"/>
      <c r="AY75" s="1281"/>
      <c r="AZ75" s="1281"/>
      <c r="BA75" s="1281"/>
      <c r="BB75" s="1281" t="s">
        <v>601</v>
      </c>
      <c r="BC75" s="1281"/>
      <c r="BD75" s="1281"/>
      <c r="BE75" s="1281"/>
      <c r="BF75" s="1281"/>
      <c r="BG75" s="1281"/>
      <c r="BH75" s="1281"/>
      <c r="BI75" s="1281"/>
      <c r="BJ75" s="1281"/>
      <c r="BK75" s="1281"/>
      <c r="BL75" s="1281"/>
      <c r="BM75" s="1281"/>
      <c r="BN75" s="1281"/>
      <c r="BO75" s="1281"/>
      <c r="BP75" s="1282">
        <v>2.1</v>
      </c>
      <c r="BQ75" s="1282"/>
      <c r="BR75" s="1282"/>
      <c r="BS75" s="1282"/>
      <c r="BT75" s="1282"/>
      <c r="BU75" s="1282"/>
      <c r="BV75" s="1282"/>
      <c r="BW75" s="1282"/>
      <c r="BX75" s="1282">
        <v>2.4</v>
      </c>
      <c r="BY75" s="1282"/>
      <c r="BZ75" s="1282"/>
      <c r="CA75" s="1282"/>
      <c r="CB75" s="1282"/>
      <c r="CC75" s="1282"/>
      <c r="CD75" s="1282"/>
      <c r="CE75" s="1282"/>
      <c r="CF75" s="1282">
        <v>2.6</v>
      </c>
      <c r="CG75" s="1282"/>
      <c r="CH75" s="1282"/>
      <c r="CI75" s="1282"/>
      <c r="CJ75" s="1282"/>
      <c r="CK75" s="1282"/>
      <c r="CL75" s="1282"/>
      <c r="CM75" s="1282"/>
      <c r="CN75" s="1282">
        <v>3.1</v>
      </c>
      <c r="CO75" s="1282"/>
      <c r="CP75" s="1282"/>
      <c r="CQ75" s="1282"/>
      <c r="CR75" s="1282"/>
      <c r="CS75" s="1282"/>
      <c r="CT75" s="1282"/>
      <c r="CU75" s="1282"/>
      <c r="CV75" s="1282">
        <v>3.9</v>
      </c>
      <c r="CW75" s="1282"/>
      <c r="CX75" s="1282"/>
      <c r="CY75" s="1282"/>
      <c r="CZ75" s="1282"/>
      <c r="DA75" s="1282"/>
      <c r="DB75" s="1282"/>
      <c r="DC75" s="1282"/>
    </row>
    <row r="76" spans="2:107" x14ac:dyDescent="0.15">
      <c r="B76" s="1252"/>
      <c r="G76" s="1278"/>
      <c r="H76" s="1278"/>
      <c r="I76" s="1271"/>
      <c r="J76" s="1271"/>
      <c r="K76" s="1280"/>
      <c r="L76" s="1280"/>
      <c r="M76" s="1280"/>
      <c r="N76" s="1280"/>
      <c r="AM76" s="1270"/>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x14ac:dyDescent="0.15">
      <c r="B77" s="1252"/>
      <c r="G77" s="1271"/>
      <c r="H77" s="1271"/>
      <c r="I77" s="1271"/>
      <c r="J77" s="1271"/>
      <c r="K77" s="1299"/>
      <c r="L77" s="1299"/>
      <c r="M77" s="1299"/>
      <c r="N77" s="1299"/>
      <c r="AN77" s="1277" t="s">
        <v>598</v>
      </c>
      <c r="AO77" s="1277"/>
      <c r="AP77" s="1277"/>
      <c r="AQ77" s="1277"/>
      <c r="AR77" s="1277"/>
      <c r="AS77" s="1277"/>
      <c r="AT77" s="1277"/>
      <c r="AU77" s="1277"/>
      <c r="AV77" s="1277"/>
      <c r="AW77" s="1277"/>
      <c r="AX77" s="1277"/>
      <c r="AY77" s="1277"/>
      <c r="AZ77" s="1277"/>
      <c r="BA77" s="1277"/>
      <c r="BB77" s="1281" t="s">
        <v>596</v>
      </c>
      <c r="BC77" s="1281"/>
      <c r="BD77" s="1281"/>
      <c r="BE77" s="1281"/>
      <c r="BF77" s="1281"/>
      <c r="BG77" s="1281"/>
      <c r="BH77" s="1281"/>
      <c r="BI77" s="1281"/>
      <c r="BJ77" s="1281"/>
      <c r="BK77" s="1281"/>
      <c r="BL77" s="1281"/>
      <c r="BM77" s="1281"/>
      <c r="BN77" s="1281"/>
      <c r="BO77" s="1281"/>
      <c r="BP77" s="1282">
        <v>30</v>
      </c>
      <c r="BQ77" s="1282"/>
      <c r="BR77" s="1282"/>
      <c r="BS77" s="1282"/>
      <c r="BT77" s="1282"/>
      <c r="BU77" s="1282"/>
      <c r="BV77" s="1282"/>
      <c r="BW77" s="1282"/>
      <c r="BX77" s="1282">
        <v>23.1</v>
      </c>
      <c r="BY77" s="1282"/>
      <c r="BZ77" s="1282"/>
      <c r="CA77" s="1282"/>
      <c r="CB77" s="1282"/>
      <c r="CC77" s="1282"/>
      <c r="CD77" s="1282"/>
      <c r="CE77" s="1282"/>
      <c r="CF77" s="1282">
        <v>19</v>
      </c>
      <c r="CG77" s="1282"/>
      <c r="CH77" s="1282"/>
      <c r="CI77" s="1282"/>
      <c r="CJ77" s="1282"/>
      <c r="CK77" s="1282"/>
      <c r="CL77" s="1282"/>
      <c r="CM77" s="1282"/>
      <c r="CN77" s="1282">
        <v>18</v>
      </c>
      <c r="CO77" s="1282"/>
      <c r="CP77" s="1282"/>
      <c r="CQ77" s="1282"/>
      <c r="CR77" s="1282"/>
      <c r="CS77" s="1282"/>
      <c r="CT77" s="1282"/>
      <c r="CU77" s="1282"/>
      <c r="CV77" s="1282">
        <v>13.1</v>
      </c>
      <c r="CW77" s="1282"/>
      <c r="CX77" s="1282"/>
      <c r="CY77" s="1282"/>
      <c r="CZ77" s="1282"/>
      <c r="DA77" s="1282"/>
      <c r="DB77" s="1282"/>
      <c r="DC77" s="1282"/>
    </row>
    <row r="78" spans="2:107" x14ac:dyDescent="0.15">
      <c r="B78" s="1252"/>
      <c r="G78" s="1271"/>
      <c r="H78" s="1271"/>
      <c r="I78" s="1271"/>
      <c r="J78" s="1271"/>
      <c r="K78" s="1299"/>
      <c r="L78" s="1299"/>
      <c r="M78" s="1299"/>
      <c r="N78" s="1299"/>
      <c r="AN78" s="1277"/>
      <c r="AO78" s="1277"/>
      <c r="AP78" s="1277"/>
      <c r="AQ78" s="1277"/>
      <c r="AR78" s="1277"/>
      <c r="AS78" s="1277"/>
      <c r="AT78" s="1277"/>
      <c r="AU78" s="1277"/>
      <c r="AV78" s="1277"/>
      <c r="AW78" s="1277"/>
      <c r="AX78" s="1277"/>
      <c r="AY78" s="1277"/>
      <c r="AZ78" s="1277"/>
      <c r="BA78" s="1277"/>
      <c r="BB78" s="1281"/>
      <c r="BC78" s="1281"/>
      <c r="BD78" s="1281"/>
      <c r="BE78" s="1281"/>
      <c r="BF78" s="1281"/>
      <c r="BG78" s="1281"/>
      <c r="BH78" s="1281"/>
      <c r="BI78" s="1281"/>
      <c r="BJ78" s="1281"/>
      <c r="BK78" s="1281"/>
      <c r="BL78" s="1281"/>
      <c r="BM78" s="1281"/>
      <c r="BN78" s="1281"/>
      <c r="BO78" s="1281"/>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x14ac:dyDescent="0.15">
      <c r="B79" s="1252"/>
      <c r="G79" s="1271"/>
      <c r="H79" s="1271"/>
      <c r="I79" s="1284"/>
      <c r="J79" s="1284"/>
      <c r="K79" s="1300"/>
      <c r="L79" s="1300"/>
      <c r="M79" s="1300"/>
      <c r="N79" s="1300"/>
      <c r="AN79" s="1277"/>
      <c r="AO79" s="1277"/>
      <c r="AP79" s="1277"/>
      <c r="AQ79" s="1277"/>
      <c r="AR79" s="1277"/>
      <c r="AS79" s="1277"/>
      <c r="AT79" s="1277"/>
      <c r="AU79" s="1277"/>
      <c r="AV79" s="1277"/>
      <c r="AW79" s="1277"/>
      <c r="AX79" s="1277"/>
      <c r="AY79" s="1277"/>
      <c r="AZ79" s="1277"/>
      <c r="BA79" s="1277"/>
      <c r="BB79" s="1281" t="s">
        <v>601</v>
      </c>
      <c r="BC79" s="1281"/>
      <c r="BD79" s="1281"/>
      <c r="BE79" s="1281"/>
      <c r="BF79" s="1281"/>
      <c r="BG79" s="1281"/>
      <c r="BH79" s="1281"/>
      <c r="BI79" s="1281"/>
      <c r="BJ79" s="1281"/>
      <c r="BK79" s="1281"/>
      <c r="BL79" s="1281"/>
      <c r="BM79" s="1281"/>
      <c r="BN79" s="1281"/>
      <c r="BO79" s="1281"/>
      <c r="BP79" s="1282">
        <v>5</v>
      </c>
      <c r="BQ79" s="1282"/>
      <c r="BR79" s="1282"/>
      <c r="BS79" s="1282"/>
      <c r="BT79" s="1282"/>
      <c r="BU79" s="1282"/>
      <c r="BV79" s="1282"/>
      <c r="BW79" s="1282"/>
      <c r="BX79" s="1282">
        <v>4.2</v>
      </c>
      <c r="BY79" s="1282"/>
      <c r="BZ79" s="1282"/>
      <c r="CA79" s="1282"/>
      <c r="CB79" s="1282"/>
      <c r="CC79" s="1282"/>
      <c r="CD79" s="1282"/>
      <c r="CE79" s="1282"/>
      <c r="CF79" s="1282">
        <v>3.6</v>
      </c>
      <c r="CG79" s="1282"/>
      <c r="CH79" s="1282"/>
      <c r="CI79" s="1282"/>
      <c r="CJ79" s="1282"/>
      <c r="CK79" s="1282"/>
      <c r="CL79" s="1282"/>
      <c r="CM79" s="1282"/>
      <c r="CN79" s="1282">
        <v>3.5</v>
      </c>
      <c r="CO79" s="1282"/>
      <c r="CP79" s="1282"/>
      <c r="CQ79" s="1282"/>
      <c r="CR79" s="1282"/>
      <c r="CS79" s="1282"/>
      <c r="CT79" s="1282"/>
      <c r="CU79" s="1282"/>
      <c r="CV79" s="1282">
        <v>3.6</v>
      </c>
      <c r="CW79" s="1282"/>
      <c r="CX79" s="1282"/>
      <c r="CY79" s="1282"/>
      <c r="CZ79" s="1282"/>
      <c r="DA79" s="1282"/>
      <c r="DB79" s="1282"/>
      <c r="DC79" s="1282"/>
    </row>
    <row r="80" spans="2:107" x14ac:dyDescent="0.15">
      <c r="B80" s="1252"/>
      <c r="G80" s="1271"/>
      <c r="H80" s="1271"/>
      <c r="I80" s="1284"/>
      <c r="J80" s="1284"/>
      <c r="K80" s="1300"/>
      <c r="L80" s="1300"/>
      <c r="M80" s="1300"/>
      <c r="N80" s="1300"/>
      <c r="AN80" s="1277"/>
      <c r="AO80" s="1277"/>
      <c r="AP80" s="1277"/>
      <c r="AQ80" s="1277"/>
      <c r="AR80" s="1277"/>
      <c r="AS80" s="1277"/>
      <c r="AT80" s="1277"/>
      <c r="AU80" s="1277"/>
      <c r="AV80" s="1277"/>
      <c r="AW80" s="1277"/>
      <c r="AX80" s="1277"/>
      <c r="AY80" s="1277"/>
      <c r="AZ80" s="1277"/>
      <c r="BA80" s="1277"/>
      <c r="BB80" s="1281"/>
      <c r="BC80" s="1281"/>
      <c r="BD80" s="1281"/>
      <c r="BE80" s="1281"/>
      <c r="BF80" s="1281"/>
      <c r="BG80" s="1281"/>
      <c r="BH80" s="1281"/>
      <c r="BI80" s="1281"/>
      <c r="BJ80" s="1281"/>
      <c r="BK80" s="1281"/>
      <c r="BL80" s="1281"/>
      <c r="BM80" s="1281"/>
      <c r="BN80" s="1281"/>
      <c r="BO80" s="1281"/>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x14ac:dyDescent="0.15">
      <c r="B81" s="1252"/>
    </row>
    <row r="82" spans="2:109" ht="17.25" x14ac:dyDescent="0.15">
      <c r="B82" s="1252"/>
      <c r="K82" s="1301"/>
      <c r="L82" s="1301"/>
      <c r="M82" s="1301"/>
      <c r="N82" s="1301"/>
      <c r="AQ82" s="1301"/>
      <c r="AR82" s="1301"/>
      <c r="AS82" s="1301"/>
      <c r="AT82" s="1301"/>
      <c r="BC82" s="1301"/>
      <c r="BD82" s="1301"/>
      <c r="BE82" s="1301"/>
      <c r="BF82" s="1301"/>
      <c r="BO82" s="1301"/>
      <c r="BP82" s="1301"/>
      <c r="BQ82" s="1301"/>
      <c r="BR82" s="1301"/>
      <c r="CA82" s="1301"/>
      <c r="CB82" s="1301"/>
      <c r="CC82" s="1301"/>
      <c r="CD82" s="1301"/>
      <c r="CM82" s="1301"/>
      <c r="CN82" s="1301"/>
      <c r="CO82" s="1301"/>
      <c r="CP82" s="1301"/>
      <c r="CY82" s="1301"/>
      <c r="CZ82" s="1301"/>
      <c r="DA82" s="1301"/>
      <c r="DB82" s="1301"/>
      <c r="DC82" s="1301"/>
    </row>
    <row r="83" spans="2:109" x14ac:dyDescent="0.15">
      <c r="B83" s="1254"/>
      <c r="C83" s="1255"/>
      <c r="D83" s="1255"/>
      <c r="E83" s="1255"/>
      <c r="F83" s="1255"/>
      <c r="G83" s="1255"/>
      <c r="H83" s="1255"/>
      <c r="I83" s="1255"/>
      <c r="J83" s="1255"/>
      <c r="K83" s="1255"/>
      <c r="L83" s="1255"/>
      <c r="M83" s="1255"/>
      <c r="N83" s="1255"/>
      <c r="O83" s="1255"/>
      <c r="P83" s="1255"/>
      <c r="Q83" s="1255"/>
      <c r="R83" s="1255"/>
      <c r="S83" s="1255"/>
      <c r="T83" s="1255"/>
      <c r="U83" s="1255"/>
      <c r="V83" s="1255"/>
      <c r="W83" s="1255"/>
      <c r="X83" s="1255"/>
      <c r="Y83" s="1255"/>
      <c r="Z83" s="1255"/>
      <c r="AA83" s="1255"/>
      <c r="AB83" s="1255"/>
      <c r="AC83" s="1255"/>
      <c r="AD83" s="1255"/>
      <c r="AE83" s="1255"/>
      <c r="AF83" s="1255"/>
      <c r="AG83" s="1255"/>
      <c r="AH83" s="1255"/>
      <c r="AI83" s="1255"/>
      <c r="AJ83" s="1255"/>
      <c r="AK83" s="1255"/>
      <c r="AL83" s="1255"/>
      <c r="AM83" s="1255"/>
      <c r="AN83" s="1255"/>
      <c r="AO83" s="1255"/>
      <c r="AP83" s="1255"/>
      <c r="AQ83" s="1255"/>
      <c r="AR83" s="1255"/>
      <c r="AS83" s="1255"/>
      <c r="AT83" s="1255"/>
      <c r="AU83" s="1255"/>
      <c r="AV83" s="1255"/>
      <c r="AW83" s="1255"/>
      <c r="AX83" s="1255"/>
      <c r="AY83" s="1255"/>
      <c r="AZ83" s="1255"/>
      <c r="BA83" s="1255"/>
      <c r="BB83" s="1255"/>
      <c r="BC83" s="1255"/>
      <c r="BD83" s="1255"/>
      <c r="BE83" s="1255"/>
      <c r="BF83" s="1255"/>
      <c r="BG83" s="1255"/>
      <c r="BH83" s="1255"/>
      <c r="BI83" s="1255"/>
      <c r="BJ83" s="1255"/>
      <c r="BK83" s="1255"/>
      <c r="BL83" s="1255"/>
      <c r="BM83" s="1255"/>
      <c r="BN83" s="1255"/>
      <c r="BO83" s="1255"/>
      <c r="BP83" s="1255"/>
      <c r="BQ83" s="1255"/>
      <c r="BR83" s="1255"/>
      <c r="BS83" s="1255"/>
      <c r="BT83" s="1255"/>
      <c r="BU83" s="1255"/>
      <c r="BV83" s="1255"/>
      <c r="BW83" s="1255"/>
      <c r="BX83" s="1255"/>
      <c r="BY83" s="1255"/>
      <c r="BZ83" s="1255"/>
      <c r="CA83" s="1255"/>
      <c r="CB83" s="1255"/>
      <c r="CC83" s="1255"/>
      <c r="CD83" s="1255"/>
      <c r="CE83" s="1255"/>
      <c r="CF83" s="1255"/>
      <c r="CG83" s="1255"/>
      <c r="CH83" s="1255"/>
      <c r="CI83" s="1255"/>
      <c r="CJ83" s="1255"/>
      <c r="CK83" s="1255"/>
      <c r="CL83" s="1255"/>
      <c r="CM83" s="1255"/>
      <c r="CN83" s="1255"/>
      <c r="CO83" s="1255"/>
      <c r="CP83" s="1255"/>
      <c r="CQ83" s="1255"/>
      <c r="CR83" s="1255"/>
      <c r="CS83" s="1255"/>
      <c r="CT83" s="1255"/>
      <c r="CU83" s="1255"/>
      <c r="CV83" s="1255"/>
      <c r="CW83" s="1255"/>
      <c r="CX83" s="1255"/>
      <c r="CY83" s="1255"/>
      <c r="CZ83" s="1255"/>
      <c r="DA83" s="1255"/>
      <c r="DB83" s="1255"/>
      <c r="DC83" s="1255"/>
      <c r="DD83" s="1256"/>
    </row>
    <row r="84" spans="2:109" x14ac:dyDescent="0.15">
      <c r="DD84" s="1246"/>
      <c r="DE84" s="1246"/>
    </row>
    <row r="85" spans="2:109" x14ac:dyDescent="0.15">
      <c r="DD85" s="1246"/>
      <c r="DE85" s="1246"/>
    </row>
  </sheetData>
  <sheetProtection algorithmName="SHA-512" hashValue="EgaQsLXosh36USQv8sV4MPH+LjIXKF7j41zmg7oZzEqkAsGkHDoHSFBh/HWOcEr/zk9Tmt0J9qJ/bYyjZ8e2jQ==" saltValue="KDlqmmt+T9Un8COmETGDB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3DA1D-D8CF-4BAA-9845-3993F8F502D4}">
  <sheetPr>
    <pageSetUpPr fitToPage="1"/>
  </sheetPr>
  <dimension ref="A1:DR125"/>
  <sheetViews>
    <sheetView showGridLines="0" topLeftCell="A22" zoomScale="25" zoomScaleNormal="2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IJ+xZKSOFFci3W8dK6SSWx26isZdw7sjG3wafzj2BNqSPwT4VCNTZgIrcdPEaPbwwEzQV+cZhYCi4xvzPPIp9Q==" saltValue="w8lL54kzHnv5Dbnpi/yT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B47D-2656-448B-B9DB-1FB860E79E88}">
  <sheetPr>
    <pageSetUpPr fitToPage="1"/>
  </sheetPr>
  <dimension ref="A1:DR125"/>
  <sheetViews>
    <sheetView showGridLines="0" topLeftCell="C83"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uLG6MVKzzWUriU1QOhIytXSZr5p68mV3IbhZc+lsiEV7CnT3l37JK9xdxLgqeR91CKkUePVZVyHoiUEUqkpMg==" saltValue="BbR0PPbPTz27+mBBfU30C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549</v>
      </c>
      <c r="G2" s="148"/>
      <c r="H2" s="149"/>
    </row>
    <row r="3" spans="1:8" x14ac:dyDescent="0.15">
      <c r="A3" s="145" t="s">
        <v>542</v>
      </c>
      <c r="B3" s="150"/>
      <c r="C3" s="151"/>
      <c r="D3" s="152">
        <v>19568</v>
      </c>
      <c r="E3" s="153"/>
      <c r="F3" s="154">
        <v>45426</v>
      </c>
      <c r="G3" s="155"/>
      <c r="H3" s="156"/>
    </row>
    <row r="4" spans="1:8" x14ac:dyDescent="0.15">
      <c r="A4" s="157"/>
      <c r="B4" s="158"/>
      <c r="C4" s="159"/>
      <c r="D4" s="160">
        <v>16262</v>
      </c>
      <c r="E4" s="161"/>
      <c r="F4" s="162">
        <v>24508</v>
      </c>
      <c r="G4" s="163"/>
      <c r="H4" s="164"/>
    </row>
    <row r="5" spans="1:8" x14ac:dyDescent="0.15">
      <c r="A5" s="145" t="s">
        <v>544</v>
      </c>
      <c r="B5" s="150"/>
      <c r="C5" s="151"/>
      <c r="D5" s="152">
        <v>25360</v>
      </c>
      <c r="E5" s="153"/>
      <c r="F5" s="154">
        <v>45022</v>
      </c>
      <c r="G5" s="155"/>
      <c r="H5" s="156"/>
    </row>
    <row r="6" spans="1:8" x14ac:dyDescent="0.15">
      <c r="A6" s="157"/>
      <c r="B6" s="158"/>
      <c r="C6" s="159"/>
      <c r="D6" s="160">
        <v>16320</v>
      </c>
      <c r="E6" s="161"/>
      <c r="F6" s="162">
        <v>25247</v>
      </c>
      <c r="G6" s="163"/>
      <c r="H6" s="164"/>
    </row>
    <row r="7" spans="1:8" x14ac:dyDescent="0.15">
      <c r="A7" s="145" t="s">
        <v>545</v>
      </c>
      <c r="B7" s="150"/>
      <c r="C7" s="151"/>
      <c r="D7" s="152">
        <v>54892</v>
      </c>
      <c r="E7" s="153"/>
      <c r="F7" s="154">
        <v>46035</v>
      </c>
      <c r="G7" s="155"/>
      <c r="H7" s="156"/>
    </row>
    <row r="8" spans="1:8" x14ac:dyDescent="0.15">
      <c r="A8" s="157"/>
      <c r="B8" s="158"/>
      <c r="C8" s="159"/>
      <c r="D8" s="160">
        <v>36898</v>
      </c>
      <c r="E8" s="161"/>
      <c r="F8" s="162">
        <v>25158</v>
      </c>
      <c r="G8" s="163"/>
      <c r="H8" s="164"/>
    </row>
    <row r="9" spans="1:8" x14ac:dyDescent="0.15">
      <c r="A9" s="145" t="s">
        <v>546</v>
      </c>
      <c r="B9" s="150"/>
      <c r="C9" s="151"/>
      <c r="D9" s="152">
        <v>31914</v>
      </c>
      <c r="E9" s="153"/>
      <c r="F9" s="154">
        <v>43261</v>
      </c>
      <c r="G9" s="155"/>
      <c r="H9" s="156"/>
    </row>
    <row r="10" spans="1:8" x14ac:dyDescent="0.15">
      <c r="A10" s="157"/>
      <c r="B10" s="158"/>
      <c r="C10" s="159"/>
      <c r="D10" s="160">
        <v>18119</v>
      </c>
      <c r="E10" s="161"/>
      <c r="F10" s="162">
        <v>24721</v>
      </c>
      <c r="G10" s="163"/>
      <c r="H10" s="164"/>
    </row>
    <row r="11" spans="1:8" x14ac:dyDescent="0.15">
      <c r="A11" s="145" t="s">
        <v>547</v>
      </c>
      <c r="B11" s="150"/>
      <c r="C11" s="151"/>
      <c r="D11" s="152">
        <v>26959</v>
      </c>
      <c r="E11" s="153"/>
      <c r="F11" s="154">
        <v>40626</v>
      </c>
      <c r="G11" s="155"/>
      <c r="H11" s="156"/>
    </row>
    <row r="12" spans="1:8" x14ac:dyDescent="0.15">
      <c r="A12" s="157"/>
      <c r="B12" s="158"/>
      <c r="C12" s="165"/>
      <c r="D12" s="160">
        <v>20347</v>
      </c>
      <c r="E12" s="161"/>
      <c r="F12" s="162">
        <v>24279</v>
      </c>
      <c r="G12" s="163"/>
      <c r="H12" s="164"/>
    </row>
    <row r="13" spans="1:8" x14ac:dyDescent="0.15">
      <c r="A13" s="145"/>
      <c r="B13" s="150"/>
      <c r="C13" s="166"/>
      <c r="D13" s="167">
        <v>31739</v>
      </c>
      <c r="E13" s="168"/>
      <c r="F13" s="169">
        <v>44074</v>
      </c>
      <c r="G13" s="170"/>
      <c r="H13" s="156"/>
    </row>
    <row r="14" spans="1:8" x14ac:dyDescent="0.15">
      <c r="A14" s="157"/>
      <c r="B14" s="158"/>
      <c r="C14" s="159"/>
      <c r="D14" s="160">
        <v>21589</v>
      </c>
      <c r="E14" s="161"/>
      <c r="F14" s="162">
        <v>24783</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6.41</v>
      </c>
      <c r="C19" s="171">
        <f>ROUND(VALUE(SUBSTITUTE(実質収支比率等に係る経年分析!G$48,"▲","-")),2)</f>
        <v>7.34</v>
      </c>
      <c r="D19" s="171">
        <f>ROUND(VALUE(SUBSTITUTE(実質収支比率等に係る経年分析!H$48,"▲","-")),2)</f>
        <v>7.4</v>
      </c>
      <c r="E19" s="171">
        <f>ROUND(VALUE(SUBSTITUTE(実質収支比率等に係る経年分析!I$48,"▲","-")),2)</f>
        <v>8.8699999999999992</v>
      </c>
      <c r="F19" s="171">
        <f>ROUND(VALUE(SUBSTITUTE(実質収支比率等に係る経年分析!J$48,"▲","-")),2)</f>
        <v>11.9</v>
      </c>
    </row>
    <row r="20" spans="1:11" x14ac:dyDescent="0.15">
      <c r="A20" s="171" t="s">
        <v>56</v>
      </c>
      <c r="B20" s="171">
        <f>ROUND(VALUE(SUBSTITUTE(実質収支比率等に係る経年分析!F$47,"▲","-")),2)</f>
        <v>6.93</v>
      </c>
      <c r="C20" s="171">
        <f>ROUND(VALUE(SUBSTITUTE(実質収支比率等に係る経年分析!G$47,"▲","-")),2)</f>
        <v>10.98</v>
      </c>
      <c r="D20" s="171">
        <f>ROUND(VALUE(SUBSTITUTE(実質収支比率等に係る経年分析!H$47,"▲","-")),2)</f>
        <v>10.210000000000001</v>
      </c>
      <c r="E20" s="171">
        <f>ROUND(VALUE(SUBSTITUTE(実質収支比率等に係る経年分析!I$47,"▲","-")),2)</f>
        <v>10.34</v>
      </c>
      <c r="F20" s="171">
        <f>ROUND(VALUE(SUBSTITUTE(実質収支比率等に係る経年分析!J$47,"▲","-")),2)</f>
        <v>12.76</v>
      </c>
    </row>
    <row r="21" spans="1:11" x14ac:dyDescent="0.15">
      <c r="A21" s="171" t="s">
        <v>57</v>
      </c>
      <c r="B21" s="171">
        <f>IF(ISNUMBER(VALUE(SUBSTITUTE(実質収支比率等に係る経年分析!F$49,"▲","-"))),ROUND(VALUE(SUBSTITUTE(実質収支比率等に係る経年分析!F$49,"▲","-")),2),NA())</f>
        <v>1.43</v>
      </c>
      <c r="C21" s="171">
        <f>IF(ISNUMBER(VALUE(SUBSTITUTE(実質収支比率等に係る経年分析!G$49,"▲","-"))),ROUND(VALUE(SUBSTITUTE(実質収支比率等に係る経年分析!G$49,"▲","-")),2),NA())</f>
        <v>5.07</v>
      </c>
      <c r="D21" s="171">
        <f>IF(ISNUMBER(VALUE(SUBSTITUTE(実質収支比率等に係る経年分析!H$49,"▲","-"))),ROUND(VALUE(SUBSTITUTE(実質収支比率等に係る経年分析!H$49,"▲","-")),2),NA())</f>
        <v>-0.63</v>
      </c>
      <c r="E21" s="171">
        <f>IF(ISNUMBER(VALUE(SUBSTITUTE(実質収支比率等に係る経年分析!I$49,"▲","-"))),ROUND(VALUE(SUBSTITUTE(実質収支比率等に係る経年分析!I$49,"▲","-")),2),NA())</f>
        <v>1.98</v>
      </c>
      <c r="F21" s="171">
        <f>IF(ISNUMBER(VALUE(SUBSTITUTE(実質収支比率等に係る経年分析!J$49,"▲","-"))),ROUND(VALUE(SUBSTITUTE(実質収支比率等に係る経年分析!J$49,"▲","-")),2),NA())</f>
        <v>6.43</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所沢市後期高齢者医療特別会計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所沢市交通災害共済特別会計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所沢市病院事業会計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0.51</v>
      </c>
    </row>
    <row r="32" spans="1:11" x14ac:dyDescent="0.15">
      <c r="A32" s="172" t="str">
        <f>IF(連結実質赤字比率に係る赤字・黒字の構成分析!C$38="",NA(),連結実質赤字比率に係る赤字・黒字の構成分析!C$38)</f>
        <v>所沢市国民健康保険特別会計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3.22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0.85</v>
      </c>
    </row>
    <row r="33" spans="1:16" x14ac:dyDescent="0.15">
      <c r="A33" s="172" t="str">
        <f>IF(連結実質赤字比率に係る赤字・黒字の構成分析!C$37="",NA(),連結実質赤字比率に係る赤字・黒字の構成分析!C$37)</f>
        <v>所沢市介護保険特別会計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1.93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1.96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2.65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2.39</v>
      </c>
    </row>
    <row r="34" spans="1:16" x14ac:dyDescent="0.15">
      <c r="A34" s="172" t="str">
        <f>IF(連結実質赤字比率に係る赤字・黒字の構成分析!C$36="",NA(),連結実質赤字比率に係る赤字・黒字の構成分析!C$36)</f>
        <v>所沢市下水道事業会計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3.12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5.26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5.2</v>
      </c>
    </row>
    <row r="35" spans="1:16" x14ac:dyDescent="0.15">
      <c r="A35" s="172" t="str">
        <f>IF(連結実質赤字比率に係る赤字・黒字の構成分析!C$35="",NA(),連結実質赤字比率に係る赤字・黒字の構成分析!C$35)</f>
        <v>所沢市水道事業会計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9.83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10.119999999999999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10.18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8.5399999999999991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8.3800000000000008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6.38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7.28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7.45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8.8699999999999992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11.81</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7004</v>
      </c>
      <c r="E42" s="173"/>
      <c r="F42" s="173"/>
      <c r="G42" s="173">
        <f>'実質公債費比率（分子）の構造'!L$52</f>
        <v>6520</v>
      </c>
      <c r="H42" s="173"/>
      <c r="I42" s="173"/>
      <c r="J42" s="173">
        <f>'実質公債費比率（分子）の構造'!M$52</f>
        <v>6321</v>
      </c>
      <c r="K42" s="173"/>
      <c r="L42" s="173"/>
      <c r="M42" s="173">
        <f>'実質公債費比率（分子）の構造'!N$52</f>
        <v>5965</v>
      </c>
      <c r="N42" s="173"/>
      <c r="O42" s="173"/>
      <c r="P42" s="173">
        <f>'実質公債費比率（分子）の構造'!O$52</f>
        <v>6416</v>
      </c>
    </row>
    <row r="43" spans="1:16" x14ac:dyDescent="0.15">
      <c r="A43" s="173" t="s">
        <v>65</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66</v>
      </c>
      <c r="B44" s="173">
        <f>'実質公債費比率（分子）の構造'!K$50</f>
        <v>231</v>
      </c>
      <c r="C44" s="173"/>
      <c r="D44" s="173"/>
      <c r="E44" s="173">
        <f>'実質公債費比率（分子）の構造'!L$50</f>
        <v>230</v>
      </c>
      <c r="F44" s="173"/>
      <c r="G44" s="173"/>
      <c r="H44" s="173">
        <f>'実質公債費比率（分子）の構造'!M$50</f>
        <v>230</v>
      </c>
      <c r="I44" s="173"/>
      <c r="J44" s="173"/>
      <c r="K44" s="173">
        <f>'実質公債費比率（分子）の構造'!N$50</f>
        <v>365</v>
      </c>
      <c r="L44" s="173"/>
      <c r="M44" s="173"/>
      <c r="N44" s="173">
        <f>'実質公債費比率（分子）の構造'!O$50</f>
        <v>402</v>
      </c>
      <c r="O44" s="173"/>
      <c r="P44" s="173"/>
    </row>
    <row r="45" spans="1:16" x14ac:dyDescent="0.15">
      <c r="A45" s="173" t="s">
        <v>67</v>
      </c>
      <c r="B45" s="173">
        <f>'実質公債費比率（分子）の構造'!K$49</f>
        <v>195</v>
      </c>
      <c r="C45" s="173"/>
      <c r="D45" s="173"/>
      <c r="E45" s="173">
        <f>'実質公債費比率（分子）の構造'!L$49</f>
        <v>195</v>
      </c>
      <c r="F45" s="173"/>
      <c r="G45" s="173"/>
      <c r="H45" s="173">
        <f>'実質公債費比率（分子）の構造'!M$49</f>
        <v>186</v>
      </c>
      <c r="I45" s="173"/>
      <c r="J45" s="173"/>
      <c r="K45" s="173">
        <f>'実質公債費比率（分子）の構造'!N$49</f>
        <v>164</v>
      </c>
      <c r="L45" s="173"/>
      <c r="M45" s="173"/>
      <c r="N45" s="173">
        <f>'実質公債費比率（分子）の構造'!O$49</f>
        <v>192</v>
      </c>
      <c r="O45" s="173"/>
      <c r="P45" s="173"/>
    </row>
    <row r="46" spans="1:16" x14ac:dyDescent="0.15">
      <c r="A46" s="173" t="s">
        <v>68</v>
      </c>
      <c r="B46" s="173">
        <f>'実質公債費比率（分子）の構造'!K$48</f>
        <v>1041</v>
      </c>
      <c r="C46" s="173"/>
      <c r="D46" s="173"/>
      <c r="E46" s="173">
        <f>'実質公債費比率（分子）の構造'!L$48</f>
        <v>965</v>
      </c>
      <c r="F46" s="173"/>
      <c r="G46" s="173"/>
      <c r="H46" s="173">
        <f>'実質公債費比率（分子）の構造'!M$48</f>
        <v>1111</v>
      </c>
      <c r="I46" s="173"/>
      <c r="J46" s="173"/>
      <c r="K46" s="173">
        <f>'実質公債費比率（分子）の構造'!N$48</f>
        <v>995</v>
      </c>
      <c r="L46" s="173"/>
      <c r="M46" s="173"/>
      <c r="N46" s="173">
        <f>'実質公債費比率（分子）の構造'!O$48</f>
        <v>988</v>
      </c>
      <c r="O46" s="173"/>
      <c r="P46" s="173"/>
    </row>
    <row r="47" spans="1:16" x14ac:dyDescent="0.15">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6868</v>
      </c>
      <c r="C49" s="173"/>
      <c r="D49" s="173"/>
      <c r="E49" s="173">
        <f>'実質公債費比率（分子）の構造'!L$45</f>
        <v>6421</v>
      </c>
      <c r="F49" s="173"/>
      <c r="G49" s="173"/>
      <c r="H49" s="173">
        <f>'実質公債費比率（分子）の構造'!M$45</f>
        <v>6445</v>
      </c>
      <c r="I49" s="173"/>
      <c r="J49" s="173"/>
      <c r="K49" s="173">
        <f>'実質公債費比率（分子）の構造'!N$45</f>
        <v>6643</v>
      </c>
      <c r="L49" s="173"/>
      <c r="M49" s="173"/>
      <c r="N49" s="173">
        <f>'実質公債費比率（分子）の構造'!O$45</f>
        <v>7739</v>
      </c>
      <c r="O49" s="173"/>
      <c r="P49" s="173"/>
    </row>
    <row r="50" spans="1:16" x14ac:dyDescent="0.15">
      <c r="A50" s="173" t="s">
        <v>72</v>
      </c>
      <c r="B50" s="173" t="e">
        <f>NA()</f>
        <v>#N/A</v>
      </c>
      <c r="C50" s="173">
        <f>IF(ISNUMBER('実質公債費比率（分子）の構造'!K$53),'実質公債費比率（分子）の構造'!K$53,NA())</f>
        <v>1331</v>
      </c>
      <c r="D50" s="173" t="e">
        <f>NA()</f>
        <v>#N/A</v>
      </c>
      <c r="E50" s="173" t="e">
        <f>NA()</f>
        <v>#N/A</v>
      </c>
      <c r="F50" s="173">
        <f>IF(ISNUMBER('実質公債費比率（分子）の構造'!L$53),'実質公債費比率（分子）の構造'!L$53,NA())</f>
        <v>1291</v>
      </c>
      <c r="G50" s="173" t="e">
        <f>NA()</f>
        <v>#N/A</v>
      </c>
      <c r="H50" s="173" t="e">
        <f>NA()</f>
        <v>#N/A</v>
      </c>
      <c r="I50" s="173">
        <f>IF(ISNUMBER('実質公債費比率（分子）の構造'!M$53),'実質公債費比率（分子）の構造'!M$53,NA())</f>
        <v>1651</v>
      </c>
      <c r="J50" s="173" t="e">
        <f>NA()</f>
        <v>#N/A</v>
      </c>
      <c r="K50" s="173" t="e">
        <f>NA()</f>
        <v>#N/A</v>
      </c>
      <c r="L50" s="173">
        <f>IF(ISNUMBER('実質公債費比率（分子）の構造'!N$53),'実質公債費比率（分子）の構造'!N$53,NA())</f>
        <v>2202</v>
      </c>
      <c r="M50" s="173" t="e">
        <f>NA()</f>
        <v>#N/A</v>
      </c>
      <c r="N50" s="173" t="e">
        <f>NA()</f>
        <v>#N/A</v>
      </c>
      <c r="O50" s="173">
        <f>IF(ISNUMBER('実質公債費比率（分子）の構造'!O$53),'実質公債費比率（分子）の構造'!O$53,NA())</f>
        <v>2905</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42</v>
      </c>
      <c r="B56" s="172"/>
      <c r="C56" s="172"/>
      <c r="D56" s="172">
        <f>'将来負担比率（分子）の構造'!I$52</f>
        <v>53763</v>
      </c>
      <c r="E56" s="172"/>
      <c r="F56" s="172"/>
      <c r="G56" s="172">
        <f>'将来負担比率（分子）の構造'!J$52</f>
        <v>53512</v>
      </c>
      <c r="H56" s="172"/>
      <c r="I56" s="172"/>
      <c r="J56" s="172">
        <f>'将来負担比率（分子）の構造'!K$52</f>
        <v>54950</v>
      </c>
      <c r="K56" s="172"/>
      <c r="L56" s="172"/>
      <c r="M56" s="172">
        <f>'将来負担比率（分子）の構造'!L$52</f>
        <v>55134</v>
      </c>
      <c r="N56" s="172"/>
      <c r="O56" s="172"/>
      <c r="P56" s="172">
        <f>'将来負担比率（分子）の構造'!M$52</f>
        <v>55549</v>
      </c>
    </row>
    <row r="57" spans="1:16" x14ac:dyDescent="0.15">
      <c r="A57" s="172" t="s">
        <v>41</v>
      </c>
      <c r="B57" s="172"/>
      <c r="C57" s="172"/>
      <c r="D57" s="172">
        <f>'将来負担比率（分子）の構造'!I$51</f>
        <v>6837</v>
      </c>
      <c r="E57" s="172"/>
      <c r="F57" s="172"/>
      <c r="G57" s="172">
        <f>'将来負担比率（分子）の構造'!J$51</f>
        <v>7494</v>
      </c>
      <c r="H57" s="172"/>
      <c r="I57" s="172"/>
      <c r="J57" s="172">
        <f>'将来負担比率（分子）の構造'!K$51</f>
        <v>8041</v>
      </c>
      <c r="K57" s="172"/>
      <c r="L57" s="172"/>
      <c r="M57" s="172">
        <f>'将来負担比率（分子）の構造'!L$51</f>
        <v>8270</v>
      </c>
      <c r="N57" s="172"/>
      <c r="O57" s="172"/>
      <c r="P57" s="172">
        <f>'将来負担比率（分子）の構造'!M$51</f>
        <v>8762</v>
      </c>
    </row>
    <row r="58" spans="1:16" x14ac:dyDescent="0.15">
      <c r="A58" s="172" t="s">
        <v>40</v>
      </c>
      <c r="B58" s="172"/>
      <c r="C58" s="172"/>
      <c r="D58" s="172">
        <f>'将来負担比率（分子）の構造'!I$50</f>
        <v>10350</v>
      </c>
      <c r="E58" s="172"/>
      <c r="F58" s="172"/>
      <c r="G58" s="172">
        <f>'将来負担比率（分子）の構造'!J$50</f>
        <v>13096</v>
      </c>
      <c r="H58" s="172"/>
      <c r="I58" s="172"/>
      <c r="J58" s="172">
        <f>'将来負担比率（分子）の構造'!K$50</f>
        <v>13226</v>
      </c>
      <c r="K58" s="172"/>
      <c r="L58" s="172"/>
      <c r="M58" s="172">
        <f>'将来負担比率（分子）の構造'!L$50</f>
        <v>12304</v>
      </c>
      <c r="N58" s="172"/>
      <c r="O58" s="172"/>
      <c r="P58" s="172">
        <f>'将来負担比率（分子）の構造'!M$50</f>
        <v>15962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f>'将来負担比率（分子）の構造'!J$46</f>
        <v>1</v>
      </c>
      <c r="F61" s="172"/>
      <c r="G61" s="172"/>
      <c r="H61" s="172">
        <f>'将来負担比率（分子）の構造'!K$46</f>
        <v>1</v>
      </c>
      <c r="I61" s="172"/>
      <c r="J61" s="172"/>
      <c r="K61" s="172" t="str">
        <f>'将来負担比率（分子）の構造'!L$46</f>
        <v>-</v>
      </c>
      <c r="L61" s="172"/>
      <c r="M61" s="172"/>
      <c r="N61" s="172">
        <f>'将来負担比率（分子）の構造'!M$46</f>
        <v>0</v>
      </c>
      <c r="O61" s="172"/>
      <c r="P61" s="172"/>
    </row>
    <row r="62" spans="1:16" x14ac:dyDescent="0.15">
      <c r="A62" s="172" t="s">
        <v>34</v>
      </c>
      <c r="B62" s="172">
        <f>'将来負担比率（分子）の構造'!I$45</f>
        <v>8189</v>
      </c>
      <c r="C62" s="172"/>
      <c r="D62" s="172"/>
      <c r="E62" s="172">
        <f>'将来負担比率（分子）の構造'!J$45</f>
        <v>7569</v>
      </c>
      <c r="F62" s="172"/>
      <c r="G62" s="172"/>
      <c r="H62" s="172">
        <f>'将来負担比率（分子）の構造'!K$45</f>
        <v>7566</v>
      </c>
      <c r="I62" s="172"/>
      <c r="J62" s="172"/>
      <c r="K62" s="172">
        <f>'将来負担比率（分子）の構造'!L$45</f>
        <v>7271</v>
      </c>
      <c r="L62" s="172"/>
      <c r="M62" s="172"/>
      <c r="N62" s="172">
        <f>'将来負担比率（分子）の構造'!M$45</f>
        <v>7115</v>
      </c>
      <c r="O62" s="172"/>
      <c r="P62" s="172"/>
    </row>
    <row r="63" spans="1:16" x14ac:dyDescent="0.15">
      <c r="A63" s="172" t="s">
        <v>33</v>
      </c>
      <c r="B63" s="172">
        <f>'将来負担比率（分子）の構造'!I$44</f>
        <v>895</v>
      </c>
      <c r="C63" s="172"/>
      <c r="D63" s="172"/>
      <c r="E63" s="172">
        <f>'将来負担比率（分子）の構造'!J$44</f>
        <v>780</v>
      </c>
      <c r="F63" s="172"/>
      <c r="G63" s="172"/>
      <c r="H63" s="172">
        <f>'将来負担比率（分子）の構造'!K$44</f>
        <v>833</v>
      </c>
      <c r="I63" s="172"/>
      <c r="J63" s="172"/>
      <c r="K63" s="172">
        <f>'将来負担比率（分子）の構造'!L$44</f>
        <v>770</v>
      </c>
      <c r="L63" s="172"/>
      <c r="M63" s="172"/>
      <c r="N63" s="172">
        <f>'将来負担比率（分子）の構造'!M$44</f>
        <v>686</v>
      </c>
      <c r="O63" s="172"/>
      <c r="P63" s="172"/>
    </row>
    <row r="64" spans="1:16" x14ac:dyDescent="0.15">
      <c r="A64" s="172" t="s">
        <v>32</v>
      </c>
      <c r="B64" s="172">
        <f>'将来負担比率（分子）の構造'!I$43</f>
        <v>2288</v>
      </c>
      <c r="C64" s="172"/>
      <c r="D64" s="172"/>
      <c r="E64" s="172">
        <f>'将来負担比率（分子）の構造'!J$43</f>
        <v>1675</v>
      </c>
      <c r="F64" s="172"/>
      <c r="G64" s="172"/>
      <c r="H64" s="172">
        <f>'将来負担比率（分子）の構造'!K$43</f>
        <v>1531</v>
      </c>
      <c r="I64" s="172"/>
      <c r="J64" s="172"/>
      <c r="K64" s="172">
        <f>'将来負担比率（分子）の構造'!L$43</f>
        <v>1400</v>
      </c>
      <c r="L64" s="172"/>
      <c r="M64" s="172"/>
      <c r="N64" s="172">
        <f>'将来負担比率（分子）の構造'!M$43</f>
        <v>1377</v>
      </c>
      <c r="O64" s="172"/>
      <c r="P64" s="172"/>
    </row>
    <row r="65" spans="1:16" x14ac:dyDescent="0.15">
      <c r="A65" s="172" t="s">
        <v>31</v>
      </c>
      <c r="B65" s="172">
        <f>'将来負担比率（分子）の構造'!I$42</f>
        <v>3487</v>
      </c>
      <c r="C65" s="172"/>
      <c r="D65" s="172"/>
      <c r="E65" s="172">
        <f>'将来負担比率（分子）の構造'!J$42</f>
        <v>3282</v>
      </c>
      <c r="F65" s="172"/>
      <c r="G65" s="172"/>
      <c r="H65" s="172">
        <f>'将来負担比率（分子）の構造'!K$42</f>
        <v>4425</v>
      </c>
      <c r="I65" s="172"/>
      <c r="J65" s="172"/>
      <c r="K65" s="172">
        <f>'将来負担比率（分子）の構造'!L$42</f>
        <v>4208</v>
      </c>
      <c r="L65" s="172"/>
      <c r="M65" s="172"/>
      <c r="N65" s="172">
        <f>'将来負担比率（分子）の構造'!M$42</f>
        <v>6924</v>
      </c>
      <c r="O65" s="172"/>
      <c r="P65" s="172"/>
    </row>
    <row r="66" spans="1:16" x14ac:dyDescent="0.15">
      <c r="A66" s="172" t="s">
        <v>30</v>
      </c>
      <c r="B66" s="172">
        <f>'将来負担比率（分子）の構造'!I$41</f>
        <v>57530</v>
      </c>
      <c r="C66" s="172"/>
      <c r="D66" s="172"/>
      <c r="E66" s="172">
        <f>'将来負担比率（分子）の構造'!J$41</f>
        <v>57966</v>
      </c>
      <c r="F66" s="172"/>
      <c r="G66" s="172"/>
      <c r="H66" s="172">
        <f>'将来負担比率（分子）の構造'!K$41</f>
        <v>65282</v>
      </c>
      <c r="I66" s="172"/>
      <c r="J66" s="172"/>
      <c r="K66" s="172">
        <f>'将来負担比率（分子）の構造'!L$41</f>
        <v>65970</v>
      </c>
      <c r="L66" s="172"/>
      <c r="M66" s="172"/>
      <c r="N66" s="172">
        <f>'将来負担比率（分子）の構造'!M$41</f>
        <v>65961</v>
      </c>
      <c r="O66" s="172"/>
      <c r="P66" s="172"/>
    </row>
    <row r="67" spans="1:16" x14ac:dyDescent="0.15">
      <c r="A67" s="172" t="s">
        <v>76</v>
      </c>
      <c r="B67" s="172" t="e">
        <f>NA()</f>
        <v>#N/A</v>
      </c>
      <c r="C67" s="172">
        <f>IF(ISNUMBER('将来負担比率（分子）の構造'!I$53), IF('将来負担比率（分子）の構造'!I$53 &lt; 0, 0, '将来負担比率（分子）の構造'!I$53), NA())</f>
        <v>1438</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3419</v>
      </c>
      <c r="J67" s="172" t="e">
        <f>NA()</f>
        <v>#N/A</v>
      </c>
      <c r="K67" s="172" t="e">
        <f>NA()</f>
        <v>#N/A</v>
      </c>
      <c r="L67" s="172">
        <f>IF(ISNUMBER('将来負担比率（分子）の構造'!L$53), IF('将来負担比率（分子）の構造'!L$53 &lt; 0, 0, '将来負担比率（分子）の構造'!L$53), NA())</f>
        <v>3909</v>
      </c>
      <c r="M67" s="172" t="e">
        <f>NA()</f>
        <v>#N/A</v>
      </c>
      <c r="N67" s="172" t="e">
        <f>NA()</f>
        <v>#N/A</v>
      </c>
      <c r="O67" s="172">
        <f>IF(ISNUMBER('将来負担比率（分子）の構造'!M$53), IF('将来負担比率（分子）の構造'!M$53 &lt; 0, 0, '将来負担比率（分子）の構造'!M$53), NA())</f>
        <v>1791</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6086</v>
      </c>
      <c r="C72" s="176">
        <f>基金残高に係る経年分析!G55</f>
        <v>6302</v>
      </c>
      <c r="D72" s="176">
        <f>基金残高に係る経年分析!H55</f>
        <v>8191</v>
      </c>
    </row>
    <row r="73" spans="1:16" x14ac:dyDescent="0.15">
      <c r="A73" s="175" t="s">
        <v>79</v>
      </c>
      <c r="B73" s="176" t="str">
        <f>基金残高に係る経年分析!F56</f>
        <v>-</v>
      </c>
      <c r="C73" s="176" t="str">
        <f>基金残高に係る経年分析!G56</f>
        <v>-</v>
      </c>
      <c r="D73" s="176" t="str">
        <f>基金残高に係る経年分析!H56</f>
        <v>-</v>
      </c>
    </row>
    <row r="74" spans="1:16" x14ac:dyDescent="0.15">
      <c r="A74" s="175" t="s">
        <v>80</v>
      </c>
      <c r="B74" s="176">
        <f>基金残高に係る経年分析!F57</f>
        <v>5122</v>
      </c>
      <c r="C74" s="176">
        <f>基金残高に係る経年分析!G57</f>
        <v>3908</v>
      </c>
      <c r="D74" s="176">
        <f>基金残高に係る経年分析!H57</f>
        <v>5633</v>
      </c>
    </row>
  </sheetData>
  <sheetProtection algorithmName="SHA-512" hashValue="Y7PMCj2OpPuq82EvqYpuSHvr08fR+T1/w7N0HqKe4vUqQ0IxXrgpjpSoS/NZ6BzZYXMVParX2dDpy418XE2/QA==" saltValue="uVK2ImIWMm+Gw8CeeJH/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P29" sqref="AP29:BF29"/>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213</v>
      </c>
      <c r="DI1" s="606"/>
      <c r="DJ1" s="606"/>
      <c r="DK1" s="606"/>
      <c r="DL1" s="606"/>
      <c r="DM1" s="606"/>
      <c r="DN1" s="607"/>
      <c r="DO1" s="212"/>
      <c r="DP1" s="605" t="s">
        <v>214</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218</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219</v>
      </c>
      <c r="S4" s="609"/>
      <c r="T4" s="609"/>
      <c r="U4" s="609"/>
      <c r="V4" s="609"/>
      <c r="W4" s="609"/>
      <c r="X4" s="609"/>
      <c r="Y4" s="610"/>
      <c r="Z4" s="608" t="s">
        <v>220</v>
      </c>
      <c r="AA4" s="609"/>
      <c r="AB4" s="609"/>
      <c r="AC4" s="610"/>
      <c r="AD4" s="608" t="s">
        <v>221</v>
      </c>
      <c r="AE4" s="609"/>
      <c r="AF4" s="609"/>
      <c r="AG4" s="609"/>
      <c r="AH4" s="609"/>
      <c r="AI4" s="609"/>
      <c r="AJ4" s="609"/>
      <c r="AK4" s="610"/>
      <c r="AL4" s="608" t="s">
        <v>220</v>
      </c>
      <c r="AM4" s="609"/>
      <c r="AN4" s="609"/>
      <c r="AO4" s="610"/>
      <c r="AP4" s="614" t="s">
        <v>222</v>
      </c>
      <c r="AQ4" s="614"/>
      <c r="AR4" s="614"/>
      <c r="AS4" s="614"/>
      <c r="AT4" s="614"/>
      <c r="AU4" s="614"/>
      <c r="AV4" s="614"/>
      <c r="AW4" s="614"/>
      <c r="AX4" s="614"/>
      <c r="AY4" s="614"/>
      <c r="AZ4" s="614"/>
      <c r="BA4" s="614"/>
      <c r="BB4" s="614"/>
      <c r="BC4" s="614"/>
      <c r="BD4" s="614"/>
      <c r="BE4" s="614"/>
      <c r="BF4" s="614"/>
      <c r="BG4" s="614" t="s">
        <v>223</v>
      </c>
      <c r="BH4" s="614"/>
      <c r="BI4" s="614"/>
      <c r="BJ4" s="614"/>
      <c r="BK4" s="614"/>
      <c r="BL4" s="614"/>
      <c r="BM4" s="614"/>
      <c r="BN4" s="614"/>
      <c r="BO4" s="614" t="s">
        <v>220</v>
      </c>
      <c r="BP4" s="614"/>
      <c r="BQ4" s="614"/>
      <c r="BR4" s="614"/>
      <c r="BS4" s="614" t="s">
        <v>224</v>
      </c>
      <c r="BT4" s="614"/>
      <c r="BU4" s="614"/>
      <c r="BV4" s="614"/>
      <c r="BW4" s="614"/>
      <c r="BX4" s="614"/>
      <c r="BY4" s="614"/>
      <c r="BZ4" s="614"/>
      <c r="CA4" s="614"/>
      <c r="CB4" s="614"/>
      <c r="CD4" s="611" t="s">
        <v>225</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1" customFormat="1" ht="11.25" customHeight="1" x14ac:dyDescent="0.15">
      <c r="B5" s="615" t="s">
        <v>226</v>
      </c>
      <c r="C5" s="616"/>
      <c r="D5" s="616"/>
      <c r="E5" s="616"/>
      <c r="F5" s="616"/>
      <c r="G5" s="616"/>
      <c r="H5" s="616"/>
      <c r="I5" s="616"/>
      <c r="J5" s="616"/>
      <c r="K5" s="616"/>
      <c r="L5" s="616"/>
      <c r="M5" s="616"/>
      <c r="N5" s="616"/>
      <c r="O5" s="616"/>
      <c r="P5" s="616"/>
      <c r="Q5" s="617"/>
      <c r="R5" s="618">
        <v>53459944</v>
      </c>
      <c r="S5" s="619"/>
      <c r="T5" s="619"/>
      <c r="U5" s="619"/>
      <c r="V5" s="619"/>
      <c r="W5" s="619"/>
      <c r="X5" s="619"/>
      <c r="Y5" s="620"/>
      <c r="Z5" s="621">
        <v>41.9</v>
      </c>
      <c r="AA5" s="621"/>
      <c r="AB5" s="621"/>
      <c r="AC5" s="621"/>
      <c r="AD5" s="622">
        <v>49504142</v>
      </c>
      <c r="AE5" s="622"/>
      <c r="AF5" s="622"/>
      <c r="AG5" s="622"/>
      <c r="AH5" s="622"/>
      <c r="AI5" s="622"/>
      <c r="AJ5" s="622"/>
      <c r="AK5" s="622"/>
      <c r="AL5" s="623">
        <v>77.400000000000006</v>
      </c>
      <c r="AM5" s="624"/>
      <c r="AN5" s="624"/>
      <c r="AO5" s="625"/>
      <c r="AP5" s="615" t="s">
        <v>227</v>
      </c>
      <c r="AQ5" s="616"/>
      <c r="AR5" s="616"/>
      <c r="AS5" s="616"/>
      <c r="AT5" s="616"/>
      <c r="AU5" s="616"/>
      <c r="AV5" s="616"/>
      <c r="AW5" s="616"/>
      <c r="AX5" s="616"/>
      <c r="AY5" s="616"/>
      <c r="AZ5" s="616"/>
      <c r="BA5" s="616"/>
      <c r="BB5" s="616"/>
      <c r="BC5" s="616"/>
      <c r="BD5" s="616"/>
      <c r="BE5" s="616"/>
      <c r="BF5" s="617"/>
      <c r="BG5" s="629">
        <v>48688772</v>
      </c>
      <c r="BH5" s="630"/>
      <c r="BI5" s="630"/>
      <c r="BJ5" s="630"/>
      <c r="BK5" s="630"/>
      <c r="BL5" s="630"/>
      <c r="BM5" s="630"/>
      <c r="BN5" s="631"/>
      <c r="BO5" s="632">
        <v>91.1</v>
      </c>
      <c r="BP5" s="632"/>
      <c r="BQ5" s="632"/>
      <c r="BR5" s="632"/>
      <c r="BS5" s="633">
        <v>471066</v>
      </c>
      <c r="BT5" s="633"/>
      <c r="BU5" s="633"/>
      <c r="BV5" s="633"/>
      <c r="BW5" s="633"/>
      <c r="BX5" s="633"/>
      <c r="BY5" s="633"/>
      <c r="BZ5" s="633"/>
      <c r="CA5" s="633"/>
      <c r="CB5" s="637"/>
      <c r="CD5" s="611" t="s">
        <v>222</v>
      </c>
      <c r="CE5" s="612"/>
      <c r="CF5" s="612"/>
      <c r="CG5" s="612"/>
      <c r="CH5" s="612"/>
      <c r="CI5" s="612"/>
      <c r="CJ5" s="612"/>
      <c r="CK5" s="612"/>
      <c r="CL5" s="612"/>
      <c r="CM5" s="612"/>
      <c r="CN5" s="612"/>
      <c r="CO5" s="612"/>
      <c r="CP5" s="612"/>
      <c r="CQ5" s="613"/>
      <c r="CR5" s="611" t="s">
        <v>228</v>
      </c>
      <c r="CS5" s="612"/>
      <c r="CT5" s="612"/>
      <c r="CU5" s="612"/>
      <c r="CV5" s="612"/>
      <c r="CW5" s="612"/>
      <c r="CX5" s="612"/>
      <c r="CY5" s="613"/>
      <c r="CZ5" s="611" t="s">
        <v>220</v>
      </c>
      <c r="DA5" s="612"/>
      <c r="DB5" s="612"/>
      <c r="DC5" s="613"/>
      <c r="DD5" s="611" t="s">
        <v>229</v>
      </c>
      <c r="DE5" s="612"/>
      <c r="DF5" s="612"/>
      <c r="DG5" s="612"/>
      <c r="DH5" s="612"/>
      <c r="DI5" s="612"/>
      <c r="DJ5" s="612"/>
      <c r="DK5" s="612"/>
      <c r="DL5" s="612"/>
      <c r="DM5" s="612"/>
      <c r="DN5" s="612"/>
      <c r="DO5" s="612"/>
      <c r="DP5" s="613"/>
      <c r="DQ5" s="611" t="s">
        <v>230</v>
      </c>
      <c r="DR5" s="612"/>
      <c r="DS5" s="612"/>
      <c r="DT5" s="612"/>
      <c r="DU5" s="612"/>
      <c r="DV5" s="612"/>
      <c r="DW5" s="612"/>
      <c r="DX5" s="612"/>
      <c r="DY5" s="612"/>
      <c r="DZ5" s="612"/>
      <c r="EA5" s="612"/>
      <c r="EB5" s="612"/>
      <c r="EC5" s="613"/>
    </row>
    <row r="6" spans="2:143" ht="11.25" customHeight="1" x14ac:dyDescent="0.15">
      <c r="B6" s="626" t="s">
        <v>231</v>
      </c>
      <c r="C6" s="627"/>
      <c r="D6" s="627"/>
      <c r="E6" s="627"/>
      <c r="F6" s="627"/>
      <c r="G6" s="627"/>
      <c r="H6" s="627"/>
      <c r="I6" s="627"/>
      <c r="J6" s="627"/>
      <c r="K6" s="627"/>
      <c r="L6" s="627"/>
      <c r="M6" s="627"/>
      <c r="N6" s="627"/>
      <c r="O6" s="627"/>
      <c r="P6" s="627"/>
      <c r="Q6" s="628"/>
      <c r="R6" s="629">
        <v>613875</v>
      </c>
      <c r="S6" s="630"/>
      <c r="T6" s="630"/>
      <c r="U6" s="630"/>
      <c r="V6" s="630"/>
      <c r="W6" s="630"/>
      <c r="X6" s="630"/>
      <c r="Y6" s="631"/>
      <c r="Z6" s="632">
        <v>0.5</v>
      </c>
      <c r="AA6" s="632"/>
      <c r="AB6" s="632"/>
      <c r="AC6" s="632"/>
      <c r="AD6" s="633">
        <v>613875</v>
      </c>
      <c r="AE6" s="633"/>
      <c r="AF6" s="633"/>
      <c r="AG6" s="633"/>
      <c r="AH6" s="633"/>
      <c r="AI6" s="633"/>
      <c r="AJ6" s="633"/>
      <c r="AK6" s="633"/>
      <c r="AL6" s="634">
        <v>1</v>
      </c>
      <c r="AM6" s="635"/>
      <c r="AN6" s="635"/>
      <c r="AO6" s="636"/>
      <c r="AP6" s="626" t="s">
        <v>232</v>
      </c>
      <c r="AQ6" s="627"/>
      <c r="AR6" s="627"/>
      <c r="AS6" s="627"/>
      <c r="AT6" s="627"/>
      <c r="AU6" s="627"/>
      <c r="AV6" s="627"/>
      <c r="AW6" s="627"/>
      <c r="AX6" s="627"/>
      <c r="AY6" s="627"/>
      <c r="AZ6" s="627"/>
      <c r="BA6" s="627"/>
      <c r="BB6" s="627"/>
      <c r="BC6" s="627"/>
      <c r="BD6" s="627"/>
      <c r="BE6" s="627"/>
      <c r="BF6" s="628"/>
      <c r="BG6" s="629">
        <v>48688772</v>
      </c>
      <c r="BH6" s="630"/>
      <c r="BI6" s="630"/>
      <c r="BJ6" s="630"/>
      <c r="BK6" s="630"/>
      <c r="BL6" s="630"/>
      <c r="BM6" s="630"/>
      <c r="BN6" s="631"/>
      <c r="BO6" s="632">
        <v>91.1</v>
      </c>
      <c r="BP6" s="632"/>
      <c r="BQ6" s="632"/>
      <c r="BR6" s="632"/>
      <c r="BS6" s="633">
        <v>471066</v>
      </c>
      <c r="BT6" s="633"/>
      <c r="BU6" s="633"/>
      <c r="BV6" s="633"/>
      <c r="BW6" s="633"/>
      <c r="BX6" s="633"/>
      <c r="BY6" s="633"/>
      <c r="BZ6" s="633"/>
      <c r="CA6" s="633"/>
      <c r="CB6" s="637"/>
      <c r="CD6" s="640" t="s">
        <v>233</v>
      </c>
      <c r="CE6" s="641"/>
      <c r="CF6" s="641"/>
      <c r="CG6" s="641"/>
      <c r="CH6" s="641"/>
      <c r="CI6" s="641"/>
      <c r="CJ6" s="641"/>
      <c r="CK6" s="641"/>
      <c r="CL6" s="641"/>
      <c r="CM6" s="641"/>
      <c r="CN6" s="641"/>
      <c r="CO6" s="641"/>
      <c r="CP6" s="641"/>
      <c r="CQ6" s="642"/>
      <c r="CR6" s="629">
        <v>543044</v>
      </c>
      <c r="CS6" s="630"/>
      <c r="CT6" s="630"/>
      <c r="CU6" s="630"/>
      <c r="CV6" s="630"/>
      <c r="CW6" s="630"/>
      <c r="CX6" s="630"/>
      <c r="CY6" s="631"/>
      <c r="CZ6" s="623">
        <v>0.5</v>
      </c>
      <c r="DA6" s="624"/>
      <c r="DB6" s="624"/>
      <c r="DC6" s="643"/>
      <c r="DD6" s="638" t="s">
        <v>128</v>
      </c>
      <c r="DE6" s="630"/>
      <c r="DF6" s="630"/>
      <c r="DG6" s="630"/>
      <c r="DH6" s="630"/>
      <c r="DI6" s="630"/>
      <c r="DJ6" s="630"/>
      <c r="DK6" s="630"/>
      <c r="DL6" s="630"/>
      <c r="DM6" s="630"/>
      <c r="DN6" s="630"/>
      <c r="DO6" s="630"/>
      <c r="DP6" s="631"/>
      <c r="DQ6" s="638">
        <v>543044</v>
      </c>
      <c r="DR6" s="630"/>
      <c r="DS6" s="630"/>
      <c r="DT6" s="630"/>
      <c r="DU6" s="630"/>
      <c r="DV6" s="630"/>
      <c r="DW6" s="630"/>
      <c r="DX6" s="630"/>
      <c r="DY6" s="630"/>
      <c r="DZ6" s="630"/>
      <c r="EA6" s="630"/>
      <c r="EB6" s="630"/>
      <c r="EC6" s="639"/>
    </row>
    <row r="7" spans="2:143" ht="11.25" customHeight="1" x14ac:dyDescent="0.15">
      <c r="B7" s="626" t="s">
        <v>234</v>
      </c>
      <c r="C7" s="627"/>
      <c r="D7" s="627"/>
      <c r="E7" s="627"/>
      <c r="F7" s="627"/>
      <c r="G7" s="627"/>
      <c r="H7" s="627"/>
      <c r="I7" s="627"/>
      <c r="J7" s="627"/>
      <c r="K7" s="627"/>
      <c r="L7" s="627"/>
      <c r="M7" s="627"/>
      <c r="N7" s="627"/>
      <c r="O7" s="627"/>
      <c r="P7" s="627"/>
      <c r="Q7" s="628"/>
      <c r="R7" s="629">
        <v>35708</v>
      </c>
      <c r="S7" s="630"/>
      <c r="T7" s="630"/>
      <c r="U7" s="630"/>
      <c r="V7" s="630"/>
      <c r="W7" s="630"/>
      <c r="X7" s="630"/>
      <c r="Y7" s="631"/>
      <c r="Z7" s="632">
        <v>0</v>
      </c>
      <c r="AA7" s="632"/>
      <c r="AB7" s="632"/>
      <c r="AC7" s="632"/>
      <c r="AD7" s="633">
        <v>35708</v>
      </c>
      <c r="AE7" s="633"/>
      <c r="AF7" s="633"/>
      <c r="AG7" s="633"/>
      <c r="AH7" s="633"/>
      <c r="AI7" s="633"/>
      <c r="AJ7" s="633"/>
      <c r="AK7" s="633"/>
      <c r="AL7" s="634">
        <v>0.1</v>
      </c>
      <c r="AM7" s="635"/>
      <c r="AN7" s="635"/>
      <c r="AO7" s="636"/>
      <c r="AP7" s="626" t="s">
        <v>235</v>
      </c>
      <c r="AQ7" s="627"/>
      <c r="AR7" s="627"/>
      <c r="AS7" s="627"/>
      <c r="AT7" s="627"/>
      <c r="AU7" s="627"/>
      <c r="AV7" s="627"/>
      <c r="AW7" s="627"/>
      <c r="AX7" s="627"/>
      <c r="AY7" s="627"/>
      <c r="AZ7" s="627"/>
      <c r="BA7" s="627"/>
      <c r="BB7" s="627"/>
      <c r="BC7" s="627"/>
      <c r="BD7" s="627"/>
      <c r="BE7" s="627"/>
      <c r="BF7" s="628"/>
      <c r="BG7" s="629">
        <v>25392333</v>
      </c>
      <c r="BH7" s="630"/>
      <c r="BI7" s="630"/>
      <c r="BJ7" s="630"/>
      <c r="BK7" s="630"/>
      <c r="BL7" s="630"/>
      <c r="BM7" s="630"/>
      <c r="BN7" s="631"/>
      <c r="BO7" s="632">
        <v>47.5</v>
      </c>
      <c r="BP7" s="632"/>
      <c r="BQ7" s="632"/>
      <c r="BR7" s="632"/>
      <c r="BS7" s="633">
        <v>471066</v>
      </c>
      <c r="BT7" s="633"/>
      <c r="BU7" s="633"/>
      <c r="BV7" s="633"/>
      <c r="BW7" s="633"/>
      <c r="BX7" s="633"/>
      <c r="BY7" s="633"/>
      <c r="BZ7" s="633"/>
      <c r="CA7" s="633"/>
      <c r="CB7" s="637"/>
      <c r="CD7" s="644" t="s">
        <v>236</v>
      </c>
      <c r="CE7" s="645"/>
      <c r="CF7" s="645"/>
      <c r="CG7" s="645"/>
      <c r="CH7" s="645"/>
      <c r="CI7" s="645"/>
      <c r="CJ7" s="645"/>
      <c r="CK7" s="645"/>
      <c r="CL7" s="645"/>
      <c r="CM7" s="645"/>
      <c r="CN7" s="645"/>
      <c r="CO7" s="645"/>
      <c r="CP7" s="645"/>
      <c r="CQ7" s="646"/>
      <c r="CR7" s="629">
        <v>13702398</v>
      </c>
      <c r="CS7" s="630"/>
      <c r="CT7" s="630"/>
      <c r="CU7" s="630"/>
      <c r="CV7" s="630"/>
      <c r="CW7" s="630"/>
      <c r="CX7" s="630"/>
      <c r="CY7" s="631"/>
      <c r="CZ7" s="632">
        <v>11.5</v>
      </c>
      <c r="DA7" s="632"/>
      <c r="DB7" s="632"/>
      <c r="DC7" s="632"/>
      <c r="DD7" s="638">
        <v>269733</v>
      </c>
      <c r="DE7" s="630"/>
      <c r="DF7" s="630"/>
      <c r="DG7" s="630"/>
      <c r="DH7" s="630"/>
      <c r="DI7" s="630"/>
      <c r="DJ7" s="630"/>
      <c r="DK7" s="630"/>
      <c r="DL7" s="630"/>
      <c r="DM7" s="630"/>
      <c r="DN7" s="630"/>
      <c r="DO7" s="630"/>
      <c r="DP7" s="631"/>
      <c r="DQ7" s="638">
        <v>12337404</v>
      </c>
      <c r="DR7" s="630"/>
      <c r="DS7" s="630"/>
      <c r="DT7" s="630"/>
      <c r="DU7" s="630"/>
      <c r="DV7" s="630"/>
      <c r="DW7" s="630"/>
      <c r="DX7" s="630"/>
      <c r="DY7" s="630"/>
      <c r="DZ7" s="630"/>
      <c r="EA7" s="630"/>
      <c r="EB7" s="630"/>
      <c r="EC7" s="639"/>
    </row>
    <row r="8" spans="2:143" ht="11.25" customHeight="1" x14ac:dyDescent="0.15">
      <c r="B8" s="626" t="s">
        <v>237</v>
      </c>
      <c r="C8" s="627"/>
      <c r="D8" s="627"/>
      <c r="E8" s="627"/>
      <c r="F8" s="627"/>
      <c r="G8" s="627"/>
      <c r="H8" s="627"/>
      <c r="I8" s="627"/>
      <c r="J8" s="627"/>
      <c r="K8" s="627"/>
      <c r="L8" s="627"/>
      <c r="M8" s="627"/>
      <c r="N8" s="627"/>
      <c r="O8" s="627"/>
      <c r="P8" s="627"/>
      <c r="Q8" s="628"/>
      <c r="R8" s="629">
        <v>349764</v>
      </c>
      <c r="S8" s="630"/>
      <c r="T8" s="630"/>
      <c r="U8" s="630"/>
      <c r="V8" s="630"/>
      <c r="W8" s="630"/>
      <c r="X8" s="630"/>
      <c r="Y8" s="631"/>
      <c r="Z8" s="632">
        <v>0.3</v>
      </c>
      <c r="AA8" s="632"/>
      <c r="AB8" s="632"/>
      <c r="AC8" s="632"/>
      <c r="AD8" s="633">
        <v>349764</v>
      </c>
      <c r="AE8" s="633"/>
      <c r="AF8" s="633"/>
      <c r="AG8" s="633"/>
      <c r="AH8" s="633"/>
      <c r="AI8" s="633"/>
      <c r="AJ8" s="633"/>
      <c r="AK8" s="633"/>
      <c r="AL8" s="634">
        <v>0.5</v>
      </c>
      <c r="AM8" s="635"/>
      <c r="AN8" s="635"/>
      <c r="AO8" s="636"/>
      <c r="AP8" s="626" t="s">
        <v>238</v>
      </c>
      <c r="AQ8" s="627"/>
      <c r="AR8" s="627"/>
      <c r="AS8" s="627"/>
      <c r="AT8" s="627"/>
      <c r="AU8" s="627"/>
      <c r="AV8" s="627"/>
      <c r="AW8" s="627"/>
      <c r="AX8" s="627"/>
      <c r="AY8" s="627"/>
      <c r="AZ8" s="627"/>
      <c r="BA8" s="627"/>
      <c r="BB8" s="627"/>
      <c r="BC8" s="627"/>
      <c r="BD8" s="627"/>
      <c r="BE8" s="627"/>
      <c r="BF8" s="628"/>
      <c r="BG8" s="629">
        <v>630124</v>
      </c>
      <c r="BH8" s="630"/>
      <c r="BI8" s="630"/>
      <c r="BJ8" s="630"/>
      <c r="BK8" s="630"/>
      <c r="BL8" s="630"/>
      <c r="BM8" s="630"/>
      <c r="BN8" s="631"/>
      <c r="BO8" s="632">
        <v>1.2</v>
      </c>
      <c r="BP8" s="632"/>
      <c r="BQ8" s="632"/>
      <c r="BR8" s="632"/>
      <c r="BS8" s="633" t="s">
        <v>128</v>
      </c>
      <c r="BT8" s="633"/>
      <c r="BU8" s="633"/>
      <c r="BV8" s="633"/>
      <c r="BW8" s="633"/>
      <c r="BX8" s="633"/>
      <c r="BY8" s="633"/>
      <c r="BZ8" s="633"/>
      <c r="CA8" s="633"/>
      <c r="CB8" s="637"/>
      <c r="CD8" s="644" t="s">
        <v>239</v>
      </c>
      <c r="CE8" s="645"/>
      <c r="CF8" s="645"/>
      <c r="CG8" s="645"/>
      <c r="CH8" s="645"/>
      <c r="CI8" s="645"/>
      <c r="CJ8" s="645"/>
      <c r="CK8" s="645"/>
      <c r="CL8" s="645"/>
      <c r="CM8" s="645"/>
      <c r="CN8" s="645"/>
      <c r="CO8" s="645"/>
      <c r="CP8" s="645"/>
      <c r="CQ8" s="646"/>
      <c r="CR8" s="629">
        <v>56053758</v>
      </c>
      <c r="CS8" s="630"/>
      <c r="CT8" s="630"/>
      <c r="CU8" s="630"/>
      <c r="CV8" s="630"/>
      <c r="CW8" s="630"/>
      <c r="CX8" s="630"/>
      <c r="CY8" s="631"/>
      <c r="CZ8" s="632">
        <v>47.2</v>
      </c>
      <c r="DA8" s="632"/>
      <c r="DB8" s="632"/>
      <c r="DC8" s="632"/>
      <c r="DD8" s="638">
        <v>147631</v>
      </c>
      <c r="DE8" s="630"/>
      <c r="DF8" s="630"/>
      <c r="DG8" s="630"/>
      <c r="DH8" s="630"/>
      <c r="DI8" s="630"/>
      <c r="DJ8" s="630"/>
      <c r="DK8" s="630"/>
      <c r="DL8" s="630"/>
      <c r="DM8" s="630"/>
      <c r="DN8" s="630"/>
      <c r="DO8" s="630"/>
      <c r="DP8" s="631"/>
      <c r="DQ8" s="638">
        <v>23918950</v>
      </c>
      <c r="DR8" s="630"/>
      <c r="DS8" s="630"/>
      <c r="DT8" s="630"/>
      <c r="DU8" s="630"/>
      <c r="DV8" s="630"/>
      <c r="DW8" s="630"/>
      <c r="DX8" s="630"/>
      <c r="DY8" s="630"/>
      <c r="DZ8" s="630"/>
      <c r="EA8" s="630"/>
      <c r="EB8" s="630"/>
      <c r="EC8" s="639"/>
    </row>
    <row r="9" spans="2:143" ht="11.25" customHeight="1" x14ac:dyDescent="0.15">
      <c r="B9" s="626" t="s">
        <v>240</v>
      </c>
      <c r="C9" s="627"/>
      <c r="D9" s="627"/>
      <c r="E9" s="627"/>
      <c r="F9" s="627"/>
      <c r="G9" s="627"/>
      <c r="H9" s="627"/>
      <c r="I9" s="627"/>
      <c r="J9" s="627"/>
      <c r="K9" s="627"/>
      <c r="L9" s="627"/>
      <c r="M9" s="627"/>
      <c r="N9" s="627"/>
      <c r="O9" s="627"/>
      <c r="P9" s="627"/>
      <c r="Q9" s="628"/>
      <c r="R9" s="629">
        <v>414904</v>
      </c>
      <c r="S9" s="630"/>
      <c r="T9" s="630"/>
      <c r="U9" s="630"/>
      <c r="V9" s="630"/>
      <c r="W9" s="630"/>
      <c r="X9" s="630"/>
      <c r="Y9" s="631"/>
      <c r="Z9" s="632">
        <v>0.3</v>
      </c>
      <c r="AA9" s="632"/>
      <c r="AB9" s="632"/>
      <c r="AC9" s="632"/>
      <c r="AD9" s="633">
        <v>414904</v>
      </c>
      <c r="AE9" s="633"/>
      <c r="AF9" s="633"/>
      <c r="AG9" s="633"/>
      <c r="AH9" s="633"/>
      <c r="AI9" s="633"/>
      <c r="AJ9" s="633"/>
      <c r="AK9" s="633"/>
      <c r="AL9" s="634">
        <v>0.6</v>
      </c>
      <c r="AM9" s="635"/>
      <c r="AN9" s="635"/>
      <c r="AO9" s="636"/>
      <c r="AP9" s="626" t="s">
        <v>241</v>
      </c>
      <c r="AQ9" s="627"/>
      <c r="AR9" s="627"/>
      <c r="AS9" s="627"/>
      <c r="AT9" s="627"/>
      <c r="AU9" s="627"/>
      <c r="AV9" s="627"/>
      <c r="AW9" s="627"/>
      <c r="AX9" s="627"/>
      <c r="AY9" s="627"/>
      <c r="AZ9" s="627"/>
      <c r="BA9" s="627"/>
      <c r="BB9" s="627"/>
      <c r="BC9" s="627"/>
      <c r="BD9" s="627"/>
      <c r="BE9" s="627"/>
      <c r="BF9" s="628"/>
      <c r="BG9" s="629">
        <v>22167654</v>
      </c>
      <c r="BH9" s="630"/>
      <c r="BI9" s="630"/>
      <c r="BJ9" s="630"/>
      <c r="BK9" s="630"/>
      <c r="BL9" s="630"/>
      <c r="BM9" s="630"/>
      <c r="BN9" s="631"/>
      <c r="BO9" s="632">
        <v>41.5</v>
      </c>
      <c r="BP9" s="632"/>
      <c r="BQ9" s="632"/>
      <c r="BR9" s="632"/>
      <c r="BS9" s="633" t="s">
        <v>128</v>
      </c>
      <c r="BT9" s="633"/>
      <c r="BU9" s="633"/>
      <c r="BV9" s="633"/>
      <c r="BW9" s="633"/>
      <c r="BX9" s="633"/>
      <c r="BY9" s="633"/>
      <c r="BZ9" s="633"/>
      <c r="CA9" s="633"/>
      <c r="CB9" s="637"/>
      <c r="CD9" s="644" t="s">
        <v>242</v>
      </c>
      <c r="CE9" s="645"/>
      <c r="CF9" s="645"/>
      <c r="CG9" s="645"/>
      <c r="CH9" s="645"/>
      <c r="CI9" s="645"/>
      <c r="CJ9" s="645"/>
      <c r="CK9" s="645"/>
      <c r="CL9" s="645"/>
      <c r="CM9" s="645"/>
      <c r="CN9" s="645"/>
      <c r="CO9" s="645"/>
      <c r="CP9" s="645"/>
      <c r="CQ9" s="646"/>
      <c r="CR9" s="629">
        <v>12755709</v>
      </c>
      <c r="CS9" s="630"/>
      <c r="CT9" s="630"/>
      <c r="CU9" s="630"/>
      <c r="CV9" s="630"/>
      <c r="CW9" s="630"/>
      <c r="CX9" s="630"/>
      <c r="CY9" s="631"/>
      <c r="CZ9" s="632">
        <v>10.7</v>
      </c>
      <c r="DA9" s="632"/>
      <c r="DB9" s="632"/>
      <c r="DC9" s="632"/>
      <c r="DD9" s="638">
        <v>663148</v>
      </c>
      <c r="DE9" s="630"/>
      <c r="DF9" s="630"/>
      <c r="DG9" s="630"/>
      <c r="DH9" s="630"/>
      <c r="DI9" s="630"/>
      <c r="DJ9" s="630"/>
      <c r="DK9" s="630"/>
      <c r="DL9" s="630"/>
      <c r="DM9" s="630"/>
      <c r="DN9" s="630"/>
      <c r="DO9" s="630"/>
      <c r="DP9" s="631"/>
      <c r="DQ9" s="638">
        <v>8545329</v>
      </c>
      <c r="DR9" s="630"/>
      <c r="DS9" s="630"/>
      <c r="DT9" s="630"/>
      <c r="DU9" s="630"/>
      <c r="DV9" s="630"/>
      <c r="DW9" s="630"/>
      <c r="DX9" s="630"/>
      <c r="DY9" s="630"/>
      <c r="DZ9" s="630"/>
      <c r="EA9" s="630"/>
      <c r="EB9" s="630"/>
      <c r="EC9" s="639"/>
    </row>
    <row r="10" spans="2:143" ht="11.25" customHeight="1" x14ac:dyDescent="0.15">
      <c r="B10" s="626" t="s">
        <v>243</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32" t="s">
        <v>128</v>
      </c>
      <c r="AA10" s="632"/>
      <c r="AB10" s="632"/>
      <c r="AC10" s="632"/>
      <c r="AD10" s="633" t="s">
        <v>128</v>
      </c>
      <c r="AE10" s="633"/>
      <c r="AF10" s="633"/>
      <c r="AG10" s="633"/>
      <c r="AH10" s="633"/>
      <c r="AI10" s="633"/>
      <c r="AJ10" s="633"/>
      <c r="AK10" s="633"/>
      <c r="AL10" s="634" t="s">
        <v>128</v>
      </c>
      <c r="AM10" s="635"/>
      <c r="AN10" s="635"/>
      <c r="AO10" s="636"/>
      <c r="AP10" s="626" t="s">
        <v>244</v>
      </c>
      <c r="AQ10" s="627"/>
      <c r="AR10" s="627"/>
      <c r="AS10" s="627"/>
      <c r="AT10" s="627"/>
      <c r="AU10" s="627"/>
      <c r="AV10" s="627"/>
      <c r="AW10" s="627"/>
      <c r="AX10" s="627"/>
      <c r="AY10" s="627"/>
      <c r="AZ10" s="627"/>
      <c r="BA10" s="627"/>
      <c r="BB10" s="627"/>
      <c r="BC10" s="627"/>
      <c r="BD10" s="627"/>
      <c r="BE10" s="627"/>
      <c r="BF10" s="628"/>
      <c r="BG10" s="629">
        <v>842893</v>
      </c>
      <c r="BH10" s="630"/>
      <c r="BI10" s="630"/>
      <c r="BJ10" s="630"/>
      <c r="BK10" s="630"/>
      <c r="BL10" s="630"/>
      <c r="BM10" s="630"/>
      <c r="BN10" s="631"/>
      <c r="BO10" s="632">
        <v>1.6</v>
      </c>
      <c r="BP10" s="632"/>
      <c r="BQ10" s="632"/>
      <c r="BR10" s="632"/>
      <c r="BS10" s="633" t="s">
        <v>128</v>
      </c>
      <c r="BT10" s="633"/>
      <c r="BU10" s="633"/>
      <c r="BV10" s="633"/>
      <c r="BW10" s="633"/>
      <c r="BX10" s="633"/>
      <c r="BY10" s="633"/>
      <c r="BZ10" s="633"/>
      <c r="CA10" s="633"/>
      <c r="CB10" s="637"/>
      <c r="CD10" s="644" t="s">
        <v>245</v>
      </c>
      <c r="CE10" s="645"/>
      <c r="CF10" s="645"/>
      <c r="CG10" s="645"/>
      <c r="CH10" s="645"/>
      <c r="CI10" s="645"/>
      <c r="CJ10" s="645"/>
      <c r="CK10" s="645"/>
      <c r="CL10" s="645"/>
      <c r="CM10" s="645"/>
      <c r="CN10" s="645"/>
      <c r="CO10" s="645"/>
      <c r="CP10" s="645"/>
      <c r="CQ10" s="646"/>
      <c r="CR10" s="629">
        <v>164993</v>
      </c>
      <c r="CS10" s="630"/>
      <c r="CT10" s="630"/>
      <c r="CU10" s="630"/>
      <c r="CV10" s="630"/>
      <c r="CW10" s="630"/>
      <c r="CX10" s="630"/>
      <c r="CY10" s="631"/>
      <c r="CZ10" s="632">
        <v>0.1</v>
      </c>
      <c r="DA10" s="632"/>
      <c r="DB10" s="632"/>
      <c r="DC10" s="632"/>
      <c r="DD10" s="638">
        <v>40909</v>
      </c>
      <c r="DE10" s="630"/>
      <c r="DF10" s="630"/>
      <c r="DG10" s="630"/>
      <c r="DH10" s="630"/>
      <c r="DI10" s="630"/>
      <c r="DJ10" s="630"/>
      <c r="DK10" s="630"/>
      <c r="DL10" s="630"/>
      <c r="DM10" s="630"/>
      <c r="DN10" s="630"/>
      <c r="DO10" s="630"/>
      <c r="DP10" s="631"/>
      <c r="DQ10" s="638">
        <v>123905</v>
      </c>
      <c r="DR10" s="630"/>
      <c r="DS10" s="630"/>
      <c r="DT10" s="630"/>
      <c r="DU10" s="630"/>
      <c r="DV10" s="630"/>
      <c r="DW10" s="630"/>
      <c r="DX10" s="630"/>
      <c r="DY10" s="630"/>
      <c r="DZ10" s="630"/>
      <c r="EA10" s="630"/>
      <c r="EB10" s="630"/>
      <c r="EC10" s="639"/>
    </row>
    <row r="11" spans="2:143" ht="11.25" customHeight="1" x14ac:dyDescent="0.15">
      <c r="B11" s="626" t="s">
        <v>246</v>
      </c>
      <c r="C11" s="627"/>
      <c r="D11" s="627"/>
      <c r="E11" s="627"/>
      <c r="F11" s="627"/>
      <c r="G11" s="627"/>
      <c r="H11" s="627"/>
      <c r="I11" s="627"/>
      <c r="J11" s="627"/>
      <c r="K11" s="627"/>
      <c r="L11" s="627"/>
      <c r="M11" s="627"/>
      <c r="N11" s="627"/>
      <c r="O11" s="627"/>
      <c r="P11" s="627"/>
      <c r="Q11" s="628"/>
      <c r="R11" s="629">
        <v>7372467</v>
      </c>
      <c r="S11" s="630"/>
      <c r="T11" s="630"/>
      <c r="U11" s="630"/>
      <c r="V11" s="630"/>
      <c r="W11" s="630"/>
      <c r="X11" s="630"/>
      <c r="Y11" s="631"/>
      <c r="Z11" s="634">
        <v>5.8</v>
      </c>
      <c r="AA11" s="635"/>
      <c r="AB11" s="635"/>
      <c r="AC11" s="647"/>
      <c r="AD11" s="638">
        <v>7372467</v>
      </c>
      <c r="AE11" s="630"/>
      <c r="AF11" s="630"/>
      <c r="AG11" s="630"/>
      <c r="AH11" s="630"/>
      <c r="AI11" s="630"/>
      <c r="AJ11" s="630"/>
      <c r="AK11" s="631"/>
      <c r="AL11" s="634">
        <v>11.5</v>
      </c>
      <c r="AM11" s="635"/>
      <c r="AN11" s="635"/>
      <c r="AO11" s="636"/>
      <c r="AP11" s="626" t="s">
        <v>247</v>
      </c>
      <c r="AQ11" s="627"/>
      <c r="AR11" s="627"/>
      <c r="AS11" s="627"/>
      <c r="AT11" s="627"/>
      <c r="AU11" s="627"/>
      <c r="AV11" s="627"/>
      <c r="AW11" s="627"/>
      <c r="AX11" s="627"/>
      <c r="AY11" s="627"/>
      <c r="AZ11" s="627"/>
      <c r="BA11" s="627"/>
      <c r="BB11" s="627"/>
      <c r="BC11" s="627"/>
      <c r="BD11" s="627"/>
      <c r="BE11" s="627"/>
      <c r="BF11" s="628"/>
      <c r="BG11" s="629">
        <v>1751662</v>
      </c>
      <c r="BH11" s="630"/>
      <c r="BI11" s="630"/>
      <c r="BJ11" s="630"/>
      <c r="BK11" s="630"/>
      <c r="BL11" s="630"/>
      <c r="BM11" s="630"/>
      <c r="BN11" s="631"/>
      <c r="BO11" s="632">
        <v>3.3</v>
      </c>
      <c r="BP11" s="632"/>
      <c r="BQ11" s="632"/>
      <c r="BR11" s="632"/>
      <c r="BS11" s="633">
        <v>471066</v>
      </c>
      <c r="BT11" s="633"/>
      <c r="BU11" s="633"/>
      <c r="BV11" s="633"/>
      <c r="BW11" s="633"/>
      <c r="BX11" s="633"/>
      <c r="BY11" s="633"/>
      <c r="BZ11" s="633"/>
      <c r="CA11" s="633"/>
      <c r="CB11" s="637"/>
      <c r="CD11" s="644" t="s">
        <v>248</v>
      </c>
      <c r="CE11" s="645"/>
      <c r="CF11" s="645"/>
      <c r="CG11" s="645"/>
      <c r="CH11" s="645"/>
      <c r="CI11" s="645"/>
      <c r="CJ11" s="645"/>
      <c r="CK11" s="645"/>
      <c r="CL11" s="645"/>
      <c r="CM11" s="645"/>
      <c r="CN11" s="645"/>
      <c r="CO11" s="645"/>
      <c r="CP11" s="645"/>
      <c r="CQ11" s="646"/>
      <c r="CR11" s="629">
        <v>199408</v>
      </c>
      <c r="CS11" s="630"/>
      <c r="CT11" s="630"/>
      <c r="CU11" s="630"/>
      <c r="CV11" s="630"/>
      <c r="CW11" s="630"/>
      <c r="CX11" s="630"/>
      <c r="CY11" s="631"/>
      <c r="CZ11" s="632">
        <v>0.2</v>
      </c>
      <c r="DA11" s="632"/>
      <c r="DB11" s="632"/>
      <c r="DC11" s="632"/>
      <c r="DD11" s="638" t="s">
        <v>128</v>
      </c>
      <c r="DE11" s="630"/>
      <c r="DF11" s="630"/>
      <c r="DG11" s="630"/>
      <c r="DH11" s="630"/>
      <c r="DI11" s="630"/>
      <c r="DJ11" s="630"/>
      <c r="DK11" s="630"/>
      <c r="DL11" s="630"/>
      <c r="DM11" s="630"/>
      <c r="DN11" s="630"/>
      <c r="DO11" s="630"/>
      <c r="DP11" s="631"/>
      <c r="DQ11" s="638">
        <v>186625</v>
      </c>
      <c r="DR11" s="630"/>
      <c r="DS11" s="630"/>
      <c r="DT11" s="630"/>
      <c r="DU11" s="630"/>
      <c r="DV11" s="630"/>
      <c r="DW11" s="630"/>
      <c r="DX11" s="630"/>
      <c r="DY11" s="630"/>
      <c r="DZ11" s="630"/>
      <c r="EA11" s="630"/>
      <c r="EB11" s="630"/>
      <c r="EC11" s="639"/>
    </row>
    <row r="12" spans="2:143" ht="11.25" customHeight="1" x14ac:dyDescent="0.15">
      <c r="B12" s="626" t="s">
        <v>249</v>
      </c>
      <c r="C12" s="627"/>
      <c r="D12" s="627"/>
      <c r="E12" s="627"/>
      <c r="F12" s="627"/>
      <c r="G12" s="627"/>
      <c r="H12" s="627"/>
      <c r="I12" s="627"/>
      <c r="J12" s="627"/>
      <c r="K12" s="627"/>
      <c r="L12" s="627"/>
      <c r="M12" s="627"/>
      <c r="N12" s="627"/>
      <c r="O12" s="627"/>
      <c r="P12" s="627"/>
      <c r="Q12" s="628"/>
      <c r="R12" s="629">
        <v>21678</v>
      </c>
      <c r="S12" s="630"/>
      <c r="T12" s="630"/>
      <c r="U12" s="630"/>
      <c r="V12" s="630"/>
      <c r="W12" s="630"/>
      <c r="X12" s="630"/>
      <c r="Y12" s="631"/>
      <c r="Z12" s="632">
        <v>0</v>
      </c>
      <c r="AA12" s="632"/>
      <c r="AB12" s="632"/>
      <c r="AC12" s="632"/>
      <c r="AD12" s="633">
        <v>21678</v>
      </c>
      <c r="AE12" s="633"/>
      <c r="AF12" s="633"/>
      <c r="AG12" s="633"/>
      <c r="AH12" s="633"/>
      <c r="AI12" s="633"/>
      <c r="AJ12" s="633"/>
      <c r="AK12" s="633"/>
      <c r="AL12" s="634">
        <v>0</v>
      </c>
      <c r="AM12" s="635"/>
      <c r="AN12" s="635"/>
      <c r="AO12" s="636"/>
      <c r="AP12" s="626" t="s">
        <v>250</v>
      </c>
      <c r="AQ12" s="627"/>
      <c r="AR12" s="627"/>
      <c r="AS12" s="627"/>
      <c r="AT12" s="627"/>
      <c r="AU12" s="627"/>
      <c r="AV12" s="627"/>
      <c r="AW12" s="627"/>
      <c r="AX12" s="627"/>
      <c r="AY12" s="627"/>
      <c r="AZ12" s="627"/>
      <c r="BA12" s="627"/>
      <c r="BB12" s="627"/>
      <c r="BC12" s="627"/>
      <c r="BD12" s="627"/>
      <c r="BE12" s="627"/>
      <c r="BF12" s="628"/>
      <c r="BG12" s="629">
        <v>20794716</v>
      </c>
      <c r="BH12" s="630"/>
      <c r="BI12" s="630"/>
      <c r="BJ12" s="630"/>
      <c r="BK12" s="630"/>
      <c r="BL12" s="630"/>
      <c r="BM12" s="630"/>
      <c r="BN12" s="631"/>
      <c r="BO12" s="632">
        <v>38.9</v>
      </c>
      <c r="BP12" s="632"/>
      <c r="BQ12" s="632"/>
      <c r="BR12" s="632"/>
      <c r="BS12" s="633" t="s">
        <v>128</v>
      </c>
      <c r="BT12" s="633"/>
      <c r="BU12" s="633"/>
      <c r="BV12" s="633"/>
      <c r="BW12" s="633"/>
      <c r="BX12" s="633"/>
      <c r="BY12" s="633"/>
      <c r="BZ12" s="633"/>
      <c r="CA12" s="633"/>
      <c r="CB12" s="637"/>
      <c r="CD12" s="644" t="s">
        <v>251</v>
      </c>
      <c r="CE12" s="645"/>
      <c r="CF12" s="645"/>
      <c r="CG12" s="645"/>
      <c r="CH12" s="645"/>
      <c r="CI12" s="645"/>
      <c r="CJ12" s="645"/>
      <c r="CK12" s="645"/>
      <c r="CL12" s="645"/>
      <c r="CM12" s="645"/>
      <c r="CN12" s="645"/>
      <c r="CO12" s="645"/>
      <c r="CP12" s="645"/>
      <c r="CQ12" s="646"/>
      <c r="CR12" s="629">
        <v>1559593</v>
      </c>
      <c r="CS12" s="630"/>
      <c r="CT12" s="630"/>
      <c r="CU12" s="630"/>
      <c r="CV12" s="630"/>
      <c r="CW12" s="630"/>
      <c r="CX12" s="630"/>
      <c r="CY12" s="631"/>
      <c r="CZ12" s="632">
        <v>1.3</v>
      </c>
      <c r="DA12" s="632"/>
      <c r="DB12" s="632"/>
      <c r="DC12" s="632"/>
      <c r="DD12" s="638">
        <v>597202</v>
      </c>
      <c r="DE12" s="630"/>
      <c r="DF12" s="630"/>
      <c r="DG12" s="630"/>
      <c r="DH12" s="630"/>
      <c r="DI12" s="630"/>
      <c r="DJ12" s="630"/>
      <c r="DK12" s="630"/>
      <c r="DL12" s="630"/>
      <c r="DM12" s="630"/>
      <c r="DN12" s="630"/>
      <c r="DO12" s="630"/>
      <c r="DP12" s="631"/>
      <c r="DQ12" s="638">
        <v>645517</v>
      </c>
      <c r="DR12" s="630"/>
      <c r="DS12" s="630"/>
      <c r="DT12" s="630"/>
      <c r="DU12" s="630"/>
      <c r="DV12" s="630"/>
      <c r="DW12" s="630"/>
      <c r="DX12" s="630"/>
      <c r="DY12" s="630"/>
      <c r="DZ12" s="630"/>
      <c r="EA12" s="630"/>
      <c r="EB12" s="630"/>
      <c r="EC12" s="639"/>
    </row>
    <row r="13" spans="2:143" ht="11.25" customHeight="1" x14ac:dyDescent="0.15">
      <c r="B13" s="626" t="s">
        <v>252</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32" t="s">
        <v>128</v>
      </c>
      <c r="AA13" s="632"/>
      <c r="AB13" s="632"/>
      <c r="AC13" s="632"/>
      <c r="AD13" s="633" t="s">
        <v>128</v>
      </c>
      <c r="AE13" s="633"/>
      <c r="AF13" s="633"/>
      <c r="AG13" s="633"/>
      <c r="AH13" s="633"/>
      <c r="AI13" s="633"/>
      <c r="AJ13" s="633"/>
      <c r="AK13" s="633"/>
      <c r="AL13" s="634" t="s">
        <v>128</v>
      </c>
      <c r="AM13" s="635"/>
      <c r="AN13" s="635"/>
      <c r="AO13" s="636"/>
      <c r="AP13" s="626" t="s">
        <v>253</v>
      </c>
      <c r="AQ13" s="627"/>
      <c r="AR13" s="627"/>
      <c r="AS13" s="627"/>
      <c r="AT13" s="627"/>
      <c r="AU13" s="627"/>
      <c r="AV13" s="627"/>
      <c r="AW13" s="627"/>
      <c r="AX13" s="627"/>
      <c r="AY13" s="627"/>
      <c r="AZ13" s="627"/>
      <c r="BA13" s="627"/>
      <c r="BB13" s="627"/>
      <c r="BC13" s="627"/>
      <c r="BD13" s="627"/>
      <c r="BE13" s="627"/>
      <c r="BF13" s="628"/>
      <c r="BG13" s="629">
        <v>20637666</v>
      </c>
      <c r="BH13" s="630"/>
      <c r="BI13" s="630"/>
      <c r="BJ13" s="630"/>
      <c r="BK13" s="630"/>
      <c r="BL13" s="630"/>
      <c r="BM13" s="630"/>
      <c r="BN13" s="631"/>
      <c r="BO13" s="632">
        <v>38.6</v>
      </c>
      <c r="BP13" s="632"/>
      <c r="BQ13" s="632"/>
      <c r="BR13" s="632"/>
      <c r="BS13" s="633" t="s">
        <v>128</v>
      </c>
      <c r="BT13" s="633"/>
      <c r="BU13" s="633"/>
      <c r="BV13" s="633"/>
      <c r="BW13" s="633"/>
      <c r="BX13" s="633"/>
      <c r="BY13" s="633"/>
      <c r="BZ13" s="633"/>
      <c r="CA13" s="633"/>
      <c r="CB13" s="637"/>
      <c r="CD13" s="644" t="s">
        <v>254</v>
      </c>
      <c r="CE13" s="645"/>
      <c r="CF13" s="645"/>
      <c r="CG13" s="645"/>
      <c r="CH13" s="645"/>
      <c r="CI13" s="645"/>
      <c r="CJ13" s="645"/>
      <c r="CK13" s="645"/>
      <c r="CL13" s="645"/>
      <c r="CM13" s="645"/>
      <c r="CN13" s="645"/>
      <c r="CO13" s="645"/>
      <c r="CP13" s="645"/>
      <c r="CQ13" s="646"/>
      <c r="CR13" s="629">
        <v>11074257</v>
      </c>
      <c r="CS13" s="630"/>
      <c r="CT13" s="630"/>
      <c r="CU13" s="630"/>
      <c r="CV13" s="630"/>
      <c r="CW13" s="630"/>
      <c r="CX13" s="630"/>
      <c r="CY13" s="631"/>
      <c r="CZ13" s="632">
        <v>9.3000000000000007</v>
      </c>
      <c r="DA13" s="632"/>
      <c r="DB13" s="632"/>
      <c r="DC13" s="632"/>
      <c r="DD13" s="638">
        <v>5447565</v>
      </c>
      <c r="DE13" s="630"/>
      <c r="DF13" s="630"/>
      <c r="DG13" s="630"/>
      <c r="DH13" s="630"/>
      <c r="DI13" s="630"/>
      <c r="DJ13" s="630"/>
      <c r="DK13" s="630"/>
      <c r="DL13" s="630"/>
      <c r="DM13" s="630"/>
      <c r="DN13" s="630"/>
      <c r="DO13" s="630"/>
      <c r="DP13" s="631"/>
      <c r="DQ13" s="638">
        <v>6719683</v>
      </c>
      <c r="DR13" s="630"/>
      <c r="DS13" s="630"/>
      <c r="DT13" s="630"/>
      <c r="DU13" s="630"/>
      <c r="DV13" s="630"/>
      <c r="DW13" s="630"/>
      <c r="DX13" s="630"/>
      <c r="DY13" s="630"/>
      <c r="DZ13" s="630"/>
      <c r="EA13" s="630"/>
      <c r="EB13" s="630"/>
      <c r="EC13" s="639"/>
    </row>
    <row r="14" spans="2:143" ht="11.25" customHeight="1" x14ac:dyDescent="0.15">
      <c r="B14" s="626" t="s">
        <v>255</v>
      </c>
      <c r="C14" s="627"/>
      <c r="D14" s="627"/>
      <c r="E14" s="627"/>
      <c r="F14" s="627"/>
      <c r="G14" s="627"/>
      <c r="H14" s="627"/>
      <c r="I14" s="627"/>
      <c r="J14" s="627"/>
      <c r="K14" s="627"/>
      <c r="L14" s="627"/>
      <c r="M14" s="627"/>
      <c r="N14" s="627"/>
      <c r="O14" s="627"/>
      <c r="P14" s="627"/>
      <c r="Q14" s="628"/>
      <c r="R14" s="629">
        <v>33</v>
      </c>
      <c r="S14" s="630"/>
      <c r="T14" s="630"/>
      <c r="U14" s="630"/>
      <c r="V14" s="630"/>
      <c r="W14" s="630"/>
      <c r="X14" s="630"/>
      <c r="Y14" s="631"/>
      <c r="Z14" s="632">
        <v>0</v>
      </c>
      <c r="AA14" s="632"/>
      <c r="AB14" s="632"/>
      <c r="AC14" s="632"/>
      <c r="AD14" s="633">
        <v>33</v>
      </c>
      <c r="AE14" s="633"/>
      <c r="AF14" s="633"/>
      <c r="AG14" s="633"/>
      <c r="AH14" s="633"/>
      <c r="AI14" s="633"/>
      <c r="AJ14" s="633"/>
      <c r="AK14" s="633"/>
      <c r="AL14" s="634">
        <v>0</v>
      </c>
      <c r="AM14" s="635"/>
      <c r="AN14" s="635"/>
      <c r="AO14" s="636"/>
      <c r="AP14" s="626" t="s">
        <v>256</v>
      </c>
      <c r="AQ14" s="627"/>
      <c r="AR14" s="627"/>
      <c r="AS14" s="627"/>
      <c r="AT14" s="627"/>
      <c r="AU14" s="627"/>
      <c r="AV14" s="627"/>
      <c r="AW14" s="627"/>
      <c r="AX14" s="627"/>
      <c r="AY14" s="627"/>
      <c r="AZ14" s="627"/>
      <c r="BA14" s="627"/>
      <c r="BB14" s="627"/>
      <c r="BC14" s="627"/>
      <c r="BD14" s="627"/>
      <c r="BE14" s="627"/>
      <c r="BF14" s="628"/>
      <c r="BG14" s="629">
        <v>518589</v>
      </c>
      <c r="BH14" s="630"/>
      <c r="BI14" s="630"/>
      <c r="BJ14" s="630"/>
      <c r="BK14" s="630"/>
      <c r="BL14" s="630"/>
      <c r="BM14" s="630"/>
      <c r="BN14" s="631"/>
      <c r="BO14" s="632">
        <v>1</v>
      </c>
      <c r="BP14" s="632"/>
      <c r="BQ14" s="632"/>
      <c r="BR14" s="632"/>
      <c r="BS14" s="633" t="s">
        <v>128</v>
      </c>
      <c r="BT14" s="633"/>
      <c r="BU14" s="633"/>
      <c r="BV14" s="633"/>
      <c r="BW14" s="633"/>
      <c r="BX14" s="633"/>
      <c r="BY14" s="633"/>
      <c r="BZ14" s="633"/>
      <c r="CA14" s="633"/>
      <c r="CB14" s="637"/>
      <c r="CD14" s="644" t="s">
        <v>257</v>
      </c>
      <c r="CE14" s="645"/>
      <c r="CF14" s="645"/>
      <c r="CG14" s="645"/>
      <c r="CH14" s="645"/>
      <c r="CI14" s="645"/>
      <c r="CJ14" s="645"/>
      <c r="CK14" s="645"/>
      <c r="CL14" s="645"/>
      <c r="CM14" s="645"/>
      <c r="CN14" s="645"/>
      <c r="CO14" s="645"/>
      <c r="CP14" s="645"/>
      <c r="CQ14" s="646"/>
      <c r="CR14" s="629">
        <v>4065769</v>
      </c>
      <c r="CS14" s="630"/>
      <c r="CT14" s="630"/>
      <c r="CU14" s="630"/>
      <c r="CV14" s="630"/>
      <c r="CW14" s="630"/>
      <c r="CX14" s="630"/>
      <c r="CY14" s="631"/>
      <c r="CZ14" s="632">
        <v>3.4</v>
      </c>
      <c r="DA14" s="632"/>
      <c r="DB14" s="632"/>
      <c r="DC14" s="632"/>
      <c r="DD14" s="638">
        <v>108221</v>
      </c>
      <c r="DE14" s="630"/>
      <c r="DF14" s="630"/>
      <c r="DG14" s="630"/>
      <c r="DH14" s="630"/>
      <c r="DI14" s="630"/>
      <c r="DJ14" s="630"/>
      <c r="DK14" s="630"/>
      <c r="DL14" s="630"/>
      <c r="DM14" s="630"/>
      <c r="DN14" s="630"/>
      <c r="DO14" s="630"/>
      <c r="DP14" s="631"/>
      <c r="DQ14" s="638">
        <v>3945059</v>
      </c>
      <c r="DR14" s="630"/>
      <c r="DS14" s="630"/>
      <c r="DT14" s="630"/>
      <c r="DU14" s="630"/>
      <c r="DV14" s="630"/>
      <c r="DW14" s="630"/>
      <c r="DX14" s="630"/>
      <c r="DY14" s="630"/>
      <c r="DZ14" s="630"/>
      <c r="EA14" s="630"/>
      <c r="EB14" s="630"/>
      <c r="EC14" s="639"/>
    </row>
    <row r="15" spans="2:143" ht="11.25" customHeight="1" x14ac:dyDescent="0.15">
      <c r="B15" s="626" t="s">
        <v>258</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32" t="s">
        <v>128</v>
      </c>
      <c r="AA15" s="632"/>
      <c r="AB15" s="632"/>
      <c r="AC15" s="632"/>
      <c r="AD15" s="633" t="s">
        <v>128</v>
      </c>
      <c r="AE15" s="633"/>
      <c r="AF15" s="633"/>
      <c r="AG15" s="633"/>
      <c r="AH15" s="633"/>
      <c r="AI15" s="633"/>
      <c r="AJ15" s="633"/>
      <c r="AK15" s="633"/>
      <c r="AL15" s="634" t="s">
        <v>128</v>
      </c>
      <c r="AM15" s="635"/>
      <c r="AN15" s="635"/>
      <c r="AO15" s="636"/>
      <c r="AP15" s="626" t="s">
        <v>259</v>
      </c>
      <c r="AQ15" s="627"/>
      <c r="AR15" s="627"/>
      <c r="AS15" s="627"/>
      <c r="AT15" s="627"/>
      <c r="AU15" s="627"/>
      <c r="AV15" s="627"/>
      <c r="AW15" s="627"/>
      <c r="AX15" s="627"/>
      <c r="AY15" s="627"/>
      <c r="AZ15" s="627"/>
      <c r="BA15" s="627"/>
      <c r="BB15" s="627"/>
      <c r="BC15" s="627"/>
      <c r="BD15" s="627"/>
      <c r="BE15" s="627"/>
      <c r="BF15" s="628"/>
      <c r="BG15" s="629">
        <v>1983134</v>
      </c>
      <c r="BH15" s="630"/>
      <c r="BI15" s="630"/>
      <c r="BJ15" s="630"/>
      <c r="BK15" s="630"/>
      <c r="BL15" s="630"/>
      <c r="BM15" s="630"/>
      <c r="BN15" s="631"/>
      <c r="BO15" s="632">
        <v>3.7</v>
      </c>
      <c r="BP15" s="632"/>
      <c r="BQ15" s="632"/>
      <c r="BR15" s="632"/>
      <c r="BS15" s="633" t="s">
        <v>128</v>
      </c>
      <c r="BT15" s="633"/>
      <c r="BU15" s="633"/>
      <c r="BV15" s="633"/>
      <c r="BW15" s="633"/>
      <c r="BX15" s="633"/>
      <c r="BY15" s="633"/>
      <c r="BZ15" s="633"/>
      <c r="CA15" s="633"/>
      <c r="CB15" s="637"/>
      <c r="CD15" s="644" t="s">
        <v>260</v>
      </c>
      <c r="CE15" s="645"/>
      <c r="CF15" s="645"/>
      <c r="CG15" s="645"/>
      <c r="CH15" s="645"/>
      <c r="CI15" s="645"/>
      <c r="CJ15" s="645"/>
      <c r="CK15" s="645"/>
      <c r="CL15" s="645"/>
      <c r="CM15" s="645"/>
      <c r="CN15" s="645"/>
      <c r="CO15" s="645"/>
      <c r="CP15" s="645"/>
      <c r="CQ15" s="646"/>
      <c r="CR15" s="629">
        <v>10968331</v>
      </c>
      <c r="CS15" s="630"/>
      <c r="CT15" s="630"/>
      <c r="CU15" s="630"/>
      <c r="CV15" s="630"/>
      <c r="CW15" s="630"/>
      <c r="CX15" s="630"/>
      <c r="CY15" s="631"/>
      <c r="CZ15" s="632">
        <v>9.1999999999999993</v>
      </c>
      <c r="DA15" s="632"/>
      <c r="DB15" s="632"/>
      <c r="DC15" s="632"/>
      <c r="DD15" s="638">
        <v>1989583</v>
      </c>
      <c r="DE15" s="630"/>
      <c r="DF15" s="630"/>
      <c r="DG15" s="630"/>
      <c r="DH15" s="630"/>
      <c r="DI15" s="630"/>
      <c r="DJ15" s="630"/>
      <c r="DK15" s="630"/>
      <c r="DL15" s="630"/>
      <c r="DM15" s="630"/>
      <c r="DN15" s="630"/>
      <c r="DO15" s="630"/>
      <c r="DP15" s="631"/>
      <c r="DQ15" s="638">
        <v>7829766</v>
      </c>
      <c r="DR15" s="630"/>
      <c r="DS15" s="630"/>
      <c r="DT15" s="630"/>
      <c r="DU15" s="630"/>
      <c r="DV15" s="630"/>
      <c r="DW15" s="630"/>
      <c r="DX15" s="630"/>
      <c r="DY15" s="630"/>
      <c r="DZ15" s="630"/>
      <c r="EA15" s="630"/>
      <c r="EB15" s="630"/>
      <c r="EC15" s="639"/>
    </row>
    <row r="16" spans="2:143" ht="11.25" customHeight="1" x14ac:dyDescent="0.15">
      <c r="B16" s="626" t="s">
        <v>261</v>
      </c>
      <c r="C16" s="627"/>
      <c r="D16" s="627"/>
      <c r="E16" s="627"/>
      <c r="F16" s="627"/>
      <c r="G16" s="627"/>
      <c r="H16" s="627"/>
      <c r="I16" s="627"/>
      <c r="J16" s="627"/>
      <c r="K16" s="627"/>
      <c r="L16" s="627"/>
      <c r="M16" s="627"/>
      <c r="N16" s="627"/>
      <c r="O16" s="627"/>
      <c r="P16" s="627"/>
      <c r="Q16" s="628"/>
      <c r="R16" s="629">
        <v>79477</v>
      </c>
      <c r="S16" s="630"/>
      <c r="T16" s="630"/>
      <c r="U16" s="630"/>
      <c r="V16" s="630"/>
      <c r="W16" s="630"/>
      <c r="X16" s="630"/>
      <c r="Y16" s="631"/>
      <c r="Z16" s="632">
        <v>0.1</v>
      </c>
      <c r="AA16" s="632"/>
      <c r="AB16" s="632"/>
      <c r="AC16" s="632"/>
      <c r="AD16" s="633">
        <v>79477</v>
      </c>
      <c r="AE16" s="633"/>
      <c r="AF16" s="633"/>
      <c r="AG16" s="633"/>
      <c r="AH16" s="633"/>
      <c r="AI16" s="633"/>
      <c r="AJ16" s="633"/>
      <c r="AK16" s="633"/>
      <c r="AL16" s="634">
        <v>0.1</v>
      </c>
      <c r="AM16" s="635"/>
      <c r="AN16" s="635"/>
      <c r="AO16" s="636"/>
      <c r="AP16" s="626" t="s">
        <v>262</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32" t="s">
        <v>128</v>
      </c>
      <c r="BP16" s="632"/>
      <c r="BQ16" s="632"/>
      <c r="BR16" s="632"/>
      <c r="BS16" s="633" t="s">
        <v>128</v>
      </c>
      <c r="BT16" s="633"/>
      <c r="BU16" s="633"/>
      <c r="BV16" s="633"/>
      <c r="BW16" s="633"/>
      <c r="BX16" s="633"/>
      <c r="BY16" s="633"/>
      <c r="BZ16" s="633"/>
      <c r="CA16" s="633"/>
      <c r="CB16" s="637"/>
      <c r="CD16" s="644" t="s">
        <v>263</v>
      </c>
      <c r="CE16" s="645"/>
      <c r="CF16" s="645"/>
      <c r="CG16" s="645"/>
      <c r="CH16" s="645"/>
      <c r="CI16" s="645"/>
      <c r="CJ16" s="645"/>
      <c r="CK16" s="645"/>
      <c r="CL16" s="645"/>
      <c r="CM16" s="645"/>
      <c r="CN16" s="645"/>
      <c r="CO16" s="645"/>
      <c r="CP16" s="645"/>
      <c r="CQ16" s="646"/>
      <c r="CR16" s="629" t="s">
        <v>128</v>
      </c>
      <c r="CS16" s="630"/>
      <c r="CT16" s="630"/>
      <c r="CU16" s="630"/>
      <c r="CV16" s="630"/>
      <c r="CW16" s="630"/>
      <c r="CX16" s="630"/>
      <c r="CY16" s="631"/>
      <c r="CZ16" s="632" t="s">
        <v>128</v>
      </c>
      <c r="DA16" s="632"/>
      <c r="DB16" s="632"/>
      <c r="DC16" s="632"/>
      <c r="DD16" s="638" t="s">
        <v>128</v>
      </c>
      <c r="DE16" s="630"/>
      <c r="DF16" s="630"/>
      <c r="DG16" s="630"/>
      <c r="DH16" s="630"/>
      <c r="DI16" s="630"/>
      <c r="DJ16" s="630"/>
      <c r="DK16" s="630"/>
      <c r="DL16" s="630"/>
      <c r="DM16" s="630"/>
      <c r="DN16" s="630"/>
      <c r="DO16" s="630"/>
      <c r="DP16" s="631"/>
      <c r="DQ16" s="638" t="s">
        <v>128</v>
      </c>
      <c r="DR16" s="630"/>
      <c r="DS16" s="630"/>
      <c r="DT16" s="630"/>
      <c r="DU16" s="630"/>
      <c r="DV16" s="630"/>
      <c r="DW16" s="630"/>
      <c r="DX16" s="630"/>
      <c r="DY16" s="630"/>
      <c r="DZ16" s="630"/>
      <c r="EA16" s="630"/>
      <c r="EB16" s="630"/>
      <c r="EC16" s="639"/>
    </row>
    <row r="17" spans="2:133" ht="11.25" customHeight="1" x14ac:dyDescent="0.15">
      <c r="B17" s="626" t="s">
        <v>264</v>
      </c>
      <c r="C17" s="627"/>
      <c r="D17" s="627"/>
      <c r="E17" s="627"/>
      <c r="F17" s="627"/>
      <c r="G17" s="627"/>
      <c r="H17" s="627"/>
      <c r="I17" s="627"/>
      <c r="J17" s="627"/>
      <c r="K17" s="627"/>
      <c r="L17" s="627"/>
      <c r="M17" s="627"/>
      <c r="N17" s="627"/>
      <c r="O17" s="627"/>
      <c r="P17" s="627"/>
      <c r="Q17" s="628"/>
      <c r="R17" s="629">
        <v>464043</v>
      </c>
      <c r="S17" s="630"/>
      <c r="T17" s="630"/>
      <c r="U17" s="630"/>
      <c r="V17" s="630"/>
      <c r="W17" s="630"/>
      <c r="X17" s="630"/>
      <c r="Y17" s="631"/>
      <c r="Z17" s="632">
        <v>0.4</v>
      </c>
      <c r="AA17" s="632"/>
      <c r="AB17" s="632"/>
      <c r="AC17" s="632"/>
      <c r="AD17" s="633">
        <v>464043</v>
      </c>
      <c r="AE17" s="633"/>
      <c r="AF17" s="633"/>
      <c r="AG17" s="633"/>
      <c r="AH17" s="633"/>
      <c r="AI17" s="633"/>
      <c r="AJ17" s="633"/>
      <c r="AK17" s="633"/>
      <c r="AL17" s="634">
        <v>0.7</v>
      </c>
      <c r="AM17" s="635"/>
      <c r="AN17" s="635"/>
      <c r="AO17" s="636"/>
      <c r="AP17" s="626" t="s">
        <v>265</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32" t="s">
        <v>128</v>
      </c>
      <c r="BP17" s="632"/>
      <c r="BQ17" s="632"/>
      <c r="BR17" s="632"/>
      <c r="BS17" s="633" t="s">
        <v>128</v>
      </c>
      <c r="BT17" s="633"/>
      <c r="BU17" s="633"/>
      <c r="BV17" s="633"/>
      <c r="BW17" s="633"/>
      <c r="BX17" s="633"/>
      <c r="BY17" s="633"/>
      <c r="BZ17" s="633"/>
      <c r="CA17" s="633"/>
      <c r="CB17" s="637"/>
      <c r="CD17" s="644" t="s">
        <v>266</v>
      </c>
      <c r="CE17" s="645"/>
      <c r="CF17" s="645"/>
      <c r="CG17" s="645"/>
      <c r="CH17" s="645"/>
      <c r="CI17" s="645"/>
      <c r="CJ17" s="645"/>
      <c r="CK17" s="645"/>
      <c r="CL17" s="645"/>
      <c r="CM17" s="645"/>
      <c r="CN17" s="645"/>
      <c r="CO17" s="645"/>
      <c r="CP17" s="645"/>
      <c r="CQ17" s="646"/>
      <c r="CR17" s="629">
        <v>7738880</v>
      </c>
      <c r="CS17" s="630"/>
      <c r="CT17" s="630"/>
      <c r="CU17" s="630"/>
      <c r="CV17" s="630"/>
      <c r="CW17" s="630"/>
      <c r="CX17" s="630"/>
      <c r="CY17" s="631"/>
      <c r="CZ17" s="632">
        <v>6.5</v>
      </c>
      <c r="DA17" s="632"/>
      <c r="DB17" s="632"/>
      <c r="DC17" s="632"/>
      <c r="DD17" s="638" t="s">
        <v>128</v>
      </c>
      <c r="DE17" s="630"/>
      <c r="DF17" s="630"/>
      <c r="DG17" s="630"/>
      <c r="DH17" s="630"/>
      <c r="DI17" s="630"/>
      <c r="DJ17" s="630"/>
      <c r="DK17" s="630"/>
      <c r="DL17" s="630"/>
      <c r="DM17" s="630"/>
      <c r="DN17" s="630"/>
      <c r="DO17" s="630"/>
      <c r="DP17" s="631"/>
      <c r="DQ17" s="638">
        <v>7721225</v>
      </c>
      <c r="DR17" s="630"/>
      <c r="DS17" s="630"/>
      <c r="DT17" s="630"/>
      <c r="DU17" s="630"/>
      <c r="DV17" s="630"/>
      <c r="DW17" s="630"/>
      <c r="DX17" s="630"/>
      <c r="DY17" s="630"/>
      <c r="DZ17" s="630"/>
      <c r="EA17" s="630"/>
      <c r="EB17" s="630"/>
      <c r="EC17" s="639"/>
    </row>
    <row r="18" spans="2:133" ht="11.25" customHeight="1" x14ac:dyDescent="0.15">
      <c r="B18" s="626" t="s">
        <v>267</v>
      </c>
      <c r="C18" s="627"/>
      <c r="D18" s="627"/>
      <c r="E18" s="627"/>
      <c r="F18" s="627"/>
      <c r="G18" s="627"/>
      <c r="H18" s="627"/>
      <c r="I18" s="627"/>
      <c r="J18" s="627"/>
      <c r="K18" s="627"/>
      <c r="L18" s="627"/>
      <c r="M18" s="627"/>
      <c r="N18" s="627"/>
      <c r="O18" s="627"/>
      <c r="P18" s="627"/>
      <c r="Q18" s="628"/>
      <c r="R18" s="629">
        <v>694372</v>
      </c>
      <c r="S18" s="630"/>
      <c r="T18" s="630"/>
      <c r="U18" s="630"/>
      <c r="V18" s="630"/>
      <c r="W18" s="630"/>
      <c r="X18" s="630"/>
      <c r="Y18" s="631"/>
      <c r="Z18" s="632">
        <v>0.5</v>
      </c>
      <c r="AA18" s="632"/>
      <c r="AB18" s="632"/>
      <c r="AC18" s="632"/>
      <c r="AD18" s="633">
        <v>668478</v>
      </c>
      <c r="AE18" s="633"/>
      <c r="AF18" s="633"/>
      <c r="AG18" s="633"/>
      <c r="AH18" s="633"/>
      <c r="AI18" s="633"/>
      <c r="AJ18" s="633"/>
      <c r="AK18" s="633"/>
      <c r="AL18" s="634">
        <v>1</v>
      </c>
      <c r="AM18" s="635"/>
      <c r="AN18" s="635"/>
      <c r="AO18" s="636"/>
      <c r="AP18" s="626" t="s">
        <v>268</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32" t="s">
        <v>128</v>
      </c>
      <c r="BP18" s="632"/>
      <c r="BQ18" s="632"/>
      <c r="BR18" s="632"/>
      <c r="BS18" s="633" t="s">
        <v>128</v>
      </c>
      <c r="BT18" s="633"/>
      <c r="BU18" s="633"/>
      <c r="BV18" s="633"/>
      <c r="BW18" s="633"/>
      <c r="BX18" s="633"/>
      <c r="BY18" s="633"/>
      <c r="BZ18" s="633"/>
      <c r="CA18" s="633"/>
      <c r="CB18" s="637"/>
      <c r="CD18" s="644" t="s">
        <v>269</v>
      </c>
      <c r="CE18" s="645"/>
      <c r="CF18" s="645"/>
      <c r="CG18" s="645"/>
      <c r="CH18" s="645"/>
      <c r="CI18" s="645"/>
      <c r="CJ18" s="645"/>
      <c r="CK18" s="645"/>
      <c r="CL18" s="645"/>
      <c r="CM18" s="645"/>
      <c r="CN18" s="645"/>
      <c r="CO18" s="645"/>
      <c r="CP18" s="645"/>
      <c r="CQ18" s="646"/>
      <c r="CR18" s="629" t="s">
        <v>128</v>
      </c>
      <c r="CS18" s="630"/>
      <c r="CT18" s="630"/>
      <c r="CU18" s="630"/>
      <c r="CV18" s="630"/>
      <c r="CW18" s="630"/>
      <c r="CX18" s="630"/>
      <c r="CY18" s="631"/>
      <c r="CZ18" s="632" t="s">
        <v>128</v>
      </c>
      <c r="DA18" s="632"/>
      <c r="DB18" s="632"/>
      <c r="DC18" s="632"/>
      <c r="DD18" s="638" t="s">
        <v>128</v>
      </c>
      <c r="DE18" s="630"/>
      <c r="DF18" s="630"/>
      <c r="DG18" s="630"/>
      <c r="DH18" s="630"/>
      <c r="DI18" s="630"/>
      <c r="DJ18" s="630"/>
      <c r="DK18" s="630"/>
      <c r="DL18" s="630"/>
      <c r="DM18" s="630"/>
      <c r="DN18" s="630"/>
      <c r="DO18" s="630"/>
      <c r="DP18" s="631"/>
      <c r="DQ18" s="638" t="s">
        <v>128</v>
      </c>
      <c r="DR18" s="630"/>
      <c r="DS18" s="630"/>
      <c r="DT18" s="630"/>
      <c r="DU18" s="630"/>
      <c r="DV18" s="630"/>
      <c r="DW18" s="630"/>
      <c r="DX18" s="630"/>
      <c r="DY18" s="630"/>
      <c r="DZ18" s="630"/>
      <c r="EA18" s="630"/>
      <c r="EB18" s="630"/>
      <c r="EC18" s="639"/>
    </row>
    <row r="19" spans="2:133" ht="11.25" customHeight="1" x14ac:dyDescent="0.15">
      <c r="B19" s="626" t="s">
        <v>270</v>
      </c>
      <c r="C19" s="627"/>
      <c r="D19" s="627"/>
      <c r="E19" s="627"/>
      <c r="F19" s="627"/>
      <c r="G19" s="627"/>
      <c r="H19" s="627"/>
      <c r="I19" s="627"/>
      <c r="J19" s="627"/>
      <c r="K19" s="627"/>
      <c r="L19" s="627"/>
      <c r="M19" s="627"/>
      <c r="N19" s="627"/>
      <c r="O19" s="627"/>
      <c r="P19" s="627"/>
      <c r="Q19" s="628"/>
      <c r="R19" s="629">
        <v>335647</v>
      </c>
      <c r="S19" s="630"/>
      <c r="T19" s="630"/>
      <c r="U19" s="630"/>
      <c r="V19" s="630"/>
      <c r="W19" s="630"/>
      <c r="X19" s="630"/>
      <c r="Y19" s="631"/>
      <c r="Z19" s="632">
        <v>0.3</v>
      </c>
      <c r="AA19" s="632"/>
      <c r="AB19" s="632"/>
      <c r="AC19" s="632"/>
      <c r="AD19" s="633">
        <v>335647</v>
      </c>
      <c r="AE19" s="633"/>
      <c r="AF19" s="633"/>
      <c r="AG19" s="633"/>
      <c r="AH19" s="633"/>
      <c r="AI19" s="633"/>
      <c r="AJ19" s="633"/>
      <c r="AK19" s="633"/>
      <c r="AL19" s="634">
        <v>0.5</v>
      </c>
      <c r="AM19" s="635"/>
      <c r="AN19" s="635"/>
      <c r="AO19" s="636"/>
      <c r="AP19" s="626" t="s">
        <v>271</v>
      </c>
      <c r="AQ19" s="627"/>
      <c r="AR19" s="627"/>
      <c r="AS19" s="627"/>
      <c r="AT19" s="627"/>
      <c r="AU19" s="627"/>
      <c r="AV19" s="627"/>
      <c r="AW19" s="627"/>
      <c r="AX19" s="627"/>
      <c r="AY19" s="627"/>
      <c r="AZ19" s="627"/>
      <c r="BA19" s="627"/>
      <c r="BB19" s="627"/>
      <c r="BC19" s="627"/>
      <c r="BD19" s="627"/>
      <c r="BE19" s="627"/>
      <c r="BF19" s="628"/>
      <c r="BG19" s="629">
        <v>4771172</v>
      </c>
      <c r="BH19" s="630"/>
      <c r="BI19" s="630"/>
      <c r="BJ19" s="630"/>
      <c r="BK19" s="630"/>
      <c r="BL19" s="630"/>
      <c r="BM19" s="630"/>
      <c r="BN19" s="631"/>
      <c r="BO19" s="632">
        <v>8.9</v>
      </c>
      <c r="BP19" s="632"/>
      <c r="BQ19" s="632"/>
      <c r="BR19" s="632"/>
      <c r="BS19" s="633" t="s">
        <v>128</v>
      </c>
      <c r="BT19" s="633"/>
      <c r="BU19" s="633"/>
      <c r="BV19" s="633"/>
      <c r="BW19" s="633"/>
      <c r="BX19" s="633"/>
      <c r="BY19" s="633"/>
      <c r="BZ19" s="633"/>
      <c r="CA19" s="633"/>
      <c r="CB19" s="637"/>
      <c r="CD19" s="644" t="s">
        <v>272</v>
      </c>
      <c r="CE19" s="645"/>
      <c r="CF19" s="645"/>
      <c r="CG19" s="645"/>
      <c r="CH19" s="645"/>
      <c r="CI19" s="645"/>
      <c r="CJ19" s="645"/>
      <c r="CK19" s="645"/>
      <c r="CL19" s="645"/>
      <c r="CM19" s="645"/>
      <c r="CN19" s="645"/>
      <c r="CO19" s="645"/>
      <c r="CP19" s="645"/>
      <c r="CQ19" s="646"/>
      <c r="CR19" s="629" t="s">
        <v>128</v>
      </c>
      <c r="CS19" s="630"/>
      <c r="CT19" s="630"/>
      <c r="CU19" s="630"/>
      <c r="CV19" s="630"/>
      <c r="CW19" s="630"/>
      <c r="CX19" s="630"/>
      <c r="CY19" s="631"/>
      <c r="CZ19" s="632" t="s">
        <v>128</v>
      </c>
      <c r="DA19" s="632"/>
      <c r="DB19" s="632"/>
      <c r="DC19" s="632"/>
      <c r="DD19" s="638" t="s">
        <v>128</v>
      </c>
      <c r="DE19" s="630"/>
      <c r="DF19" s="630"/>
      <c r="DG19" s="630"/>
      <c r="DH19" s="630"/>
      <c r="DI19" s="630"/>
      <c r="DJ19" s="630"/>
      <c r="DK19" s="630"/>
      <c r="DL19" s="630"/>
      <c r="DM19" s="630"/>
      <c r="DN19" s="630"/>
      <c r="DO19" s="630"/>
      <c r="DP19" s="631"/>
      <c r="DQ19" s="638" t="s">
        <v>128</v>
      </c>
      <c r="DR19" s="630"/>
      <c r="DS19" s="630"/>
      <c r="DT19" s="630"/>
      <c r="DU19" s="630"/>
      <c r="DV19" s="630"/>
      <c r="DW19" s="630"/>
      <c r="DX19" s="630"/>
      <c r="DY19" s="630"/>
      <c r="DZ19" s="630"/>
      <c r="EA19" s="630"/>
      <c r="EB19" s="630"/>
      <c r="EC19" s="639"/>
    </row>
    <row r="20" spans="2:133" ht="11.25" customHeight="1" x14ac:dyDescent="0.15">
      <c r="B20" s="626" t="s">
        <v>273</v>
      </c>
      <c r="C20" s="627"/>
      <c r="D20" s="627"/>
      <c r="E20" s="627"/>
      <c r="F20" s="627"/>
      <c r="G20" s="627"/>
      <c r="H20" s="627"/>
      <c r="I20" s="627"/>
      <c r="J20" s="627"/>
      <c r="K20" s="627"/>
      <c r="L20" s="627"/>
      <c r="M20" s="627"/>
      <c r="N20" s="627"/>
      <c r="O20" s="627"/>
      <c r="P20" s="627"/>
      <c r="Q20" s="628"/>
      <c r="R20" s="629">
        <v>25822</v>
      </c>
      <c r="S20" s="630"/>
      <c r="T20" s="630"/>
      <c r="U20" s="630"/>
      <c r="V20" s="630"/>
      <c r="W20" s="630"/>
      <c r="X20" s="630"/>
      <c r="Y20" s="631"/>
      <c r="Z20" s="632">
        <v>0</v>
      </c>
      <c r="AA20" s="632"/>
      <c r="AB20" s="632"/>
      <c r="AC20" s="632"/>
      <c r="AD20" s="633">
        <v>25822</v>
      </c>
      <c r="AE20" s="633"/>
      <c r="AF20" s="633"/>
      <c r="AG20" s="633"/>
      <c r="AH20" s="633"/>
      <c r="AI20" s="633"/>
      <c r="AJ20" s="633"/>
      <c r="AK20" s="633"/>
      <c r="AL20" s="634">
        <v>0</v>
      </c>
      <c r="AM20" s="635"/>
      <c r="AN20" s="635"/>
      <c r="AO20" s="636"/>
      <c r="AP20" s="626" t="s">
        <v>274</v>
      </c>
      <c r="AQ20" s="627"/>
      <c r="AR20" s="627"/>
      <c r="AS20" s="627"/>
      <c r="AT20" s="627"/>
      <c r="AU20" s="627"/>
      <c r="AV20" s="627"/>
      <c r="AW20" s="627"/>
      <c r="AX20" s="627"/>
      <c r="AY20" s="627"/>
      <c r="AZ20" s="627"/>
      <c r="BA20" s="627"/>
      <c r="BB20" s="627"/>
      <c r="BC20" s="627"/>
      <c r="BD20" s="627"/>
      <c r="BE20" s="627"/>
      <c r="BF20" s="628"/>
      <c r="BG20" s="629">
        <v>4771172</v>
      </c>
      <c r="BH20" s="630"/>
      <c r="BI20" s="630"/>
      <c r="BJ20" s="630"/>
      <c r="BK20" s="630"/>
      <c r="BL20" s="630"/>
      <c r="BM20" s="630"/>
      <c r="BN20" s="631"/>
      <c r="BO20" s="632">
        <v>8.9</v>
      </c>
      <c r="BP20" s="632"/>
      <c r="BQ20" s="632"/>
      <c r="BR20" s="632"/>
      <c r="BS20" s="633" t="s">
        <v>128</v>
      </c>
      <c r="BT20" s="633"/>
      <c r="BU20" s="633"/>
      <c r="BV20" s="633"/>
      <c r="BW20" s="633"/>
      <c r="BX20" s="633"/>
      <c r="BY20" s="633"/>
      <c r="BZ20" s="633"/>
      <c r="CA20" s="633"/>
      <c r="CB20" s="637"/>
      <c r="CD20" s="644" t="s">
        <v>275</v>
      </c>
      <c r="CE20" s="645"/>
      <c r="CF20" s="645"/>
      <c r="CG20" s="645"/>
      <c r="CH20" s="645"/>
      <c r="CI20" s="645"/>
      <c r="CJ20" s="645"/>
      <c r="CK20" s="645"/>
      <c r="CL20" s="645"/>
      <c r="CM20" s="645"/>
      <c r="CN20" s="645"/>
      <c r="CO20" s="645"/>
      <c r="CP20" s="645"/>
      <c r="CQ20" s="646"/>
      <c r="CR20" s="629">
        <v>118826140</v>
      </c>
      <c r="CS20" s="630"/>
      <c r="CT20" s="630"/>
      <c r="CU20" s="630"/>
      <c r="CV20" s="630"/>
      <c r="CW20" s="630"/>
      <c r="CX20" s="630"/>
      <c r="CY20" s="631"/>
      <c r="CZ20" s="632">
        <v>100</v>
      </c>
      <c r="DA20" s="632"/>
      <c r="DB20" s="632"/>
      <c r="DC20" s="632"/>
      <c r="DD20" s="638">
        <v>9263992</v>
      </c>
      <c r="DE20" s="630"/>
      <c r="DF20" s="630"/>
      <c r="DG20" s="630"/>
      <c r="DH20" s="630"/>
      <c r="DI20" s="630"/>
      <c r="DJ20" s="630"/>
      <c r="DK20" s="630"/>
      <c r="DL20" s="630"/>
      <c r="DM20" s="630"/>
      <c r="DN20" s="630"/>
      <c r="DO20" s="630"/>
      <c r="DP20" s="631"/>
      <c r="DQ20" s="638">
        <v>72516507</v>
      </c>
      <c r="DR20" s="630"/>
      <c r="DS20" s="630"/>
      <c r="DT20" s="630"/>
      <c r="DU20" s="630"/>
      <c r="DV20" s="630"/>
      <c r="DW20" s="630"/>
      <c r="DX20" s="630"/>
      <c r="DY20" s="630"/>
      <c r="DZ20" s="630"/>
      <c r="EA20" s="630"/>
      <c r="EB20" s="630"/>
      <c r="EC20" s="639"/>
    </row>
    <row r="21" spans="2:133" ht="11.25" customHeight="1" x14ac:dyDescent="0.15">
      <c r="B21" s="626" t="s">
        <v>276</v>
      </c>
      <c r="C21" s="627"/>
      <c r="D21" s="627"/>
      <c r="E21" s="627"/>
      <c r="F21" s="627"/>
      <c r="G21" s="627"/>
      <c r="H21" s="627"/>
      <c r="I21" s="627"/>
      <c r="J21" s="627"/>
      <c r="K21" s="627"/>
      <c r="L21" s="627"/>
      <c r="M21" s="627"/>
      <c r="N21" s="627"/>
      <c r="O21" s="627"/>
      <c r="P21" s="627"/>
      <c r="Q21" s="628"/>
      <c r="R21" s="629">
        <v>12375</v>
      </c>
      <c r="S21" s="630"/>
      <c r="T21" s="630"/>
      <c r="U21" s="630"/>
      <c r="V21" s="630"/>
      <c r="W21" s="630"/>
      <c r="X21" s="630"/>
      <c r="Y21" s="631"/>
      <c r="Z21" s="632">
        <v>0</v>
      </c>
      <c r="AA21" s="632"/>
      <c r="AB21" s="632"/>
      <c r="AC21" s="632"/>
      <c r="AD21" s="633">
        <v>12375</v>
      </c>
      <c r="AE21" s="633"/>
      <c r="AF21" s="633"/>
      <c r="AG21" s="633"/>
      <c r="AH21" s="633"/>
      <c r="AI21" s="633"/>
      <c r="AJ21" s="633"/>
      <c r="AK21" s="633"/>
      <c r="AL21" s="634">
        <v>0</v>
      </c>
      <c r="AM21" s="635"/>
      <c r="AN21" s="635"/>
      <c r="AO21" s="636"/>
      <c r="AP21" s="648" t="s">
        <v>277</v>
      </c>
      <c r="AQ21" s="649"/>
      <c r="AR21" s="649"/>
      <c r="AS21" s="649"/>
      <c r="AT21" s="649"/>
      <c r="AU21" s="649"/>
      <c r="AV21" s="649"/>
      <c r="AW21" s="649"/>
      <c r="AX21" s="649"/>
      <c r="AY21" s="649"/>
      <c r="AZ21" s="649"/>
      <c r="BA21" s="649"/>
      <c r="BB21" s="649"/>
      <c r="BC21" s="649"/>
      <c r="BD21" s="649"/>
      <c r="BE21" s="649"/>
      <c r="BF21" s="650"/>
      <c r="BG21" s="629" t="s">
        <v>128</v>
      </c>
      <c r="BH21" s="630"/>
      <c r="BI21" s="630"/>
      <c r="BJ21" s="630"/>
      <c r="BK21" s="630"/>
      <c r="BL21" s="630"/>
      <c r="BM21" s="630"/>
      <c r="BN21" s="631"/>
      <c r="BO21" s="632" t="s">
        <v>128</v>
      </c>
      <c r="BP21" s="632"/>
      <c r="BQ21" s="632"/>
      <c r="BR21" s="632"/>
      <c r="BS21" s="633" t="s">
        <v>128</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278</v>
      </c>
      <c r="C22" s="666"/>
      <c r="D22" s="666"/>
      <c r="E22" s="666"/>
      <c r="F22" s="666"/>
      <c r="G22" s="666"/>
      <c r="H22" s="666"/>
      <c r="I22" s="666"/>
      <c r="J22" s="666"/>
      <c r="K22" s="666"/>
      <c r="L22" s="666"/>
      <c r="M22" s="666"/>
      <c r="N22" s="666"/>
      <c r="O22" s="666"/>
      <c r="P22" s="666"/>
      <c r="Q22" s="667"/>
      <c r="R22" s="629">
        <v>320528</v>
      </c>
      <c r="S22" s="630"/>
      <c r="T22" s="630"/>
      <c r="U22" s="630"/>
      <c r="V22" s="630"/>
      <c r="W22" s="630"/>
      <c r="X22" s="630"/>
      <c r="Y22" s="631"/>
      <c r="Z22" s="632">
        <v>0.3</v>
      </c>
      <c r="AA22" s="632"/>
      <c r="AB22" s="632"/>
      <c r="AC22" s="632"/>
      <c r="AD22" s="633">
        <v>294634</v>
      </c>
      <c r="AE22" s="633"/>
      <c r="AF22" s="633"/>
      <c r="AG22" s="633"/>
      <c r="AH22" s="633"/>
      <c r="AI22" s="633"/>
      <c r="AJ22" s="633"/>
      <c r="AK22" s="633"/>
      <c r="AL22" s="634">
        <v>0.5</v>
      </c>
      <c r="AM22" s="635"/>
      <c r="AN22" s="635"/>
      <c r="AO22" s="636"/>
      <c r="AP22" s="648" t="s">
        <v>279</v>
      </c>
      <c r="AQ22" s="649"/>
      <c r="AR22" s="649"/>
      <c r="AS22" s="649"/>
      <c r="AT22" s="649"/>
      <c r="AU22" s="649"/>
      <c r="AV22" s="649"/>
      <c r="AW22" s="649"/>
      <c r="AX22" s="649"/>
      <c r="AY22" s="649"/>
      <c r="AZ22" s="649"/>
      <c r="BA22" s="649"/>
      <c r="BB22" s="649"/>
      <c r="BC22" s="649"/>
      <c r="BD22" s="649"/>
      <c r="BE22" s="649"/>
      <c r="BF22" s="650"/>
      <c r="BG22" s="629">
        <v>815370</v>
      </c>
      <c r="BH22" s="630"/>
      <c r="BI22" s="630"/>
      <c r="BJ22" s="630"/>
      <c r="BK22" s="630"/>
      <c r="BL22" s="630"/>
      <c r="BM22" s="630"/>
      <c r="BN22" s="631"/>
      <c r="BO22" s="632">
        <v>1.5</v>
      </c>
      <c r="BP22" s="632"/>
      <c r="BQ22" s="632"/>
      <c r="BR22" s="632"/>
      <c r="BS22" s="633" t="s">
        <v>128</v>
      </c>
      <c r="BT22" s="633"/>
      <c r="BU22" s="633"/>
      <c r="BV22" s="633"/>
      <c r="BW22" s="633"/>
      <c r="BX22" s="633"/>
      <c r="BY22" s="633"/>
      <c r="BZ22" s="633"/>
      <c r="CA22" s="633"/>
      <c r="CB22" s="637"/>
      <c r="CD22" s="611" t="s">
        <v>280</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281</v>
      </c>
      <c r="C23" s="627"/>
      <c r="D23" s="627"/>
      <c r="E23" s="627"/>
      <c r="F23" s="627"/>
      <c r="G23" s="627"/>
      <c r="H23" s="627"/>
      <c r="I23" s="627"/>
      <c r="J23" s="627"/>
      <c r="K23" s="627"/>
      <c r="L23" s="627"/>
      <c r="M23" s="627"/>
      <c r="N23" s="627"/>
      <c r="O23" s="627"/>
      <c r="P23" s="627"/>
      <c r="Q23" s="628"/>
      <c r="R23" s="629">
        <v>3725959</v>
      </c>
      <c r="S23" s="630"/>
      <c r="T23" s="630"/>
      <c r="U23" s="630"/>
      <c r="V23" s="630"/>
      <c r="W23" s="630"/>
      <c r="X23" s="630"/>
      <c r="Y23" s="631"/>
      <c r="Z23" s="632">
        <v>2.9</v>
      </c>
      <c r="AA23" s="632"/>
      <c r="AB23" s="632"/>
      <c r="AC23" s="632"/>
      <c r="AD23" s="633">
        <v>3431572</v>
      </c>
      <c r="AE23" s="633"/>
      <c r="AF23" s="633"/>
      <c r="AG23" s="633"/>
      <c r="AH23" s="633"/>
      <c r="AI23" s="633"/>
      <c r="AJ23" s="633"/>
      <c r="AK23" s="633"/>
      <c r="AL23" s="634">
        <v>5.4</v>
      </c>
      <c r="AM23" s="635"/>
      <c r="AN23" s="635"/>
      <c r="AO23" s="636"/>
      <c r="AP23" s="648" t="s">
        <v>282</v>
      </c>
      <c r="AQ23" s="649"/>
      <c r="AR23" s="649"/>
      <c r="AS23" s="649"/>
      <c r="AT23" s="649"/>
      <c r="AU23" s="649"/>
      <c r="AV23" s="649"/>
      <c r="AW23" s="649"/>
      <c r="AX23" s="649"/>
      <c r="AY23" s="649"/>
      <c r="AZ23" s="649"/>
      <c r="BA23" s="649"/>
      <c r="BB23" s="649"/>
      <c r="BC23" s="649"/>
      <c r="BD23" s="649"/>
      <c r="BE23" s="649"/>
      <c r="BF23" s="650"/>
      <c r="BG23" s="629">
        <v>3955802</v>
      </c>
      <c r="BH23" s="630"/>
      <c r="BI23" s="630"/>
      <c r="BJ23" s="630"/>
      <c r="BK23" s="630"/>
      <c r="BL23" s="630"/>
      <c r="BM23" s="630"/>
      <c r="BN23" s="631"/>
      <c r="BO23" s="632">
        <v>7.4</v>
      </c>
      <c r="BP23" s="632"/>
      <c r="BQ23" s="632"/>
      <c r="BR23" s="632"/>
      <c r="BS23" s="633" t="s">
        <v>128</v>
      </c>
      <c r="BT23" s="633"/>
      <c r="BU23" s="633"/>
      <c r="BV23" s="633"/>
      <c r="BW23" s="633"/>
      <c r="BX23" s="633"/>
      <c r="BY23" s="633"/>
      <c r="BZ23" s="633"/>
      <c r="CA23" s="633"/>
      <c r="CB23" s="637"/>
      <c r="CD23" s="611" t="s">
        <v>222</v>
      </c>
      <c r="CE23" s="612"/>
      <c r="CF23" s="612"/>
      <c r="CG23" s="612"/>
      <c r="CH23" s="612"/>
      <c r="CI23" s="612"/>
      <c r="CJ23" s="612"/>
      <c r="CK23" s="612"/>
      <c r="CL23" s="612"/>
      <c r="CM23" s="612"/>
      <c r="CN23" s="612"/>
      <c r="CO23" s="612"/>
      <c r="CP23" s="612"/>
      <c r="CQ23" s="613"/>
      <c r="CR23" s="611" t="s">
        <v>283</v>
      </c>
      <c r="CS23" s="612"/>
      <c r="CT23" s="612"/>
      <c r="CU23" s="612"/>
      <c r="CV23" s="612"/>
      <c r="CW23" s="612"/>
      <c r="CX23" s="612"/>
      <c r="CY23" s="613"/>
      <c r="CZ23" s="611" t="s">
        <v>284</v>
      </c>
      <c r="DA23" s="612"/>
      <c r="DB23" s="612"/>
      <c r="DC23" s="613"/>
      <c r="DD23" s="611" t="s">
        <v>285</v>
      </c>
      <c r="DE23" s="612"/>
      <c r="DF23" s="612"/>
      <c r="DG23" s="612"/>
      <c r="DH23" s="612"/>
      <c r="DI23" s="612"/>
      <c r="DJ23" s="612"/>
      <c r="DK23" s="613"/>
      <c r="DL23" s="660" t="s">
        <v>286</v>
      </c>
      <c r="DM23" s="661"/>
      <c r="DN23" s="661"/>
      <c r="DO23" s="661"/>
      <c r="DP23" s="661"/>
      <c r="DQ23" s="661"/>
      <c r="DR23" s="661"/>
      <c r="DS23" s="661"/>
      <c r="DT23" s="661"/>
      <c r="DU23" s="661"/>
      <c r="DV23" s="662"/>
      <c r="DW23" s="611" t="s">
        <v>287</v>
      </c>
      <c r="DX23" s="612"/>
      <c r="DY23" s="612"/>
      <c r="DZ23" s="612"/>
      <c r="EA23" s="612"/>
      <c r="EB23" s="612"/>
      <c r="EC23" s="613"/>
    </row>
    <row r="24" spans="2:133" ht="11.25" customHeight="1" x14ac:dyDescent="0.15">
      <c r="B24" s="626" t="s">
        <v>288</v>
      </c>
      <c r="C24" s="627"/>
      <c r="D24" s="627"/>
      <c r="E24" s="627"/>
      <c r="F24" s="627"/>
      <c r="G24" s="627"/>
      <c r="H24" s="627"/>
      <c r="I24" s="627"/>
      <c r="J24" s="627"/>
      <c r="K24" s="627"/>
      <c r="L24" s="627"/>
      <c r="M24" s="627"/>
      <c r="N24" s="627"/>
      <c r="O24" s="627"/>
      <c r="P24" s="627"/>
      <c r="Q24" s="628"/>
      <c r="R24" s="629">
        <v>3431572</v>
      </c>
      <c r="S24" s="630"/>
      <c r="T24" s="630"/>
      <c r="U24" s="630"/>
      <c r="V24" s="630"/>
      <c r="W24" s="630"/>
      <c r="X24" s="630"/>
      <c r="Y24" s="631"/>
      <c r="Z24" s="632">
        <v>2.7</v>
      </c>
      <c r="AA24" s="632"/>
      <c r="AB24" s="632"/>
      <c r="AC24" s="632"/>
      <c r="AD24" s="633">
        <v>3431572</v>
      </c>
      <c r="AE24" s="633"/>
      <c r="AF24" s="633"/>
      <c r="AG24" s="633"/>
      <c r="AH24" s="633"/>
      <c r="AI24" s="633"/>
      <c r="AJ24" s="633"/>
      <c r="AK24" s="633"/>
      <c r="AL24" s="634">
        <v>5.4</v>
      </c>
      <c r="AM24" s="635"/>
      <c r="AN24" s="635"/>
      <c r="AO24" s="636"/>
      <c r="AP24" s="648" t="s">
        <v>289</v>
      </c>
      <c r="AQ24" s="649"/>
      <c r="AR24" s="649"/>
      <c r="AS24" s="649"/>
      <c r="AT24" s="649"/>
      <c r="AU24" s="649"/>
      <c r="AV24" s="649"/>
      <c r="AW24" s="649"/>
      <c r="AX24" s="649"/>
      <c r="AY24" s="649"/>
      <c r="AZ24" s="649"/>
      <c r="BA24" s="649"/>
      <c r="BB24" s="649"/>
      <c r="BC24" s="649"/>
      <c r="BD24" s="649"/>
      <c r="BE24" s="649"/>
      <c r="BF24" s="650"/>
      <c r="BG24" s="629" t="s">
        <v>128</v>
      </c>
      <c r="BH24" s="630"/>
      <c r="BI24" s="630"/>
      <c r="BJ24" s="630"/>
      <c r="BK24" s="630"/>
      <c r="BL24" s="630"/>
      <c r="BM24" s="630"/>
      <c r="BN24" s="631"/>
      <c r="BO24" s="632" t="s">
        <v>128</v>
      </c>
      <c r="BP24" s="632"/>
      <c r="BQ24" s="632"/>
      <c r="BR24" s="632"/>
      <c r="BS24" s="633" t="s">
        <v>128</v>
      </c>
      <c r="BT24" s="633"/>
      <c r="BU24" s="633"/>
      <c r="BV24" s="633"/>
      <c r="BW24" s="633"/>
      <c r="BX24" s="633"/>
      <c r="BY24" s="633"/>
      <c r="BZ24" s="633"/>
      <c r="CA24" s="633"/>
      <c r="CB24" s="637"/>
      <c r="CD24" s="640" t="s">
        <v>290</v>
      </c>
      <c r="CE24" s="641"/>
      <c r="CF24" s="641"/>
      <c r="CG24" s="641"/>
      <c r="CH24" s="641"/>
      <c r="CI24" s="641"/>
      <c r="CJ24" s="641"/>
      <c r="CK24" s="641"/>
      <c r="CL24" s="641"/>
      <c r="CM24" s="641"/>
      <c r="CN24" s="641"/>
      <c r="CO24" s="641"/>
      <c r="CP24" s="641"/>
      <c r="CQ24" s="642"/>
      <c r="CR24" s="618">
        <v>62644911</v>
      </c>
      <c r="CS24" s="619"/>
      <c r="CT24" s="619"/>
      <c r="CU24" s="619"/>
      <c r="CV24" s="619"/>
      <c r="CW24" s="619"/>
      <c r="CX24" s="619"/>
      <c r="CY24" s="620"/>
      <c r="CZ24" s="623">
        <v>52.7</v>
      </c>
      <c r="DA24" s="624"/>
      <c r="DB24" s="624"/>
      <c r="DC24" s="643"/>
      <c r="DD24" s="671">
        <v>32359953</v>
      </c>
      <c r="DE24" s="619"/>
      <c r="DF24" s="619"/>
      <c r="DG24" s="619"/>
      <c r="DH24" s="619"/>
      <c r="DI24" s="619"/>
      <c r="DJ24" s="619"/>
      <c r="DK24" s="620"/>
      <c r="DL24" s="671">
        <v>32308788</v>
      </c>
      <c r="DM24" s="619"/>
      <c r="DN24" s="619"/>
      <c r="DO24" s="619"/>
      <c r="DP24" s="619"/>
      <c r="DQ24" s="619"/>
      <c r="DR24" s="619"/>
      <c r="DS24" s="619"/>
      <c r="DT24" s="619"/>
      <c r="DU24" s="619"/>
      <c r="DV24" s="620"/>
      <c r="DW24" s="623">
        <v>48.2</v>
      </c>
      <c r="DX24" s="624"/>
      <c r="DY24" s="624"/>
      <c r="DZ24" s="624"/>
      <c r="EA24" s="624"/>
      <c r="EB24" s="624"/>
      <c r="EC24" s="625"/>
    </row>
    <row r="25" spans="2:133" ht="11.25" customHeight="1" x14ac:dyDescent="0.15">
      <c r="B25" s="626" t="s">
        <v>291</v>
      </c>
      <c r="C25" s="627"/>
      <c r="D25" s="627"/>
      <c r="E25" s="627"/>
      <c r="F25" s="627"/>
      <c r="G25" s="627"/>
      <c r="H25" s="627"/>
      <c r="I25" s="627"/>
      <c r="J25" s="627"/>
      <c r="K25" s="627"/>
      <c r="L25" s="627"/>
      <c r="M25" s="627"/>
      <c r="N25" s="627"/>
      <c r="O25" s="627"/>
      <c r="P25" s="627"/>
      <c r="Q25" s="628"/>
      <c r="R25" s="629">
        <v>294290</v>
      </c>
      <c r="S25" s="630"/>
      <c r="T25" s="630"/>
      <c r="U25" s="630"/>
      <c r="V25" s="630"/>
      <c r="W25" s="630"/>
      <c r="X25" s="630"/>
      <c r="Y25" s="631"/>
      <c r="Z25" s="632">
        <v>0.2</v>
      </c>
      <c r="AA25" s="632"/>
      <c r="AB25" s="632"/>
      <c r="AC25" s="632"/>
      <c r="AD25" s="633" t="s">
        <v>128</v>
      </c>
      <c r="AE25" s="633"/>
      <c r="AF25" s="633"/>
      <c r="AG25" s="633"/>
      <c r="AH25" s="633"/>
      <c r="AI25" s="633"/>
      <c r="AJ25" s="633"/>
      <c r="AK25" s="633"/>
      <c r="AL25" s="634" t="s">
        <v>128</v>
      </c>
      <c r="AM25" s="635"/>
      <c r="AN25" s="635"/>
      <c r="AO25" s="636"/>
      <c r="AP25" s="648" t="s">
        <v>292</v>
      </c>
      <c r="AQ25" s="649"/>
      <c r="AR25" s="649"/>
      <c r="AS25" s="649"/>
      <c r="AT25" s="649"/>
      <c r="AU25" s="649"/>
      <c r="AV25" s="649"/>
      <c r="AW25" s="649"/>
      <c r="AX25" s="649"/>
      <c r="AY25" s="649"/>
      <c r="AZ25" s="649"/>
      <c r="BA25" s="649"/>
      <c r="BB25" s="649"/>
      <c r="BC25" s="649"/>
      <c r="BD25" s="649"/>
      <c r="BE25" s="649"/>
      <c r="BF25" s="650"/>
      <c r="BG25" s="629" t="s">
        <v>128</v>
      </c>
      <c r="BH25" s="630"/>
      <c r="BI25" s="630"/>
      <c r="BJ25" s="630"/>
      <c r="BK25" s="630"/>
      <c r="BL25" s="630"/>
      <c r="BM25" s="630"/>
      <c r="BN25" s="631"/>
      <c r="BO25" s="632" t="s">
        <v>128</v>
      </c>
      <c r="BP25" s="632"/>
      <c r="BQ25" s="632"/>
      <c r="BR25" s="632"/>
      <c r="BS25" s="633" t="s">
        <v>128</v>
      </c>
      <c r="BT25" s="633"/>
      <c r="BU25" s="633"/>
      <c r="BV25" s="633"/>
      <c r="BW25" s="633"/>
      <c r="BX25" s="633"/>
      <c r="BY25" s="633"/>
      <c r="BZ25" s="633"/>
      <c r="CA25" s="633"/>
      <c r="CB25" s="637"/>
      <c r="CD25" s="644" t="s">
        <v>293</v>
      </c>
      <c r="CE25" s="645"/>
      <c r="CF25" s="645"/>
      <c r="CG25" s="645"/>
      <c r="CH25" s="645"/>
      <c r="CI25" s="645"/>
      <c r="CJ25" s="645"/>
      <c r="CK25" s="645"/>
      <c r="CL25" s="645"/>
      <c r="CM25" s="645"/>
      <c r="CN25" s="645"/>
      <c r="CO25" s="645"/>
      <c r="CP25" s="645"/>
      <c r="CQ25" s="646"/>
      <c r="CR25" s="629">
        <v>17827805</v>
      </c>
      <c r="CS25" s="668"/>
      <c r="CT25" s="668"/>
      <c r="CU25" s="668"/>
      <c r="CV25" s="668"/>
      <c r="CW25" s="668"/>
      <c r="CX25" s="668"/>
      <c r="CY25" s="669"/>
      <c r="CZ25" s="634">
        <v>15</v>
      </c>
      <c r="DA25" s="663"/>
      <c r="DB25" s="663"/>
      <c r="DC25" s="670"/>
      <c r="DD25" s="638">
        <v>16565570</v>
      </c>
      <c r="DE25" s="668"/>
      <c r="DF25" s="668"/>
      <c r="DG25" s="668"/>
      <c r="DH25" s="668"/>
      <c r="DI25" s="668"/>
      <c r="DJ25" s="668"/>
      <c r="DK25" s="669"/>
      <c r="DL25" s="638">
        <v>16514405</v>
      </c>
      <c r="DM25" s="668"/>
      <c r="DN25" s="668"/>
      <c r="DO25" s="668"/>
      <c r="DP25" s="668"/>
      <c r="DQ25" s="668"/>
      <c r="DR25" s="668"/>
      <c r="DS25" s="668"/>
      <c r="DT25" s="668"/>
      <c r="DU25" s="668"/>
      <c r="DV25" s="669"/>
      <c r="DW25" s="634">
        <v>24.6</v>
      </c>
      <c r="DX25" s="663"/>
      <c r="DY25" s="663"/>
      <c r="DZ25" s="663"/>
      <c r="EA25" s="663"/>
      <c r="EB25" s="663"/>
      <c r="EC25" s="664"/>
    </row>
    <row r="26" spans="2:133" ht="11.25" customHeight="1" x14ac:dyDescent="0.15">
      <c r="B26" s="626" t="s">
        <v>294</v>
      </c>
      <c r="C26" s="627"/>
      <c r="D26" s="627"/>
      <c r="E26" s="627"/>
      <c r="F26" s="627"/>
      <c r="G26" s="627"/>
      <c r="H26" s="627"/>
      <c r="I26" s="627"/>
      <c r="J26" s="627"/>
      <c r="K26" s="627"/>
      <c r="L26" s="627"/>
      <c r="M26" s="627"/>
      <c r="N26" s="627"/>
      <c r="O26" s="627"/>
      <c r="P26" s="627"/>
      <c r="Q26" s="628"/>
      <c r="R26" s="629">
        <v>97</v>
      </c>
      <c r="S26" s="630"/>
      <c r="T26" s="630"/>
      <c r="U26" s="630"/>
      <c r="V26" s="630"/>
      <c r="W26" s="630"/>
      <c r="X26" s="630"/>
      <c r="Y26" s="631"/>
      <c r="Z26" s="632">
        <v>0</v>
      </c>
      <c r="AA26" s="632"/>
      <c r="AB26" s="632"/>
      <c r="AC26" s="632"/>
      <c r="AD26" s="633" t="s">
        <v>128</v>
      </c>
      <c r="AE26" s="633"/>
      <c r="AF26" s="633"/>
      <c r="AG26" s="633"/>
      <c r="AH26" s="633"/>
      <c r="AI26" s="633"/>
      <c r="AJ26" s="633"/>
      <c r="AK26" s="633"/>
      <c r="AL26" s="634" t="s">
        <v>128</v>
      </c>
      <c r="AM26" s="635"/>
      <c r="AN26" s="635"/>
      <c r="AO26" s="636"/>
      <c r="AP26" s="648" t="s">
        <v>295</v>
      </c>
      <c r="AQ26" s="678"/>
      <c r="AR26" s="678"/>
      <c r="AS26" s="678"/>
      <c r="AT26" s="678"/>
      <c r="AU26" s="678"/>
      <c r="AV26" s="678"/>
      <c r="AW26" s="678"/>
      <c r="AX26" s="678"/>
      <c r="AY26" s="678"/>
      <c r="AZ26" s="678"/>
      <c r="BA26" s="678"/>
      <c r="BB26" s="678"/>
      <c r="BC26" s="678"/>
      <c r="BD26" s="678"/>
      <c r="BE26" s="678"/>
      <c r="BF26" s="650"/>
      <c r="BG26" s="629" t="s">
        <v>128</v>
      </c>
      <c r="BH26" s="630"/>
      <c r="BI26" s="630"/>
      <c r="BJ26" s="630"/>
      <c r="BK26" s="630"/>
      <c r="BL26" s="630"/>
      <c r="BM26" s="630"/>
      <c r="BN26" s="631"/>
      <c r="BO26" s="632" t="s">
        <v>128</v>
      </c>
      <c r="BP26" s="632"/>
      <c r="BQ26" s="632"/>
      <c r="BR26" s="632"/>
      <c r="BS26" s="633" t="s">
        <v>128</v>
      </c>
      <c r="BT26" s="633"/>
      <c r="BU26" s="633"/>
      <c r="BV26" s="633"/>
      <c r="BW26" s="633"/>
      <c r="BX26" s="633"/>
      <c r="BY26" s="633"/>
      <c r="BZ26" s="633"/>
      <c r="CA26" s="633"/>
      <c r="CB26" s="637"/>
      <c r="CD26" s="644" t="s">
        <v>296</v>
      </c>
      <c r="CE26" s="645"/>
      <c r="CF26" s="645"/>
      <c r="CG26" s="645"/>
      <c r="CH26" s="645"/>
      <c r="CI26" s="645"/>
      <c r="CJ26" s="645"/>
      <c r="CK26" s="645"/>
      <c r="CL26" s="645"/>
      <c r="CM26" s="645"/>
      <c r="CN26" s="645"/>
      <c r="CO26" s="645"/>
      <c r="CP26" s="645"/>
      <c r="CQ26" s="646"/>
      <c r="CR26" s="629">
        <v>11114675</v>
      </c>
      <c r="CS26" s="630"/>
      <c r="CT26" s="630"/>
      <c r="CU26" s="630"/>
      <c r="CV26" s="630"/>
      <c r="CW26" s="630"/>
      <c r="CX26" s="630"/>
      <c r="CY26" s="631"/>
      <c r="CZ26" s="634">
        <v>9.4</v>
      </c>
      <c r="DA26" s="663"/>
      <c r="DB26" s="663"/>
      <c r="DC26" s="670"/>
      <c r="DD26" s="638">
        <v>10223510</v>
      </c>
      <c r="DE26" s="630"/>
      <c r="DF26" s="630"/>
      <c r="DG26" s="630"/>
      <c r="DH26" s="630"/>
      <c r="DI26" s="630"/>
      <c r="DJ26" s="630"/>
      <c r="DK26" s="631"/>
      <c r="DL26" s="638" t="s">
        <v>128</v>
      </c>
      <c r="DM26" s="630"/>
      <c r="DN26" s="630"/>
      <c r="DO26" s="630"/>
      <c r="DP26" s="630"/>
      <c r="DQ26" s="630"/>
      <c r="DR26" s="630"/>
      <c r="DS26" s="630"/>
      <c r="DT26" s="630"/>
      <c r="DU26" s="630"/>
      <c r="DV26" s="631"/>
      <c r="DW26" s="634" t="s">
        <v>128</v>
      </c>
      <c r="DX26" s="663"/>
      <c r="DY26" s="663"/>
      <c r="DZ26" s="663"/>
      <c r="EA26" s="663"/>
      <c r="EB26" s="663"/>
      <c r="EC26" s="664"/>
    </row>
    <row r="27" spans="2:133" ht="11.25" customHeight="1" x14ac:dyDescent="0.15">
      <c r="B27" s="626" t="s">
        <v>297</v>
      </c>
      <c r="C27" s="627"/>
      <c r="D27" s="627"/>
      <c r="E27" s="627"/>
      <c r="F27" s="627"/>
      <c r="G27" s="627"/>
      <c r="H27" s="627"/>
      <c r="I27" s="627"/>
      <c r="J27" s="627"/>
      <c r="K27" s="627"/>
      <c r="L27" s="627"/>
      <c r="M27" s="627"/>
      <c r="N27" s="627"/>
      <c r="O27" s="627"/>
      <c r="P27" s="627"/>
      <c r="Q27" s="628"/>
      <c r="R27" s="629">
        <v>67232224</v>
      </c>
      <c r="S27" s="630"/>
      <c r="T27" s="630"/>
      <c r="U27" s="630"/>
      <c r="V27" s="630"/>
      <c r="W27" s="630"/>
      <c r="X27" s="630"/>
      <c r="Y27" s="631"/>
      <c r="Z27" s="632">
        <v>52.7</v>
      </c>
      <c r="AA27" s="632"/>
      <c r="AB27" s="632"/>
      <c r="AC27" s="632"/>
      <c r="AD27" s="633">
        <v>62956141</v>
      </c>
      <c r="AE27" s="633"/>
      <c r="AF27" s="633"/>
      <c r="AG27" s="633"/>
      <c r="AH27" s="633"/>
      <c r="AI27" s="633"/>
      <c r="AJ27" s="633"/>
      <c r="AK27" s="633"/>
      <c r="AL27" s="634">
        <v>98.400001525878906</v>
      </c>
      <c r="AM27" s="635"/>
      <c r="AN27" s="635"/>
      <c r="AO27" s="636"/>
      <c r="AP27" s="626" t="s">
        <v>298</v>
      </c>
      <c r="AQ27" s="627"/>
      <c r="AR27" s="627"/>
      <c r="AS27" s="627"/>
      <c r="AT27" s="627"/>
      <c r="AU27" s="627"/>
      <c r="AV27" s="627"/>
      <c r="AW27" s="627"/>
      <c r="AX27" s="627"/>
      <c r="AY27" s="627"/>
      <c r="AZ27" s="627"/>
      <c r="BA27" s="627"/>
      <c r="BB27" s="627"/>
      <c r="BC27" s="627"/>
      <c r="BD27" s="627"/>
      <c r="BE27" s="627"/>
      <c r="BF27" s="628"/>
      <c r="BG27" s="629">
        <v>53459944</v>
      </c>
      <c r="BH27" s="630"/>
      <c r="BI27" s="630"/>
      <c r="BJ27" s="630"/>
      <c r="BK27" s="630"/>
      <c r="BL27" s="630"/>
      <c r="BM27" s="630"/>
      <c r="BN27" s="631"/>
      <c r="BO27" s="632">
        <v>100</v>
      </c>
      <c r="BP27" s="632"/>
      <c r="BQ27" s="632"/>
      <c r="BR27" s="632"/>
      <c r="BS27" s="633">
        <v>471066</v>
      </c>
      <c r="BT27" s="633"/>
      <c r="BU27" s="633"/>
      <c r="BV27" s="633"/>
      <c r="BW27" s="633"/>
      <c r="BX27" s="633"/>
      <c r="BY27" s="633"/>
      <c r="BZ27" s="633"/>
      <c r="CA27" s="633"/>
      <c r="CB27" s="637"/>
      <c r="CD27" s="644" t="s">
        <v>299</v>
      </c>
      <c r="CE27" s="645"/>
      <c r="CF27" s="645"/>
      <c r="CG27" s="645"/>
      <c r="CH27" s="645"/>
      <c r="CI27" s="645"/>
      <c r="CJ27" s="645"/>
      <c r="CK27" s="645"/>
      <c r="CL27" s="645"/>
      <c r="CM27" s="645"/>
      <c r="CN27" s="645"/>
      <c r="CO27" s="645"/>
      <c r="CP27" s="645"/>
      <c r="CQ27" s="646"/>
      <c r="CR27" s="629">
        <v>37078226</v>
      </c>
      <c r="CS27" s="668"/>
      <c r="CT27" s="668"/>
      <c r="CU27" s="668"/>
      <c r="CV27" s="668"/>
      <c r="CW27" s="668"/>
      <c r="CX27" s="668"/>
      <c r="CY27" s="669"/>
      <c r="CZ27" s="634">
        <v>31.2</v>
      </c>
      <c r="DA27" s="663"/>
      <c r="DB27" s="663"/>
      <c r="DC27" s="670"/>
      <c r="DD27" s="638">
        <v>8073158</v>
      </c>
      <c r="DE27" s="668"/>
      <c r="DF27" s="668"/>
      <c r="DG27" s="668"/>
      <c r="DH27" s="668"/>
      <c r="DI27" s="668"/>
      <c r="DJ27" s="668"/>
      <c r="DK27" s="669"/>
      <c r="DL27" s="638">
        <v>8073158</v>
      </c>
      <c r="DM27" s="668"/>
      <c r="DN27" s="668"/>
      <c r="DO27" s="668"/>
      <c r="DP27" s="668"/>
      <c r="DQ27" s="668"/>
      <c r="DR27" s="668"/>
      <c r="DS27" s="668"/>
      <c r="DT27" s="668"/>
      <c r="DU27" s="668"/>
      <c r="DV27" s="669"/>
      <c r="DW27" s="634">
        <v>12</v>
      </c>
      <c r="DX27" s="663"/>
      <c r="DY27" s="663"/>
      <c r="DZ27" s="663"/>
      <c r="EA27" s="663"/>
      <c r="EB27" s="663"/>
      <c r="EC27" s="664"/>
    </row>
    <row r="28" spans="2:133" ht="11.25" customHeight="1" x14ac:dyDescent="0.15">
      <c r="B28" s="626" t="s">
        <v>300</v>
      </c>
      <c r="C28" s="627"/>
      <c r="D28" s="627"/>
      <c r="E28" s="627"/>
      <c r="F28" s="627"/>
      <c r="G28" s="627"/>
      <c r="H28" s="627"/>
      <c r="I28" s="627"/>
      <c r="J28" s="627"/>
      <c r="K28" s="627"/>
      <c r="L28" s="627"/>
      <c r="M28" s="627"/>
      <c r="N28" s="627"/>
      <c r="O28" s="627"/>
      <c r="P28" s="627"/>
      <c r="Q28" s="628"/>
      <c r="R28" s="629">
        <v>38452</v>
      </c>
      <c r="S28" s="630"/>
      <c r="T28" s="630"/>
      <c r="U28" s="630"/>
      <c r="V28" s="630"/>
      <c r="W28" s="630"/>
      <c r="X28" s="630"/>
      <c r="Y28" s="631"/>
      <c r="Z28" s="632">
        <v>0</v>
      </c>
      <c r="AA28" s="632"/>
      <c r="AB28" s="632"/>
      <c r="AC28" s="632"/>
      <c r="AD28" s="633">
        <v>38452</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301</v>
      </c>
      <c r="CE28" s="645"/>
      <c r="CF28" s="645"/>
      <c r="CG28" s="645"/>
      <c r="CH28" s="645"/>
      <c r="CI28" s="645"/>
      <c r="CJ28" s="645"/>
      <c r="CK28" s="645"/>
      <c r="CL28" s="645"/>
      <c r="CM28" s="645"/>
      <c r="CN28" s="645"/>
      <c r="CO28" s="645"/>
      <c r="CP28" s="645"/>
      <c r="CQ28" s="646"/>
      <c r="CR28" s="629">
        <v>7738880</v>
      </c>
      <c r="CS28" s="630"/>
      <c r="CT28" s="630"/>
      <c r="CU28" s="630"/>
      <c r="CV28" s="630"/>
      <c r="CW28" s="630"/>
      <c r="CX28" s="630"/>
      <c r="CY28" s="631"/>
      <c r="CZ28" s="634">
        <v>6.5</v>
      </c>
      <c r="DA28" s="663"/>
      <c r="DB28" s="663"/>
      <c r="DC28" s="670"/>
      <c r="DD28" s="638">
        <v>7721225</v>
      </c>
      <c r="DE28" s="630"/>
      <c r="DF28" s="630"/>
      <c r="DG28" s="630"/>
      <c r="DH28" s="630"/>
      <c r="DI28" s="630"/>
      <c r="DJ28" s="630"/>
      <c r="DK28" s="631"/>
      <c r="DL28" s="638">
        <v>7721225</v>
      </c>
      <c r="DM28" s="630"/>
      <c r="DN28" s="630"/>
      <c r="DO28" s="630"/>
      <c r="DP28" s="630"/>
      <c r="DQ28" s="630"/>
      <c r="DR28" s="630"/>
      <c r="DS28" s="630"/>
      <c r="DT28" s="630"/>
      <c r="DU28" s="630"/>
      <c r="DV28" s="631"/>
      <c r="DW28" s="634">
        <v>11.5</v>
      </c>
      <c r="DX28" s="663"/>
      <c r="DY28" s="663"/>
      <c r="DZ28" s="663"/>
      <c r="EA28" s="663"/>
      <c r="EB28" s="663"/>
      <c r="EC28" s="664"/>
    </row>
    <row r="29" spans="2:133" ht="11.25" customHeight="1" x14ac:dyDescent="0.15">
      <c r="B29" s="626" t="s">
        <v>302</v>
      </c>
      <c r="C29" s="627"/>
      <c r="D29" s="627"/>
      <c r="E29" s="627"/>
      <c r="F29" s="627"/>
      <c r="G29" s="627"/>
      <c r="H29" s="627"/>
      <c r="I29" s="627"/>
      <c r="J29" s="627"/>
      <c r="K29" s="627"/>
      <c r="L29" s="627"/>
      <c r="M29" s="627"/>
      <c r="N29" s="627"/>
      <c r="O29" s="627"/>
      <c r="P29" s="627"/>
      <c r="Q29" s="628"/>
      <c r="R29" s="629">
        <v>415827</v>
      </c>
      <c r="S29" s="630"/>
      <c r="T29" s="630"/>
      <c r="U29" s="630"/>
      <c r="V29" s="630"/>
      <c r="W29" s="630"/>
      <c r="X29" s="630"/>
      <c r="Y29" s="631"/>
      <c r="Z29" s="632">
        <v>0.3</v>
      </c>
      <c r="AA29" s="632"/>
      <c r="AB29" s="632"/>
      <c r="AC29" s="632"/>
      <c r="AD29" s="633">
        <v>73</v>
      </c>
      <c r="AE29" s="633"/>
      <c r="AF29" s="633"/>
      <c r="AG29" s="633"/>
      <c r="AH29" s="633"/>
      <c r="AI29" s="633"/>
      <c r="AJ29" s="633"/>
      <c r="AK29" s="633"/>
      <c r="AL29" s="634">
        <v>0</v>
      </c>
      <c r="AM29" s="635"/>
      <c r="AN29" s="635"/>
      <c r="AO29" s="636"/>
      <c r="AP29" s="679"/>
      <c r="AQ29" s="680"/>
      <c r="AR29" s="680"/>
      <c r="AS29" s="680"/>
      <c r="AT29" s="680"/>
      <c r="AU29" s="680"/>
      <c r="AV29" s="680"/>
      <c r="AW29" s="680"/>
      <c r="AX29" s="680"/>
      <c r="AY29" s="680"/>
      <c r="AZ29" s="680"/>
      <c r="BA29" s="680"/>
      <c r="BB29" s="680"/>
      <c r="BC29" s="680"/>
      <c r="BD29" s="680"/>
      <c r="BE29" s="680"/>
      <c r="BF29" s="681"/>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2" t="s">
        <v>303</v>
      </c>
      <c r="CE29" s="673"/>
      <c r="CF29" s="644" t="s">
        <v>71</v>
      </c>
      <c r="CG29" s="645"/>
      <c r="CH29" s="645"/>
      <c r="CI29" s="645"/>
      <c r="CJ29" s="645"/>
      <c r="CK29" s="645"/>
      <c r="CL29" s="645"/>
      <c r="CM29" s="645"/>
      <c r="CN29" s="645"/>
      <c r="CO29" s="645"/>
      <c r="CP29" s="645"/>
      <c r="CQ29" s="646"/>
      <c r="CR29" s="629">
        <v>7738880</v>
      </c>
      <c r="CS29" s="668"/>
      <c r="CT29" s="668"/>
      <c r="CU29" s="668"/>
      <c r="CV29" s="668"/>
      <c r="CW29" s="668"/>
      <c r="CX29" s="668"/>
      <c r="CY29" s="669"/>
      <c r="CZ29" s="634">
        <v>6.5</v>
      </c>
      <c r="DA29" s="663"/>
      <c r="DB29" s="663"/>
      <c r="DC29" s="670"/>
      <c r="DD29" s="638">
        <v>7721225</v>
      </c>
      <c r="DE29" s="668"/>
      <c r="DF29" s="668"/>
      <c r="DG29" s="668"/>
      <c r="DH29" s="668"/>
      <c r="DI29" s="668"/>
      <c r="DJ29" s="668"/>
      <c r="DK29" s="669"/>
      <c r="DL29" s="638">
        <v>7721225</v>
      </c>
      <c r="DM29" s="668"/>
      <c r="DN29" s="668"/>
      <c r="DO29" s="668"/>
      <c r="DP29" s="668"/>
      <c r="DQ29" s="668"/>
      <c r="DR29" s="668"/>
      <c r="DS29" s="668"/>
      <c r="DT29" s="668"/>
      <c r="DU29" s="668"/>
      <c r="DV29" s="669"/>
      <c r="DW29" s="634">
        <v>11.5</v>
      </c>
      <c r="DX29" s="663"/>
      <c r="DY29" s="663"/>
      <c r="DZ29" s="663"/>
      <c r="EA29" s="663"/>
      <c r="EB29" s="663"/>
      <c r="EC29" s="664"/>
    </row>
    <row r="30" spans="2:133" ht="11.25" customHeight="1" x14ac:dyDescent="0.15">
      <c r="B30" s="626" t="s">
        <v>304</v>
      </c>
      <c r="C30" s="627"/>
      <c r="D30" s="627"/>
      <c r="E30" s="627"/>
      <c r="F30" s="627"/>
      <c r="G30" s="627"/>
      <c r="H30" s="627"/>
      <c r="I30" s="627"/>
      <c r="J30" s="627"/>
      <c r="K30" s="627"/>
      <c r="L30" s="627"/>
      <c r="M30" s="627"/>
      <c r="N30" s="627"/>
      <c r="O30" s="627"/>
      <c r="P30" s="627"/>
      <c r="Q30" s="628"/>
      <c r="R30" s="629">
        <v>986364</v>
      </c>
      <c r="S30" s="630"/>
      <c r="T30" s="630"/>
      <c r="U30" s="630"/>
      <c r="V30" s="630"/>
      <c r="W30" s="630"/>
      <c r="X30" s="630"/>
      <c r="Y30" s="631"/>
      <c r="Z30" s="632">
        <v>0.8</v>
      </c>
      <c r="AA30" s="632"/>
      <c r="AB30" s="632"/>
      <c r="AC30" s="632"/>
      <c r="AD30" s="633">
        <v>235382</v>
      </c>
      <c r="AE30" s="633"/>
      <c r="AF30" s="633"/>
      <c r="AG30" s="633"/>
      <c r="AH30" s="633"/>
      <c r="AI30" s="633"/>
      <c r="AJ30" s="633"/>
      <c r="AK30" s="633"/>
      <c r="AL30" s="634">
        <v>0.4</v>
      </c>
      <c r="AM30" s="635"/>
      <c r="AN30" s="635"/>
      <c r="AO30" s="636"/>
      <c r="AP30" s="608" t="s">
        <v>222</v>
      </c>
      <c r="AQ30" s="609"/>
      <c r="AR30" s="609"/>
      <c r="AS30" s="609"/>
      <c r="AT30" s="609"/>
      <c r="AU30" s="609"/>
      <c r="AV30" s="609"/>
      <c r="AW30" s="609"/>
      <c r="AX30" s="609"/>
      <c r="AY30" s="609"/>
      <c r="AZ30" s="609"/>
      <c r="BA30" s="609"/>
      <c r="BB30" s="609"/>
      <c r="BC30" s="609"/>
      <c r="BD30" s="609"/>
      <c r="BE30" s="609"/>
      <c r="BF30" s="610"/>
      <c r="BG30" s="608" t="s">
        <v>305</v>
      </c>
      <c r="BH30" s="682"/>
      <c r="BI30" s="682"/>
      <c r="BJ30" s="682"/>
      <c r="BK30" s="682"/>
      <c r="BL30" s="682"/>
      <c r="BM30" s="682"/>
      <c r="BN30" s="682"/>
      <c r="BO30" s="682"/>
      <c r="BP30" s="682"/>
      <c r="BQ30" s="683"/>
      <c r="BR30" s="608" t="s">
        <v>306</v>
      </c>
      <c r="BS30" s="682"/>
      <c r="BT30" s="682"/>
      <c r="BU30" s="682"/>
      <c r="BV30" s="682"/>
      <c r="BW30" s="682"/>
      <c r="BX30" s="682"/>
      <c r="BY30" s="682"/>
      <c r="BZ30" s="682"/>
      <c r="CA30" s="682"/>
      <c r="CB30" s="683"/>
      <c r="CD30" s="674"/>
      <c r="CE30" s="675"/>
      <c r="CF30" s="644" t="s">
        <v>307</v>
      </c>
      <c r="CG30" s="645"/>
      <c r="CH30" s="645"/>
      <c r="CI30" s="645"/>
      <c r="CJ30" s="645"/>
      <c r="CK30" s="645"/>
      <c r="CL30" s="645"/>
      <c r="CM30" s="645"/>
      <c r="CN30" s="645"/>
      <c r="CO30" s="645"/>
      <c r="CP30" s="645"/>
      <c r="CQ30" s="646"/>
      <c r="CR30" s="629">
        <v>7584398</v>
      </c>
      <c r="CS30" s="630"/>
      <c r="CT30" s="630"/>
      <c r="CU30" s="630"/>
      <c r="CV30" s="630"/>
      <c r="CW30" s="630"/>
      <c r="CX30" s="630"/>
      <c r="CY30" s="631"/>
      <c r="CZ30" s="634">
        <v>6.4</v>
      </c>
      <c r="DA30" s="663"/>
      <c r="DB30" s="663"/>
      <c r="DC30" s="670"/>
      <c r="DD30" s="638">
        <v>7567019</v>
      </c>
      <c r="DE30" s="630"/>
      <c r="DF30" s="630"/>
      <c r="DG30" s="630"/>
      <c r="DH30" s="630"/>
      <c r="DI30" s="630"/>
      <c r="DJ30" s="630"/>
      <c r="DK30" s="631"/>
      <c r="DL30" s="638">
        <v>7567019</v>
      </c>
      <c r="DM30" s="630"/>
      <c r="DN30" s="630"/>
      <c r="DO30" s="630"/>
      <c r="DP30" s="630"/>
      <c r="DQ30" s="630"/>
      <c r="DR30" s="630"/>
      <c r="DS30" s="630"/>
      <c r="DT30" s="630"/>
      <c r="DU30" s="630"/>
      <c r="DV30" s="631"/>
      <c r="DW30" s="634">
        <v>11.3</v>
      </c>
      <c r="DX30" s="663"/>
      <c r="DY30" s="663"/>
      <c r="DZ30" s="663"/>
      <c r="EA30" s="663"/>
      <c r="EB30" s="663"/>
      <c r="EC30" s="664"/>
    </row>
    <row r="31" spans="2:133" ht="11.25" customHeight="1" x14ac:dyDescent="0.15">
      <c r="B31" s="626" t="s">
        <v>308</v>
      </c>
      <c r="C31" s="627"/>
      <c r="D31" s="627"/>
      <c r="E31" s="627"/>
      <c r="F31" s="627"/>
      <c r="G31" s="627"/>
      <c r="H31" s="627"/>
      <c r="I31" s="627"/>
      <c r="J31" s="627"/>
      <c r="K31" s="627"/>
      <c r="L31" s="627"/>
      <c r="M31" s="627"/>
      <c r="N31" s="627"/>
      <c r="O31" s="627"/>
      <c r="P31" s="627"/>
      <c r="Q31" s="628"/>
      <c r="R31" s="629">
        <v>518423</v>
      </c>
      <c r="S31" s="630"/>
      <c r="T31" s="630"/>
      <c r="U31" s="630"/>
      <c r="V31" s="630"/>
      <c r="W31" s="630"/>
      <c r="X31" s="630"/>
      <c r="Y31" s="631"/>
      <c r="Z31" s="632">
        <v>0.4</v>
      </c>
      <c r="AA31" s="632"/>
      <c r="AB31" s="632"/>
      <c r="AC31" s="632"/>
      <c r="AD31" s="633" t="s">
        <v>128</v>
      </c>
      <c r="AE31" s="633"/>
      <c r="AF31" s="633"/>
      <c r="AG31" s="633"/>
      <c r="AH31" s="633"/>
      <c r="AI31" s="633"/>
      <c r="AJ31" s="633"/>
      <c r="AK31" s="633"/>
      <c r="AL31" s="634" t="s">
        <v>128</v>
      </c>
      <c r="AM31" s="635"/>
      <c r="AN31" s="635"/>
      <c r="AO31" s="636"/>
      <c r="AP31" s="686" t="s">
        <v>309</v>
      </c>
      <c r="AQ31" s="687"/>
      <c r="AR31" s="687"/>
      <c r="AS31" s="687"/>
      <c r="AT31" s="692" t="s">
        <v>310</v>
      </c>
      <c r="AU31" s="360"/>
      <c r="AV31" s="360"/>
      <c r="AW31" s="360"/>
      <c r="AX31" s="615" t="s">
        <v>187</v>
      </c>
      <c r="AY31" s="616"/>
      <c r="AZ31" s="616"/>
      <c r="BA31" s="616"/>
      <c r="BB31" s="616"/>
      <c r="BC31" s="616"/>
      <c r="BD31" s="616"/>
      <c r="BE31" s="616"/>
      <c r="BF31" s="617"/>
      <c r="BG31" s="697">
        <v>99.4</v>
      </c>
      <c r="BH31" s="684"/>
      <c r="BI31" s="684"/>
      <c r="BJ31" s="684"/>
      <c r="BK31" s="684"/>
      <c r="BL31" s="684"/>
      <c r="BM31" s="624">
        <v>98.7</v>
      </c>
      <c r="BN31" s="684"/>
      <c r="BO31" s="684"/>
      <c r="BP31" s="684"/>
      <c r="BQ31" s="685"/>
      <c r="BR31" s="697">
        <v>99.1</v>
      </c>
      <c r="BS31" s="684"/>
      <c r="BT31" s="684"/>
      <c r="BU31" s="684"/>
      <c r="BV31" s="684"/>
      <c r="BW31" s="684"/>
      <c r="BX31" s="624">
        <v>98.1</v>
      </c>
      <c r="BY31" s="684"/>
      <c r="BZ31" s="684"/>
      <c r="CA31" s="684"/>
      <c r="CB31" s="685"/>
      <c r="CD31" s="674"/>
      <c r="CE31" s="675"/>
      <c r="CF31" s="644" t="s">
        <v>311</v>
      </c>
      <c r="CG31" s="645"/>
      <c r="CH31" s="645"/>
      <c r="CI31" s="645"/>
      <c r="CJ31" s="645"/>
      <c r="CK31" s="645"/>
      <c r="CL31" s="645"/>
      <c r="CM31" s="645"/>
      <c r="CN31" s="645"/>
      <c r="CO31" s="645"/>
      <c r="CP31" s="645"/>
      <c r="CQ31" s="646"/>
      <c r="CR31" s="629">
        <v>154482</v>
      </c>
      <c r="CS31" s="668"/>
      <c r="CT31" s="668"/>
      <c r="CU31" s="668"/>
      <c r="CV31" s="668"/>
      <c r="CW31" s="668"/>
      <c r="CX31" s="668"/>
      <c r="CY31" s="669"/>
      <c r="CZ31" s="634">
        <v>0.1</v>
      </c>
      <c r="DA31" s="663"/>
      <c r="DB31" s="663"/>
      <c r="DC31" s="670"/>
      <c r="DD31" s="638">
        <v>154206</v>
      </c>
      <c r="DE31" s="668"/>
      <c r="DF31" s="668"/>
      <c r="DG31" s="668"/>
      <c r="DH31" s="668"/>
      <c r="DI31" s="668"/>
      <c r="DJ31" s="668"/>
      <c r="DK31" s="669"/>
      <c r="DL31" s="638">
        <v>154206</v>
      </c>
      <c r="DM31" s="668"/>
      <c r="DN31" s="668"/>
      <c r="DO31" s="668"/>
      <c r="DP31" s="668"/>
      <c r="DQ31" s="668"/>
      <c r="DR31" s="668"/>
      <c r="DS31" s="668"/>
      <c r="DT31" s="668"/>
      <c r="DU31" s="668"/>
      <c r="DV31" s="669"/>
      <c r="DW31" s="634">
        <v>0.2</v>
      </c>
      <c r="DX31" s="663"/>
      <c r="DY31" s="663"/>
      <c r="DZ31" s="663"/>
      <c r="EA31" s="663"/>
      <c r="EB31" s="663"/>
      <c r="EC31" s="664"/>
    </row>
    <row r="32" spans="2:133" ht="11.25" customHeight="1" x14ac:dyDescent="0.15">
      <c r="B32" s="626" t="s">
        <v>312</v>
      </c>
      <c r="C32" s="627"/>
      <c r="D32" s="627"/>
      <c r="E32" s="627"/>
      <c r="F32" s="627"/>
      <c r="G32" s="627"/>
      <c r="H32" s="627"/>
      <c r="I32" s="627"/>
      <c r="J32" s="627"/>
      <c r="K32" s="627"/>
      <c r="L32" s="627"/>
      <c r="M32" s="627"/>
      <c r="N32" s="627"/>
      <c r="O32" s="627"/>
      <c r="P32" s="627"/>
      <c r="Q32" s="628"/>
      <c r="R32" s="629">
        <v>30747650</v>
      </c>
      <c r="S32" s="630"/>
      <c r="T32" s="630"/>
      <c r="U32" s="630"/>
      <c r="V32" s="630"/>
      <c r="W32" s="630"/>
      <c r="X32" s="630"/>
      <c r="Y32" s="631"/>
      <c r="Z32" s="632">
        <v>24.1</v>
      </c>
      <c r="AA32" s="632"/>
      <c r="AB32" s="632"/>
      <c r="AC32" s="632"/>
      <c r="AD32" s="633" t="s">
        <v>128</v>
      </c>
      <c r="AE32" s="633"/>
      <c r="AF32" s="633"/>
      <c r="AG32" s="633"/>
      <c r="AH32" s="633"/>
      <c r="AI32" s="633"/>
      <c r="AJ32" s="633"/>
      <c r="AK32" s="633"/>
      <c r="AL32" s="634" t="s">
        <v>128</v>
      </c>
      <c r="AM32" s="635"/>
      <c r="AN32" s="635"/>
      <c r="AO32" s="636"/>
      <c r="AP32" s="688"/>
      <c r="AQ32" s="689"/>
      <c r="AR32" s="689"/>
      <c r="AS32" s="689"/>
      <c r="AT32" s="693"/>
      <c r="AU32" s="361" t="s">
        <v>313</v>
      </c>
      <c r="AV32" s="361"/>
      <c r="AW32" s="361"/>
      <c r="AX32" s="626" t="s">
        <v>314</v>
      </c>
      <c r="AY32" s="627"/>
      <c r="AZ32" s="627"/>
      <c r="BA32" s="627"/>
      <c r="BB32" s="627"/>
      <c r="BC32" s="627"/>
      <c r="BD32" s="627"/>
      <c r="BE32" s="627"/>
      <c r="BF32" s="628"/>
      <c r="BG32" s="698">
        <v>99.2</v>
      </c>
      <c r="BH32" s="668"/>
      <c r="BI32" s="668"/>
      <c r="BJ32" s="668"/>
      <c r="BK32" s="668"/>
      <c r="BL32" s="668"/>
      <c r="BM32" s="635">
        <v>98.4</v>
      </c>
      <c r="BN32" s="695"/>
      <c r="BO32" s="695"/>
      <c r="BP32" s="695"/>
      <c r="BQ32" s="696"/>
      <c r="BR32" s="698">
        <v>99</v>
      </c>
      <c r="BS32" s="668"/>
      <c r="BT32" s="668"/>
      <c r="BU32" s="668"/>
      <c r="BV32" s="668"/>
      <c r="BW32" s="668"/>
      <c r="BX32" s="635">
        <v>97.9</v>
      </c>
      <c r="BY32" s="695"/>
      <c r="BZ32" s="695"/>
      <c r="CA32" s="695"/>
      <c r="CB32" s="696"/>
      <c r="CD32" s="676"/>
      <c r="CE32" s="677"/>
      <c r="CF32" s="644" t="s">
        <v>315</v>
      </c>
      <c r="CG32" s="645"/>
      <c r="CH32" s="645"/>
      <c r="CI32" s="645"/>
      <c r="CJ32" s="645"/>
      <c r="CK32" s="645"/>
      <c r="CL32" s="645"/>
      <c r="CM32" s="645"/>
      <c r="CN32" s="645"/>
      <c r="CO32" s="645"/>
      <c r="CP32" s="645"/>
      <c r="CQ32" s="646"/>
      <c r="CR32" s="629" t="s">
        <v>128</v>
      </c>
      <c r="CS32" s="630"/>
      <c r="CT32" s="630"/>
      <c r="CU32" s="630"/>
      <c r="CV32" s="630"/>
      <c r="CW32" s="630"/>
      <c r="CX32" s="630"/>
      <c r="CY32" s="631"/>
      <c r="CZ32" s="634" t="s">
        <v>128</v>
      </c>
      <c r="DA32" s="663"/>
      <c r="DB32" s="663"/>
      <c r="DC32" s="670"/>
      <c r="DD32" s="638" t="s">
        <v>128</v>
      </c>
      <c r="DE32" s="630"/>
      <c r="DF32" s="630"/>
      <c r="DG32" s="630"/>
      <c r="DH32" s="630"/>
      <c r="DI32" s="630"/>
      <c r="DJ32" s="630"/>
      <c r="DK32" s="631"/>
      <c r="DL32" s="638" t="s">
        <v>128</v>
      </c>
      <c r="DM32" s="630"/>
      <c r="DN32" s="630"/>
      <c r="DO32" s="630"/>
      <c r="DP32" s="630"/>
      <c r="DQ32" s="630"/>
      <c r="DR32" s="630"/>
      <c r="DS32" s="630"/>
      <c r="DT32" s="630"/>
      <c r="DU32" s="630"/>
      <c r="DV32" s="631"/>
      <c r="DW32" s="634" t="s">
        <v>128</v>
      </c>
      <c r="DX32" s="663"/>
      <c r="DY32" s="663"/>
      <c r="DZ32" s="663"/>
      <c r="EA32" s="663"/>
      <c r="EB32" s="663"/>
      <c r="EC32" s="664"/>
    </row>
    <row r="33" spans="2:133" ht="11.25" customHeight="1" x14ac:dyDescent="0.15">
      <c r="B33" s="665" t="s">
        <v>316</v>
      </c>
      <c r="C33" s="666"/>
      <c r="D33" s="666"/>
      <c r="E33" s="666"/>
      <c r="F33" s="666"/>
      <c r="G33" s="666"/>
      <c r="H33" s="666"/>
      <c r="I33" s="666"/>
      <c r="J33" s="666"/>
      <c r="K33" s="666"/>
      <c r="L33" s="666"/>
      <c r="M33" s="666"/>
      <c r="N33" s="666"/>
      <c r="O33" s="666"/>
      <c r="P33" s="666"/>
      <c r="Q33" s="667"/>
      <c r="R33" s="629">
        <v>447628</v>
      </c>
      <c r="S33" s="630"/>
      <c r="T33" s="630"/>
      <c r="U33" s="630"/>
      <c r="V33" s="630"/>
      <c r="W33" s="630"/>
      <c r="X33" s="630"/>
      <c r="Y33" s="631"/>
      <c r="Z33" s="632">
        <v>0.4</v>
      </c>
      <c r="AA33" s="632"/>
      <c r="AB33" s="632"/>
      <c r="AC33" s="632"/>
      <c r="AD33" s="633">
        <v>447628</v>
      </c>
      <c r="AE33" s="633"/>
      <c r="AF33" s="633"/>
      <c r="AG33" s="633"/>
      <c r="AH33" s="633"/>
      <c r="AI33" s="633"/>
      <c r="AJ33" s="633"/>
      <c r="AK33" s="633"/>
      <c r="AL33" s="634">
        <v>0.7</v>
      </c>
      <c r="AM33" s="635"/>
      <c r="AN33" s="635"/>
      <c r="AO33" s="636"/>
      <c r="AP33" s="690"/>
      <c r="AQ33" s="691"/>
      <c r="AR33" s="691"/>
      <c r="AS33" s="691"/>
      <c r="AT33" s="694"/>
      <c r="AU33" s="362"/>
      <c r="AV33" s="362"/>
      <c r="AW33" s="362"/>
      <c r="AX33" s="679" t="s">
        <v>317</v>
      </c>
      <c r="AY33" s="680"/>
      <c r="AZ33" s="680"/>
      <c r="BA33" s="680"/>
      <c r="BB33" s="680"/>
      <c r="BC33" s="680"/>
      <c r="BD33" s="680"/>
      <c r="BE33" s="680"/>
      <c r="BF33" s="681"/>
      <c r="BG33" s="699">
        <v>99.5</v>
      </c>
      <c r="BH33" s="700"/>
      <c r="BI33" s="700"/>
      <c r="BJ33" s="700"/>
      <c r="BK33" s="700"/>
      <c r="BL33" s="700"/>
      <c r="BM33" s="701">
        <v>98.9</v>
      </c>
      <c r="BN33" s="700"/>
      <c r="BO33" s="700"/>
      <c r="BP33" s="700"/>
      <c r="BQ33" s="702"/>
      <c r="BR33" s="699">
        <v>99.3</v>
      </c>
      <c r="BS33" s="700"/>
      <c r="BT33" s="700"/>
      <c r="BU33" s="700"/>
      <c r="BV33" s="700"/>
      <c r="BW33" s="700"/>
      <c r="BX33" s="701">
        <v>98.2</v>
      </c>
      <c r="BY33" s="700"/>
      <c r="BZ33" s="700"/>
      <c r="CA33" s="700"/>
      <c r="CB33" s="702"/>
      <c r="CD33" s="644" t="s">
        <v>318</v>
      </c>
      <c r="CE33" s="645"/>
      <c r="CF33" s="645"/>
      <c r="CG33" s="645"/>
      <c r="CH33" s="645"/>
      <c r="CI33" s="645"/>
      <c r="CJ33" s="645"/>
      <c r="CK33" s="645"/>
      <c r="CL33" s="645"/>
      <c r="CM33" s="645"/>
      <c r="CN33" s="645"/>
      <c r="CO33" s="645"/>
      <c r="CP33" s="645"/>
      <c r="CQ33" s="646"/>
      <c r="CR33" s="629">
        <v>46917237</v>
      </c>
      <c r="CS33" s="668"/>
      <c r="CT33" s="668"/>
      <c r="CU33" s="668"/>
      <c r="CV33" s="668"/>
      <c r="CW33" s="668"/>
      <c r="CX33" s="668"/>
      <c r="CY33" s="669"/>
      <c r="CZ33" s="634">
        <v>39.5</v>
      </c>
      <c r="DA33" s="663"/>
      <c r="DB33" s="663"/>
      <c r="DC33" s="670"/>
      <c r="DD33" s="638">
        <v>37756933</v>
      </c>
      <c r="DE33" s="668"/>
      <c r="DF33" s="668"/>
      <c r="DG33" s="668"/>
      <c r="DH33" s="668"/>
      <c r="DI33" s="668"/>
      <c r="DJ33" s="668"/>
      <c r="DK33" s="669"/>
      <c r="DL33" s="638">
        <v>28059050</v>
      </c>
      <c r="DM33" s="668"/>
      <c r="DN33" s="668"/>
      <c r="DO33" s="668"/>
      <c r="DP33" s="668"/>
      <c r="DQ33" s="668"/>
      <c r="DR33" s="668"/>
      <c r="DS33" s="668"/>
      <c r="DT33" s="668"/>
      <c r="DU33" s="668"/>
      <c r="DV33" s="669"/>
      <c r="DW33" s="634">
        <v>41.8</v>
      </c>
      <c r="DX33" s="663"/>
      <c r="DY33" s="663"/>
      <c r="DZ33" s="663"/>
      <c r="EA33" s="663"/>
      <c r="EB33" s="663"/>
      <c r="EC33" s="664"/>
    </row>
    <row r="34" spans="2:133" ht="11.25" customHeight="1" x14ac:dyDescent="0.15">
      <c r="B34" s="626" t="s">
        <v>319</v>
      </c>
      <c r="C34" s="627"/>
      <c r="D34" s="627"/>
      <c r="E34" s="627"/>
      <c r="F34" s="627"/>
      <c r="G34" s="627"/>
      <c r="H34" s="627"/>
      <c r="I34" s="627"/>
      <c r="J34" s="627"/>
      <c r="K34" s="627"/>
      <c r="L34" s="627"/>
      <c r="M34" s="627"/>
      <c r="N34" s="627"/>
      <c r="O34" s="627"/>
      <c r="P34" s="627"/>
      <c r="Q34" s="628"/>
      <c r="R34" s="629">
        <v>7153705</v>
      </c>
      <c r="S34" s="630"/>
      <c r="T34" s="630"/>
      <c r="U34" s="630"/>
      <c r="V34" s="630"/>
      <c r="W34" s="630"/>
      <c r="X34" s="630"/>
      <c r="Y34" s="631"/>
      <c r="Z34" s="632">
        <v>5.6</v>
      </c>
      <c r="AA34" s="632"/>
      <c r="AB34" s="632"/>
      <c r="AC34" s="632"/>
      <c r="AD34" s="633" t="s">
        <v>128</v>
      </c>
      <c r="AE34" s="633"/>
      <c r="AF34" s="633"/>
      <c r="AG34" s="633"/>
      <c r="AH34" s="633"/>
      <c r="AI34" s="633"/>
      <c r="AJ34" s="633"/>
      <c r="AK34" s="633"/>
      <c r="AL34" s="634" t="s">
        <v>128</v>
      </c>
      <c r="AM34" s="635"/>
      <c r="AN34" s="635"/>
      <c r="AO34" s="636"/>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320</v>
      </c>
      <c r="CE34" s="645"/>
      <c r="CF34" s="645"/>
      <c r="CG34" s="645"/>
      <c r="CH34" s="645"/>
      <c r="CI34" s="645"/>
      <c r="CJ34" s="645"/>
      <c r="CK34" s="645"/>
      <c r="CL34" s="645"/>
      <c r="CM34" s="645"/>
      <c r="CN34" s="645"/>
      <c r="CO34" s="645"/>
      <c r="CP34" s="645"/>
      <c r="CQ34" s="646"/>
      <c r="CR34" s="629">
        <v>18143313</v>
      </c>
      <c r="CS34" s="630"/>
      <c r="CT34" s="630"/>
      <c r="CU34" s="630"/>
      <c r="CV34" s="630"/>
      <c r="CW34" s="630"/>
      <c r="CX34" s="630"/>
      <c r="CY34" s="631"/>
      <c r="CZ34" s="634">
        <v>15.3</v>
      </c>
      <c r="DA34" s="663"/>
      <c r="DB34" s="663"/>
      <c r="DC34" s="670"/>
      <c r="DD34" s="638">
        <v>12727542</v>
      </c>
      <c r="DE34" s="630"/>
      <c r="DF34" s="630"/>
      <c r="DG34" s="630"/>
      <c r="DH34" s="630"/>
      <c r="DI34" s="630"/>
      <c r="DJ34" s="630"/>
      <c r="DK34" s="631"/>
      <c r="DL34" s="638">
        <v>11758361</v>
      </c>
      <c r="DM34" s="630"/>
      <c r="DN34" s="630"/>
      <c r="DO34" s="630"/>
      <c r="DP34" s="630"/>
      <c r="DQ34" s="630"/>
      <c r="DR34" s="630"/>
      <c r="DS34" s="630"/>
      <c r="DT34" s="630"/>
      <c r="DU34" s="630"/>
      <c r="DV34" s="631"/>
      <c r="DW34" s="634">
        <v>17.5</v>
      </c>
      <c r="DX34" s="663"/>
      <c r="DY34" s="663"/>
      <c r="DZ34" s="663"/>
      <c r="EA34" s="663"/>
      <c r="EB34" s="663"/>
      <c r="EC34" s="664"/>
    </row>
    <row r="35" spans="2:133" ht="11.25" customHeight="1" x14ac:dyDescent="0.15">
      <c r="B35" s="626" t="s">
        <v>321</v>
      </c>
      <c r="C35" s="627"/>
      <c r="D35" s="627"/>
      <c r="E35" s="627"/>
      <c r="F35" s="627"/>
      <c r="G35" s="627"/>
      <c r="H35" s="627"/>
      <c r="I35" s="627"/>
      <c r="J35" s="627"/>
      <c r="K35" s="627"/>
      <c r="L35" s="627"/>
      <c r="M35" s="627"/>
      <c r="N35" s="627"/>
      <c r="O35" s="627"/>
      <c r="P35" s="627"/>
      <c r="Q35" s="628"/>
      <c r="R35" s="629">
        <v>215347</v>
      </c>
      <c r="S35" s="630"/>
      <c r="T35" s="630"/>
      <c r="U35" s="630"/>
      <c r="V35" s="630"/>
      <c r="W35" s="630"/>
      <c r="X35" s="630"/>
      <c r="Y35" s="631"/>
      <c r="Z35" s="632">
        <v>0.2</v>
      </c>
      <c r="AA35" s="632"/>
      <c r="AB35" s="632"/>
      <c r="AC35" s="632"/>
      <c r="AD35" s="633">
        <v>144710</v>
      </c>
      <c r="AE35" s="633"/>
      <c r="AF35" s="633"/>
      <c r="AG35" s="633"/>
      <c r="AH35" s="633"/>
      <c r="AI35" s="633"/>
      <c r="AJ35" s="633"/>
      <c r="AK35" s="633"/>
      <c r="AL35" s="634">
        <v>0.2</v>
      </c>
      <c r="AM35" s="635"/>
      <c r="AN35" s="635"/>
      <c r="AO35" s="636"/>
      <c r="AP35" s="218"/>
      <c r="AQ35" s="608" t="s">
        <v>322</v>
      </c>
      <c r="AR35" s="609"/>
      <c r="AS35" s="609"/>
      <c r="AT35" s="609"/>
      <c r="AU35" s="609"/>
      <c r="AV35" s="609"/>
      <c r="AW35" s="609"/>
      <c r="AX35" s="609"/>
      <c r="AY35" s="609"/>
      <c r="AZ35" s="609"/>
      <c r="BA35" s="609"/>
      <c r="BB35" s="609"/>
      <c r="BC35" s="609"/>
      <c r="BD35" s="609"/>
      <c r="BE35" s="609"/>
      <c r="BF35" s="610"/>
      <c r="BG35" s="608" t="s">
        <v>323</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324</v>
      </c>
      <c r="CE35" s="645"/>
      <c r="CF35" s="645"/>
      <c r="CG35" s="645"/>
      <c r="CH35" s="645"/>
      <c r="CI35" s="645"/>
      <c r="CJ35" s="645"/>
      <c r="CK35" s="645"/>
      <c r="CL35" s="645"/>
      <c r="CM35" s="645"/>
      <c r="CN35" s="645"/>
      <c r="CO35" s="645"/>
      <c r="CP35" s="645"/>
      <c r="CQ35" s="646"/>
      <c r="CR35" s="629">
        <v>1119508</v>
      </c>
      <c r="CS35" s="668"/>
      <c r="CT35" s="668"/>
      <c r="CU35" s="668"/>
      <c r="CV35" s="668"/>
      <c r="CW35" s="668"/>
      <c r="CX35" s="668"/>
      <c r="CY35" s="669"/>
      <c r="CZ35" s="634">
        <v>0.9</v>
      </c>
      <c r="DA35" s="663"/>
      <c r="DB35" s="663"/>
      <c r="DC35" s="670"/>
      <c r="DD35" s="638">
        <v>1069143</v>
      </c>
      <c r="DE35" s="668"/>
      <c r="DF35" s="668"/>
      <c r="DG35" s="668"/>
      <c r="DH35" s="668"/>
      <c r="DI35" s="668"/>
      <c r="DJ35" s="668"/>
      <c r="DK35" s="669"/>
      <c r="DL35" s="638">
        <v>1064518</v>
      </c>
      <c r="DM35" s="668"/>
      <c r="DN35" s="668"/>
      <c r="DO35" s="668"/>
      <c r="DP35" s="668"/>
      <c r="DQ35" s="668"/>
      <c r="DR35" s="668"/>
      <c r="DS35" s="668"/>
      <c r="DT35" s="668"/>
      <c r="DU35" s="668"/>
      <c r="DV35" s="669"/>
      <c r="DW35" s="634">
        <v>1.6</v>
      </c>
      <c r="DX35" s="663"/>
      <c r="DY35" s="663"/>
      <c r="DZ35" s="663"/>
      <c r="EA35" s="663"/>
      <c r="EB35" s="663"/>
      <c r="EC35" s="664"/>
    </row>
    <row r="36" spans="2:133" ht="11.25" customHeight="1" x14ac:dyDescent="0.15">
      <c r="B36" s="626" t="s">
        <v>325</v>
      </c>
      <c r="C36" s="627"/>
      <c r="D36" s="627"/>
      <c r="E36" s="627"/>
      <c r="F36" s="627"/>
      <c r="G36" s="627"/>
      <c r="H36" s="627"/>
      <c r="I36" s="627"/>
      <c r="J36" s="627"/>
      <c r="K36" s="627"/>
      <c r="L36" s="627"/>
      <c r="M36" s="627"/>
      <c r="N36" s="627"/>
      <c r="O36" s="627"/>
      <c r="P36" s="627"/>
      <c r="Q36" s="628"/>
      <c r="R36" s="629">
        <v>42920</v>
      </c>
      <c r="S36" s="630"/>
      <c r="T36" s="630"/>
      <c r="U36" s="630"/>
      <c r="V36" s="630"/>
      <c r="W36" s="630"/>
      <c r="X36" s="630"/>
      <c r="Y36" s="631"/>
      <c r="Z36" s="632">
        <v>0</v>
      </c>
      <c r="AA36" s="632"/>
      <c r="AB36" s="632"/>
      <c r="AC36" s="632"/>
      <c r="AD36" s="633" t="s">
        <v>128</v>
      </c>
      <c r="AE36" s="633"/>
      <c r="AF36" s="633"/>
      <c r="AG36" s="633"/>
      <c r="AH36" s="633"/>
      <c r="AI36" s="633"/>
      <c r="AJ36" s="633"/>
      <c r="AK36" s="633"/>
      <c r="AL36" s="634" t="s">
        <v>128</v>
      </c>
      <c r="AM36" s="635"/>
      <c r="AN36" s="635"/>
      <c r="AO36" s="636"/>
      <c r="AP36" s="218"/>
      <c r="AQ36" s="703" t="s">
        <v>326</v>
      </c>
      <c r="AR36" s="704"/>
      <c r="AS36" s="704"/>
      <c r="AT36" s="704"/>
      <c r="AU36" s="704"/>
      <c r="AV36" s="704"/>
      <c r="AW36" s="704"/>
      <c r="AX36" s="704"/>
      <c r="AY36" s="705"/>
      <c r="AZ36" s="618">
        <v>11914775</v>
      </c>
      <c r="BA36" s="619"/>
      <c r="BB36" s="619"/>
      <c r="BC36" s="619"/>
      <c r="BD36" s="619"/>
      <c r="BE36" s="619"/>
      <c r="BF36" s="706"/>
      <c r="BG36" s="640" t="s">
        <v>327</v>
      </c>
      <c r="BH36" s="641"/>
      <c r="BI36" s="641"/>
      <c r="BJ36" s="641"/>
      <c r="BK36" s="641"/>
      <c r="BL36" s="641"/>
      <c r="BM36" s="641"/>
      <c r="BN36" s="641"/>
      <c r="BO36" s="641"/>
      <c r="BP36" s="641"/>
      <c r="BQ36" s="641"/>
      <c r="BR36" s="641"/>
      <c r="BS36" s="641"/>
      <c r="BT36" s="641"/>
      <c r="BU36" s="642"/>
      <c r="BV36" s="618">
        <v>70820</v>
      </c>
      <c r="BW36" s="619"/>
      <c r="BX36" s="619"/>
      <c r="BY36" s="619"/>
      <c r="BZ36" s="619"/>
      <c r="CA36" s="619"/>
      <c r="CB36" s="706"/>
      <c r="CD36" s="644" t="s">
        <v>328</v>
      </c>
      <c r="CE36" s="645"/>
      <c r="CF36" s="645"/>
      <c r="CG36" s="645"/>
      <c r="CH36" s="645"/>
      <c r="CI36" s="645"/>
      <c r="CJ36" s="645"/>
      <c r="CK36" s="645"/>
      <c r="CL36" s="645"/>
      <c r="CM36" s="645"/>
      <c r="CN36" s="645"/>
      <c r="CO36" s="645"/>
      <c r="CP36" s="645"/>
      <c r="CQ36" s="646"/>
      <c r="CR36" s="629">
        <v>10860007</v>
      </c>
      <c r="CS36" s="630"/>
      <c r="CT36" s="630"/>
      <c r="CU36" s="630"/>
      <c r="CV36" s="630"/>
      <c r="CW36" s="630"/>
      <c r="CX36" s="630"/>
      <c r="CY36" s="631"/>
      <c r="CZ36" s="634">
        <v>9.1</v>
      </c>
      <c r="DA36" s="663"/>
      <c r="DB36" s="663"/>
      <c r="DC36" s="670"/>
      <c r="DD36" s="638">
        <v>8822768</v>
      </c>
      <c r="DE36" s="630"/>
      <c r="DF36" s="630"/>
      <c r="DG36" s="630"/>
      <c r="DH36" s="630"/>
      <c r="DI36" s="630"/>
      <c r="DJ36" s="630"/>
      <c r="DK36" s="631"/>
      <c r="DL36" s="638">
        <v>7098485</v>
      </c>
      <c r="DM36" s="630"/>
      <c r="DN36" s="630"/>
      <c r="DO36" s="630"/>
      <c r="DP36" s="630"/>
      <c r="DQ36" s="630"/>
      <c r="DR36" s="630"/>
      <c r="DS36" s="630"/>
      <c r="DT36" s="630"/>
      <c r="DU36" s="630"/>
      <c r="DV36" s="631"/>
      <c r="DW36" s="634">
        <v>10.6</v>
      </c>
      <c r="DX36" s="663"/>
      <c r="DY36" s="663"/>
      <c r="DZ36" s="663"/>
      <c r="EA36" s="663"/>
      <c r="EB36" s="663"/>
      <c r="EC36" s="664"/>
    </row>
    <row r="37" spans="2:133" ht="11.25" customHeight="1" x14ac:dyDescent="0.15">
      <c r="B37" s="626" t="s">
        <v>329</v>
      </c>
      <c r="C37" s="627"/>
      <c r="D37" s="627"/>
      <c r="E37" s="627"/>
      <c r="F37" s="627"/>
      <c r="G37" s="627"/>
      <c r="H37" s="627"/>
      <c r="I37" s="627"/>
      <c r="J37" s="627"/>
      <c r="K37" s="627"/>
      <c r="L37" s="627"/>
      <c r="M37" s="627"/>
      <c r="N37" s="627"/>
      <c r="O37" s="627"/>
      <c r="P37" s="627"/>
      <c r="Q37" s="628"/>
      <c r="R37" s="629">
        <v>3636968</v>
      </c>
      <c r="S37" s="630"/>
      <c r="T37" s="630"/>
      <c r="U37" s="630"/>
      <c r="V37" s="630"/>
      <c r="W37" s="630"/>
      <c r="X37" s="630"/>
      <c r="Y37" s="631"/>
      <c r="Z37" s="632">
        <v>2.8</v>
      </c>
      <c r="AA37" s="632"/>
      <c r="AB37" s="632"/>
      <c r="AC37" s="632"/>
      <c r="AD37" s="633" t="s">
        <v>128</v>
      </c>
      <c r="AE37" s="633"/>
      <c r="AF37" s="633"/>
      <c r="AG37" s="633"/>
      <c r="AH37" s="633"/>
      <c r="AI37" s="633"/>
      <c r="AJ37" s="633"/>
      <c r="AK37" s="633"/>
      <c r="AL37" s="634" t="s">
        <v>128</v>
      </c>
      <c r="AM37" s="635"/>
      <c r="AN37" s="635"/>
      <c r="AO37" s="636"/>
      <c r="AQ37" s="707" t="s">
        <v>330</v>
      </c>
      <c r="AR37" s="708"/>
      <c r="AS37" s="708"/>
      <c r="AT37" s="708"/>
      <c r="AU37" s="708"/>
      <c r="AV37" s="708"/>
      <c r="AW37" s="708"/>
      <c r="AX37" s="708"/>
      <c r="AY37" s="709"/>
      <c r="AZ37" s="629">
        <v>1629472</v>
      </c>
      <c r="BA37" s="630"/>
      <c r="BB37" s="630"/>
      <c r="BC37" s="630"/>
      <c r="BD37" s="668"/>
      <c r="BE37" s="668"/>
      <c r="BF37" s="696"/>
      <c r="BG37" s="644" t="s">
        <v>331</v>
      </c>
      <c r="BH37" s="645"/>
      <c r="BI37" s="645"/>
      <c r="BJ37" s="645"/>
      <c r="BK37" s="645"/>
      <c r="BL37" s="645"/>
      <c r="BM37" s="645"/>
      <c r="BN37" s="645"/>
      <c r="BO37" s="645"/>
      <c r="BP37" s="645"/>
      <c r="BQ37" s="645"/>
      <c r="BR37" s="645"/>
      <c r="BS37" s="645"/>
      <c r="BT37" s="645"/>
      <c r="BU37" s="646"/>
      <c r="BV37" s="629">
        <v>-1412</v>
      </c>
      <c r="BW37" s="630"/>
      <c r="BX37" s="630"/>
      <c r="BY37" s="630"/>
      <c r="BZ37" s="630"/>
      <c r="CA37" s="630"/>
      <c r="CB37" s="639"/>
      <c r="CD37" s="644" t="s">
        <v>332</v>
      </c>
      <c r="CE37" s="645"/>
      <c r="CF37" s="645"/>
      <c r="CG37" s="645"/>
      <c r="CH37" s="645"/>
      <c r="CI37" s="645"/>
      <c r="CJ37" s="645"/>
      <c r="CK37" s="645"/>
      <c r="CL37" s="645"/>
      <c r="CM37" s="645"/>
      <c r="CN37" s="645"/>
      <c r="CO37" s="645"/>
      <c r="CP37" s="645"/>
      <c r="CQ37" s="646"/>
      <c r="CR37" s="629">
        <v>3847167</v>
      </c>
      <c r="CS37" s="668"/>
      <c r="CT37" s="668"/>
      <c r="CU37" s="668"/>
      <c r="CV37" s="668"/>
      <c r="CW37" s="668"/>
      <c r="CX37" s="668"/>
      <c r="CY37" s="669"/>
      <c r="CZ37" s="634">
        <v>3.2</v>
      </c>
      <c r="DA37" s="663"/>
      <c r="DB37" s="663"/>
      <c r="DC37" s="670"/>
      <c r="DD37" s="638">
        <v>3847167</v>
      </c>
      <c r="DE37" s="668"/>
      <c r="DF37" s="668"/>
      <c r="DG37" s="668"/>
      <c r="DH37" s="668"/>
      <c r="DI37" s="668"/>
      <c r="DJ37" s="668"/>
      <c r="DK37" s="669"/>
      <c r="DL37" s="638">
        <v>3815775</v>
      </c>
      <c r="DM37" s="668"/>
      <c r="DN37" s="668"/>
      <c r="DO37" s="668"/>
      <c r="DP37" s="668"/>
      <c r="DQ37" s="668"/>
      <c r="DR37" s="668"/>
      <c r="DS37" s="668"/>
      <c r="DT37" s="668"/>
      <c r="DU37" s="668"/>
      <c r="DV37" s="669"/>
      <c r="DW37" s="634">
        <v>5.7</v>
      </c>
      <c r="DX37" s="663"/>
      <c r="DY37" s="663"/>
      <c r="DZ37" s="663"/>
      <c r="EA37" s="663"/>
      <c r="EB37" s="663"/>
      <c r="EC37" s="664"/>
    </row>
    <row r="38" spans="2:133" ht="11.25" customHeight="1" x14ac:dyDescent="0.15">
      <c r="B38" s="626" t="s">
        <v>333</v>
      </c>
      <c r="C38" s="627"/>
      <c r="D38" s="627"/>
      <c r="E38" s="627"/>
      <c r="F38" s="627"/>
      <c r="G38" s="627"/>
      <c r="H38" s="627"/>
      <c r="I38" s="627"/>
      <c r="J38" s="627"/>
      <c r="K38" s="627"/>
      <c r="L38" s="627"/>
      <c r="M38" s="627"/>
      <c r="N38" s="627"/>
      <c r="O38" s="627"/>
      <c r="P38" s="627"/>
      <c r="Q38" s="628"/>
      <c r="R38" s="629">
        <v>7028865</v>
      </c>
      <c r="S38" s="630"/>
      <c r="T38" s="630"/>
      <c r="U38" s="630"/>
      <c r="V38" s="630"/>
      <c r="W38" s="630"/>
      <c r="X38" s="630"/>
      <c r="Y38" s="631"/>
      <c r="Z38" s="632">
        <v>5.5</v>
      </c>
      <c r="AA38" s="632"/>
      <c r="AB38" s="632"/>
      <c r="AC38" s="632"/>
      <c r="AD38" s="633" t="s">
        <v>128</v>
      </c>
      <c r="AE38" s="633"/>
      <c r="AF38" s="633"/>
      <c r="AG38" s="633"/>
      <c r="AH38" s="633"/>
      <c r="AI38" s="633"/>
      <c r="AJ38" s="633"/>
      <c r="AK38" s="633"/>
      <c r="AL38" s="634" t="s">
        <v>128</v>
      </c>
      <c r="AM38" s="635"/>
      <c r="AN38" s="635"/>
      <c r="AO38" s="636"/>
      <c r="AQ38" s="707" t="s">
        <v>334</v>
      </c>
      <c r="AR38" s="708"/>
      <c r="AS38" s="708"/>
      <c r="AT38" s="708"/>
      <c r="AU38" s="708"/>
      <c r="AV38" s="708"/>
      <c r="AW38" s="708"/>
      <c r="AX38" s="708"/>
      <c r="AY38" s="709"/>
      <c r="AZ38" s="629">
        <v>393320</v>
      </c>
      <c r="BA38" s="630"/>
      <c r="BB38" s="630"/>
      <c r="BC38" s="630"/>
      <c r="BD38" s="668"/>
      <c r="BE38" s="668"/>
      <c r="BF38" s="696"/>
      <c r="BG38" s="644" t="s">
        <v>335</v>
      </c>
      <c r="BH38" s="645"/>
      <c r="BI38" s="645"/>
      <c r="BJ38" s="645"/>
      <c r="BK38" s="645"/>
      <c r="BL38" s="645"/>
      <c r="BM38" s="645"/>
      <c r="BN38" s="645"/>
      <c r="BO38" s="645"/>
      <c r="BP38" s="645"/>
      <c r="BQ38" s="645"/>
      <c r="BR38" s="645"/>
      <c r="BS38" s="645"/>
      <c r="BT38" s="645"/>
      <c r="BU38" s="646"/>
      <c r="BV38" s="629">
        <v>47243</v>
      </c>
      <c r="BW38" s="630"/>
      <c r="BX38" s="630"/>
      <c r="BY38" s="630"/>
      <c r="BZ38" s="630"/>
      <c r="CA38" s="630"/>
      <c r="CB38" s="639"/>
      <c r="CD38" s="644" t="s">
        <v>336</v>
      </c>
      <c r="CE38" s="645"/>
      <c r="CF38" s="645"/>
      <c r="CG38" s="645"/>
      <c r="CH38" s="645"/>
      <c r="CI38" s="645"/>
      <c r="CJ38" s="645"/>
      <c r="CK38" s="645"/>
      <c r="CL38" s="645"/>
      <c r="CM38" s="645"/>
      <c r="CN38" s="645"/>
      <c r="CO38" s="645"/>
      <c r="CP38" s="645"/>
      <c r="CQ38" s="646"/>
      <c r="CR38" s="629">
        <v>9881698</v>
      </c>
      <c r="CS38" s="630"/>
      <c r="CT38" s="630"/>
      <c r="CU38" s="630"/>
      <c r="CV38" s="630"/>
      <c r="CW38" s="630"/>
      <c r="CX38" s="630"/>
      <c r="CY38" s="631"/>
      <c r="CZ38" s="634">
        <v>8.3000000000000007</v>
      </c>
      <c r="DA38" s="663"/>
      <c r="DB38" s="663"/>
      <c r="DC38" s="670"/>
      <c r="DD38" s="638">
        <v>8262179</v>
      </c>
      <c r="DE38" s="630"/>
      <c r="DF38" s="630"/>
      <c r="DG38" s="630"/>
      <c r="DH38" s="630"/>
      <c r="DI38" s="630"/>
      <c r="DJ38" s="630"/>
      <c r="DK38" s="631"/>
      <c r="DL38" s="638">
        <v>8137686</v>
      </c>
      <c r="DM38" s="630"/>
      <c r="DN38" s="630"/>
      <c r="DO38" s="630"/>
      <c r="DP38" s="630"/>
      <c r="DQ38" s="630"/>
      <c r="DR38" s="630"/>
      <c r="DS38" s="630"/>
      <c r="DT38" s="630"/>
      <c r="DU38" s="630"/>
      <c r="DV38" s="631"/>
      <c r="DW38" s="634">
        <v>12.1</v>
      </c>
      <c r="DX38" s="663"/>
      <c r="DY38" s="663"/>
      <c r="DZ38" s="663"/>
      <c r="EA38" s="663"/>
      <c r="EB38" s="663"/>
      <c r="EC38" s="664"/>
    </row>
    <row r="39" spans="2:133" ht="11.25" customHeight="1" x14ac:dyDescent="0.15">
      <c r="B39" s="626" t="s">
        <v>337</v>
      </c>
      <c r="C39" s="627"/>
      <c r="D39" s="627"/>
      <c r="E39" s="627"/>
      <c r="F39" s="627"/>
      <c r="G39" s="627"/>
      <c r="H39" s="627"/>
      <c r="I39" s="627"/>
      <c r="J39" s="627"/>
      <c r="K39" s="627"/>
      <c r="L39" s="627"/>
      <c r="M39" s="627"/>
      <c r="N39" s="627"/>
      <c r="O39" s="627"/>
      <c r="P39" s="627"/>
      <c r="Q39" s="628"/>
      <c r="R39" s="629">
        <v>1619504</v>
      </c>
      <c r="S39" s="630"/>
      <c r="T39" s="630"/>
      <c r="U39" s="630"/>
      <c r="V39" s="630"/>
      <c r="W39" s="630"/>
      <c r="X39" s="630"/>
      <c r="Y39" s="631"/>
      <c r="Z39" s="632">
        <v>1.3</v>
      </c>
      <c r="AA39" s="632"/>
      <c r="AB39" s="632"/>
      <c r="AC39" s="632"/>
      <c r="AD39" s="633">
        <v>167556</v>
      </c>
      <c r="AE39" s="633"/>
      <c r="AF39" s="633"/>
      <c r="AG39" s="633"/>
      <c r="AH39" s="633"/>
      <c r="AI39" s="633"/>
      <c r="AJ39" s="633"/>
      <c r="AK39" s="633"/>
      <c r="AL39" s="634">
        <v>0.3</v>
      </c>
      <c r="AM39" s="635"/>
      <c r="AN39" s="635"/>
      <c r="AO39" s="636"/>
      <c r="AQ39" s="707" t="s">
        <v>338</v>
      </c>
      <c r="AR39" s="708"/>
      <c r="AS39" s="708"/>
      <c r="AT39" s="708"/>
      <c r="AU39" s="708"/>
      <c r="AV39" s="708"/>
      <c r="AW39" s="708"/>
      <c r="AX39" s="708"/>
      <c r="AY39" s="709"/>
      <c r="AZ39" s="629">
        <v>10285</v>
      </c>
      <c r="BA39" s="630"/>
      <c r="BB39" s="630"/>
      <c r="BC39" s="630"/>
      <c r="BD39" s="668"/>
      <c r="BE39" s="668"/>
      <c r="BF39" s="696"/>
      <c r="BG39" s="644" t="s">
        <v>339</v>
      </c>
      <c r="BH39" s="645"/>
      <c r="BI39" s="645"/>
      <c r="BJ39" s="645"/>
      <c r="BK39" s="645"/>
      <c r="BL39" s="645"/>
      <c r="BM39" s="645"/>
      <c r="BN39" s="645"/>
      <c r="BO39" s="645"/>
      <c r="BP39" s="645"/>
      <c r="BQ39" s="645"/>
      <c r="BR39" s="645"/>
      <c r="BS39" s="645"/>
      <c r="BT39" s="645"/>
      <c r="BU39" s="646"/>
      <c r="BV39" s="629">
        <v>70125</v>
      </c>
      <c r="BW39" s="630"/>
      <c r="BX39" s="630"/>
      <c r="BY39" s="630"/>
      <c r="BZ39" s="630"/>
      <c r="CA39" s="630"/>
      <c r="CB39" s="639"/>
      <c r="CD39" s="644" t="s">
        <v>340</v>
      </c>
      <c r="CE39" s="645"/>
      <c r="CF39" s="645"/>
      <c r="CG39" s="645"/>
      <c r="CH39" s="645"/>
      <c r="CI39" s="645"/>
      <c r="CJ39" s="645"/>
      <c r="CK39" s="645"/>
      <c r="CL39" s="645"/>
      <c r="CM39" s="645"/>
      <c r="CN39" s="645"/>
      <c r="CO39" s="645"/>
      <c r="CP39" s="645"/>
      <c r="CQ39" s="646"/>
      <c r="CR39" s="629">
        <v>6912711</v>
      </c>
      <c r="CS39" s="668"/>
      <c r="CT39" s="668"/>
      <c r="CU39" s="668"/>
      <c r="CV39" s="668"/>
      <c r="CW39" s="668"/>
      <c r="CX39" s="668"/>
      <c r="CY39" s="669"/>
      <c r="CZ39" s="634">
        <v>5.8</v>
      </c>
      <c r="DA39" s="663"/>
      <c r="DB39" s="663"/>
      <c r="DC39" s="670"/>
      <c r="DD39" s="638">
        <v>6875301</v>
      </c>
      <c r="DE39" s="668"/>
      <c r="DF39" s="668"/>
      <c r="DG39" s="668"/>
      <c r="DH39" s="668"/>
      <c r="DI39" s="668"/>
      <c r="DJ39" s="668"/>
      <c r="DK39" s="669"/>
      <c r="DL39" s="638" t="s">
        <v>128</v>
      </c>
      <c r="DM39" s="668"/>
      <c r="DN39" s="668"/>
      <c r="DO39" s="668"/>
      <c r="DP39" s="668"/>
      <c r="DQ39" s="668"/>
      <c r="DR39" s="668"/>
      <c r="DS39" s="668"/>
      <c r="DT39" s="668"/>
      <c r="DU39" s="668"/>
      <c r="DV39" s="669"/>
      <c r="DW39" s="634" t="s">
        <v>128</v>
      </c>
      <c r="DX39" s="663"/>
      <c r="DY39" s="663"/>
      <c r="DZ39" s="663"/>
      <c r="EA39" s="663"/>
      <c r="EB39" s="663"/>
      <c r="EC39" s="664"/>
    </row>
    <row r="40" spans="2:133" ht="11.25" customHeight="1" x14ac:dyDescent="0.15">
      <c r="B40" s="626" t="s">
        <v>341</v>
      </c>
      <c r="C40" s="627"/>
      <c r="D40" s="627"/>
      <c r="E40" s="627"/>
      <c r="F40" s="627"/>
      <c r="G40" s="627"/>
      <c r="H40" s="627"/>
      <c r="I40" s="627"/>
      <c r="J40" s="627"/>
      <c r="K40" s="627"/>
      <c r="L40" s="627"/>
      <c r="M40" s="627"/>
      <c r="N40" s="627"/>
      <c r="O40" s="627"/>
      <c r="P40" s="627"/>
      <c r="Q40" s="628"/>
      <c r="R40" s="629">
        <v>7575961</v>
      </c>
      <c r="S40" s="630"/>
      <c r="T40" s="630"/>
      <c r="U40" s="630"/>
      <c r="V40" s="630"/>
      <c r="W40" s="630"/>
      <c r="X40" s="630"/>
      <c r="Y40" s="631"/>
      <c r="Z40" s="632">
        <v>5.9</v>
      </c>
      <c r="AA40" s="632"/>
      <c r="AB40" s="632"/>
      <c r="AC40" s="632"/>
      <c r="AD40" s="633" t="s">
        <v>128</v>
      </c>
      <c r="AE40" s="633"/>
      <c r="AF40" s="633"/>
      <c r="AG40" s="633"/>
      <c r="AH40" s="633"/>
      <c r="AI40" s="633"/>
      <c r="AJ40" s="633"/>
      <c r="AK40" s="633"/>
      <c r="AL40" s="634" t="s">
        <v>128</v>
      </c>
      <c r="AM40" s="635"/>
      <c r="AN40" s="635"/>
      <c r="AO40" s="636"/>
      <c r="AQ40" s="707" t="s">
        <v>342</v>
      </c>
      <c r="AR40" s="708"/>
      <c r="AS40" s="708"/>
      <c r="AT40" s="708"/>
      <c r="AU40" s="708"/>
      <c r="AV40" s="708"/>
      <c r="AW40" s="708"/>
      <c r="AX40" s="708"/>
      <c r="AY40" s="709"/>
      <c r="AZ40" s="629" t="s">
        <v>128</v>
      </c>
      <c r="BA40" s="630"/>
      <c r="BB40" s="630"/>
      <c r="BC40" s="630"/>
      <c r="BD40" s="668"/>
      <c r="BE40" s="668"/>
      <c r="BF40" s="696"/>
      <c r="BG40" s="710" t="s">
        <v>343</v>
      </c>
      <c r="BH40" s="711"/>
      <c r="BI40" s="711"/>
      <c r="BJ40" s="711"/>
      <c r="BK40" s="711"/>
      <c r="BL40" s="363"/>
      <c r="BM40" s="645" t="s">
        <v>344</v>
      </c>
      <c r="BN40" s="645"/>
      <c r="BO40" s="645"/>
      <c r="BP40" s="645"/>
      <c r="BQ40" s="645"/>
      <c r="BR40" s="645"/>
      <c r="BS40" s="645"/>
      <c r="BT40" s="645"/>
      <c r="BU40" s="646"/>
      <c r="BV40" s="629">
        <v>107</v>
      </c>
      <c r="BW40" s="630"/>
      <c r="BX40" s="630"/>
      <c r="BY40" s="630"/>
      <c r="BZ40" s="630"/>
      <c r="CA40" s="630"/>
      <c r="CB40" s="639"/>
      <c r="CD40" s="644" t="s">
        <v>345</v>
      </c>
      <c r="CE40" s="645"/>
      <c r="CF40" s="645"/>
      <c r="CG40" s="645"/>
      <c r="CH40" s="645"/>
      <c r="CI40" s="645"/>
      <c r="CJ40" s="645"/>
      <c r="CK40" s="645"/>
      <c r="CL40" s="645"/>
      <c r="CM40" s="645"/>
      <c r="CN40" s="645"/>
      <c r="CO40" s="645"/>
      <c r="CP40" s="645"/>
      <c r="CQ40" s="646"/>
      <c r="CR40" s="629" t="s">
        <v>128</v>
      </c>
      <c r="CS40" s="630"/>
      <c r="CT40" s="630"/>
      <c r="CU40" s="630"/>
      <c r="CV40" s="630"/>
      <c r="CW40" s="630"/>
      <c r="CX40" s="630"/>
      <c r="CY40" s="631"/>
      <c r="CZ40" s="634" t="s">
        <v>128</v>
      </c>
      <c r="DA40" s="663"/>
      <c r="DB40" s="663"/>
      <c r="DC40" s="670"/>
      <c r="DD40" s="638" t="s">
        <v>128</v>
      </c>
      <c r="DE40" s="630"/>
      <c r="DF40" s="630"/>
      <c r="DG40" s="630"/>
      <c r="DH40" s="630"/>
      <c r="DI40" s="630"/>
      <c r="DJ40" s="630"/>
      <c r="DK40" s="631"/>
      <c r="DL40" s="638" t="s">
        <v>128</v>
      </c>
      <c r="DM40" s="630"/>
      <c r="DN40" s="630"/>
      <c r="DO40" s="630"/>
      <c r="DP40" s="630"/>
      <c r="DQ40" s="630"/>
      <c r="DR40" s="630"/>
      <c r="DS40" s="630"/>
      <c r="DT40" s="630"/>
      <c r="DU40" s="630"/>
      <c r="DV40" s="631"/>
      <c r="DW40" s="634" t="s">
        <v>128</v>
      </c>
      <c r="DX40" s="663"/>
      <c r="DY40" s="663"/>
      <c r="DZ40" s="663"/>
      <c r="EA40" s="663"/>
      <c r="EB40" s="663"/>
      <c r="EC40" s="664"/>
    </row>
    <row r="41" spans="2:133" ht="11.25" customHeight="1" x14ac:dyDescent="0.15">
      <c r="B41" s="626" t="s">
        <v>346</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32" t="s">
        <v>128</v>
      </c>
      <c r="AA41" s="632"/>
      <c r="AB41" s="632"/>
      <c r="AC41" s="632"/>
      <c r="AD41" s="633" t="s">
        <v>128</v>
      </c>
      <c r="AE41" s="633"/>
      <c r="AF41" s="633"/>
      <c r="AG41" s="633"/>
      <c r="AH41" s="633"/>
      <c r="AI41" s="633"/>
      <c r="AJ41" s="633"/>
      <c r="AK41" s="633"/>
      <c r="AL41" s="634" t="s">
        <v>128</v>
      </c>
      <c r="AM41" s="635"/>
      <c r="AN41" s="635"/>
      <c r="AO41" s="636"/>
      <c r="AQ41" s="707" t="s">
        <v>347</v>
      </c>
      <c r="AR41" s="708"/>
      <c r="AS41" s="708"/>
      <c r="AT41" s="708"/>
      <c r="AU41" s="708"/>
      <c r="AV41" s="708"/>
      <c r="AW41" s="708"/>
      <c r="AX41" s="708"/>
      <c r="AY41" s="709"/>
      <c r="AZ41" s="629">
        <v>1853504</v>
      </c>
      <c r="BA41" s="630"/>
      <c r="BB41" s="630"/>
      <c r="BC41" s="630"/>
      <c r="BD41" s="668"/>
      <c r="BE41" s="668"/>
      <c r="BF41" s="696"/>
      <c r="BG41" s="710"/>
      <c r="BH41" s="711"/>
      <c r="BI41" s="711"/>
      <c r="BJ41" s="711"/>
      <c r="BK41" s="711"/>
      <c r="BL41" s="363"/>
      <c r="BM41" s="645" t="s">
        <v>348</v>
      </c>
      <c r="BN41" s="645"/>
      <c r="BO41" s="645"/>
      <c r="BP41" s="645"/>
      <c r="BQ41" s="645"/>
      <c r="BR41" s="645"/>
      <c r="BS41" s="645"/>
      <c r="BT41" s="645"/>
      <c r="BU41" s="646"/>
      <c r="BV41" s="629" t="s">
        <v>128</v>
      </c>
      <c r="BW41" s="630"/>
      <c r="BX41" s="630"/>
      <c r="BY41" s="630"/>
      <c r="BZ41" s="630"/>
      <c r="CA41" s="630"/>
      <c r="CB41" s="639"/>
      <c r="CD41" s="644" t="s">
        <v>349</v>
      </c>
      <c r="CE41" s="645"/>
      <c r="CF41" s="645"/>
      <c r="CG41" s="645"/>
      <c r="CH41" s="645"/>
      <c r="CI41" s="645"/>
      <c r="CJ41" s="645"/>
      <c r="CK41" s="645"/>
      <c r="CL41" s="645"/>
      <c r="CM41" s="645"/>
      <c r="CN41" s="645"/>
      <c r="CO41" s="645"/>
      <c r="CP41" s="645"/>
      <c r="CQ41" s="646"/>
      <c r="CR41" s="629" t="s">
        <v>128</v>
      </c>
      <c r="CS41" s="668"/>
      <c r="CT41" s="668"/>
      <c r="CU41" s="668"/>
      <c r="CV41" s="668"/>
      <c r="CW41" s="668"/>
      <c r="CX41" s="668"/>
      <c r="CY41" s="669"/>
      <c r="CZ41" s="634" t="s">
        <v>128</v>
      </c>
      <c r="DA41" s="663"/>
      <c r="DB41" s="663"/>
      <c r="DC41" s="670"/>
      <c r="DD41" s="638" t="s">
        <v>128</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350</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32" t="s">
        <v>128</v>
      </c>
      <c r="AA42" s="632"/>
      <c r="AB42" s="632"/>
      <c r="AC42" s="632"/>
      <c r="AD42" s="633" t="s">
        <v>128</v>
      </c>
      <c r="AE42" s="633"/>
      <c r="AF42" s="633"/>
      <c r="AG42" s="633"/>
      <c r="AH42" s="633"/>
      <c r="AI42" s="633"/>
      <c r="AJ42" s="633"/>
      <c r="AK42" s="633"/>
      <c r="AL42" s="634" t="s">
        <v>128</v>
      </c>
      <c r="AM42" s="635"/>
      <c r="AN42" s="635"/>
      <c r="AO42" s="636"/>
      <c r="AQ42" s="714" t="s">
        <v>351</v>
      </c>
      <c r="AR42" s="715"/>
      <c r="AS42" s="715"/>
      <c r="AT42" s="715"/>
      <c r="AU42" s="715"/>
      <c r="AV42" s="715"/>
      <c r="AW42" s="715"/>
      <c r="AX42" s="715"/>
      <c r="AY42" s="716"/>
      <c r="AZ42" s="723">
        <v>8028194</v>
      </c>
      <c r="BA42" s="724"/>
      <c r="BB42" s="724"/>
      <c r="BC42" s="724"/>
      <c r="BD42" s="700"/>
      <c r="BE42" s="700"/>
      <c r="BF42" s="702"/>
      <c r="BG42" s="712"/>
      <c r="BH42" s="713"/>
      <c r="BI42" s="713"/>
      <c r="BJ42" s="713"/>
      <c r="BK42" s="713"/>
      <c r="BL42" s="364"/>
      <c r="BM42" s="655" t="s">
        <v>352</v>
      </c>
      <c r="BN42" s="655"/>
      <c r="BO42" s="655"/>
      <c r="BP42" s="655"/>
      <c r="BQ42" s="655"/>
      <c r="BR42" s="655"/>
      <c r="BS42" s="655"/>
      <c r="BT42" s="655"/>
      <c r="BU42" s="656"/>
      <c r="BV42" s="723">
        <v>304</v>
      </c>
      <c r="BW42" s="724"/>
      <c r="BX42" s="724"/>
      <c r="BY42" s="724"/>
      <c r="BZ42" s="724"/>
      <c r="CA42" s="724"/>
      <c r="CB42" s="736"/>
      <c r="CD42" s="626" t="s">
        <v>353</v>
      </c>
      <c r="CE42" s="627"/>
      <c r="CF42" s="627"/>
      <c r="CG42" s="627"/>
      <c r="CH42" s="627"/>
      <c r="CI42" s="627"/>
      <c r="CJ42" s="627"/>
      <c r="CK42" s="627"/>
      <c r="CL42" s="627"/>
      <c r="CM42" s="627"/>
      <c r="CN42" s="627"/>
      <c r="CO42" s="627"/>
      <c r="CP42" s="627"/>
      <c r="CQ42" s="628"/>
      <c r="CR42" s="629">
        <v>9263992</v>
      </c>
      <c r="CS42" s="668"/>
      <c r="CT42" s="668"/>
      <c r="CU42" s="668"/>
      <c r="CV42" s="668"/>
      <c r="CW42" s="668"/>
      <c r="CX42" s="668"/>
      <c r="CY42" s="669"/>
      <c r="CZ42" s="634">
        <v>7.8</v>
      </c>
      <c r="DA42" s="663"/>
      <c r="DB42" s="663"/>
      <c r="DC42" s="670"/>
      <c r="DD42" s="638">
        <v>2399621</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354</v>
      </c>
      <c r="C43" s="627"/>
      <c r="D43" s="627"/>
      <c r="E43" s="627"/>
      <c r="F43" s="627"/>
      <c r="G43" s="627"/>
      <c r="H43" s="627"/>
      <c r="I43" s="627"/>
      <c r="J43" s="627"/>
      <c r="K43" s="627"/>
      <c r="L43" s="627"/>
      <c r="M43" s="627"/>
      <c r="N43" s="627"/>
      <c r="O43" s="627"/>
      <c r="P43" s="627"/>
      <c r="Q43" s="628"/>
      <c r="R43" s="629">
        <v>3088861</v>
      </c>
      <c r="S43" s="630"/>
      <c r="T43" s="630"/>
      <c r="U43" s="630"/>
      <c r="V43" s="630"/>
      <c r="W43" s="630"/>
      <c r="X43" s="630"/>
      <c r="Y43" s="631"/>
      <c r="Z43" s="632">
        <v>2.4</v>
      </c>
      <c r="AA43" s="632"/>
      <c r="AB43" s="632"/>
      <c r="AC43" s="632"/>
      <c r="AD43" s="633" t="s">
        <v>128</v>
      </c>
      <c r="AE43" s="633"/>
      <c r="AF43" s="633"/>
      <c r="AG43" s="633"/>
      <c r="AH43" s="633"/>
      <c r="AI43" s="633"/>
      <c r="AJ43" s="633"/>
      <c r="AK43" s="633"/>
      <c r="AL43" s="634" t="s">
        <v>128</v>
      </c>
      <c r="AM43" s="635"/>
      <c r="AN43" s="635"/>
      <c r="AO43" s="636"/>
      <c r="BV43" s="219"/>
      <c r="BW43" s="219"/>
      <c r="BX43" s="219"/>
      <c r="BY43" s="219"/>
      <c r="BZ43" s="219"/>
      <c r="CA43" s="219"/>
      <c r="CB43" s="219"/>
      <c r="CD43" s="626" t="s">
        <v>355</v>
      </c>
      <c r="CE43" s="627"/>
      <c r="CF43" s="627"/>
      <c r="CG43" s="627"/>
      <c r="CH43" s="627"/>
      <c r="CI43" s="627"/>
      <c r="CJ43" s="627"/>
      <c r="CK43" s="627"/>
      <c r="CL43" s="627"/>
      <c r="CM43" s="627"/>
      <c r="CN43" s="627"/>
      <c r="CO43" s="627"/>
      <c r="CP43" s="627"/>
      <c r="CQ43" s="628"/>
      <c r="CR43" s="629">
        <v>198461</v>
      </c>
      <c r="CS43" s="668"/>
      <c r="CT43" s="668"/>
      <c r="CU43" s="668"/>
      <c r="CV43" s="668"/>
      <c r="CW43" s="668"/>
      <c r="CX43" s="668"/>
      <c r="CY43" s="669"/>
      <c r="CZ43" s="634">
        <v>0.2</v>
      </c>
      <c r="DA43" s="663"/>
      <c r="DB43" s="663"/>
      <c r="DC43" s="670"/>
      <c r="DD43" s="638">
        <v>183320</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9" t="s">
        <v>356</v>
      </c>
      <c r="C44" s="680"/>
      <c r="D44" s="680"/>
      <c r="E44" s="680"/>
      <c r="F44" s="680"/>
      <c r="G44" s="680"/>
      <c r="H44" s="680"/>
      <c r="I44" s="680"/>
      <c r="J44" s="680"/>
      <c r="K44" s="680"/>
      <c r="L44" s="680"/>
      <c r="M44" s="680"/>
      <c r="N44" s="680"/>
      <c r="O44" s="680"/>
      <c r="P44" s="680"/>
      <c r="Q44" s="681"/>
      <c r="R44" s="723">
        <v>127659838</v>
      </c>
      <c r="S44" s="724"/>
      <c r="T44" s="724"/>
      <c r="U44" s="724"/>
      <c r="V44" s="724"/>
      <c r="W44" s="724"/>
      <c r="X44" s="724"/>
      <c r="Y44" s="725"/>
      <c r="Z44" s="726">
        <v>100</v>
      </c>
      <c r="AA44" s="726"/>
      <c r="AB44" s="726"/>
      <c r="AC44" s="726"/>
      <c r="AD44" s="727">
        <v>63989942</v>
      </c>
      <c r="AE44" s="727"/>
      <c r="AF44" s="727"/>
      <c r="AG44" s="727"/>
      <c r="AH44" s="727"/>
      <c r="AI44" s="727"/>
      <c r="AJ44" s="727"/>
      <c r="AK44" s="727"/>
      <c r="AL44" s="728">
        <v>100</v>
      </c>
      <c r="AM44" s="701"/>
      <c r="AN44" s="701"/>
      <c r="AO44" s="729"/>
      <c r="CD44" s="730" t="s">
        <v>303</v>
      </c>
      <c r="CE44" s="731"/>
      <c r="CF44" s="626" t="s">
        <v>357</v>
      </c>
      <c r="CG44" s="627"/>
      <c r="CH44" s="627"/>
      <c r="CI44" s="627"/>
      <c r="CJ44" s="627"/>
      <c r="CK44" s="627"/>
      <c r="CL44" s="627"/>
      <c r="CM44" s="627"/>
      <c r="CN44" s="627"/>
      <c r="CO44" s="627"/>
      <c r="CP44" s="627"/>
      <c r="CQ44" s="628"/>
      <c r="CR44" s="629">
        <v>9263992</v>
      </c>
      <c r="CS44" s="630"/>
      <c r="CT44" s="630"/>
      <c r="CU44" s="630"/>
      <c r="CV44" s="630"/>
      <c r="CW44" s="630"/>
      <c r="CX44" s="630"/>
      <c r="CY44" s="631"/>
      <c r="CZ44" s="634">
        <v>7.8</v>
      </c>
      <c r="DA44" s="635"/>
      <c r="DB44" s="635"/>
      <c r="DC44" s="647"/>
      <c r="DD44" s="638">
        <v>2399621</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358</v>
      </c>
      <c r="CG45" s="627"/>
      <c r="CH45" s="627"/>
      <c r="CI45" s="627"/>
      <c r="CJ45" s="627"/>
      <c r="CK45" s="627"/>
      <c r="CL45" s="627"/>
      <c r="CM45" s="627"/>
      <c r="CN45" s="627"/>
      <c r="CO45" s="627"/>
      <c r="CP45" s="627"/>
      <c r="CQ45" s="628"/>
      <c r="CR45" s="629">
        <v>2220997</v>
      </c>
      <c r="CS45" s="668"/>
      <c r="CT45" s="668"/>
      <c r="CU45" s="668"/>
      <c r="CV45" s="668"/>
      <c r="CW45" s="668"/>
      <c r="CX45" s="668"/>
      <c r="CY45" s="669"/>
      <c r="CZ45" s="634">
        <v>1.9</v>
      </c>
      <c r="DA45" s="663"/>
      <c r="DB45" s="663"/>
      <c r="DC45" s="670"/>
      <c r="DD45" s="638">
        <v>57251</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360</v>
      </c>
      <c r="CG46" s="627"/>
      <c r="CH46" s="627"/>
      <c r="CI46" s="627"/>
      <c r="CJ46" s="627"/>
      <c r="CK46" s="627"/>
      <c r="CL46" s="627"/>
      <c r="CM46" s="627"/>
      <c r="CN46" s="627"/>
      <c r="CO46" s="627"/>
      <c r="CP46" s="627"/>
      <c r="CQ46" s="628"/>
      <c r="CR46" s="629">
        <v>6991971</v>
      </c>
      <c r="CS46" s="630"/>
      <c r="CT46" s="630"/>
      <c r="CU46" s="630"/>
      <c r="CV46" s="630"/>
      <c r="CW46" s="630"/>
      <c r="CX46" s="630"/>
      <c r="CY46" s="631"/>
      <c r="CZ46" s="634">
        <v>5.9</v>
      </c>
      <c r="DA46" s="635"/>
      <c r="DB46" s="635"/>
      <c r="DC46" s="647"/>
      <c r="DD46" s="638">
        <v>2291346</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361</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362</v>
      </c>
      <c r="CG47" s="627"/>
      <c r="CH47" s="627"/>
      <c r="CI47" s="627"/>
      <c r="CJ47" s="627"/>
      <c r="CK47" s="627"/>
      <c r="CL47" s="627"/>
      <c r="CM47" s="627"/>
      <c r="CN47" s="627"/>
      <c r="CO47" s="627"/>
      <c r="CP47" s="627"/>
      <c r="CQ47" s="628"/>
      <c r="CR47" s="629" t="s">
        <v>128</v>
      </c>
      <c r="CS47" s="668"/>
      <c r="CT47" s="668"/>
      <c r="CU47" s="668"/>
      <c r="CV47" s="668"/>
      <c r="CW47" s="668"/>
      <c r="CX47" s="668"/>
      <c r="CY47" s="669"/>
      <c r="CZ47" s="634" t="s">
        <v>128</v>
      </c>
      <c r="DA47" s="663"/>
      <c r="DB47" s="663"/>
      <c r="DC47" s="670"/>
      <c r="DD47" s="638" t="s">
        <v>128</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363</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364</v>
      </c>
      <c r="CG48" s="627"/>
      <c r="CH48" s="627"/>
      <c r="CI48" s="627"/>
      <c r="CJ48" s="627"/>
      <c r="CK48" s="627"/>
      <c r="CL48" s="627"/>
      <c r="CM48" s="627"/>
      <c r="CN48" s="627"/>
      <c r="CO48" s="627"/>
      <c r="CP48" s="627"/>
      <c r="CQ48" s="628"/>
      <c r="CR48" s="629" t="s">
        <v>128</v>
      </c>
      <c r="CS48" s="630"/>
      <c r="CT48" s="630"/>
      <c r="CU48" s="630"/>
      <c r="CV48" s="630"/>
      <c r="CW48" s="630"/>
      <c r="CX48" s="630"/>
      <c r="CY48" s="631"/>
      <c r="CZ48" s="634" t="s">
        <v>128</v>
      </c>
      <c r="DA48" s="635"/>
      <c r="DB48" s="635"/>
      <c r="DC48" s="647"/>
      <c r="DD48" s="638" t="s">
        <v>128</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9" t="s">
        <v>365</v>
      </c>
      <c r="CE49" s="680"/>
      <c r="CF49" s="680"/>
      <c r="CG49" s="680"/>
      <c r="CH49" s="680"/>
      <c r="CI49" s="680"/>
      <c r="CJ49" s="680"/>
      <c r="CK49" s="680"/>
      <c r="CL49" s="680"/>
      <c r="CM49" s="680"/>
      <c r="CN49" s="680"/>
      <c r="CO49" s="680"/>
      <c r="CP49" s="680"/>
      <c r="CQ49" s="681"/>
      <c r="CR49" s="723">
        <v>118826140</v>
      </c>
      <c r="CS49" s="700"/>
      <c r="CT49" s="700"/>
      <c r="CU49" s="700"/>
      <c r="CV49" s="700"/>
      <c r="CW49" s="700"/>
      <c r="CX49" s="700"/>
      <c r="CY49" s="737"/>
      <c r="CZ49" s="728">
        <v>100</v>
      </c>
      <c r="DA49" s="738"/>
      <c r="DB49" s="738"/>
      <c r="DC49" s="739"/>
      <c r="DD49" s="740">
        <v>72516507</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2" zoomScale="70" zoomScaleNormal="25" zoomScaleSheetLayoutView="70" workbookViewId="0">
      <selection activeCell="AA23" sqref="AA23:AE23"/>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366</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367</v>
      </c>
      <c r="DK2" s="751"/>
      <c r="DL2" s="751"/>
      <c r="DM2" s="751"/>
      <c r="DN2" s="751"/>
      <c r="DO2" s="752"/>
      <c r="DP2" s="224"/>
      <c r="DQ2" s="750" t="s">
        <v>368</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369</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370</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371</v>
      </c>
      <c r="B5" s="756"/>
      <c r="C5" s="756"/>
      <c r="D5" s="756"/>
      <c r="E5" s="756"/>
      <c r="F5" s="756"/>
      <c r="G5" s="756"/>
      <c r="H5" s="756"/>
      <c r="I5" s="756"/>
      <c r="J5" s="756"/>
      <c r="K5" s="756"/>
      <c r="L5" s="756"/>
      <c r="M5" s="756"/>
      <c r="N5" s="756"/>
      <c r="O5" s="756"/>
      <c r="P5" s="757"/>
      <c r="Q5" s="761" t="s">
        <v>372</v>
      </c>
      <c r="R5" s="762"/>
      <c r="S5" s="762"/>
      <c r="T5" s="762"/>
      <c r="U5" s="763"/>
      <c r="V5" s="761" t="s">
        <v>373</v>
      </c>
      <c r="W5" s="762"/>
      <c r="X5" s="762"/>
      <c r="Y5" s="762"/>
      <c r="Z5" s="763"/>
      <c r="AA5" s="761" t="s">
        <v>374</v>
      </c>
      <c r="AB5" s="762"/>
      <c r="AC5" s="762"/>
      <c r="AD5" s="762"/>
      <c r="AE5" s="762"/>
      <c r="AF5" s="767" t="s">
        <v>375</v>
      </c>
      <c r="AG5" s="762"/>
      <c r="AH5" s="762"/>
      <c r="AI5" s="762"/>
      <c r="AJ5" s="768"/>
      <c r="AK5" s="762" t="s">
        <v>376</v>
      </c>
      <c r="AL5" s="762"/>
      <c r="AM5" s="762"/>
      <c r="AN5" s="762"/>
      <c r="AO5" s="763"/>
      <c r="AP5" s="761" t="s">
        <v>377</v>
      </c>
      <c r="AQ5" s="762"/>
      <c r="AR5" s="762"/>
      <c r="AS5" s="762"/>
      <c r="AT5" s="763"/>
      <c r="AU5" s="761" t="s">
        <v>378</v>
      </c>
      <c r="AV5" s="762"/>
      <c r="AW5" s="762"/>
      <c r="AX5" s="762"/>
      <c r="AY5" s="768"/>
      <c r="AZ5" s="228"/>
      <c r="BA5" s="228"/>
      <c r="BB5" s="228"/>
      <c r="BC5" s="228"/>
      <c r="BD5" s="228"/>
      <c r="BE5" s="229"/>
      <c r="BF5" s="229"/>
      <c r="BG5" s="229"/>
      <c r="BH5" s="229"/>
      <c r="BI5" s="229"/>
      <c r="BJ5" s="229"/>
      <c r="BK5" s="229"/>
      <c r="BL5" s="229"/>
      <c r="BM5" s="229"/>
      <c r="BN5" s="229"/>
      <c r="BO5" s="229"/>
      <c r="BP5" s="229"/>
      <c r="BQ5" s="755" t="s">
        <v>379</v>
      </c>
      <c r="BR5" s="756"/>
      <c r="BS5" s="756"/>
      <c r="BT5" s="756"/>
      <c r="BU5" s="756"/>
      <c r="BV5" s="756"/>
      <c r="BW5" s="756"/>
      <c r="BX5" s="756"/>
      <c r="BY5" s="756"/>
      <c r="BZ5" s="756"/>
      <c r="CA5" s="756"/>
      <c r="CB5" s="756"/>
      <c r="CC5" s="756"/>
      <c r="CD5" s="756"/>
      <c r="CE5" s="756"/>
      <c r="CF5" s="756"/>
      <c r="CG5" s="757"/>
      <c r="CH5" s="761" t="s">
        <v>380</v>
      </c>
      <c r="CI5" s="762"/>
      <c r="CJ5" s="762"/>
      <c r="CK5" s="762"/>
      <c r="CL5" s="763"/>
      <c r="CM5" s="761" t="s">
        <v>381</v>
      </c>
      <c r="CN5" s="762"/>
      <c r="CO5" s="762"/>
      <c r="CP5" s="762"/>
      <c r="CQ5" s="763"/>
      <c r="CR5" s="761" t="s">
        <v>382</v>
      </c>
      <c r="CS5" s="762"/>
      <c r="CT5" s="762"/>
      <c r="CU5" s="762"/>
      <c r="CV5" s="763"/>
      <c r="CW5" s="761" t="s">
        <v>383</v>
      </c>
      <c r="CX5" s="762"/>
      <c r="CY5" s="762"/>
      <c r="CZ5" s="762"/>
      <c r="DA5" s="763"/>
      <c r="DB5" s="761" t="s">
        <v>384</v>
      </c>
      <c r="DC5" s="762"/>
      <c r="DD5" s="762"/>
      <c r="DE5" s="762"/>
      <c r="DF5" s="763"/>
      <c r="DG5" s="791" t="s">
        <v>385</v>
      </c>
      <c r="DH5" s="792"/>
      <c r="DI5" s="792"/>
      <c r="DJ5" s="792"/>
      <c r="DK5" s="793"/>
      <c r="DL5" s="791" t="s">
        <v>386</v>
      </c>
      <c r="DM5" s="792"/>
      <c r="DN5" s="792"/>
      <c r="DO5" s="792"/>
      <c r="DP5" s="793"/>
      <c r="DQ5" s="761" t="s">
        <v>387</v>
      </c>
      <c r="DR5" s="762"/>
      <c r="DS5" s="762"/>
      <c r="DT5" s="762"/>
      <c r="DU5" s="763"/>
      <c r="DV5" s="761" t="s">
        <v>378</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388</v>
      </c>
      <c r="C7" s="778"/>
      <c r="D7" s="778"/>
      <c r="E7" s="778"/>
      <c r="F7" s="778"/>
      <c r="G7" s="778"/>
      <c r="H7" s="778"/>
      <c r="I7" s="778"/>
      <c r="J7" s="778"/>
      <c r="K7" s="778"/>
      <c r="L7" s="778"/>
      <c r="M7" s="778"/>
      <c r="N7" s="778"/>
      <c r="O7" s="778"/>
      <c r="P7" s="779"/>
      <c r="Q7" s="780">
        <v>125591</v>
      </c>
      <c r="R7" s="781"/>
      <c r="S7" s="781"/>
      <c r="T7" s="781"/>
      <c r="U7" s="781"/>
      <c r="V7" s="781">
        <v>117662</v>
      </c>
      <c r="W7" s="781"/>
      <c r="X7" s="781"/>
      <c r="Y7" s="781"/>
      <c r="Z7" s="781"/>
      <c r="AA7" s="781">
        <v>7930</v>
      </c>
      <c r="AB7" s="781"/>
      <c r="AC7" s="781"/>
      <c r="AD7" s="781"/>
      <c r="AE7" s="782"/>
      <c r="AF7" s="783">
        <v>7588</v>
      </c>
      <c r="AG7" s="784"/>
      <c r="AH7" s="784"/>
      <c r="AI7" s="784"/>
      <c r="AJ7" s="785"/>
      <c r="AK7" s="786">
        <v>3637</v>
      </c>
      <c r="AL7" s="787"/>
      <c r="AM7" s="787"/>
      <c r="AN7" s="787"/>
      <c r="AO7" s="787"/>
      <c r="AP7" s="787">
        <v>63162</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t="s">
        <v>581</v>
      </c>
      <c r="BS7" s="774" t="s">
        <v>582</v>
      </c>
      <c r="BT7" s="775"/>
      <c r="BU7" s="775"/>
      <c r="BV7" s="775"/>
      <c r="BW7" s="775"/>
      <c r="BX7" s="775"/>
      <c r="BY7" s="775"/>
      <c r="BZ7" s="775"/>
      <c r="CA7" s="775"/>
      <c r="CB7" s="775"/>
      <c r="CC7" s="775"/>
      <c r="CD7" s="775"/>
      <c r="CE7" s="775"/>
      <c r="CF7" s="775"/>
      <c r="CG7" s="790"/>
      <c r="CH7" s="771">
        <v>0</v>
      </c>
      <c r="CI7" s="772"/>
      <c r="CJ7" s="772"/>
      <c r="CK7" s="772"/>
      <c r="CL7" s="773"/>
      <c r="CM7" s="771">
        <v>44</v>
      </c>
      <c r="CN7" s="772"/>
      <c r="CO7" s="772"/>
      <c r="CP7" s="772"/>
      <c r="CQ7" s="773"/>
      <c r="CR7" s="771">
        <v>5</v>
      </c>
      <c r="CS7" s="772"/>
      <c r="CT7" s="772"/>
      <c r="CU7" s="772"/>
      <c r="CV7" s="773"/>
      <c r="CW7" s="771">
        <v>0</v>
      </c>
      <c r="CX7" s="772"/>
      <c r="CY7" s="772"/>
      <c r="CZ7" s="772"/>
      <c r="DA7" s="773"/>
      <c r="DB7" s="771">
        <v>0</v>
      </c>
      <c r="DC7" s="772"/>
      <c r="DD7" s="772"/>
      <c r="DE7" s="772"/>
      <c r="DF7" s="773"/>
      <c r="DG7" s="771">
        <v>0</v>
      </c>
      <c r="DH7" s="772"/>
      <c r="DI7" s="772"/>
      <c r="DJ7" s="772"/>
      <c r="DK7" s="773"/>
      <c r="DL7" s="771">
        <v>0</v>
      </c>
      <c r="DM7" s="772"/>
      <c r="DN7" s="772"/>
      <c r="DO7" s="772"/>
      <c r="DP7" s="773"/>
      <c r="DQ7" s="771">
        <v>0</v>
      </c>
      <c r="DR7" s="772"/>
      <c r="DS7" s="772"/>
      <c r="DT7" s="772"/>
      <c r="DU7" s="773"/>
      <c r="DV7" s="774"/>
      <c r="DW7" s="775"/>
      <c r="DX7" s="775"/>
      <c r="DY7" s="775"/>
      <c r="DZ7" s="776"/>
      <c r="EA7" s="230"/>
    </row>
    <row r="8" spans="1:131" s="231" customFormat="1" ht="26.25" customHeight="1" x14ac:dyDescent="0.15">
      <c r="A8" s="234">
        <v>2</v>
      </c>
      <c r="B8" s="808" t="s">
        <v>389</v>
      </c>
      <c r="C8" s="809"/>
      <c r="D8" s="809"/>
      <c r="E8" s="809"/>
      <c r="F8" s="809"/>
      <c r="G8" s="809"/>
      <c r="H8" s="809"/>
      <c r="I8" s="809"/>
      <c r="J8" s="809"/>
      <c r="K8" s="809"/>
      <c r="L8" s="809"/>
      <c r="M8" s="809"/>
      <c r="N8" s="809"/>
      <c r="O8" s="809"/>
      <c r="P8" s="810"/>
      <c r="Q8" s="811">
        <v>916</v>
      </c>
      <c r="R8" s="812"/>
      <c r="S8" s="812"/>
      <c r="T8" s="812"/>
      <c r="U8" s="812"/>
      <c r="V8" s="812">
        <v>206</v>
      </c>
      <c r="W8" s="812"/>
      <c r="X8" s="812"/>
      <c r="Y8" s="812"/>
      <c r="Z8" s="812"/>
      <c r="AA8" s="812">
        <v>710</v>
      </c>
      <c r="AB8" s="812"/>
      <c r="AC8" s="812"/>
      <c r="AD8" s="812"/>
      <c r="AE8" s="813"/>
      <c r="AF8" s="814">
        <v>4</v>
      </c>
      <c r="AG8" s="815"/>
      <c r="AH8" s="815"/>
      <c r="AI8" s="815"/>
      <c r="AJ8" s="816"/>
      <c r="AK8" s="797">
        <v>216</v>
      </c>
      <c r="AL8" s="798"/>
      <c r="AM8" s="798"/>
      <c r="AN8" s="798"/>
      <c r="AO8" s="798"/>
      <c r="AP8" s="798">
        <v>588</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t="s">
        <v>583</v>
      </c>
      <c r="BS8" s="801" t="s">
        <v>584</v>
      </c>
      <c r="BT8" s="802"/>
      <c r="BU8" s="802"/>
      <c r="BV8" s="802"/>
      <c r="BW8" s="802"/>
      <c r="BX8" s="802"/>
      <c r="BY8" s="802"/>
      <c r="BZ8" s="802"/>
      <c r="CA8" s="802"/>
      <c r="CB8" s="802"/>
      <c r="CC8" s="802"/>
      <c r="CD8" s="802"/>
      <c r="CE8" s="802"/>
      <c r="CF8" s="802"/>
      <c r="CG8" s="803"/>
      <c r="CH8" s="804">
        <v>23</v>
      </c>
      <c r="CI8" s="805"/>
      <c r="CJ8" s="805"/>
      <c r="CK8" s="805"/>
      <c r="CL8" s="806"/>
      <c r="CM8" s="804">
        <v>742</v>
      </c>
      <c r="CN8" s="805"/>
      <c r="CO8" s="805"/>
      <c r="CP8" s="805"/>
      <c r="CQ8" s="806"/>
      <c r="CR8" s="804">
        <v>50</v>
      </c>
      <c r="CS8" s="805"/>
      <c r="CT8" s="805"/>
      <c r="CU8" s="805"/>
      <c r="CV8" s="806"/>
      <c r="CW8" s="804">
        <v>0</v>
      </c>
      <c r="CX8" s="805"/>
      <c r="CY8" s="805"/>
      <c r="CZ8" s="805"/>
      <c r="DA8" s="806"/>
      <c r="DB8" s="804">
        <v>0</v>
      </c>
      <c r="DC8" s="805"/>
      <c r="DD8" s="805"/>
      <c r="DE8" s="805"/>
      <c r="DF8" s="806"/>
      <c r="DG8" s="804">
        <v>0</v>
      </c>
      <c r="DH8" s="805"/>
      <c r="DI8" s="805"/>
      <c r="DJ8" s="805"/>
      <c r="DK8" s="806"/>
      <c r="DL8" s="804">
        <v>0</v>
      </c>
      <c r="DM8" s="805"/>
      <c r="DN8" s="805"/>
      <c r="DO8" s="805"/>
      <c r="DP8" s="806"/>
      <c r="DQ8" s="804">
        <v>0</v>
      </c>
      <c r="DR8" s="805"/>
      <c r="DS8" s="805"/>
      <c r="DT8" s="805"/>
      <c r="DU8" s="806"/>
      <c r="DV8" s="801"/>
      <c r="DW8" s="802"/>
      <c r="DX8" s="802"/>
      <c r="DY8" s="802"/>
      <c r="DZ8" s="807"/>
      <c r="EA8" s="230"/>
    </row>
    <row r="9" spans="1:131" s="231" customFormat="1" ht="26.25" customHeight="1" x14ac:dyDescent="0.15">
      <c r="A9" s="234">
        <v>3</v>
      </c>
      <c r="B9" s="808" t="s">
        <v>390</v>
      </c>
      <c r="C9" s="809"/>
      <c r="D9" s="809"/>
      <c r="E9" s="809"/>
      <c r="F9" s="809"/>
      <c r="G9" s="809"/>
      <c r="H9" s="809"/>
      <c r="I9" s="809"/>
      <c r="J9" s="809"/>
      <c r="K9" s="809"/>
      <c r="L9" s="809"/>
      <c r="M9" s="809"/>
      <c r="N9" s="809"/>
      <c r="O9" s="809"/>
      <c r="P9" s="810"/>
      <c r="Q9" s="811">
        <v>1782</v>
      </c>
      <c r="R9" s="812"/>
      <c r="S9" s="812"/>
      <c r="T9" s="812"/>
      <c r="U9" s="812"/>
      <c r="V9" s="812">
        <v>1637</v>
      </c>
      <c r="W9" s="812"/>
      <c r="X9" s="812"/>
      <c r="Y9" s="812"/>
      <c r="Z9" s="812"/>
      <c r="AA9" s="812">
        <v>145</v>
      </c>
      <c r="AB9" s="812"/>
      <c r="AC9" s="812"/>
      <c r="AD9" s="812"/>
      <c r="AE9" s="813"/>
      <c r="AF9" s="814">
        <v>8</v>
      </c>
      <c r="AG9" s="815"/>
      <c r="AH9" s="815"/>
      <c r="AI9" s="815"/>
      <c r="AJ9" s="816"/>
      <c r="AK9" s="797">
        <v>240</v>
      </c>
      <c r="AL9" s="798"/>
      <c r="AM9" s="798"/>
      <c r="AN9" s="798"/>
      <c r="AO9" s="798"/>
      <c r="AP9" s="798">
        <v>2212</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t="s">
        <v>581</v>
      </c>
      <c r="BS9" s="801" t="s">
        <v>585</v>
      </c>
      <c r="BT9" s="802"/>
      <c r="BU9" s="802"/>
      <c r="BV9" s="802"/>
      <c r="BW9" s="802"/>
      <c r="BX9" s="802"/>
      <c r="BY9" s="802"/>
      <c r="BZ9" s="802"/>
      <c r="CA9" s="802"/>
      <c r="CB9" s="802"/>
      <c r="CC9" s="802"/>
      <c r="CD9" s="802"/>
      <c r="CE9" s="802"/>
      <c r="CF9" s="802"/>
      <c r="CG9" s="803"/>
      <c r="CH9" s="804">
        <v>7</v>
      </c>
      <c r="CI9" s="805"/>
      <c r="CJ9" s="805"/>
      <c r="CK9" s="805"/>
      <c r="CL9" s="806"/>
      <c r="CM9" s="804">
        <v>136</v>
      </c>
      <c r="CN9" s="805"/>
      <c r="CO9" s="805"/>
      <c r="CP9" s="805"/>
      <c r="CQ9" s="806"/>
      <c r="CR9" s="804">
        <v>50</v>
      </c>
      <c r="CS9" s="805"/>
      <c r="CT9" s="805"/>
      <c r="CU9" s="805"/>
      <c r="CV9" s="806"/>
      <c r="CW9" s="804">
        <v>0</v>
      </c>
      <c r="CX9" s="805"/>
      <c r="CY9" s="805"/>
      <c r="CZ9" s="805"/>
      <c r="DA9" s="806"/>
      <c r="DB9" s="804">
        <v>0</v>
      </c>
      <c r="DC9" s="805"/>
      <c r="DD9" s="805"/>
      <c r="DE9" s="805"/>
      <c r="DF9" s="806"/>
      <c r="DG9" s="804">
        <v>0</v>
      </c>
      <c r="DH9" s="805"/>
      <c r="DI9" s="805"/>
      <c r="DJ9" s="805"/>
      <c r="DK9" s="806"/>
      <c r="DL9" s="804">
        <v>0</v>
      </c>
      <c r="DM9" s="805"/>
      <c r="DN9" s="805"/>
      <c r="DO9" s="805"/>
      <c r="DP9" s="806"/>
      <c r="DQ9" s="804">
        <v>0</v>
      </c>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t="s">
        <v>581</v>
      </c>
      <c r="BS10" s="801" t="s">
        <v>586</v>
      </c>
      <c r="BT10" s="802"/>
      <c r="BU10" s="802"/>
      <c r="BV10" s="802"/>
      <c r="BW10" s="802"/>
      <c r="BX10" s="802"/>
      <c r="BY10" s="802"/>
      <c r="BZ10" s="802"/>
      <c r="CA10" s="802"/>
      <c r="CB10" s="802"/>
      <c r="CC10" s="802"/>
      <c r="CD10" s="802"/>
      <c r="CE10" s="802"/>
      <c r="CF10" s="802"/>
      <c r="CG10" s="803"/>
      <c r="CH10" s="804">
        <v>18</v>
      </c>
      <c r="CI10" s="805"/>
      <c r="CJ10" s="805"/>
      <c r="CK10" s="805"/>
      <c r="CL10" s="806"/>
      <c r="CM10" s="804">
        <v>444</v>
      </c>
      <c r="CN10" s="805"/>
      <c r="CO10" s="805"/>
      <c r="CP10" s="805"/>
      <c r="CQ10" s="806"/>
      <c r="CR10" s="804">
        <v>200</v>
      </c>
      <c r="CS10" s="805"/>
      <c r="CT10" s="805"/>
      <c r="CU10" s="805"/>
      <c r="CV10" s="806"/>
      <c r="CW10" s="804">
        <v>0</v>
      </c>
      <c r="CX10" s="805"/>
      <c r="CY10" s="805"/>
      <c r="CZ10" s="805"/>
      <c r="DA10" s="806"/>
      <c r="DB10" s="804">
        <v>0</v>
      </c>
      <c r="DC10" s="805"/>
      <c r="DD10" s="805"/>
      <c r="DE10" s="805"/>
      <c r="DF10" s="806"/>
      <c r="DG10" s="804">
        <v>0</v>
      </c>
      <c r="DH10" s="805"/>
      <c r="DI10" s="805"/>
      <c r="DJ10" s="805"/>
      <c r="DK10" s="806"/>
      <c r="DL10" s="804">
        <v>0</v>
      </c>
      <c r="DM10" s="805"/>
      <c r="DN10" s="805"/>
      <c r="DO10" s="805"/>
      <c r="DP10" s="806"/>
      <c r="DQ10" s="804">
        <v>0</v>
      </c>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t="s">
        <v>581</v>
      </c>
      <c r="BS11" s="801" t="s">
        <v>587</v>
      </c>
      <c r="BT11" s="802"/>
      <c r="BU11" s="802"/>
      <c r="BV11" s="802"/>
      <c r="BW11" s="802"/>
      <c r="BX11" s="802"/>
      <c r="BY11" s="802"/>
      <c r="BZ11" s="802"/>
      <c r="CA11" s="802"/>
      <c r="CB11" s="802"/>
      <c r="CC11" s="802"/>
      <c r="CD11" s="802"/>
      <c r="CE11" s="802"/>
      <c r="CF11" s="802"/>
      <c r="CG11" s="803"/>
      <c r="CH11" s="804">
        <v>8</v>
      </c>
      <c r="CI11" s="805"/>
      <c r="CJ11" s="805"/>
      <c r="CK11" s="805"/>
      <c r="CL11" s="806"/>
      <c r="CM11" s="804">
        <v>1392</v>
      </c>
      <c r="CN11" s="805"/>
      <c r="CO11" s="805"/>
      <c r="CP11" s="805"/>
      <c r="CQ11" s="806"/>
      <c r="CR11" s="804">
        <v>1292</v>
      </c>
      <c r="CS11" s="805"/>
      <c r="CT11" s="805"/>
      <c r="CU11" s="805"/>
      <c r="CV11" s="806"/>
      <c r="CW11" s="804">
        <v>0</v>
      </c>
      <c r="CX11" s="805"/>
      <c r="CY11" s="805"/>
      <c r="CZ11" s="805"/>
      <c r="DA11" s="806"/>
      <c r="DB11" s="804">
        <v>5</v>
      </c>
      <c r="DC11" s="805"/>
      <c r="DD11" s="805"/>
      <c r="DE11" s="805"/>
      <c r="DF11" s="806"/>
      <c r="DG11" s="804">
        <v>254</v>
      </c>
      <c r="DH11" s="805"/>
      <c r="DI11" s="805"/>
      <c r="DJ11" s="805"/>
      <c r="DK11" s="806"/>
      <c r="DL11" s="804">
        <v>0</v>
      </c>
      <c r="DM11" s="805"/>
      <c r="DN11" s="805"/>
      <c r="DO11" s="805"/>
      <c r="DP11" s="806"/>
      <c r="DQ11" s="804">
        <v>0</v>
      </c>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t="s">
        <v>581</v>
      </c>
      <c r="BS12" s="801" t="s">
        <v>588</v>
      </c>
      <c r="BT12" s="802"/>
      <c r="BU12" s="802"/>
      <c r="BV12" s="802"/>
      <c r="BW12" s="802"/>
      <c r="BX12" s="802"/>
      <c r="BY12" s="802"/>
      <c r="BZ12" s="802"/>
      <c r="CA12" s="802"/>
      <c r="CB12" s="802"/>
      <c r="CC12" s="802"/>
      <c r="CD12" s="802"/>
      <c r="CE12" s="802"/>
      <c r="CF12" s="802"/>
      <c r="CG12" s="803"/>
      <c r="CH12" s="804">
        <v>22</v>
      </c>
      <c r="CI12" s="805"/>
      <c r="CJ12" s="805"/>
      <c r="CK12" s="805"/>
      <c r="CL12" s="806"/>
      <c r="CM12" s="804">
        <v>74</v>
      </c>
      <c r="CN12" s="805"/>
      <c r="CO12" s="805"/>
      <c r="CP12" s="805"/>
      <c r="CQ12" s="806"/>
      <c r="CR12" s="804">
        <v>5</v>
      </c>
      <c r="CS12" s="805"/>
      <c r="CT12" s="805"/>
      <c r="CU12" s="805"/>
      <c r="CV12" s="806"/>
      <c r="CW12" s="804">
        <v>0</v>
      </c>
      <c r="CX12" s="805"/>
      <c r="CY12" s="805"/>
      <c r="CZ12" s="805"/>
      <c r="DA12" s="806"/>
      <c r="DB12" s="804">
        <v>0</v>
      </c>
      <c r="DC12" s="805"/>
      <c r="DD12" s="805"/>
      <c r="DE12" s="805"/>
      <c r="DF12" s="806"/>
      <c r="DG12" s="804">
        <v>0</v>
      </c>
      <c r="DH12" s="805"/>
      <c r="DI12" s="805"/>
      <c r="DJ12" s="805"/>
      <c r="DK12" s="806"/>
      <c r="DL12" s="804">
        <v>0</v>
      </c>
      <c r="DM12" s="805"/>
      <c r="DN12" s="805"/>
      <c r="DO12" s="805"/>
      <c r="DP12" s="806"/>
      <c r="DQ12" s="804">
        <v>0</v>
      </c>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391</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392</v>
      </c>
      <c r="B23" s="817" t="s">
        <v>393</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7590</v>
      </c>
      <c r="AG23" s="821"/>
      <c r="AH23" s="821"/>
      <c r="AI23" s="821"/>
      <c r="AJ23" s="824"/>
      <c r="AK23" s="825"/>
      <c r="AL23" s="826"/>
      <c r="AM23" s="826"/>
      <c r="AN23" s="826"/>
      <c r="AO23" s="826"/>
      <c r="AP23" s="821"/>
      <c r="AQ23" s="821"/>
      <c r="AR23" s="821"/>
      <c r="AS23" s="821"/>
      <c r="AT23" s="821"/>
      <c r="AU23" s="837"/>
      <c r="AV23" s="837"/>
      <c r="AW23" s="837"/>
      <c r="AX23" s="837"/>
      <c r="AY23" s="838"/>
      <c r="AZ23" s="839" t="s">
        <v>394</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395</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396</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371</v>
      </c>
      <c r="B26" s="756"/>
      <c r="C26" s="756"/>
      <c r="D26" s="756"/>
      <c r="E26" s="756"/>
      <c r="F26" s="756"/>
      <c r="G26" s="756"/>
      <c r="H26" s="756"/>
      <c r="I26" s="756"/>
      <c r="J26" s="756"/>
      <c r="K26" s="756"/>
      <c r="L26" s="756"/>
      <c r="M26" s="756"/>
      <c r="N26" s="756"/>
      <c r="O26" s="756"/>
      <c r="P26" s="757"/>
      <c r="Q26" s="761" t="s">
        <v>397</v>
      </c>
      <c r="R26" s="762"/>
      <c r="S26" s="762"/>
      <c r="T26" s="762"/>
      <c r="U26" s="763"/>
      <c r="V26" s="761" t="s">
        <v>398</v>
      </c>
      <c r="W26" s="762"/>
      <c r="X26" s="762"/>
      <c r="Y26" s="762"/>
      <c r="Z26" s="763"/>
      <c r="AA26" s="761" t="s">
        <v>399</v>
      </c>
      <c r="AB26" s="762"/>
      <c r="AC26" s="762"/>
      <c r="AD26" s="762"/>
      <c r="AE26" s="762"/>
      <c r="AF26" s="842" t="s">
        <v>400</v>
      </c>
      <c r="AG26" s="843"/>
      <c r="AH26" s="843"/>
      <c r="AI26" s="843"/>
      <c r="AJ26" s="844"/>
      <c r="AK26" s="762" t="s">
        <v>401</v>
      </c>
      <c r="AL26" s="762"/>
      <c r="AM26" s="762"/>
      <c r="AN26" s="762"/>
      <c r="AO26" s="763"/>
      <c r="AP26" s="761" t="s">
        <v>402</v>
      </c>
      <c r="AQ26" s="762"/>
      <c r="AR26" s="762"/>
      <c r="AS26" s="762"/>
      <c r="AT26" s="763"/>
      <c r="AU26" s="761" t="s">
        <v>403</v>
      </c>
      <c r="AV26" s="762"/>
      <c r="AW26" s="762"/>
      <c r="AX26" s="762"/>
      <c r="AY26" s="763"/>
      <c r="AZ26" s="761" t="s">
        <v>404</v>
      </c>
      <c r="BA26" s="762"/>
      <c r="BB26" s="762"/>
      <c r="BC26" s="762"/>
      <c r="BD26" s="763"/>
      <c r="BE26" s="761" t="s">
        <v>378</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405</v>
      </c>
      <c r="C28" s="778"/>
      <c r="D28" s="778"/>
      <c r="E28" s="778"/>
      <c r="F28" s="778"/>
      <c r="G28" s="778"/>
      <c r="H28" s="778"/>
      <c r="I28" s="778"/>
      <c r="J28" s="778"/>
      <c r="K28" s="778"/>
      <c r="L28" s="778"/>
      <c r="M28" s="778"/>
      <c r="N28" s="778"/>
      <c r="O28" s="778"/>
      <c r="P28" s="779"/>
      <c r="Q28" s="850">
        <v>49</v>
      </c>
      <c r="R28" s="851"/>
      <c r="S28" s="851"/>
      <c r="T28" s="851"/>
      <c r="U28" s="851"/>
      <c r="V28" s="851">
        <v>16</v>
      </c>
      <c r="W28" s="851"/>
      <c r="X28" s="851"/>
      <c r="Y28" s="851"/>
      <c r="Z28" s="851"/>
      <c r="AA28" s="851">
        <v>33</v>
      </c>
      <c r="AB28" s="851"/>
      <c r="AC28" s="851"/>
      <c r="AD28" s="851"/>
      <c r="AE28" s="852"/>
      <c r="AF28" s="853">
        <v>33</v>
      </c>
      <c r="AG28" s="851"/>
      <c r="AH28" s="851"/>
      <c r="AI28" s="851"/>
      <c r="AJ28" s="854"/>
      <c r="AK28" s="855">
        <v>0</v>
      </c>
      <c r="AL28" s="856"/>
      <c r="AM28" s="856"/>
      <c r="AN28" s="856"/>
      <c r="AO28" s="856"/>
      <c r="AP28" s="856">
        <v>0</v>
      </c>
      <c r="AQ28" s="856"/>
      <c r="AR28" s="856"/>
      <c r="AS28" s="856"/>
      <c r="AT28" s="856"/>
      <c r="AU28" s="855">
        <v>0</v>
      </c>
      <c r="AV28" s="856"/>
      <c r="AW28" s="856"/>
      <c r="AX28" s="856"/>
      <c r="AY28" s="856"/>
      <c r="AZ28" s="857"/>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406</v>
      </c>
      <c r="C29" s="809"/>
      <c r="D29" s="809"/>
      <c r="E29" s="809"/>
      <c r="F29" s="809"/>
      <c r="G29" s="809"/>
      <c r="H29" s="809"/>
      <c r="I29" s="809"/>
      <c r="J29" s="809"/>
      <c r="K29" s="809"/>
      <c r="L29" s="809"/>
      <c r="M29" s="809"/>
      <c r="N29" s="809"/>
      <c r="O29" s="809"/>
      <c r="P29" s="810"/>
      <c r="Q29" s="811">
        <v>32314</v>
      </c>
      <c r="R29" s="812"/>
      <c r="S29" s="812"/>
      <c r="T29" s="812"/>
      <c r="U29" s="812"/>
      <c r="V29" s="812">
        <v>31767</v>
      </c>
      <c r="W29" s="812"/>
      <c r="X29" s="812"/>
      <c r="Y29" s="812"/>
      <c r="Z29" s="812"/>
      <c r="AA29" s="812">
        <v>547</v>
      </c>
      <c r="AB29" s="812"/>
      <c r="AC29" s="812"/>
      <c r="AD29" s="812"/>
      <c r="AE29" s="813"/>
      <c r="AF29" s="814">
        <v>547</v>
      </c>
      <c r="AG29" s="815"/>
      <c r="AH29" s="815"/>
      <c r="AI29" s="815"/>
      <c r="AJ29" s="816"/>
      <c r="AK29" s="858">
        <v>2227</v>
      </c>
      <c r="AL29" s="859"/>
      <c r="AM29" s="859"/>
      <c r="AN29" s="859"/>
      <c r="AO29" s="859"/>
      <c r="AP29" s="859">
        <v>0</v>
      </c>
      <c r="AQ29" s="859"/>
      <c r="AR29" s="859"/>
      <c r="AS29" s="859"/>
      <c r="AT29" s="859"/>
      <c r="AU29" s="858">
        <v>2227</v>
      </c>
      <c r="AV29" s="859"/>
      <c r="AW29" s="859"/>
      <c r="AX29" s="859"/>
      <c r="AY29" s="859"/>
      <c r="AZ29" s="860"/>
      <c r="BA29" s="860"/>
      <c r="BB29" s="860"/>
      <c r="BC29" s="860"/>
      <c r="BD29" s="860"/>
      <c r="BE29" s="861"/>
      <c r="BF29" s="861"/>
      <c r="BG29" s="861"/>
      <c r="BH29" s="861"/>
      <c r="BI29" s="862"/>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407</v>
      </c>
      <c r="C30" s="809"/>
      <c r="D30" s="809"/>
      <c r="E30" s="809"/>
      <c r="F30" s="809"/>
      <c r="G30" s="809"/>
      <c r="H30" s="809"/>
      <c r="I30" s="809"/>
      <c r="J30" s="809"/>
      <c r="K30" s="809"/>
      <c r="L30" s="809"/>
      <c r="M30" s="809"/>
      <c r="N30" s="809"/>
      <c r="O30" s="809"/>
      <c r="P30" s="810"/>
      <c r="Q30" s="811">
        <v>27113</v>
      </c>
      <c r="R30" s="812"/>
      <c r="S30" s="812"/>
      <c r="T30" s="812"/>
      <c r="U30" s="812"/>
      <c r="V30" s="812">
        <v>25575</v>
      </c>
      <c r="W30" s="812"/>
      <c r="X30" s="812"/>
      <c r="Y30" s="812"/>
      <c r="Z30" s="812"/>
      <c r="AA30" s="812">
        <v>1538</v>
      </c>
      <c r="AB30" s="812"/>
      <c r="AC30" s="812"/>
      <c r="AD30" s="812"/>
      <c r="AE30" s="813"/>
      <c r="AF30" s="814">
        <v>1538</v>
      </c>
      <c r="AG30" s="815"/>
      <c r="AH30" s="815"/>
      <c r="AI30" s="815"/>
      <c r="AJ30" s="816"/>
      <c r="AK30" s="858">
        <v>4403</v>
      </c>
      <c r="AL30" s="859"/>
      <c r="AM30" s="859"/>
      <c r="AN30" s="859"/>
      <c r="AO30" s="859"/>
      <c r="AP30" s="859">
        <v>0</v>
      </c>
      <c r="AQ30" s="859"/>
      <c r="AR30" s="859"/>
      <c r="AS30" s="859"/>
      <c r="AT30" s="859"/>
      <c r="AU30" s="858">
        <v>4403</v>
      </c>
      <c r="AV30" s="859"/>
      <c r="AW30" s="859"/>
      <c r="AX30" s="859"/>
      <c r="AY30" s="859"/>
      <c r="AZ30" s="860"/>
      <c r="BA30" s="860"/>
      <c r="BB30" s="860"/>
      <c r="BC30" s="860"/>
      <c r="BD30" s="860"/>
      <c r="BE30" s="861"/>
      <c r="BF30" s="861"/>
      <c r="BG30" s="861"/>
      <c r="BH30" s="861"/>
      <c r="BI30" s="862"/>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408</v>
      </c>
      <c r="C31" s="809"/>
      <c r="D31" s="809"/>
      <c r="E31" s="809"/>
      <c r="F31" s="809"/>
      <c r="G31" s="809"/>
      <c r="H31" s="809"/>
      <c r="I31" s="809"/>
      <c r="J31" s="809"/>
      <c r="K31" s="809"/>
      <c r="L31" s="809"/>
      <c r="M31" s="809"/>
      <c r="N31" s="809"/>
      <c r="O31" s="809"/>
      <c r="P31" s="810"/>
      <c r="Q31" s="811">
        <v>4782</v>
      </c>
      <c r="R31" s="812"/>
      <c r="S31" s="812"/>
      <c r="T31" s="812"/>
      <c r="U31" s="812"/>
      <c r="V31" s="812">
        <v>4763</v>
      </c>
      <c r="W31" s="812"/>
      <c r="X31" s="812"/>
      <c r="Y31" s="812"/>
      <c r="Z31" s="812"/>
      <c r="AA31" s="812">
        <v>19</v>
      </c>
      <c r="AB31" s="812"/>
      <c r="AC31" s="812"/>
      <c r="AD31" s="812"/>
      <c r="AE31" s="813"/>
      <c r="AF31" s="814">
        <v>19</v>
      </c>
      <c r="AG31" s="815"/>
      <c r="AH31" s="815"/>
      <c r="AI31" s="815"/>
      <c r="AJ31" s="816"/>
      <c r="AK31" s="858">
        <v>664</v>
      </c>
      <c r="AL31" s="859"/>
      <c r="AM31" s="859"/>
      <c r="AN31" s="859"/>
      <c r="AO31" s="859"/>
      <c r="AP31" s="859">
        <v>0</v>
      </c>
      <c r="AQ31" s="859"/>
      <c r="AR31" s="859"/>
      <c r="AS31" s="859"/>
      <c r="AT31" s="859"/>
      <c r="AU31" s="858">
        <v>664</v>
      </c>
      <c r="AV31" s="859"/>
      <c r="AW31" s="859"/>
      <c r="AX31" s="859"/>
      <c r="AY31" s="859"/>
      <c r="AZ31" s="860"/>
      <c r="BA31" s="860"/>
      <c r="BB31" s="860"/>
      <c r="BC31" s="860"/>
      <c r="BD31" s="860"/>
      <c r="BE31" s="861"/>
      <c r="BF31" s="861"/>
      <c r="BG31" s="861"/>
      <c r="BH31" s="861"/>
      <c r="BI31" s="862"/>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409</v>
      </c>
      <c r="C32" s="809"/>
      <c r="D32" s="809"/>
      <c r="E32" s="809"/>
      <c r="F32" s="809"/>
      <c r="G32" s="809"/>
      <c r="H32" s="809"/>
      <c r="I32" s="809"/>
      <c r="J32" s="809"/>
      <c r="K32" s="809"/>
      <c r="L32" s="809"/>
      <c r="M32" s="809"/>
      <c r="N32" s="809"/>
      <c r="O32" s="809"/>
      <c r="P32" s="810"/>
      <c r="Q32" s="811">
        <v>6151</v>
      </c>
      <c r="R32" s="812"/>
      <c r="S32" s="812"/>
      <c r="T32" s="812"/>
      <c r="U32" s="812"/>
      <c r="V32" s="812">
        <v>5491</v>
      </c>
      <c r="W32" s="812"/>
      <c r="X32" s="812"/>
      <c r="Y32" s="812"/>
      <c r="Z32" s="812"/>
      <c r="AA32" s="812">
        <v>660</v>
      </c>
      <c r="AB32" s="812"/>
      <c r="AC32" s="812"/>
      <c r="AD32" s="812"/>
      <c r="AE32" s="813"/>
      <c r="AF32" s="814">
        <v>5383</v>
      </c>
      <c r="AG32" s="815"/>
      <c r="AH32" s="815"/>
      <c r="AI32" s="815"/>
      <c r="AJ32" s="816"/>
      <c r="AK32" s="858">
        <v>20</v>
      </c>
      <c r="AL32" s="859"/>
      <c r="AM32" s="859"/>
      <c r="AN32" s="859"/>
      <c r="AO32" s="859"/>
      <c r="AP32" s="859">
        <v>8792</v>
      </c>
      <c r="AQ32" s="859"/>
      <c r="AR32" s="859"/>
      <c r="AS32" s="859"/>
      <c r="AT32" s="859"/>
      <c r="AU32" s="859">
        <v>4</v>
      </c>
      <c r="AV32" s="859"/>
      <c r="AW32" s="859"/>
      <c r="AX32" s="859"/>
      <c r="AY32" s="859"/>
      <c r="AZ32" s="860"/>
      <c r="BA32" s="860"/>
      <c r="BB32" s="860"/>
      <c r="BC32" s="860"/>
      <c r="BD32" s="860"/>
      <c r="BE32" s="861" t="s">
        <v>410</v>
      </c>
      <c r="BF32" s="861"/>
      <c r="BG32" s="861"/>
      <c r="BH32" s="861"/>
      <c r="BI32" s="862"/>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411</v>
      </c>
      <c r="C33" s="809"/>
      <c r="D33" s="809"/>
      <c r="E33" s="809"/>
      <c r="F33" s="809"/>
      <c r="G33" s="809"/>
      <c r="H33" s="809"/>
      <c r="I33" s="809"/>
      <c r="J33" s="809"/>
      <c r="K33" s="809"/>
      <c r="L33" s="809"/>
      <c r="M33" s="809"/>
      <c r="N33" s="809"/>
      <c r="O33" s="809"/>
      <c r="P33" s="810"/>
      <c r="Q33" s="811">
        <v>5820</v>
      </c>
      <c r="R33" s="812"/>
      <c r="S33" s="812"/>
      <c r="T33" s="812"/>
      <c r="U33" s="812"/>
      <c r="V33" s="812">
        <v>5525</v>
      </c>
      <c r="W33" s="812"/>
      <c r="X33" s="812"/>
      <c r="Y33" s="812"/>
      <c r="Z33" s="812"/>
      <c r="AA33" s="812">
        <v>295</v>
      </c>
      <c r="AB33" s="812"/>
      <c r="AC33" s="812"/>
      <c r="AD33" s="812"/>
      <c r="AE33" s="813"/>
      <c r="AF33" s="814">
        <v>3345</v>
      </c>
      <c r="AG33" s="815"/>
      <c r="AH33" s="815"/>
      <c r="AI33" s="815"/>
      <c r="AJ33" s="816"/>
      <c r="AK33" s="858">
        <v>1528</v>
      </c>
      <c r="AL33" s="859"/>
      <c r="AM33" s="859"/>
      <c r="AN33" s="859"/>
      <c r="AO33" s="859"/>
      <c r="AP33" s="859">
        <v>19957</v>
      </c>
      <c r="AQ33" s="859"/>
      <c r="AR33" s="859"/>
      <c r="AS33" s="859"/>
      <c r="AT33" s="859"/>
      <c r="AU33" s="859">
        <v>1629</v>
      </c>
      <c r="AV33" s="859"/>
      <c r="AW33" s="859"/>
      <c r="AX33" s="859"/>
      <c r="AY33" s="859"/>
      <c r="AZ33" s="860"/>
      <c r="BA33" s="860"/>
      <c r="BB33" s="860"/>
      <c r="BC33" s="860"/>
      <c r="BD33" s="860"/>
      <c r="BE33" s="861" t="s">
        <v>410</v>
      </c>
      <c r="BF33" s="861"/>
      <c r="BG33" s="861"/>
      <c r="BH33" s="861"/>
      <c r="BI33" s="862"/>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412</v>
      </c>
      <c r="C34" s="809"/>
      <c r="D34" s="809"/>
      <c r="E34" s="809"/>
      <c r="F34" s="809"/>
      <c r="G34" s="809"/>
      <c r="H34" s="809"/>
      <c r="I34" s="809"/>
      <c r="J34" s="809"/>
      <c r="K34" s="809"/>
      <c r="L34" s="809"/>
      <c r="M34" s="809"/>
      <c r="N34" s="809"/>
      <c r="O34" s="809"/>
      <c r="P34" s="810"/>
      <c r="Q34" s="811">
        <v>1860</v>
      </c>
      <c r="R34" s="812"/>
      <c r="S34" s="812"/>
      <c r="T34" s="812"/>
      <c r="U34" s="812"/>
      <c r="V34" s="812">
        <v>1925</v>
      </c>
      <c r="W34" s="812"/>
      <c r="X34" s="812"/>
      <c r="Y34" s="812"/>
      <c r="Z34" s="812"/>
      <c r="AA34" s="812">
        <v>-65</v>
      </c>
      <c r="AB34" s="812"/>
      <c r="AC34" s="812"/>
      <c r="AD34" s="812"/>
      <c r="AE34" s="813"/>
      <c r="AF34" s="814">
        <v>332</v>
      </c>
      <c r="AG34" s="815"/>
      <c r="AH34" s="815"/>
      <c r="AI34" s="815"/>
      <c r="AJ34" s="816"/>
      <c r="AK34" s="858">
        <v>393</v>
      </c>
      <c r="AL34" s="859"/>
      <c r="AM34" s="859"/>
      <c r="AN34" s="859"/>
      <c r="AO34" s="859"/>
      <c r="AP34" s="859">
        <v>68</v>
      </c>
      <c r="AQ34" s="859"/>
      <c r="AR34" s="859"/>
      <c r="AS34" s="859"/>
      <c r="AT34" s="859"/>
      <c r="AU34" s="859">
        <v>393</v>
      </c>
      <c r="AV34" s="859"/>
      <c r="AW34" s="859"/>
      <c r="AX34" s="859"/>
      <c r="AY34" s="859"/>
      <c r="AZ34" s="860"/>
      <c r="BA34" s="860"/>
      <c r="BB34" s="860"/>
      <c r="BC34" s="860"/>
      <c r="BD34" s="860"/>
      <c r="BE34" s="861" t="s">
        <v>410</v>
      </c>
      <c r="BF34" s="861"/>
      <c r="BG34" s="861"/>
      <c r="BH34" s="861"/>
      <c r="BI34" s="862"/>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58"/>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58"/>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58"/>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58"/>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58"/>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58"/>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58"/>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58"/>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58"/>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58"/>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58"/>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58"/>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58"/>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58"/>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58"/>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1"/>
      <c r="BF50" s="861"/>
      <c r="BG50" s="861"/>
      <c r="BH50" s="861"/>
      <c r="BI50" s="862"/>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1"/>
      <c r="BF51" s="861"/>
      <c r="BG51" s="861"/>
      <c r="BH51" s="861"/>
      <c r="BI51" s="862"/>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1"/>
      <c r="BF52" s="861"/>
      <c r="BG52" s="861"/>
      <c r="BH52" s="861"/>
      <c r="BI52" s="862"/>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1"/>
      <c r="BF53" s="861"/>
      <c r="BG53" s="861"/>
      <c r="BH53" s="861"/>
      <c r="BI53" s="862"/>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1"/>
      <c r="BF54" s="861"/>
      <c r="BG54" s="861"/>
      <c r="BH54" s="861"/>
      <c r="BI54" s="862"/>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1"/>
      <c r="BF55" s="861"/>
      <c r="BG55" s="861"/>
      <c r="BH55" s="861"/>
      <c r="BI55" s="862"/>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1"/>
      <c r="BF56" s="861"/>
      <c r="BG56" s="861"/>
      <c r="BH56" s="861"/>
      <c r="BI56" s="862"/>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1"/>
      <c r="BF57" s="861"/>
      <c r="BG57" s="861"/>
      <c r="BH57" s="861"/>
      <c r="BI57" s="862"/>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1"/>
      <c r="BF58" s="861"/>
      <c r="BG58" s="861"/>
      <c r="BH58" s="861"/>
      <c r="BI58" s="862"/>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1"/>
      <c r="BF59" s="861"/>
      <c r="BG59" s="861"/>
      <c r="BH59" s="861"/>
      <c r="BI59" s="862"/>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1"/>
      <c r="BF60" s="861"/>
      <c r="BG60" s="861"/>
      <c r="BH60" s="861"/>
      <c r="BI60" s="862"/>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1"/>
      <c r="BF61" s="861"/>
      <c r="BG61" s="861"/>
      <c r="BH61" s="861"/>
      <c r="BI61" s="862"/>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1"/>
      <c r="BF62" s="861"/>
      <c r="BG62" s="861"/>
      <c r="BH62" s="861"/>
      <c r="BI62" s="862"/>
      <c r="BJ62" s="875" t="s">
        <v>413</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392</v>
      </c>
      <c r="B63" s="817" t="s">
        <v>414</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11198</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394</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416</v>
      </c>
      <c r="B66" s="756"/>
      <c r="C66" s="756"/>
      <c r="D66" s="756"/>
      <c r="E66" s="756"/>
      <c r="F66" s="756"/>
      <c r="G66" s="756"/>
      <c r="H66" s="756"/>
      <c r="I66" s="756"/>
      <c r="J66" s="756"/>
      <c r="K66" s="756"/>
      <c r="L66" s="756"/>
      <c r="M66" s="756"/>
      <c r="N66" s="756"/>
      <c r="O66" s="756"/>
      <c r="P66" s="757"/>
      <c r="Q66" s="761" t="s">
        <v>417</v>
      </c>
      <c r="R66" s="762"/>
      <c r="S66" s="762"/>
      <c r="T66" s="762"/>
      <c r="U66" s="763"/>
      <c r="V66" s="761" t="s">
        <v>418</v>
      </c>
      <c r="W66" s="762"/>
      <c r="X66" s="762"/>
      <c r="Y66" s="762"/>
      <c r="Z66" s="763"/>
      <c r="AA66" s="761" t="s">
        <v>419</v>
      </c>
      <c r="AB66" s="762"/>
      <c r="AC66" s="762"/>
      <c r="AD66" s="762"/>
      <c r="AE66" s="763"/>
      <c r="AF66" s="882" t="s">
        <v>420</v>
      </c>
      <c r="AG66" s="843"/>
      <c r="AH66" s="843"/>
      <c r="AI66" s="843"/>
      <c r="AJ66" s="883"/>
      <c r="AK66" s="761" t="s">
        <v>401</v>
      </c>
      <c r="AL66" s="756"/>
      <c r="AM66" s="756"/>
      <c r="AN66" s="756"/>
      <c r="AO66" s="757"/>
      <c r="AP66" s="761" t="s">
        <v>421</v>
      </c>
      <c r="AQ66" s="762"/>
      <c r="AR66" s="762"/>
      <c r="AS66" s="762"/>
      <c r="AT66" s="763"/>
      <c r="AU66" s="761" t="s">
        <v>422</v>
      </c>
      <c r="AV66" s="762"/>
      <c r="AW66" s="762"/>
      <c r="AX66" s="762"/>
      <c r="AY66" s="763"/>
      <c r="AZ66" s="761" t="s">
        <v>378</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900" t="s">
        <v>574</v>
      </c>
      <c r="C68" s="898"/>
      <c r="D68" s="898"/>
      <c r="E68" s="898"/>
      <c r="F68" s="898"/>
      <c r="G68" s="898"/>
      <c r="H68" s="898"/>
      <c r="I68" s="898"/>
      <c r="J68" s="898"/>
      <c r="K68" s="898"/>
      <c r="L68" s="898"/>
      <c r="M68" s="898"/>
      <c r="N68" s="898"/>
      <c r="O68" s="898"/>
      <c r="P68" s="901"/>
      <c r="Q68" s="902">
        <v>1730.499</v>
      </c>
      <c r="R68" s="895"/>
      <c r="S68" s="895"/>
      <c r="T68" s="895"/>
      <c r="U68" s="896"/>
      <c r="V68" s="894">
        <v>1694</v>
      </c>
      <c r="W68" s="895"/>
      <c r="X68" s="895"/>
      <c r="Y68" s="895"/>
      <c r="Z68" s="896"/>
      <c r="AA68" s="894">
        <v>36.499000000000002</v>
      </c>
      <c r="AB68" s="895"/>
      <c r="AC68" s="895"/>
      <c r="AD68" s="895"/>
      <c r="AE68" s="896"/>
      <c r="AF68" s="894">
        <v>36.499000000000002</v>
      </c>
      <c r="AG68" s="895"/>
      <c r="AH68" s="895"/>
      <c r="AI68" s="895"/>
      <c r="AJ68" s="896"/>
      <c r="AK68" s="894" t="s">
        <v>511</v>
      </c>
      <c r="AL68" s="895"/>
      <c r="AM68" s="895"/>
      <c r="AN68" s="895"/>
      <c r="AO68" s="896"/>
      <c r="AP68" s="894" t="s">
        <v>511</v>
      </c>
      <c r="AQ68" s="895"/>
      <c r="AR68" s="895"/>
      <c r="AS68" s="895"/>
      <c r="AT68" s="896"/>
      <c r="AU68" s="894" t="s">
        <v>511</v>
      </c>
      <c r="AV68" s="895"/>
      <c r="AW68" s="895"/>
      <c r="AX68" s="895"/>
      <c r="AY68" s="896"/>
      <c r="AZ68" s="897" t="s">
        <v>575</v>
      </c>
      <c r="BA68" s="898"/>
      <c r="BB68" s="898"/>
      <c r="BC68" s="898"/>
      <c r="BD68" s="899"/>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3" t="s">
        <v>574</v>
      </c>
      <c r="C69" s="904"/>
      <c r="D69" s="904"/>
      <c r="E69" s="904"/>
      <c r="F69" s="904"/>
      <c r="G69" s="904"/>
      <c r="H69" s="904"/>
      <c r="I69" s="904"/>
      <c r="J69" s="904"/>
      <c r="K69" s="904"/>
      <c r="L69" s="904"/>
      <c r="M69" s="904"/>
      <c r="N69" s="904"/>
      <c r="O69" s="904"/>
      <c r="P69" s="905"/>
      <c r="Q69" s="906">
        <v>824275.2</v>
      </c>
      <c r="R69" s="907"/>
      <c r="S69" s="907"/>
      <c r="T69" s="907"/>
      <c r="U69" s="858"/>
      <c r="V69" s="908">
        <v>793575.92700000003</v>
      </c>
      <c r="W69" s="907"/>
      <c r="X69" s="907"/>
      <c r="Y69" s="907"/>
      <c r="Z69" s="858"/>
      <c r="AA69" s="908">
        <v>30699.273000000001</v>
      </c>
      <c r="AB69" s="907"/>
      <c r="AC69" s="907"/>
      <c r="AD69" s="907"/>
      <c r="AE69" s="858"/>
      <c r="AF69" s="908">
        <v>30699.273000000001</v>
      </c>
      <c r="AG69" s="907"/>
      <c r="AH69" s="907"/>
      <c r="AI69" s="907"/>
      <c r="AJ69" s="858"/>
      <c r="AK69" s="908">
        <v>9728.4500000000007</v>
      </c>
      <c r="AL69" s="907"/>
      <c r="AM69" s="907"/>
      <c r="AN69" s="907"/>
      <c r="AO69" s="858"/>
      <c r="AP69" s="908" t="s">
        <v>511</v>
      </c>
      <c r="AQ69" s="907"/>
      <c r="AR69" s="907"/>
      <c r="AS69" s="907"/>
      <c r="AT69" s="858"/>
      <c r="AU69" s="908" t="s">
        <v>511</v>
      </c>
      <c r="AV69" s="907"/>
      <c r="AW69" s="907"/>
      <c r="AX69" s="907"/>
      <c r="AY69" s="858"/>
      <c r="AZ69" s="909" t="s">
        <v>576</v>
      </c>
      <c r="BA69" s="904"/>
      <c r="BB69" s="904"/>
      <c r="BC69" s="904"/>
      <c r="BD69" s="910"/>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3" t="s">
        <v>577</v>
      </c>
      <c r="C70" s="904"/>
      <c r="D70" s="904"/>
      <c r="E70" s="904"/>
      <c r="F70" s="904"/>
      <c r="G70" s="904"/>
      <c r="H70" s="904"/>
      <c r="I70" s="904"/>
      <c r="J70" s="904"/>
      <c r="K70" s="904"/>
      <c r="L70" s="904"/>
      <c r="M70" s="904"/>
      <c r="N70" s="904"/>
      <c r="O70" s="904"/>
      <c r="P70" s="905"/>
      <c r="Q70" s="906">
        <v>23193.573</v>
      </c>
      <c r="R70" s="907"/>
      <c r="S70" s="907"/>
      <c r="T70" s="907"/>
      <c r="U70" s="858"/>
      <c r="V70" s="908">
        <v>22713.573</v>
      </c>
      <c r="W70" s="907"/>
      <c r="X70" s="907"/>
      <c r="Y70" s="907"/>
      <c r="Z70" s="858"/>
      <c r="AA70" s="908">
        <v>479.88499999999999</v>
      </c>
      <c r="AB70" s="907"/>
      <c r="AC70" s="907"/>
      <c r="AD70" s="907"/>
      <c r="AE70" s="858"/>
      <c r="AF70" s="908">
        <v>479.88499999999999</v>
      </c>
      <c r="AG70" s="907"/>
      <c r="AH70" s="907"/>
      <c r="AI70" s="907"/>
      <c r="AJ70" s="858"/>
      <c r="AK70" s="908">
        <v>23.1</v>
      </c>
      <c r="AL70" s="907"/>
      <c r="AM70" s="907"/>
      <c r="AN70" s="907"/>
      <c r="AO70" s="858"/>
      <c r="AP70" s="908" t="s">
        <v>511</v>
      </c>
      <c r="AQ70" s="907"/>
      <c r="AR70" s="907"/>
      <c r="AS70" s="907"/>
      <c r="AT70" s="858"/>
      <c r="AU70" s="908" t="s">
        <v>511</v>
      </c>
      <c r="AV70" s="907"/>
      <c r="AW70" s="907"/>
      <c r="AX70" s="907"/>
      <c r="AY70" s="858"/>
      <c r="AZ70" s="909" t="s">
        <v>575</v>
      </c>
      <c r="BA70" s="904"/>
      <c r="BB70" s="904"/>
      <c r="BC70" s="904"/>
      <c r="BD70" s="910"/>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3" t="s">
        <v>577</v>
      </c>
      <c r="C71" s="904"/>
      <c r="D71" s="904"/>
      <c r="E71" s="904"/>
      <c r="F71" s="904"/>
      <c r="G71" s="904"/>
      <c r="H71" s="904"/>
      <c r="I71" s="904"/>
      <c r="J71" s="904"/>
      <c r="K71" s="904"/>
      <c r="L71" s="904"/>
      <c r="M71" s="904"/>
      <c r="N71" s="904"/>
      <c r="O71" s="904"/>
      <c r="P71" s="905"/>
      <c r="Q71" s="906">
        <v>237.52600000000001</v>
      </c>
      <c r="R71" s="907"/>
      <c r="S71" s="907"/>
      <c r="T71" s="907"/>
      <c r="U71" s="858"/>
      <c r="V71" s="908">
        <v>112.065</v>
      </c>
      <c r="W71" s="907"/>
      <c r="X71" s="907"/>
      <c r="Y71" s="907"/>
      <c r="Z71" s="858"/>
      <c r="AA71" s="908">
        <v>125.461</v>
      </c>
      <c r="AB71" s="907"/>
      <c r="AC71" s="907"/>
      <c r="AD71" s="907"/>
      <c r="AE71" s="858"/>
      <c r="AF71" s="908">
        <v>125.461</v>
      </c>
      <c r="AG71" s="907"/>
      <c r="AH71" s="907"/>
      <c r="AI71" s="907"/>
      <c r="AJ71" s="858"/>
      <c r="AK71" s="908" t="s">
        <v>511</v>
      </c>
      <c r="AL71" s="907"/>
      <c r="AM71" s="907"/>
      <c r="AN71" s="907"/>
      <c r="AO71" s="858"/>
      <c r="AP71" s="908" t="s">
        <v>511</v>
      </c>
      <c r="AQ71" s="907"/>
      <c r="AR71" s="907"/>
      <c r="AS71" s="907"/>
      <c r="AT71" s="858"/>
      <c r="AU71" s="908" t="s">
        <v>511</v>
      </c>
      <c r="AV71" s="907"/>
      <c r="AW71" s="907"/>
      <c r="AX71" s="907"/>
      <c r="AY71" s="858"/>
      <c r="AZ71" s="909" t="s">
        <v>578</v>
      </c>
      <c r="BA71" s="904"/>
      <c r="BB71" s="904"/>
      <c r="BC71" s="904"/>
      <c r="BD71" s="910"/>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3" t="s">
        <v>579</v>
      </c>
      <c r="C72" s="904"/>
      <c r="D72" s="904"/>
      <c r="E72" s="904"/>
      <c r="F72" s="904"/>
      <c r="G72" s="904"/>
      <c r="H72" s="904"/>
      <c r="I72" s="904"/>
      <c r="J72" s="904"/>
      <c r="K72" s="904"/>
      <c r="L72" s="904"/>
      <c r="M72" s="904"/>
      <c r="N72" s="904"/>
      <c r="O72" s="904"/>
      <c r="P72" s="905"/>
      <c r="Q72" s="906">
        <v>331.577</v>
      </c>
      <c r="R72" s="907"/>
      <c r="S72" s="907"/>
      <c r="T72" s="907"/>
      <c r="U72" s="858"/>
      <c r="V72" s="908">
        <v>323.726</v>
      </c>
      <c r="W72" s="907"/>
      <c r="X72" s="907"/>
      <c r="Y72" s="907"/>
      <c r="Z72" s="858"/>
      <c r="AA72" s="908">
        <v>7.851</v>
      </c>
      <c r="AB72" s="907"/>
      <c r="AC72" s="907"/>
      <c r="AD72" s="907"/>
      <c r="AE72" s="858"/>
      <c r="AF72" s="908">
        <v>7.851</v>
      </c>
      <c r="AG72" s="907"/>
      <c r="AH72" s="907"/>
      <c r="AI72" s="907"/>
      <c r="AJ72" s="858"/>
      <c r="AK72" s="908">
        <v>5.2060000000000004</v>
      </c>
      <c r="AL72" s="907"/>
      <c r="AM72" s="907"/>
      <c r="AN72" s="907"/>
      <c r="AO72" s="858"/>
      <c r="AP72" s="908" t="s">
        <v>511</v>
      </c>
      <c r="AQ72" s="907"/>
      <c r="AR72" s="907"/>
      <c r="AS72" s="907"/>
      <c r="AT72" s="858"/>
      <c r="AU72" s="908" t="s">
        <v>511</v>
      </c>
      <c r="AV72" s="907"/>
      <c r="AW72" s="907"/>
      <c r="AX72" s="907"/>
      <c r="AY72" s="858"/>
      <c r="AZ72" s="909"/>
      <c r="BA72" s="904"/>
      <c r="BB72" s="904"/>
      <c r="BC72" s="904"/>
      <c r="BD72" s="910"/>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3" t="s">
        <v>580</v>
      </c>
      <c r="C73" s="904"/>
      <c r="D73" s="904"/>
      <c r="E73" s="904"/>
      <c r="F73" s="904"/>
      <c r="G73" s="904"/>
      <c r="H73" s="904"/>
      <c r="I73" s="904"/>
      <c r="J73" s="904"/>
      <c r="K73" s="904"/>
      <c r="L73" s="904"/>
      <c r="M73" s="904"/>
      <c r="N73" s="904"/>
      <c r="O73" s="904"/>
      <c r="P73" s="905"/>
      <c r="Q73" s="906">
        <v>43334.661999999997</v>
      </c>
      <c r="R73" s="907"/>
      <c r="S73" s="907"/>
      <c r="T73" s="907"/>
      <c r="U73" s="858"/>
      <c r="V73" s="908">
        <v>41922.055</v>
      </c>
      <c r="W73" s="907"/>
      <c r="X73" s="907"/>
      <c r="Y73" s="907"/>
      <c r="Z73" s="858"/>
      <c r="AA73" s="908">
        <v>1412.606</v>
      </c>
      <c r="AB73" s="907"/>
      <c r="AC73" s="907"/>
      <c r="AD73" s="907"/>
      <c r="AE73" s="858"/>
      <c r="AF73" s="908">
        <v>6407.9359999999997</v>
      </c>
      <c r="AG73" s="907"/>
      <c r="AH73" s="907"/>
      <c r="AI73" s="907"/>
      <c r="AJ73" s="858"/>
      <c r="AK73" s="908" t="s">
        <v>511</v>
      </c>
      <c r="AL73" s="907"/>
      <c r="AM73" s="907"/>
      <c r="AN73" s="907"/>
      <c r="AO73" s="858"/>
      <c r="AP73" s="908" t="s">
        <v>511</v>
      </c>
      <c r="AQ73" s="907"/>
      <c r="AR73" s="907"/>
      <c r="AS73" s="907"/>
      <c r="AT73" s="858"/>
      <c r="AU73" s="908" t="s">
        <v>511</v>
      </c>
      <c r="AV73" s="907"/>
      <c r="AW73" s="907"/>
      <c r="AX73" s="907"/>
      <c r="AY73" s="858"/>
      <c r="AZ73" s="909"/>
      <c r="BA73" s="904"/>
      <c r="BB73" s="904"/>
      <c r="BC73" s="904"/>
      <c r="BD73" s="910"/>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3"/>
      <c r="C74" s="904"/>
      <c r="D74" s="904"/>
      <c r="E74" s="904"/>
      <c r="F74" s="904"/>
      <c r="G74" s="904"/>
      <c r="H74" s="904"/>
      <c r="I74" s="904"/>
      <c r="J74" s="904"/>
      <c r="K74" s="904"/>
      <c r="L74" s="904"/>
      <c r="M74" s="904"/>
      <c r="N74" s="904"/>
      <c r="O74" s="904"/>
      <c r="P74" s="905"/>
      <c r="Q74" s="911"/>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3"/>
      <c r="C75" s="904"/>
      <c r="D75" s="904"/>
      <c r="E75" s="904"/>
      <c r="F75" s="904"/>
      <c r="G75" s="904"/>
      <c r="H75" s="904"/>
      <c r="I75" s="904"/>
      <c r="J75" s="904"/>
      <c r="K75" s="904"/>
      <c r="L75" s="904"/>
      <c r="M75" s="904"/>
      <c r="N75" s="904"/>
      <c r="O75" s="904"/>
      <c r="P75" s="905"/>
      <c r="Q75" s="906"/>
      <c r="R75" s="907"/>
      <c r="S75" s="907"/>
      <c r="T75" s="907"/>
      <c r="U75" s="858"/>
      <c r="V75" s="908"/>
      <c r="W75" s="907"/>
      <c r="X75" s="907"/>
      <c r="Y75" s="907"/>
      <c r="Z75" s="858"/>
      <c r="AA75" s="908"/>
      <c r="AB75" s="907"/>
      <c r="AC75" s="907"/>
      <c r="AD75" s="907"/>
      <c r="AE75" s="858"/>
      <c r="AF75" s="908"/>
      <c r="AG75" s="907"/>
      <c r="AH75" s="907"/>
      <c r="AI75" s="907"/>
      <c r="AJ75" s="858"/>
      <c r="AK75" s="908"/>
      <c r="AL75" s="907"/>
      <c r="AM75" s="907"/>
      <c r="AN75" s="907"/>
      <c r="AO75" s="858"/>
      <c r="AP75" s="908"/>
      <c r="AQ75" s="907"/>
      <c r="AR75" s="907"/>
      <c r="AS75" s="907"/>
      <c r="AT75" s="858"/>
      <c r="AU75" s="908"/>
      <c r="AV75" s="907"/>
      <c r="AW75" s="907"/>
      <c r="AX75" s="907"/>
      <c r="AY75" s="858"/>
      <c r="AZ75" s="861"/>
      <c r="BA75" s="861"/>
      <c r="BB75" s="861"/>
      <c r="BC75" s="861"/>
      <c r="BD75" s="862"/>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3"/>
      <c r="C76" s="904"/>
      <c r="D76" s="904"/>
      <c r="E76" s="904"/>
      <c r="F76" s="904"/>
      <c r="G76" s="904"/>
      <c r="H76" s="904"/>
      <c r="I76" s="904"/>
      <c r="J76" s="904"/>
      <c r="K76" s="904"/>
      <c r="L76" s="904"/>
      <c r="M76" s="904"/>
      <c r="N76" s="904"/>
      <c r="O76" s="904"/>
      <c r="P76" s="905"/>
      <c r="Q76" s="906"/>
      <c r="R76" s="907"/>
      <c r="S76" s="907"/>
      <c r="T76" s="907"/>
      <c r="U76" s="858"/>
      <c r="V76" s="908"/>
      <c r="W76" s="907"/>
      <c r="X76" s="907"/>
      <c r="Y76" s="907"/>
      <c r="Z76" s="858"/>
      <c r="AA76" s="908"/>
      <c r="AB76" s="907"/>
      <c r="AC76" s="907"/>
      <c r="AD76" s="907"/>
      <c r="AE76" s="858"/>
      <c r="AF76" s="908"/>
      <c r="AG76" s="907"/>
      <c r="AH76" s="907"/>
      <c r="AI76" s="907"/>
      <c r="AJ76" s="858"/>
      <c r="AK76" s="908"/>
      <c r="AL76" s="907"/>
      <c r="AM76" s="907"/>
      <c r="AN76" s="907"/>
      <c r="AO76" s="858"/>
      <c r="AP76" s="908"/>
      <c r="AQ76" s="907"/>
      <c r="AR76" s="907"/>
      <c r="AS76" s="907"/>
      <c r="AT76" s="858"/>
      <c r="AU76" s="908"/>
      <c r="AV76" s="907"/>
      <c r="AW76" s="907"/>
      <c r="AX76" s="907"/>
      <c r="AY76" s="858"/>
      <c r="AZ76" s="861"/>
      <c r="BA76" s="861"/>
      <c r="BB76" s="861"/>
      <c r="BC76" s="861"/>
      <c r="BD76" s="862"/>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3"/>
      <c r="C77" s="904"/>
      <c r="D77" s="904"/>
      <c r="E77" s="904"/>
      <c r="F77" s="904"/>
      <c r="G77" s="904"/>
      <c r="H77" s="904"/>
      <c r="I77" s="904"/>
      <c r="J77" s="904"/>
      <c r="K77" s="904"/>
      <c r="L77" s="904"/>
      <c r="M77" s="904"/>
      <c r="N77" s="904"/>
      <c r="O77" s="904"/>
      <c r="P77" s="905"/>
      <c r="Q77" s="906"/>
      <c r="R77" s="907"/>
      <c r="S77" s="907"/>
      <c r="T77" s="907"/>
      <c r="U77" s="858"/>
      <c r="V77" s="908"/>
      <c r="W77" s="907"/>
      <c r="X77" s="907"/>
      <c r="Y77" s="907"/>
      <c r="Z77" s="858"/>
      <c r="AA77" s="908"/>
      <c r="AB77" s="907"/>
      <c r="AC77" s="907"/>
      <c r="AD77" s="907"/>
      <c r="AE77" s="858"/>
      <c r="AF77" s="908"/>
      <c r="AG77" s="907"/>
      <c r="AH77" s="907"/>
      <c r="AI77" s="907"/>
      <c r="AJ77" s="858"/>
      <c r="AK77" s="908"/>
      <c r="AL77" s="907"/>
      <c r="AM77" s="907"/>
      <c r="AN77" s="907"/>
      <c r="AO77" s="858"/>
      <c r="AP77" s="908"/>
      <c r="AQ77" s="907"/>
      <c r="AR77" s="907"/>
      <c r="AS77" s="907"/>
      <c r="AT77" s="858"/>
      <c r="AU77" s="908"/>
      <c r="AV77" s="907"/>
      <c r="AW77" s="907"/>
      <c r="AX77" s="907"/>
      <c r="AY77" s="858"/>
      <c r="AZ77" s="861"/>
      <c r="BA77" s="861"/>
      <c r="BB77" s="861"/>
      <c r="BC77" s="861"/>
      <c r="BD77" s="862"/>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3"/>
      <c r="C78" s="904"/>
      <c r="D78" s="904"/>
      <c r="E78" s="904"/>
      <c r="F78" s="904"/>
      <c r="G78" s="904"/>
      <c r="H78" s="904"/>
      <c r="I78" s="904"/>
      <c r="J78" s="904"/>
      <c r="K78" s="904"/>
      <c r="L78" s="904"/>
      <c r="M78" s="904"/>
      <c r="N78" s="904"/>
      <c r="O78" s="904"/>
      <c r="P78" s="905"/>
      <c r="Q78" s="911"/>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3"/>
      <c r="C79" s="904"/>
      <c r="D79" s="904"/>
      <c r="E79" s="904"/>
      <c r="F79" s="904"/>
      <c r="G79" s="904"/>
      <c r="H79" s="904"/>
      <c r="I79" s="904"/>
      <c r="J79" s="904"/>
      <c r="K79" s="904"/>
      <c r="L79" s="904"/>
      <c r="M79" s="904"/>
      <c r="N79" s="904"/>
      <c r="O79" s="904"/>
      <c r="P79" s="905"/>
      <c r="Q79" s="911"/>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3"/>
      <c r="C80" s="904"/>
      <c r="D80" s="904"/>
      <c r="E80" s="904"/>
      <c r="F80" s="904"/>
      <c r="G80" s="904"/>
      <c r="H80" s="904"/>
      <c r="I80" s="904"/>
      <c r="J80" s="904"/>
      <c r="K80" s="904"/>
      <c r="L80" s="904"/>
      <c r="M80" s="904"/>
      <c r="N80" s="904"/>
      <c r="O80" s="904"/>
      <c r="P80" s="905"/>
      <c r="Q80" s="911"/>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3"/>
      <c r="C81" s="904"/>
      <c r="D81" s="904"/>
      <c r="E81" s="904"/>
      <c r="F81" s="904"/>
      <c r="G81" s="904"/>
      <c r="H81" s="904"/>
      <c r="I81" s="904"/>
      <c r="J81" s="904"/>
      <c r="K81" s="904"/>
      <c r="L81" s="904"/>
      <c r="M81" s="904"/>
      <c r="N81" s="904"/>
      <c r="O81" s="904"/>
      <c r="P81" s="905"/>
      <c r="Q81" s="911"/>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3"/>
      <c r="C82" s="904"/>
      <c r="D82" s="904"/>
      <c r="E82" s="904"/>
      <c r="F82" s="904"/>
      <c r="G82" s="904"/>
      <c r="H82" s="904"/>
      <c r="I82" s="904"/>
      <c r="J82" s="904"/>
      <c r="K82" s="904"/>
      <c r="L82" s="904"/>
      <c r="M82" s="904"/>
      <c r="N82" s="904"/>
      <c r="O82" s="904"/>
      <c r="P82" s="905"/>
      <c r="Q82" s="911"/>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3"/>
      <c r="C83" s="904"/>
      <c r="D83" s="904"/>
      <c r="E83" s="904"/>
      <c r="F83" s="904"/>
      <c r="G83" s="904"/>
      <c r="H83" s="904"/>
      <c r="I83" s="904"/>
      <c r="J83" s="904"/>
      <c r="K83" s="904"/>
      <c r="L83" s="904"/>
      <c r="M83" s="904"/>
      <c r="N83" s="904"/>
      <c r="O83" s="904"/>
      <c r="P83" s="905"/>
      <c r="Q83" s="911"/>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3"/>
      <c r="C84" s="904"/>
      <c r="D84" s="904"/>
      <c r="E84" s="904"/>
      <c r="F84" s="904"/>
      <c r="G84" s="904"/>
      <c r="H84" s="904"/>
      <c r="I84" s="904"/>
      <c r="J84" s="904"/>
      <c r="K84" s="904"/>
      <c r="L84" s="904"/>
      <c r="M84" s="904"/>
      <c r="N84" s="904"/>
      <c r="O84" s="904"/>
      <c r="P84" s="905"/>
      <c r="Q84" s="911"/>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3"/>
      <c r="C85" s="904"/>
      <c r="D85" s="904"/>
      <c r="E85" s="904"/>
      <c r="F85" s="904"/>
      <c r="G85" s="904"/>
      <c r="H85" s="904"/>
      <c r="I85" s="904"/>
      <c r="J85" s="904"/>
      <c r="K85" s="904"/>
      <c r="L85" s="904"/>
      <c r="M85" s="904"/>
      <c r="N85" s="904"/>
      <c r="O85" s="904"/>
      <c r="P85" s="905"/>
      <c r="Q85" s="911"/>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3"/>
      <c r="C86" s="904"/>
      <c r="D86" s="904"/>
      <c r="E86" s="904"/>
      <c r="F86" s="904"/>
      <c r="G86" s="904"/>
      <c r="H86" s="904"/>
      <c r="I86" s="904"/>
      <c r="J86" s="904"/>
      <c r="K86" s="904"/>
      <c r="L86" s="904"/>
      <c r="M86" s="904"/>
      <c r="N86" s="904"/>
      <c r="O86" s="904"/>
      <c r="P86" s="905"/>
      <c r="Q86" s="911"/>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392</v>
      </c>
      <c r="B88" s="817" t="s">
        <v>423</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17" t="s">
        <v>424</v>
      </c>
      <c r="BS102" s="818"/>
      <c r="BT102" s="818"/>
      <c r="BU102" s="818"/>
      <c r="BV102" s="818"/>
      <c r="BW102" s="818"/>
      <c r="BX102" s="818"/>
      <c r="BY102" s="818"/>
      <c r="BZ102" s="818"/>
      <c r="CA102" s="818"/>
      <c r="CB102" s="818"/>
      <c r="CC102" s="818"/>
      <c r="CD102" s="818"/>
      <c r="CE102" s="818"/>
      <c r="CF102" s="818"/>
      <c r="CG102" s="819"/>
      <c r="CH102" s="919"/>
      <c r="CI102" s="920"/>
      <c r="CJ102" s="920"/>
      <c r="CK102" s="920"/>
      <c r="CL102" s="921"/>
      <c r="CM102" s="919"/>
      <c r="CN102" s="920"/>
      <c r="CO102" s="920"/>
      <c r="CP102" s="920"/>
      <c r="CQ102" s="921"/>
      <c r="CR102" s="922"/>
      <c r="CS102" s="880"/>
      <c r="CT102" s="880"/>
      <c r="CU102" s="880"/>
      <c r="CV102" s="923"/>
      <c r="CW102" s="922"/>
      <c r="CX102" s="880"/>
      <c r="CY102" s="880"/>
      <c r="CZ102" s="880"/>
      <c r="DA102" s="923"/>
      <c r="DB102" s="922"/>
      <c r="DC102" s="880"/>
      <c r="DD102" s="880"/>
      <c r="DE102" s="880"/>
      <c r="DF102" s="923"/>
      <c r="DG102" s="922"/>
      <c r="DH102" s="880"/>
      <c r="DI102" s="880"/>
      <c r="DJ102" s="880"/>
      <c r="DK102" s="923"/>
      <c r="DL102" s="922"/>
      <c r="DM102" s="880"/>
      <c r="DN102" s="880"/>
      <c r="DO102" s="880"/>
      <c r="DP102" s="923"/>
      <c r="DQ102" s="922"/>
      <c r="DR102" s="880"/>
      <c r="DS102" s="880"/>
      <c r="DT102" s="880"/>
      <c r="DU102" s="923"/>
      <c r="DV102" s="817"/>
      <c r="DW102" s="818"/>
      <c r="DX102" s="818"/>
      <c r="DY102" s="818"/>
      <c r="DZ102" s="946"/>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7" t="s">
        <v>425</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8" t="s">
        <v>426</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9" t="s">
        <v>429</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430</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6" customFormat="1" ht="26.25" customHeight="1" x14ac:dyDescent="0.15">
      <c r="A109" s="944" t="s">
        <v>431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432</v>
      </c>
      <c r="AB109" s="925"/>
      <c r="AC109" s="925"/>
      <c r="AD109" s="925"/>
      <c r="AE109" s="926"/>
      <c r="AF109" s="924" t="s">
        <v>433</v>
      </c>
      <c r="AG109" s="925"/>
      <c r="AH109" s="925"/>
      <c r="AI109" s="925"/>
      <c r="AJ109" s="926"/>
      <c r="AK109" s="924" t="s">
        <v>305</v>
      </c>
      <c r="AL109" s="925"/>
      <c r="AM109" s="925"/>
      <c r="AN109" s="925"/>
      <c r="AO109" s="926"/>
      <c r="AP109" s="924" t="s">
        <v>434</v>
      </c>
      <c r="AQ109" s="925"/>
      <c r="AR109" s="925"/>
      <c r="AS109" s="925"/>
      <c r="AT109" s="927"/>
      <c r="AU109" s="944" t="s">
        <v>431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432</v>
      </c>
      <c r="BR109" s="925"/>
      <c r="BS109" s="925"/>
      <c r="BT109" s="925"/>
      <c r="BU109" s="926"/>
      <c r="BV109" s="924" t="s">
        <v>433</v>
      </c>
      <c r="BW109" s="925"/>
      <c r="BX109" s="925"/>
      <c r="BY109" s="925"/>
      <c r="BZ109" s="926"/>
      <c r="CA109" s="924" t="s">
        <v>305</v>
      </c>
      <c r="CB109" s="925"/>
      <c r="CC109" s="925"/>
      <c r="CD109" s="925"/>
      <c r="CE109" s="926"/>
      <c r="CF109" s="945" t="s">
        <v>434</v>
      </c>
      <c r="CG109" s="945"/>
      <c r="CH109" s="945"/>
      <c r="CI109" s="945"/>
      <c r="CJ109" s="945"/>
      <c r="CK109" s="924" t="s">
        <v>435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432</v>
      </c>
      <c r="DH109" s="925"/>
      <c r="DI109" s="925"/>
      <c r="DJ109" s="925"/>
      <c r="DK109" s="926"/>
      <c r="DL109" s="924" t="s">
        <v>433</v>
      </c>
      <c r="DM109" s="925"/>
      <c r="DN109" s="925"/>
      <c r="DO109" s="925"/>
      <c r="DP109" s="926"/>
      <c r="DQ109" s="924" t="s">
        <v>305</v>
      </c>
      <c r="DR109" s="925"/>
      <c r="DS109" s="925"/>
      <c r="DT109" s="925"/>
      <c r="DU109" s="926"/>
      <c r="DV109" s="924" t="s">
        <v>434</v>
      </c>
      <c r="DW109" s="925"/>
      <c r="DX109" s="925"/>
      <c r="DY109" s="925"/>
      <c r="DZ109" s="927"/>
    </row>
    <row r="110" spans="1:131" s="226" customFormat="1" ht="26.25" customHeight="1" x14ac:dyDescent="0.15">
      <c r="A110" s="928" t="s">
        <v>436</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6445251</v>
      </c>
      <c r="AB110" s="932"/>
      <c r="AC110" s="932"/>
      <c r="AD110" s="932"/>
      <c r="AE110" s="933"/>
      <c r="AF110" s="934">
        <v>6643087</v>
      </c>
      <c r="AG110" s="932"/>
      <c r="AH110" s="932"/>
      <c r="AI110" s="932"/>
      <c r="AJ110" s="933"/>
      <c r="AK110" s="934">
        <v>7738841</v>
      </c>
      <c r="AL110" s="932"/>
      <c r="AM110" s="932"/>
      <c r="AN110" s="932"/>
      <c r="AO110" s="933"/>
      <c r="AP110" s="935">
        <v>13</v>
      </c>
      <c r="AQ110" s="936"/>
      <c r="AR110" s="936"/>
      <c r="AS110" s="936"/>
      <c r="AT110" s="937"/>
      <c r="AU110" s="938" t="s">
        <v>74</v>
      </c>
      <c r="AV110" s="939"/>
      <c r="AW110" s="939"/>
      <c r="AX110" s="939"/>
      <c r="AY110" s="939"/>
      <c r="AZ110" s="961" t="s">
        <v>437</v>
      </c>
      <c r="BA110" s="929"/>
      <c r="BB110" s="929"/>
      <c r="BC110" s="929"/>
      <c r="BD110" s="929"/>
      <c r="BE110" s="929"/>
      <c r="BF110" s="929"/>
      <c r="BG110" s="929"/>
      <c r="BH110" s="929"/>
      <c r="BI110" s="929"/>
      <c r="BJ110" s="929"/>
      <c r="BK110" s="929"/>
      <c r="BL110" s="929"/>
      <c r="BM110" s="929"/>
      <c r="BN110" s="929"/>
      <c r="BO110" s="929"/>
      <c r="BP110" s="930"/>
      <c r="BQ110" s="962">
        <v>65282252</v>
      </c>
      <c r="BR110" s="963"/>
      <c r="BS110" s="963"/>
      <c r="BT110" s="963"/>
      <c r="BU110" s="963"/>
      <c r="BV110" s="963">
        <v>65969552</v>
      </c>
      <c r="BW110" s="963"/>
      <c r="BX110" s="963"/>
      <c r="BY110" s="963"/>
      <c r="BZ110" s="963"/>
      <c r="CA110" s="963">
        <v>65961115</v>
      </c>
      <c r="CB110" s="963"/>
      <c r="CC110" s="963"/>
      <c r="CD110" s="963"/>
      <c r="CE110" s="963"/>
      <c r="CF110" s="976">
        <v>111.1</v>
      </c>
      <c r="CG110" s="977"/>
      <c r="CH110" s="977"/>
      <c r="CI110" s="977"/>
      <c r="CJ110" s="977"/>
      <c r="CK110" s="978" t="s">
        <v>438</v>
      </c>
      <c r="CL110" s="979"/>
      <c r="CM110" s="961" t="s">
        <v>439</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v>1329074</v>
      </c>
      <c r="DH110" s="963"/>
      <c r="DI110" s="963"/>
      <c r="DJ110" s="963"/>
      <c r="DK110" s="963"/>
      <c r="DL110" s="963">
        <v>1198163</v>
      </c>
      <c r="DM110" s="963"/>
      <c r="DN110" s="963"/>
      <c r="DO110" s="963"/>
      <c r="DP110" s="963"/>
      <c r="DQ110" s="963">
        <v>1343328</v>
      </c>
      <c r="DR110" s="963"/>
      <c r="DS110" s="963"/>
      <c r="DT110" s="963"/>
      <c r="DU110" s="963"/>
      <c r="DV110" s="964">
        <v>2.2999999999999998</v>
      </c>
      <c r="DW110" s="964"/>
      <c r="DX110" s="964"/>
      <c r="DY110" s="964"/>
      <c r="DZ110" s="965"/>
    </row>
    <row r="111" spans="1:131" s="226" customFormat="1" ht="26.25" customHeight="1" x14ac:dyDescent="0.15">
      <c r="A111" s="966" t="s">
        <v>440</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441</v>
      </c>
      <c r="AB111" s="970"/>
      <c r="AC111" s="970"/>
      <c r="AD111" s="970"/>
      <c r="AE111" s="971"/>
      <c r="AF111" s="972" t="s">
        <v>129</v>
      </c>
      <c r="AG111" s="970"/>
      <c r="AH111" s="970"/>
      <c r="AI111" s="970"/>
      <c r="AJ111" s="971"/>
      <c r="AK111" s="972" t="s">
        <v>441</v>
      </c>
      <c r="AL111" s="970"/>
      <c r="AM111" s="970"/>
      <c r="AN111" s="970"/>
      <c r="AO111" s="971"/>
      <c r="AP111" s="973" t="s">
        <v>441</v>
      </c>
      <c r="AQ111" s="974"/>
      <c r="AR111" s="974"/>
      <c r="AS111" s="974"/>
      <c r="AT111" s="975"/>
      <c r="AU111" s="940"/>
      <c r="AV111" s="941"/>
      <c r="AW111" s="941"/>
      <c r="AX111" s="941"/>
      <c r="AY111" s="941"/>
      <c r="AZ111" s="954" t="s">
        <v>442</v>
      </c>
      <c r="BA111" s="955"/>
      <c r="BB111" s="955"/>
      <c r="BC111" s="955"/>
      <c r="BD111" s="955"/>
      <c r="BE111" s="955"/>
      <c r="BF111" s="955"/>
      <c r="BG111" s="955"/>
      <c r="BH111" s="955"/>
      <c r="BI111" s="955"/>
      <c r="BJ111" s="955"/>
      <c r="BK111" s="955"/>
      <c r="BL111" s="955"/>
      <c r="BM111" s="955"/>
      <c r="BN111" s="955"/>
      <c r="BO111" s="955"/>
      <c r="BP111" s="956"/>
      <c r="BQ111" s="957">
        <v>4424535</v>
      </c>
      <c r="BR111" s="958"/>
      <c r="BS111" s="958"/>
      <c r="BT111" s="958"/>
      <c r="BU111" s="958"/>
      <c r="BV111" s="958">
        <v>4207617</v>
      </c>
      <c r="BW111" s="958"/>
      <c r="BX111" s="958"/>
      <c r="BY111" s="958"/>
      <c r="BZ111" s="958"/>
      <c r="CA111" s="958">
        <v>6923547</v>
      </c>
      <c r="CB111" s="958"/>
      <c r="CC111" s="958"/>
      <c r="CD111" s="958"/>
      <c r="CE111" s="958"/>
      <c r="CF111" s="952">
        <v>11.7</v>
      </c>
      <c r="CG111" s="953"/>
      <c r="CH111" s="953"/>
      <c r="CI111" s="953"/>
      <c r="CJ111" s="953"/>
      <c r="CK111" s="980"/>
      <c r="CL111" s="981"/>
      <c r="CM111" s="954" t="s">
        <v>443</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v>3015221</v>
      </c>
      <c r="DH111" s="958"/>
      <c r="DI111" s="958"/>
      <c r="DJ111" s="958"/>
      <c r="DK111" s="958"/>
      <c r="DL111" s="958">
        <v>2835850</v>
      </c>
      <c r="DM111" s="958"/>
      <c r="DN111" s="958"/>
      <c r="DO111" s="958"/>
      <c r="DP111" s="958"/>
      <c r="DQ111" s="958">
        <v>2653598</v>
      </c>
      <c r="DR111" s="958"/>
      <c r="DS111" s="958"/>
      <c r="DT111" s="958"/>
      <c r="DU111" s="958"/>
      <c r="DV111" s="959">
        <v>4.5</v>
      </c>
      <c r="DW111" s="959"/>
      <c r="DX111" s="959"/>
      <c r="DY111" s="959"/>
      <c r="DZ111" s="960"/>
    </row>
    <row r="112" spans="1:131" s="226" customFormat="1" ht="26.25" customHeight="1" x14ac:dyDescent="0.15">
      <c r="A112" s="984" t="s">
        <v>444</v>
      </c>
      <c r="B112" s="985"/>
      <c r="C112" s="955" t="s">
        <v>445</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394</v>
      </c>
      <c r="AB112" s="991"/>
      <c r="AC112" s="991"/>
      <c r="AD112" s="991"/>
      <c r="AE112" s="992"/>
      <c r="AF112" s="993" t="s">
        <v>394</v>
      </c>
      <c r="AG112" s="991"/>
      <c r="AH112" s="991"/>
      <c r="AI112" s="991"/>
      <c r="AJ112" s="992"/>
      <c r="AK112" s="993" t="s">
        <v>394</v>
      </c>
      <c r="AL112" s="991"/>
      <c r="AM112" s="991"/>
      <c r="AN112" s="991"/>
      <c r="AO112" s="992"/>
      <c r="AP112" s="994" t="s">
        <v>441</v>
      </c>
      <c r="AQ112" s="995"/>
      <c r="AR112" s="995"/>
      <c r="AS112" s="995"/>
      <c r="AT112" s="996"/>
      <c r="AU112" s="940"/>
      <c r="AV112" s="941"/>
      <c r="AW112" s="941"/>
      <c r="AX112" s="941"/>
      <c r="AY112" s="941"/>
      <c r="AZ112" s="954" t="s">
        <v>446</v>
      </c>
      <c r="BA112" s="955"/>
      <c r="BB112" s="955"/>
      <c r="BC112" s="955"/>
      <c r="BD112" s="955"/>
      <c r="BE112" s="955"/>
      <c r="BF112" s="955"/>
      <c r="BG112" s="955"/>
      <c r="BH112" s="955"/>
      <c r="BI112" s="955"/>
      <c r="BJ112" s="955"/>
      <c r="BK112" s="955"/>
      <c r="BL112" s="955"/>
      <c r="BM112" s="955"/>
      <c r="BN112" s="955"/>
      <c r="BO112" s="955"/>
      <c r="BP112" s="956"/>
      <c r="BQ112" s="957">
        <v>1530685</v>
      </c>
      <c r="BR112" s="958"/>
      <c r="BS112" s="958"/>
      <c r="BT112" s="958"/>
      <c r="BU112" s="958"/>
      <c r="BV112" s="958">
        <v>1399869</v>
      </c>
      <c r="BW112" s="958"/>
      <c r="BX112" s="958"/>
      <c r="BY112" s="958"/>
      <c r="BZ112" s="958"/>
      <c r="CA112" s="958">
        <v>1377063</v>
      </c>
      <c r="CB112" s="958"/>
      <c r="CC112" s="958"/>
      <c r="CD112" s="958"/>
      <c r="CE112" s="958"/>
      <c r="CF112" s="952">
        <v>2.2999999999999998</v>
      </c>
      <c r="CG112" s="953"/>
      <c r="CH112" s="953"/>
      <c r="CI112" s="953"/>
      <c r="CJ112" s="953"/>
      <c r="CK112" s="980"/>
      <c r="CL112" s="981"/>
      <c r="CM112" s="954" t="s">
        <v>447</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441</v>
      </c>
      <c r="DH112" s="958"/>
      <c r="DI112" s="958"/>
      <c r="DJ112" s="958"/>
      <c r="DK112" s="958"/>
      <c r="DL112" s="958" t="s">
        <v>441</v>
      </c>
      <c r="DM112" s="958"/>
      <c r="DN112" s="958"/>
      <c r="DO112" s="958"/>
      <c r="DP112" s="958"/>
      <c r="DQ112" s="958" t="s">
        <v>129</v>
      </c>
      <c r="DR112" s="958"/>
      <c r="DS112" s="958"/>
      <c r="DT112" s="958"/>
      <c r="DU112" s="958"/>
      <c r="DV112" s="959" t="s">
        <v>394</v>
      </c>
      <c r="DW112" s="959"/>
      <c r="DX112" s="959"/>
      <c r="DY112" s="959"/>
      <c r="DZ112" s="960"/>
    </row>
    <row r="113" spans="1:130" s="226" customFormat="1" ht="26.25" customHeight="1" x14ac:dyDescent="0.15">
      <c r="A113" s="986"/>
      <c r="B113" s="987"/>
      <c r="C113" s="955" t="s">
        <v>448</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1111264</v>
      </c>
      <c r="AB113" s="970"/>
      <c r="AC113" s="970"/>
      <c r="AD113" s="970"/>
      <c r="AE113" s="971"/>
      <c r="AF113" s="972">
        <v>994937</v>
      </c>
      <c r="AG113" s="970"/>
      <c r="AH113" s="970"/>
      <c r="AI113" s="970"/>
      <c r="AJ113" s="971"/>
      <c r="AK113" s="972">
        <v>987713</v>
      </c>
      <c r="AL113" s="970"/>
      <c r="AM113" s="970"/>
      <c r="AN113" s="970"/>
      <c r="AO113" s="971"/>
      <c r="AP113" s="973">
        <v>1.7</v>
      </c>
      <c r="AQ113" s="974"/>
      <c r="AR113" s="974"/>
      <c r="AS113" s="974"/>
      <c r="AT113" s="975"/>
      <c r="AU113" s="940"/>
      <c r="AV113" s="941"/>
      <c r="AW113" s="941"/>
      <c r="AX113" s="941"/>
      <c r="AY113" s="941"/>
      <c r="AZ113" s="954" t="s">
        <v>449</v>
      </c>
      <c r="BA113" s="955"/>
      <c r="BB113" s="955"/>
      <c r="BC113" s="955"/>
      <c r="BD113" s="955"/>
      <c r="BE113" s="955"/>
      <c r="BF113" s="955"/>
      <c r="BG113" s="955"/>
      <c r="BH113" s="955"/>
      <c r="BI113" s="955"/>
      <c r="BJ113" s="955"/>
      <c r="BK113" s="955"/>
      <c r="BL113" s="955"/>
      <c r="BM113" s="955"/>
      <c r="BN113" s="955"/>
      <c r="BO113" s="955"/>
      <c r="BP113" s="956"/>
      <c r="BQ113" s="957">
        <v>832680</v>
      </c>
      <c r="BR113" s="958"/>
      <c r="BS113" s="958"/>
      <c r="BT113" s="958"/>
      <c r="BU113" s="958"/>
      <c r="BV113" s="958">
        <v>769810</v>
      </c>
      <c r="BW113" s="958"/>
      <c r="BX113" s="958"/>
      <c r="BY113" s="958"/>
      <c r="BZ113" s="958"/>
      <c r="CA113" s="958">
        <v>685905</v>
      </c>
      <c r="CB113" s="958"/>
      <c r="CC113" s="958"/>
      <c r="CD113" s="958"/>
      <c r="CE113" s="958"/>
      <c r="CF113" s="952">
        <v>1.2</v>
      </c>
      <c r="CG113" s="953"/>
      <c r="CH113" s="953"/>
      <c r="CI113" s="953"/>
      <c r="CJ113" s="953"/>
      <c r="CK113" s="980"/>
      <c r="CL113" s="981"/>
      <c r="CM113" s="954" t="s">
        <v>450</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394</v>
      </c>
      <c r="DH113" s="991"/>
      <c r="DI113" s="991"/>
      <c r="DJ113" s="991"/>
      <c r="DK113" s="992"/>
      <c r="DL113" s="993" t="s">
        <v>129</v>
      </c>
      <c r="DM113" s="991"/>
      <c r="DN113" s="991"/>
      <c r="DO113" s="991"/>
      <c r="DP113" s="992"/>
      <c r="DQ113" s="993" t="s">
        <v>394</v>
      </c>
      <c r="DR113" s="991"/>
      <c r="DS113" s="991"/>
      <c r="DT113" s="991"/>
      <c r="DU113" s="992"/>
      <c r="DV113" s="994" t="s">
        <v>129</v>
      </c>
      <c r="DW113" s="995"/>
      <c r="DX113" s="995"/>
      <c r="DY113" s="995"/>
      <c r="DZ113" s="996"/>
    </row>
    <row r="114" spans="1:130" s="226" customFormat="1" ht="26.25" customHeight="1" x14ac:dyDescent="0.15">
      <c r="A114" s="986"/>
      <c r="B114" s="987"/>
      <c r="C114" s="955" t="s">
        <v>451</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186434</v>
      </c>
      <c r="AB114" s="991"/>
      <c r="AC114" s="991"/>
      <c r="AD114" s="991"/>
      <c r="AE114" s="992"/>
      <c r="AF114" s="993">
        <v>164270</v>
      </c>
      <c r="AG114" s="991"/>
      <c r="AH114" s="991"/>
      <c r="AI114" s="991"/>
      <c r="AJ114" s="992"/>
      <c r="AK114" s="993">
        <v>192104</v>
      </c>
      <c r="AL114" s="991"/>
      <c r="AM114" s="991"/>
      <c r="AN114" s="991"/>
      <c r="AO114" s="992"/>
      <c r="AP114" s="994">
        <v>0.3</v>
      </c>
      <c r="AQ114" s="995"/>
      <c r="AR114" s="995"/>
      <c r="AS114" s="995"/>
      <c r="AT114" s="996"/>
      <c r="AU114" s="940"/>
      <c r="AV114" s="941"/>
      <c r="AW114" s="941"/>
      <c r="AX114" s="941"/>
      <c r="AY114" s="941"/>
      <c r="AZ114" s="954" t="s">
        <v>452</v>
      </c>
      <c r="BA114" s="955"/>
      <c r="BB114" s="955"/>
      <c r="BC114" s="955"/>
      <c r="BD114" s="955"/>
      <c r="BE114" s="955"/>
      <c r="BF114" s="955"/>
      <c r="BG114" s="955"/>
      <c r="BH114" s="955"/>
      <c r="BI114" s="955"/>
      <c r="BJ114" s="955"/>
      <c r="BK114" s="955"/>
      <c r="BL114" s="955"/>
      <c r="BM114" s="955"/>
      <c r="BN114" s="955"/>
      <c r="BO114" s="955"/>
      <c r="BP114" s="956"/>
      <c r="BQ114" s="957">
        <v>7565755</v>
      </c>
      <c r="BR114" s="958"/>
      <c r="BS114" s="958"/>
      <c r="BT114" s="958"/>
      <c r="BU114" s="958"/>
      <c r="BV114" s="958">
        <v>7271289</v>
      </c>
      <c r="BW114" s="958"/>
      <c r="BX114" s="958"/>
      <c r="BY114" s="958"/>
      <c r="BZ114" s="958"/>
      <c r="CA114" s="958">
        <v>7115474</v>
      </c>
      <c r="CB114" s="958"/>
      <c r="CC114" s="958"/>
      <c r="CD114" s="958"/>
      <c r="CE114" s="958"/>
      <c r="CF114" s="952">
        <v>12</v>
      </c>
      <c r="CG114" s="953"/>
      <c r="CH114" s="953"/>
      <c r="CI114" s="953"/>
      <c r="CJ114" s="953"/>
      <c r="CK114" s="980"/>
      <c r="CL114" s="981"/>
      <c r="CM114" s="954" t="s">
        <v>453</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441</v>
      </c>
      <c r="DH114" s="991"/>
      <c r="DI114" s="991"/>
      <c r="DJ114" s="991"/>
      <c r="DK114" s="992"/>
      <c r="DL114" s="993" t="s">
        <v>441</v>
      </c>
      <c r="DM114" s="991"/>
      <c r="DN114" s="991"/>
      <c r="DO114" s="991"/>
      <c r="DP114" s="992"/>
      <c r="DQ114" s="993" t="s">
        <v>129</v>
      </c>
      <c r="DR114" s="991"/>
      <c r="DS114" s="991"/>
      <c r="DT114" s="991"/>
      <c r="DU114" s="992"/>
      <c r="DV114" s="994" t="s">
        <v>441</v>
      </c>
      <c r="DW114" s="995"/>
      <c r="DX114" s="995"/>
      <c r="DY114" s="995"/>
      <c r="DZ114" s="996"/>
    </row>
    <row r="115" spans="1:130" s="226" customFormat="1" ht="26.25" customHeight="1" x14ac:dyDescent="0.15">
      <c r="A115" s="986"/>
      <c r="B115" s="987"/>
      <c r="C115" s="955" t="s">
        <v>454</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v>230170</v>
      </c>
      <c r="AB115" s="970"/>
      <c r="AC115" s="970"/>
      <c r="AD115" s="970"/>
      <c r="AE115" s="971"/>
      <c r="AF115" s="972">
        <v>365470</v>
      </c>
      <c r="AG115" s="970"/>
      <c r="AH115" s="970"/>
      <c r="AI115" s="970"/>
      <c r="AJ115" s="971"/>
      <c r="AK115" s="972">
        <v>402425</v>
      </c>
      <c r="AL115" s="970"/>
      <c r="AM115" s="970"/>
      <c r="AN115" s="970"/>
      <c r="AO115" s="971"/>
      <c r="AP115" s="973">
        <v>0.7</v>
      </c>
      <c r="AQ115" s="974"/>
      <c r="AR115" s="974"/>
      <c r="AS115" s="974"/>
      <c r="AT115" s="975"/>
      <c r="AU115" s="940"/>
      <c r="AV115" s="941"/>
      <c r="AW115" s="941"/>
      <c r="AX115" s="941"/>
      <c r="AY115" s="941"/>
      <c r="AZ115" s="954" t="s">
        <v>455</v>
      </c>
      <c r="BA115" s="955"/>
      <c r="BB115" s="955"/>
      <c r="BC115" s="955"/>
      <c r="BD115" s="955"/>
      <c r="BE115" s="955"/>
      <c r="BF115" s="955"/>
      <c r="BG115" s="955"/>
      <c r="BH115" s="955"/>
      <c r="BI115" s="955"/>
      <c r="BJ115" s="955"/>
      <c r="BK115" s="955"/>
      <c r="BL115" s="955"/>
      <c r="BM115" s="955"/>
      <c r="BN115" s="955"/>
      <c r="BO115" s="955"/>
      <c r="BP115" s="956"/>
      <c r="BQ115" s="957">
        <v>590</v>
      </c>
      <c r="BR115" s="958"/>
      <c r="BS115" s="958"/>
      <c r="BT115" s="958"/>
      <c r="BU115" s="958"/>
      <c r="BV115" s="958" t="s">
        <v>129</v>
      </c>
      <c r="BW115" s="958"/>
      <c r="BX115" s="958"/>
      <c r="BY115" s="958"/>
      <c r="BZ115" s="958"/>
      <c r="CA115" s="958">
        <v>485</v>
      </c>
      <c r="CB115" s="958"/>
      <c r="CC115" s="958"/>
      <c r="CD115" s="958"/>
      <c r="CE115" s="958"/>
      <c r="CF115" s="952">
        <v>0</v>
      </c>
      <c r="CG115" s="953"/>
      <c r="CH115" s="953"/>
      <c r="CI115" s="953"/>
      <c r="CJ115" s="953"/>
      <c r="CK115" s="980"/>
      <c r="CL115" s="981"/>
      <c r="CM115" s="954" t="s">
        <v>456</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v>80240</v>
      </c>
      <c r="DH115" s="991"/>
      <c r="DI115" s="991"/>
      <c r="DJ115" s="991"/>
      <c r="DK115" s="992"/>
      <c r="DL115" s="993">
        <v>173604</v>
      </c>
      <c r="DM115" s="991"/>
      <c r="DN115" s="991"/>
      <c r="DO115" s="991"/>
      <c r="DP115" s="992"/>
      <c r="DQ115" s="993">
        <v>2926621</v>
      </c>
      <c r="DR115" s="991"/>
      <c r="DS115" s="991"/>
      <c r="DT115" s="991"/>
      <c r="DU115" s="992"/>
      <c r="DV115" s="994">
        <v>4.9000000000000004</v>
      </c>
      <c r="DW115" s="995"/>
      <c r="DX115" s="995"/>
      <c r="DY115" s="995"/>
      <c r="DZ115" s="996"/>
    </row>
    <row r="116" spans="1:130" s="226" customFormat="1" ht="26.25" customHeight="1" x14ac:dyDescent="0.15">
      <c r="A116" s="988"/>
      <c r="B116" s="989"/>
      <c r="C116" s="997" t="s">
        <v>457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246</v>
      </c>
      <c r="AB116" s="991"/>
      <c r="AC116" s="991"/>
      <c r="AD116" s="991"/>
      <c r="AE116" s="992"/>
      <c r="AF116" s="993">
        <v>8</v>
      </c>
      <c r="AG116" s="991"/>
      <c r="AH116" s="991"/>
      <c r="AI116" s="991"/>
      <c r="AJ116" s="992"/>
      <c r="AK116" s="993">
        <v>40</v>
      </c>
      <c r="AL116" s="991"/>
      <c r="AM116" s="991"/>
      <c r="AN116" s="991"/>
      <c r="AO116" s="992"/>
      <c r="AP116" s="994">
        <v>0</v>
      </c>
      <c r="AQ116" s="995"/>
      <c r="AR116" s="995"/>
      <c r="AS116" s="995"/>
      <c r="AT116" s="996"/>
      <c r="AU116" s="940"/>
      <c r="AV116" s="941"/>
      <c r="AW116" s="941"/>
      <c r="AX116" s="941"/>
      <c r="AY116" s="941"/>
      <c r="AZ116" s="999" t="s">
        <v>458</v>
      </c>
      <c r="BA116" s="1000"/>
      <c r="BB116" s="1000"/>
      <c r="BC116" s="1000"/>
      <c r="BD116" s="1000"/>
      <c r="BE116" s="1000"/>
      <c r="BF116" s="1000"/>
      <c r="BG116" s="1000"/>
      <c r="BH116" s="1000"/>
      <c r="BI116" s="1000"/>
      <c r="BJ116" s="1000"/>
      <c r="BK116" s="1000"/>
      <c r="BL116" s="1000"/>
      <c r="BM116" s="1000"/>
      <c r="BN116" s="1000"/>
      <c r="BO116" s="1000"/>
      <c r="BP116" s="1001"/>
      <c r="BQ116" s="957" t="s">
        <v>441</v>
      </c>
      <c r="BR116" s="958"/>
      <c r="BS116" s="958"/>
      <c r="BT116" s="958"/>
      <c r="BU116" s="958"/>
      <c r="BV116" s="958" t="s">
        <v>441</v>
      </c>
      <c r="BW116" s="958"/>
      <c r="BX116" s="958"/>
      <c r="BY116" s="958"/>
      <c r="BZ116" s="958"/>
      <c r="CA116" s="958" t="s">
        <v>129</v>
      </c>
      <c r="CB116" s="958"/>
      <c r="CC116" s="958"/>
      <c r="CD116" s="958"/>
      <c r="CE116" s="958"/>
      <c r="CF116" s="952" t="s">
        <v>129</v>
      </c>
      <c r="CG116" s="953"/>
      <c r="CH116" s="953"/>
      <c r="CI116" s="953"/>
      <c r="CJ116" s="953"/>
      <c r="CK116" s="980"/>
      <c r="CL116" s="981"/>
      <c r="CM116" s="954" t="s">
        <v>459</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441</v>
      </c>
      <c r="DH116" s="991"/>
      <c r="DI116" s="991"/>
      <c r="DJ116" s="991"/>
      <c r="DK116" s="992"/>
      <c r="DL116" s="993" t="s">
        <v>441</v>
      </c>
      <c r="DM116" s="991"/>
      <c r="DN116" s="991"/>
      <c r="DO116" s="991"/>
      <c r="DP116" s="992"/>
      <c r="DQ116" s="993" t="s">
        <v>441</v>
      </c>
      <c r="DR116" s="991"/>
      <c r="DS116" s="991"/>
      <c r="DT116" s="991"/>
      <c r="DU116" s="992"/>
      <c r="DV116" s="994" t="s">
        <v>129</v>
      </c>
      <c r="DW116" s="995"/>
      <c r="DX116" s="995"/>
      <c r="DY116" s="995"/>
      <c r="DZ116" s="996"/>
    </row>
    <row r="117" spans="1:130" s="226" customFormat="1" ht="26.25" customHeight="1" x14ac:dyDescent="0.15">
      <c r="A117" s="94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460</v>
      </c>
      <c r="Z117" s="926"/>
      <c r="AA117" s="1010">
        <v>7973365</v>
      </c>
      <c r="AB117" s="1011"/>
      <c r="AC117" s="1011"/>
      <c r="AD117" s="1011"/>
      <c r="AE117" s="1012"/>
      <c r="AF117" s="1013">
        <v>8167772</v>
      </c>
      <c r="AG117" s="1011"/>
      <c r="AH117" s="1011"/>
      <c r="AI117" s="1011"/>
      <c r="AJ117" s="1012"/>
      <c r="AK117" s="1013">
        <v>9321123</v>
      </c>
      <c r="AL117" s="1011"/>
      <c r="AM117" s="1011"/>
      <c r="AN117" s="1011"/>
      <c r="AO117" s="1012"/>
      <c r="AP117" s="1014"/>
      <c r="AQ117" s="1015"/>
      <c r="AR117" s="1015"/>
      <c r="AS117" s="1015"/>
      <c r="AT117" s="1016"/>
      <c r="AU117" s="940"/>
      <c r="AV117" s="941"/>
      <c r="AW117" s="941"/>
      <c r="AX117" s="941"/>
      <c r="AY117" s="941"/>
      <c r="AZ117" s="1006" t="s">
        <v>461</v>
      </c>
      <c r="BA117" s="1007"/>
      <c r="BB117" s="1007"/>
      <c r="BC117" s="1007"/>
      <c r="BD117" s="1007"/>
      <c r="BE117" s="1007"/>
      <c r="BF117" s="1007"/>
      <c r="BG117" s="1007"/>
      <c r="BH117" s="1007"/>
      <c r="BI117" s="1007"/>
      <c r="BJ117" s="1007"/>
      <c r="BK117" s="1007"/>
      <c r="BL117" s="1007"/>
      <c r="BM117" s="1007"/>
      <c r="BN117" s="1007"/>
      <c r="BO117" s="1007"/>
      <c r="BP117" s="1008"/>
      <c r="BQ117" s="957" t="s">
        <v>394</v>
      </c>
      <c r="BR117" s="958"/>
      <c r="BS117" s="958"/>
      <c r="BT117" s="958"/>
      <c r="BU117" s="958"/>
      <c r="BV117" s="958" t="s">
        <v>394</v>
      </c>
      <c r="BW117" s="958"/>
      <c r="BX117" s="958"/>
      <c r="BY117" s="958"/>
      <c r="BZ117" s="958"/>
      <c r="CA117" s="958" t="s">
        <v>394</v>
      </c>
      <c r="CB117" s="958"/>
      <c r="CC117" s="958"/>
      <c r="CD117" s="958"/>
      <c r="CE117" s="958"/>
      <c r="CF117" s="952" t="s">
        <v>394</v>
      </c>
      <c r="CG117" s="953"/>
      <c r="CH117" s="953"/>
      <c r="CI117" s="953"/>
      <c r="CJ117" s="953"/>
      <c r="CK117" s="980"/>
      <c r="CL117" s="981"/>
      <c r="CM117" s="954" t="s">
        <v>462</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129</v>
      </c>
      <c r="DH117" s="991"/>
      <c r="DI117" s="991"/>
      <c r="DJ117" s="991"/>
      <c r="DK117" s="992"/>
      <c r="DL117" s="993" t="s">
        <v>394</v>
      </c>
      <c r="DM117" s="991"/>
      <c r="DN117" s="991"/>
      <c r="DO117" s="991"/>
      <c r="DP117" s="992"/>
      <c r="DQ117" s="993" t="s">
        <v>129</v>
      </c>
      <c r="DR117" s="991"/>
      <c r="DS117" s="991"/>
      <c r="DT117" s="991"/>
      <c r="DU117" s="992"/>
      <c r="DV117" s="994" t="s">
        <v>394</v>
      </c>
      <c r="DW117" s="995"/>
      <c r="DX117" s="995"/>
      <c r="DY117" s="995"/>
      <c r="DZ117" s="996"/>
    </row>
    <row r="118" spans="1:130" s="226" customFormat="1" ht="26.25" customHeight="1" x14ac:dyDescent="0.15">
      <c r="A118" s="944" t="s">
        <v>435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432</v>
      </c>
      <c r="AB118" s="925"/>
      <c r="AC118" s="925"/>
      <c r="AD118" s="925"/>
      <c r="AE118" s="926"/>
      <c r="AF118" s="924" t="s">
        <v>433</v>
      </c>
      <c r="AG118" s="925"/>
      <c r="AH118" s="925"/>
      <c r="AI118" s="925"/>
      <c r="AJ118" s="926"/>
      <c r="AK118" s="924" t="s">
        <v>305</v>
      </c>
      <c r="AL118" s="925"/>
      <c r="AM118" s="925"/>
      <c r="AN118" s="925"/>
      <c r="AO118" s="926"/>
      <c r="AP118" s="1002" t="s">
        <v>434</v>
      </c>
      <c r="AQ118" s="1003"/>
      <c r="AR118" s="1003"/>
      <c r="AS118" s="1003"/>
      <c r="AT118" s="1004"/>
      <c r="AU118" s="940"/>
      <c r="AV118" s="941"/>
      <c r="AW118" s="941"/>
      <c r="AX118" s="941"/>
      <c r="AY118" s="941"/>
      <c r="AZ118" s="1005" t="s">
        <v>463</v>
      </c>
      <c r="BA118" s="997"/>
      <c r="BB118" s="997"/>
      <c r="BC118" s="997"/>
      <c r="BD118" s="997"/>
      <c r="BE118" s="997"/>
      <c r="BF118" s="997"/>
      <c r="BG118" s="997"/>
      <c r="BH118" s="997"/>
      <c r="BI118" s="997"/>
      <c r="BJ118" s="997"/>
      <c r="BK118" s="997"/>
      <c r="BL118" s="997"/>
      <c r="BM118" s="997"/>
      <c r="BN118" s="997"/>
      <c r="BO118" s="997"/>
      <c r="BP118" s="998"/>
      <c r="BQ118" s="1031" t="s">
        <v>394</v>
      </c>
      <c r="BR118" s="1032"/>
      <c r="BS118" s="1032"/>
      <c r="BT118" s="1032"/>
      <c r="BU118" s="1032"/>
      <c r="BV118" s="1032" t="s">
        <v>394</v>
      </c>
      <c r="BW118" s="1032"/>
      <c r="BX118" s="1032"/>
      <c r="BY118" s="1032"/>
      <c r="BZ118" s="1032"/>
      <c r="CA118" s="1032" t="s">
        <v>394</v>
      </c>
      <c r="CB118" s="1032"/>
      <c r="CC118" s="1032"/>
      <c r="CD118" s="1032"/>
      <c r="CE118" s="1032"/>
      <c r="CF118" s="952" t="s">
        <v>394</v>
      </c>
      <c r="CG118" s="953"/>
      <c r="CH118" s="953"/>
      <c r="CI118" s="953"/>
      <c r="CJ118" s="953"/>
      <c r="CK118" s="980"/>
      <c r="CL118" s="981"/>
      <c r="CM118" s="954" t="s">
        <v>464</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394</v>
      </c>
      <c r="DH118" s="991"/>
      <c r="DI118" s="991"/>
      <c r="DJ118" s="991"/>
      <c r="DK118" s="992"/>
      <c r="DL118" s="993" t="s">
        <v>394</v>
      </c>
      <c r="DM118" s="991"/>
      <c r="DN118" s="991"/>
      <c r="DO118" s="991"/>
      <c r="DP118" s="992"/>
      <c r="DQ118" s="993" t="s">
        <v>394</v>
      </c>
      <c r="DR118" s="991"/>
      <c r="DS118" s="991"/>
      <c r="DT118" s="991"/>
      <c r="DU118" s="992"/>
      <c r="DV118" s="994" t="s">
        <v>394</v>
      </c>
      <c r="DW118" s="995"/>
      <c r="DX118" s="995"/>
      <c r="DY118" s="995"/>
      <c r="DZ118" s="996"/>
    </row>
    <row r="119" spans="1:130" s="226" customFormat="1" ht="26.25" customHeight="1" x14ac:dyDescent="0.15">
      <c r="A119" s="1088" t="s">
        <v>438</v>
      </c>
      <c r="B119" s="979"/>
      <c r="C119" s="961" t="s">
        <v>439</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394</v>
      </c>
      <c r="AB119" s="932"/>
      <c r="AC119" s="932"/>
      <c r="AD119" s="932"/>
      <c r="AE119" s="933"/>
      <c r="AF119" s="934">
        <v>135523</v>
      </c>
      <c r="AG119" s="932"/>
      <c r="AH119" s="932"/>
      <c r="AI119" s="932"/>
      <c r="AJ119" s="933"/>
      <c r="AK119" s="934">
        <v>172691</v>
      </c>
      <c r="AL119" s="932"/>
      <c r="AM119" s="932"/>
      <c r="AN119" s="932"/>
      <c r="AO119" s="933"/>
      <c r="AP119" s="935">
        <v>0.3</v>
      </c>
      <c r="AQ119" s="936"/>
      <c r="AR119" s="936"/>
      <c r="AS119" s="936"/>
      <c r="AT119" s="937"/>
      <c r="AU119" s="942"/>
      <c r="AV119" s="943"/>
      <c r="AW119" s="943"/>
      <c r="AX119" s="943"/>
      <c r="AY119" s="943"/>
      <c r="AZ119" s="247" t="s">
        <v>187</v>
      </c>
      <c r="BA119" s="247"/>
      <c r="BB119" s="247"/>
      <c r="BC119" s="247"/>
      <c r="BD119" s="247"/>
      <c r="BE119" s="247"/>
      <c r="BF119" s="247"/>
      <c r="BG119" s="247"/>
      <c r="BH119" s="247"/>
      <c r="BI119" s="247"/>
      <c r="BJ119" s="247"/>
      <c r="BK119" s="247"/>
      <c r="BL119" s="247"/>
      <c r="BM119" s="247"/>
      <c r="BN119" s="247"/>
      <c r="BO119" s="1009" t="s">
        <v>465</v>
      </c>
      <c r="BP119" s="1037"/>
      <c r="BQ119" s="1031">
        <v>79636497</v>
      </c>
      <c r="BR119" s="1032"/>
      <c r="BS119" s="1032"/>
      <c r="BT119" s="1032"/>
      <c r="BU119" s="1032"/>
      <c r="BV119" s="1032">
        <v>79618137</v>
      </c>
      <c r="BW119" s="1032"/>
      <c r="BX119" s="1032"/>
      <c r="BY119" s="1032"/>
      <c r="BZ119" s="1032"/>
      <c r="CA119" s="1032">
        <v>82063589</v>
      </c>
      <c r="CB119" s="1032"/>
      <c r="CC119" s="1032"/>
      <c r="CD119" s="1032"/>
      <c r="CE119" s="1032"/>
      <c r="CF119" s="1033"/>
      <c r="CG119" s="1034"/>
      <c r="CH119" s="1034"/>
      <c r="CI119" s="1034"/>
      <c r="CJ119" s="1035"/>
      <c r="CK119" s="982"/>
      <c r="CL119" s="983"/>
      <c r="CM119" s="1005" t="s">
        <v>466</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394</v>
      </c>
      <c r="DH119" s="1018"/>
      <c r="DI119" s="1018"/>
      <c r="DJ119" s="1018"/>
      <c r="DK119" s="1019"/>
      <c r="DL119" s="1017" t="s">
        <v>394</v>
      </c>
      <c r="DM119" s="1018"/>
      <c r="DN119" s="1018"/>
      <c r="DO119" s="1018"/>
      <c r="DP119" s="1019"/>
      <c r="DQ119" s="1017" t="s">
        <v>394</v>
      </c>
      <c r="DR119" s="1018"/>
      <c r="DS119" s="1018"/>
      <c r="DT119" s="1018"/>
      <c r="DU119" s="1019"/>
      <c r="DV119" s="1020" t="s">
        <v>394</v>
      </c>
      <c r="DW119" s="1021"/>
      <c r="DX119" s="1021"/>
      <c r="DY119" s="1021"/>
      <c r="DZ119" s="1022"/>
    </row>
    <row r="120" spans="1:130" s="226" customFormat="1" ht="26.25" customHeight="1" x14ac:dyDescent="0.15">
      <c r="A120" s="1089"/>
      <c r="B120" s="981"/>
      <c r="C120" s="954" t="s">
        <v>443</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v>230047</v>
      </c>
      <c r="AB120" s="991"/>
      <c r="AC120" s="991"/>
      <c r="AD120" s="991"/>
      <c r="AE120" s="992"/>
      <c r="AF120" s="993">
        <v>229870</v>
      </c>
      <c r="AG120" s="991"/>
      <c r="AH120" s="991"/>
      <c r="AI120" s="991"/>
      <c r="AJ120" s="992"/>
      <c r="AK120" s="993">
        <v>229690</v>
      </c>
      <c r="AL120" s="991"/>
      <c r="AM120" s="991"/>
      <c r="AN120" s="991"/>
      <c r="AO120" s="992"/>
      <c r="AP120" s="994">
        <v>0.4</v>
      </c>
      <c r="AQ120" s="995"/>
      <c r="AR120" s="995"/>
      <c r="AS120" s="995"/>
      <c r="AT120" s="996"/>
      <c r="AU120" s="1023" t="s">
        <v>467</v>
      </c>
      <c r="AV120" s="1024"/>
      <c r="AW120" s="1024"/>
      <c r="AX120" s="1024"/>
      <c r="AY120" s="1025"/>
      <c r="AZ120" s="961" t="s">
        <v>468</v>
      </c>
      <c r="BA120" s="929"/>
      <c r="BB120" s="929"/>
      <c r="BC120" s="929"/>
      <c r="BD120" s="929"/>
      <c r="BE120" s="929"/>
      <c r="BF120" s="929"/>
      <c r="BG120" s="929"/>
      <c r="BH120" s="929"/>
      <c r="BI120" s="929"/>
      <c r="BJ120" s="929"/>
      <c r="BK120" s="929"/>
      <c r="BL120" s="929"/>
      <c r="BM120" s="929"/>
      <c r="BN120" s="929"/>
      <c r="BO120" s="929"/>
      <c r="BP120" s="930"/>
      <c r="BQ120" s="962">
        <v>13225835</v>
      </c>
      <c r="BR120" s="963"/>
      <c r="BS120" s="963"/>
      <c r="BT120" s="963"/>
      <c r="BU120" s="963"/>
      <c r="BV120" s="963">
        <v>12304142</v>
      </c>
      <c r="BW120" s="963"/>
      <c r="BX120" s="963"/>
      <c r="BY120" s="963"/>
      <c r="BZ120" s="963"/>
      <c r="CA120" s="963">
        <v>15961582</v>
      </c>
      <c r="CB120" s="963"/>
      <c r="CC120" s="963"/>
      <c r="CD120" s="963"/>
      <c r="CE120" s="963"/>
      <c r="CF120" s="976">
        <v>26.9</v>
      </c>
      <c r="CG120" s="977"/>
      <c r="CH120" s="977"/>
      <c r="CI120" s="977"/>
      <c r="CJ120" s="977"/>
      <c r="CK120" s="1038" t="s">
        <v>469</v>
      </c>
      <c r="CL120" s="1039"/>
      <c r="CM120" s="1039"/>
      <c r="CN120" s="1039"/>
      <c r="CO120" s="1040"/>
      <c r="CP120" s="1046" t="s">
        <v>411</v>
      </c>
      <c r="CQ120" s="1047"/>
      <c r="CR120" s="1047"/>
      <c r="CS120" s="1047"/>
      <c r="CT120" s="1047"/>
      <c r="CU120" s="1047"/>
      <c r="CV120" s="1047"/>
      <c r="CW120" s="1047"/>
      <c r="CX120" s="1047"/>
      <c r="CY120" s="1047"/>
      <c r="CZ120" s="1047"/>
      <c r="DA120" s="1047"/>
      <c r="DB120" s="1047"/>
      <c r="DC120" s="1047"/>
      <c r="DD120" s="1047"/>
      <c r="DE120" s="1047"/>
      <c r="DF120" s="1048"/>
      <c r="DG120" s="962">
        <v>1530685</v>
      </c>
      <c r="DH120" s="963"/>
      <c r="DI120" s="963"/>
      <c r="DJ120" s="963"/>
      <c r="DK120" s="963"/>
      <c r="DL120" s="963">
        <v>1399869</v>
      </c>
      <c r="DM120" s="963"/>
      <c r="DN120" s="963"/>
      <c r="DO120" s="963"/>
      <c r="DP120" s="963"/>
      <c r="DQ120" s="963">
        <v>1377063</v>
      </c>
      <c r="DR120" s="963"/>
      <c r="DS120" s="963"/>
      <c r="DT120" s="963"/>
      <c r="DU120" s="963"/>
      <c r="DV120" s="964">
        <v>2.2999999999999998</v>
      </c>
      <c r="DW120" s="964"/>
      <c r="DX120" s="964"/>
      <c r="DY120" s="964"/>
      <c r="DZ120" s="965"/>
    </row>
    <row r="121" spans="1:130" s="226" customFormat="1" ht="26.25" customHeight="1" x14ac:dyDescent="0.15">
      <c r="A121" s="1089"/>
      <c r="B121" s="981"/>
      <c r="C121" s="1006" t="s">
        <v>470</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394</v>
      </c>
      <c r="AB121" s="991"/>
      <c r="AC121" s="991"/>
      <c r="AD121" s="991"/>
      <c r="AE121" s="992"/>
      <c r="AF121" s="993" t="s">
        <v>394</v>
      </c>
      <c r="AG121" s="991"/>
      <c r="AH121" s="991"/>
      <c r="AI121" s="991"/>
      <c r="AJ121" s="992"/>
      <c r="AK121" s="993" t="s">
        <v>394</v>
      </c>
      <c r="AL121" s="991"/>
      <c r="AM121" s="991"/>
      <c r="AN121" s="991"/>
      <c r="AO121" s="992"/>
      <c r="AP121" s="994" t="s">
        <v>394</v>
      </c>
      <c r="AQ121" s="995"/>
      <c r="AR121" s="995"/>
      <c r="AS121" s="995"/>
      <c r="AT121" s="996"/>
      <c r="AU121" s="1026"/>
      <c r="AV121" s="1027"/>
      <c r="AW121" s="1027"/>
      <c r="AX121" s="1027"/>
      <c r="AY121" s="1028"/>
      <c r="AZ121" s="954" t="s">
        <v>471</v>
      </c>
      <c r="BA121" s="955"/>
      <c r="BB121" s="955"/>
      <c r="BC121" s="955"/>
      <c r="BD121" s="955"/>
      <c r="BE121" s="955"/>
      <c r="BF121" s="955"/>
      <c r="BG121" s="955"/>
      <c r="BH121" s="955"/>
      <c r="BI121" s="955"/>
      <c r="BJ121" s="955"/>
      <c r="BK121" s="955"/>
      <c r="BL121" s="955"/>
      <c r="BM121" s="955"/>
      <c r="BN121" s="955"/>
      <c r="BO121" s="955"/>
      <c r="BP121" s="956"/>
      <c r="BQ121" s="957">
        <v>8040985</v>
      </c>
      <c r="BR121" s="958"/>
      <c r="BS121" s="958"/>
      <c r="BT121" s="958"/>
      <c r="BU121" s="958"/>
      <c r="BV121" s="958">
        <v>8270272</v>
      </c>
      <c r="BW121" s="958"/>
      <c r="BX121" s="958"/>
      <c r="BY121" s="958"/>
      <c r="BZ121" s="958"/>
      <c r="CA121" s="958">
        <v>8761772</v>
      </c>
      <c r="CB121" s="958"/>
      <c r="CC121" s="958"/>
      <c r="CD121" s="958"/>
      <c r="CE121" s="958"/>
      <c r="CF121" s="952">
        <v>14.8</v>
      </c>
      <c r="CG121" s="953"/>
      <c r="CH121" s="953"/>
      <c r="CI121" s="953"/>
      <c r="CJ121" s="953"/>
      <c r="CK121" s="1041"/>
      <c r="CL121" s="1042"/>
      <c r="CM121" s="1042"/>
      <c r="CN121" s="1042"/>
      <c r="CO121" s="1043"/>
      <c r="CP121" s="1051" t="s">
        <v>409</v>
      </c>
      <c r="CQ121" s="1052"/>
      <c r="CR121" s="1052"/>
      <c r="CS121" s="1052"/>
      <c r="CT121" s="1052"/>
      <c r="CU121" s="1052"/>
      <c r="CV121" s="1052"/>
      <c r="CW121" s="1052"/>
      <c r="CX121" s="1052"/>
      <c r="CY121" s="1052"/>
      <c r="CZ121" s="1052"/>
      <c r="DA121" s="1052"/>
      <c r="DB121" s="1052"/>
      <c r="DC121" s="1052"/>
      <c r="DD121" s="1052"/>
      <c r="DE121" s="1052"/>
      <c r="DF121" s="1053"/>
      <c r="DG121" s="957" t="s">
        <v>394</v>
      </c>
      <c r="DH121" s="958"/>
      <c r="DI121" s="958"/>
      <c r="DJ121" s="958"/>
      <c r="DK121" s="958"/>
      <c r="DL121" s="958" t="s">
        <v>394</v>
      </c>
      <c r="DM121" s="958"/>
      <c r="DN121" s="958"/>
      <c r="DO121" s="958"/>
      <c r="DP121" s="958"/>
      <c r="DQ121" s="958" t="s">
        <v>394</v>
      </c>
      <c r="DR121" s="958"/>
      <c r="DS121" s="958"/>
      <c r="DT121" s="958"/>
      <c r="DU121" s="958"/>
      <c r="DV121" s="959" t="s">
        <v>394</v>
      </c>
      <c r="DW121" s="959"/>
      <c r="DX121" s="959"/>
      <c r="DY121" s="959"/>
      <c r="DZ121" s="960"/>
    </row>
    <row r="122" spans="1:130" s="226" customFormat="1" ht="26.25" customHeight="1" x14ac:dyDescent="0.15">
      <c r="A122" s="1089"/>
      <c r="B122" s="981"/>
      <c r="C122" s="954" t="s">
        <v>453</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394</v>
      </c>
      <c r="AB122" s="991"/>
      <c r="AC122" s="991"/>
      <c r="AD122" s="991"/>
      <c r="AE122" s="992"/>
      <c r="AF122" s="993" t="s">
        <v>394</v>
      </c>
      <c r="AG122" s="991"/>
      <c r="AH122" s="991"/>
      <c r="AI122" s="991"/>
      <c r="AJ122" s="992"/>
      <c r="AK122" s="993" t="s">
        <v>394</v>
      </c>
      <c r="AL122" s="991"/>
      <c r="AM122" s="991"/>
      <c r="AN122" s="991"/>
      <c r="AO122" s="992"/>
      <c r="AP122" s="994" t="s">
        <v>394</v>
      </c>
      <c r="AQ122" s="995"/>
      <c r="AR122" s="995"/>
      <c r="AS122" s="995"/>
      <c r="AT122" s="996"/>
      <c r="AU122" s="1026"/>
      <c r="AV122" s="1027"/>
      <c r="AW122" s="1027"/>
      <c r="AX122" s="1027"/>
      <c r="AY122" s="1028"/>
      <c r="AZ122" s="1005" t="s">
        <v>472</v>
      </c>
      <c r="BA122" s="997"/>
      <c r="BB122" s="997"/>
      <c r="BC122" s="997"/>
      <c r="BD122" s="997"/>
      <c r="BE122" s="997"/>
      <c r="BF122" s="997"/>
      <c r="BG122" s="997"/>
      <c r="BH122" s="997"/>
      <c r="BI122" s="997"/>
      <c r="BJ122" s="997"/>
      <c r="BK122" s="997"/>
      <c r="BL122" s="997"/>
      <c r="BM122" s="997"/>
      <c r="BN122" s="997"/>
      <c r="BO122" s="997"/>
      <c r="BP122" s="998"/>
      <c r="BQ122" s="1031">
        <v>54950334</v>
      </c>
      <c r="BR122" s="1032"/>
      <c r="BS122" s="1032"/>
      <c r="BT122" s="1032"/>
      <c r="BU122" s="1032"/>
      <c r="BV122" s="1032">
        <v>55134309</v>
      </c>
      <c r="BW122" s="1032"/>
      <c r="BX122" s="1032"/>
      <c r="BY122" s="1032"/>
      <c r="BZ122" s="1032"/>
      <c r="CA122" s="1032">
        <v>55548935</v>
      </c>
      <c r="CB122" s="1032"/>
      <c r="CC122" s="1032"/>
      <c r="CD122" s="1032"/>
      <c r="CE122" s="1032"/>
      <c r="CF122" s="1049">
        <v>93.6</v>
      </c>
      <c r="CG122" s="1050"/>
      <c r="CH122" s="1050"/>
      <c r="CI122" s="1050"/>
      <c r="CJ122" s="1050"/>
      <c r="CK122" s="1041"/>
      <c r="CL122" s="1042"/>
      <c r="CM122" s="1042"/>
      <c r="CN122" s="1042"/>
      <c r="CO122" s="1043"/>
      <c r="CP122" s="1051" t="s">
        <v>412</v>
      </c>
      <c r="CQ122" s="1052"/>
      <c r="CR122" s="1052"/>
      <c r="CS122" s="1052"/>
      <c r="CT122" s="1052"/>
      <c r="CU122" s="1052"/>
      <c r="CV122" s="1052"/>
      <c r="CW122" s="1052"/>
      <c r="CX122" s="1052"/>
      <c r="CY122" s="1052"/>
      <c r="CZ122" s="1052"/>
      <c r="DA122" s="1052"/>
      <c r="DB122" s="1052"/>
      <c r="DC122" s="1052"/>
      <c r="DD122" s="1052"/>
      <c r="DE122" s="1052"/>
      <c r="DF122" s="1053"/>
      <c r="DG122" s="957" t="s">
        <v>394</v>
      </c>
      <c r="DH122" s="958"/>
      <c r="DI122" s="958"/>
      <c r="DJ122" s="958"/>
      <c r="DK122" s="958"/>
      <c r="DL122" s="958" t="s">
        <v>394</v>
      </c>
      <c r="DM122" s="958"/>
      <c r="DN122" s="958"/>
      <c r="DO122" s="958"/>
      <c r="DP122" s="958"/>
      <c r="DQ122" s="958" t="s">
        <v>394</v>
      </c>
      <c r="DR122" s="958"/>
      <c r="DS122" s="958"/>
      <c r="DT122" s="958"/>
      <c r="DU122" s="958"/>
      <c r="DV122" s="959" t="s">
        <v>394</v>
      </c>
      <c r="DW122" s="959"/>
      <c r="DX122" s="959"/>
      <c r="DY122" s="959"/>
      <c r="DZ122" s="960"/>
    </row>
    <row r="123" spans="1:130" s="226" customFormat="1" ht="26.25" customHeight="1" x14ac:dyDescent="0.15">
      <c r="A123" s="1089"/>
      <c r="B123" s="981"/>
      <c r="C123" s="954" t="s">
        <v>459</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394</v>
      </c>
      <c r="AB123" s="991"/>
      <c r="AC123" s="991"/>
      <c r="AD123" s="991"/>
      <c r="AE123" s="992"/>
      <c r="AF123" s="993" t="s">
        <v>394</v>
      </c>
      <c r="AG123" s="991"/>
      <c r="AH123" s="991"/>
      <c r="AI123" s="991"/>
      <c r="AJ123" s="992"/>
      <c r="AK123" s="993" t="s">
        <v>394</v>
      </c>
      <c r="AL123" s="991"/>
      <c r="AM123" s="991"/>
      <c r="AN123" s="991"/>
      <c r="AO123" s="992"/>
      <c r="AP123" s="994" t="s">
        <v>394</v>
      </c>
      <c r="AQ123" s="995"/>
      <c r="AR123" s="995"/>
      <c r="AS123" s="995"/>
      <c r="AT123" s="996"/>
      <c r="AU123" s="1029"/>
      <c r="AV123" s="1030"/>
      <c r="AW123" s="1030"/>
      <c r="AX123" s="1030"/>
      <c r="AY123" s="1030"/>
      <c r="AZ123" s="247" t="s">
        <v>187</v>
      </c>
      <c r="BA123" s="247"/>
      <c r="BB123" s="247"/>
      <c r="BC123" s="247"/>
      <c r="BD123" s="247"/>
      <c r="BE123" s="247"/>
      <c r="BF123" s="247"/>
      <c r="BG123" s="247"/>
      <c r="BH123" s="247"/>
      <c r="BI123" s="247"/>
      <c r="BJ123" s="247"/>
      <c r="BK123" s="247"/>
      <c r="BL123" s="247"/>
      <c r="BM123" s="247"/>
      <c r="BN123" s="247"/>
      <c r="BO123" s="1009" t="s">
        <v>473</v>
      </c>
      <c r="BP123" s="1037"/>
      <c r="BQ123" s="1095">
        <v>76217154</v>
      </c>
      <c r="BR123" s="1096"/>
      <c r="BS123" s="1096"/>
      <c r="BT123" s="1096"/>
      <c r="BU123" s="1096"/>
      <c r="BV123" s="1096">
        <v>75708723</v>
      </c>
      <c r="BW123" s="1096"/>
      <c r="BX123" s="1096"/>
      <c r="BY123" s="1096"/>
      <c r="BZ123" s="1096"/>
      <c r="CA123" s="1096">
        <v>80272289</v>
      </c>
      <c r="CB123" s="1096"/>
      <c r="CC123" s="1096"/>
      <c r="CD123" s="1096"/>
      <c r="CE123" s="1096"/>
      <c r="CF123" s="1033"/>
      <c r="CG123" s="1034"/>
      <c r="CH123" s="1034"/>
      <c r="CI123" s="1034"/>
      <c r="CJ123" s="1035"/>
      <c r="CK123" s="1041"/>
      <c r="CL123" s="1042"/>
      <c r="CM123" s="1042"/>
      <c r="CN123" s="1042"/>
      <c r="CO123" s="1043"/>
      <c r="CP123" s="1051"/>
      <c r="CQ123" s="1052"/>
      <c r="CR123" s="1052"/>
      <c r="CS123" s="1052"/>
      <c r="CT123" s="1052"/>
      <c r="CU123" s="1052"/>
      <c r="CV123" s="1052"/>
      <c r="CW123" s="1052"/>
      <c r="CX123" s="1052"/>
      <c r="CY123" s="1052"/>
      <c r="CZ123" s="1052"/>
      <c r="DA123" s="1052"/>
      <c r="DB123" s="1052"/>
      <c r="DC123" s="1052"/>
      <c r="DD123" s="1052"/>
      <c r="DE123" s="1052"/>
      <c r="DF123" s="1053"/>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
      <c r="A124" s="1089"/>
      <c r="B124" s="981"/>
      <c r="C124" s="954" t="s">
        <v>462</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394</v>
      </c>
      <c r="AB124" s="991"/>
      <c r="AC124" s="991"/>
      <c r="AD124" s="991"/>
      <c r="AE124" s="992"/>
      <c r="AF124" s="993" t="s">
        <v>394</v>
      </c>
      <c r="AG124" s="991"/>
      <c r="AH124" s="991"/>
      <c r="AI124" s="991"/>
      <c r="AJ124" s="992"/>
      <c r="AK124" s="993" t="s">
        <v>394</v>
      </c>
      <c r="AL124" s="991"/>
      <c r="AM124" s="991"/>
      <c r="AN124" s="991"/>
      <c r="AO124" s="992"/>
      <c r="AP124" s="994" t="s">
        <v>394</v>
      </c>
      <c r="AQ124" s="995"/>
      <c r="AR124" s="995"/>
      <c r="AS124" s="995"/>
      <c r="AT124" s="996"/>
      <c r="AU124" s="1091" t="s">
        <v>474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6.2</v>
      </c>
      <c r="BR124" s="1059"/>
      <c r="BS124" s="1059"/>
      <c r="BT124" s="1059"/>
      <c r="BU124" s="1059"/>
      <c r="BV124" s="1059">
        <v>6.9</v>
      </c>
      <c r="BW124" s="1059"/>
      <c r="BX124" s="1059"/>
      <c r="BY124" s="1059"/>
      <c r="BZ124" s="1059"/>
      <c r="CA124" s="1059">
        <v>3</v>
      </c>
      <c r="CB124" s="1059"/>
      <c r="CC124" s="1059"/>
      <c r="CD124" s="1059"/>
      <c r="CE124" s="1059"/>
      <c r="CF124" s="1060"/>
      <c r="CG124" s="1061"/>
      <c r="CH124" s="1061"/>
      <c r="CI124" s="1061"/>
      <c r="CJ124" s="1062"/>
      <c r="CK124" s="1044"/>
      <c r="CL124" s="1044"/>
      <c r="CM124" s="1044"/>
      <c r="CN124" s="1044"/>
      <c r="CO124" s="1045"/>
      <c r="CP124" s="1051" t="s">
        <v>475</v>
      </c>
      <c r="CQ124" s="1052"/>
      <c r="CR124" s="1052"/>
      <c r="CS124" s="1052"/>
      <c r="CT124" s="1052"/>
      <c r="CU124" s="1052"/>
      <c r="CV124" s="1052"/>
      <c r="CW124" s="1052"/>
      <c r="CX124" s="1052"/>
      <c r="CY124" s="1052"/>
      <c r="CZ124" s="1052"/>
      <c r="DA124" s="1052"/>
      <c r="DB124" s="1052"/>
      <c r="DC124" s="1052"/>
      <c r="DD124" s="1052"/>
      <c r="DE124" s="1052"/>
      <c r="DF124" s="1053"/>
      <c r="DG124" s="1036" t="s">
        <v>394</v>
      </c>
      <c r="DH124" s="1018"/>
      <c r="DI124" s="1018"/>
      <c r="DJ124" s="1018"/>
      <c r="DK124" s="1019"/>
      <c r="DL124" s="1017" t="s">
        <v>394</v>
      </c>
      <c r="DM124" s="1018"/>
      <c r="DN124" s="1018"/>
      <c r="DO124" s="1018"/>
      <c r="DP124" s="1019"/>
      <c r="DQ124" s="1017" t="s">
        <v>394</v>
      </c>
      <c r="DR124" s="1018"/>
      <c r="DS124" s="1018"/>
      <c r="DT124" s="1018"/>
      <c r="DU124" s="1019"/>
      <c r="DV124" s="1020" t="s">
        <v>394</v>
      </c>
      <c r="DW124" s="1021"/>
      <c r="DX124" s="1021"/>
      <c r="DY124" s="1021"/>
      <c r="DZ124" s="1022"/>
    </row>
    <row r="125" spans="1:130" s="226" customFormat="1" ht="26.25" customHeight="1" x14ac:dyDescent="0.15">
      <c r="A125" s="1089"/>
      <c r="B125" s="981"/>
      <c r="C125" s="954" t="s">
        <v>464</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394</v>
      </c>
      <c r="AB125" s="991"/>
      <c r="AC125" s="991"/>
      <c r="AD125" s="991"/>
      <c r="AE125" s="992"/>
      <c r="AF125" s="993" t="s">
        <v>394</v>
      </c>
      <c r="AG125" s="991"/>
      <c r="AH125" s="991"/>
      <c r="AI125" s="991"/>
      <c r="AJ125" s="992"/>
      <c r="AK125" s="993" t="s">
        <v>394</v>
      </c>
      <c r="AL125" s="991"/>
      <c r="AM125" s="991"/>
      <c r="AN125" s="991"/>
      <c r="AO125" s="992"/>
      <c r="AP125" s="994" t="s">
        <v>394</v>
      </c>
      <c r="AQ125" s="995"/>
      <c r="AR125" s="995"/>
      <c r="AS125" s="995"/>
      <c r="AT125" s="99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4" t="s">
        <v>476</v>
      </c>
      <c r="CL125" s="1039"/>
      <c r="CM125" s="1039"/>
      <c r="CN125" s="1039"/>
      <c r="CO125" s="1040"/>
      <c r="CP125" s="961" t="s">
        <v>477</v>
      </c>
      <c r="CQ125" s="929"/>
      <c r="CR125" s="929"/>
      <c r="CS125" s="929"/>
      <c r="CT125" s="929"/>
      <c r="CU125" s="929"/>
      <c r="CV125" s="929"/>
      <c r="CW125" s="929"/>
      <c r="CX125" s="929"/>
      <c r="CY125" s="929"/>
      <c r="CZ125" s="929"/>
      <c r="DA125" s="929"/>
      <c r="DB125" s="929"/>
      <c r="DC125" s="929"/>
      <c r="DD125" s="929"/>
      <c r="DE125" s="929"/>
      <c r="DF125" s="930"/>
      <c r="DG125" s="962" t="s">
        <v>394</v>
      </c>
      <c r="DH125" s="963"/>
      <c r="DI125" s="963"/>
      <c r="DJ125" s="963"/>
      <c r="DK125" s="963"/>
      <c r="DL125" s="963" t="s">
        <v>394</v>
      </c>
      <c r="DM125" s="963"/>
      <c r="DN125" s="963"/>
      <c r="DO125" s="963"/>
      <c r="DP125" s="963"/>
      <c r="DQ125" s="963" t="s">
        <v>394</v>
      </c>
      <c r="DR125" s="963"/>
      <c r="DS125" s="963"/>
      <c r="DT125" s="963"/>
      <c r="DU125" s="963"/>
      <c r="DV125" s="964" t="s">
        <v>394</v>
      </c>
      <c r="DW125" s="964"/>
      <c r="DX125" s="964"/>
      <c r="DY125" s="964"/>
      <c r="DZ125" s="965"/>
    </row>
    <row r="126" spans="1:130" s="226" customFormat="1" ht="26.25" customHeight="1" thickBot="1" x14ac:dyDescent="0.2">
      <c r="A126" s="1089"/>
      <c r="B126" s="981"/>
      <c r="C126" s="954" t="s">
        <v>466</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394</v>
      </c>
      <c r="AB126" s="991"/>
      <c r="AC126" s="991"/>
      <c r="AD126" s="991"/>
      <c r="AE126" s="992"/>
      <c r="AF126" s="993" t="s">
        <v>394</v>
      </c>
      <c r="AG126" s="991"/>
      <c r="AH126" s="991"/>
      <c r="AI126" s="991"/>
      <c r="AJ126" s="992"/>
      <c r="AK126" s="993" t="s">
        <v>394</v>
      </c>
      <c r="AL126" s="991"/>
      <c r="AM126" s="991"/>
      <c r="AN126" s="991"/>
      <c r="AO126" s="992"/>
      <c r="AP126" s="994" t="s">
        <v>394</v>
      </c>
      <c r="AQ126" s="995"/>
      <c r="AR126" s="995"/>
      <c r="AS126" s="995"/>
      <c r="AT126" s="99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5"/>
      <c r="CL126" s="1042"/>
      <c r="CM126" s="1042"/>
      <c r="CN126" s="1042"/>
      <c r="CO126" s="1043"/>
      <c r="CP126" s="954" t="s">
        <v>478</v>
      </c>
      <c r="CQ126" s="955"/>
      <c r="CR126" s="955"/>
      <c r="CS126" s="955"/>
      <c r="CT126" s="955"/>
      <c r="CU126" s="955"/>
      <c r="CV126" s="955"/>
      <c r="CW126" s="955"/>
      <c r="CX126" s="955"/>
      <c r="CY126" s="955"/>
      <c r="CZ126" s="955"/>
      <c r="DA126" s="955"/>
      <c r="DB126" s="955"/>
      <c r="DC126" s="955"/>
      <c r="DD126" s="955"/>
      <c r="DE126" s="955"/>
      <c r="DF126" s="956"/>
      <c r="DG126" s="957" t="s">
        <v>394</v>
      </c>
      <c r="DH126" s="958"/>
      <c r="DI126" s="958"/>
      <c r="DJ126" s="958"/>
      <c r="DK126" s="958"/>
      <c r="DL126" s="958" t="s">
        <v>394</v>
      </c>
      <c r="DM126" s="958"/>
      <c r="DN126" s="958"/>
      <c r="DO126" s="958"/>
      <c r="DP126" s="958"/>
      <c r="DQ126" s="958" t="s">
        <v>394</v>
      </c>
      <c r="DR126" s="958"/>
      <c r="DS126" s="958"/>
      <c r="DT126" s="958"/>
      <c r="DU126" s="958"/>
      <c r="DV126" s="959" t="s">
        <v>394</v>
      </c>
      <c r="DW126" s="959"/>
      <c r="DX126" s="959"/>
      <c r="DY126" s="959"/>
      <c r="DZ126" s="960"/>
    </row>
    <row r="127" spans="1:130" s="226" customFormat="1" ht="26.25" customHeight="1" x14ac:dyDescent="0.15">
      <c r="A127" s="1090"/>
      <c r="B127" s="983"/>
      <c r="C127" s="1005" t="s">
        <v>479</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v>123</v>
      </c>
      <c r="AB127" s="991"/>
      <c r="AC127" s="991"/>
      <c r="AD127" s="991"/>
      <c r="AE127" s="992"/>
      <c r="AF127" s="993">
        <v>77</v>
      </c>
      <c r="AG127" s="991"/>
      <c r="AH127" s="991"/>
      <c r="AI127" s="991"/>
      <c r="AJ127" s="992"/>
      <c r="AK127" s="993">
        <v>44</v>
      </c>
      <c r="AL127" s="991"/>
      <c r="AM127" s="991"/>
      <c r="AN127" s="991"/>
      <c r="AO127" s="992"/>
      <c r="AP127" s="994">
        <v>0</v>
      </c>
      <c r="AQ127" s="995"/>
      <c r="AR127" s="995"/>
      <c r="AS127" s="995"/>
      <c r="AT127" s="996"/>
      <c r="AU127" s="228"/>
      <c r="AV127" s="228"/>
      <c r="AW127" s="228"/>
      <c r="AX127" s="1063" t="s">
        <v>480</v>
      </c>
      <c r="AY127" s="1064"/>
      <c r="AZ127" s="1064"/>
      <c r="BA127" s="1064"/>
      <c r="BB127" s="1064"/>
      <c r="BC127" s="1064"/>
      <c r="BD127" s="1064"/>
      <c r="BE127" s="1065"/>
      <c r="BF127" s="1066" t="s">
        <v>481</v>
      </c>
      <c r="BG127" s="1064"/>
      <c r="BH127" s="1064"/>
      <c r="BI127" s="1064"/>
      <c r="BJ127" s="1064"/>
      <c r="BK127" s="1064"/>
      <c r="BL127" s="1065"/>
      <c r="BM127" s="1066" t="s">
        <v>482</v>
      </c>
      <c r="BN127" s="1064"/>
      <c r="BO127" s="1064"/>
      <c r="BP127" s="1064"/>
      <c r="BQ127" s="1064"/>
      <c r="BR127" s="1064"/>
      <c r="BS127" s="1065"/>
      <c r="BT127" s="1066" t="s">
        <v>483</v>
      </c>
      <c r="BU127" s="1064"/>
      <c r="BV127" s="1064"/>
      <c r="BW127" s="1064"/>
      <c r="BX127" s="1064"/>
      <c r="BY127" s="1064"/>
      <c r="BZ127" s="1087"/>
      <c r="CA127" s="228"/>
      <c r="CB127" s="228"/>
      <c r="CC127" s="228"/>
      <c r="CD127" s="251"/>
      <c r="CE127" s="251"/>
      <c r="CF127" s="251"/>
      <c r="CG127" s="228"/>
      <c r="CH127" s="228"/>
      <c r="CI127" s="228"/>
      <c r="CJ127" s="250"/>
      <c r="CK127" s="1055"/>
      <c r="CL127" s="1042"/>
      <c r="CM127" s="1042"/>
      <c r="CN127" s="1042"/>
      <c r="CO127" s="1043"/>
      <c r="CP127" s="954" t="s">
        <v>484</v>
      </c>
      <c r="CQ127" s="955"/>
      <c r="CR127" s="955"/>
      <c r="CS127" s="955"/>
      <c r="CT127" s="955"/>
      <c r="CU127" s="955"/>
      <c r="CV127" s="955"/>
      <c r="CW127" s="955"/>
      <c r="CX127" s="955"/>
      <c r="CY127" s="955"/>
      <c r="CZ127" s="955"/>
      <c r="DA127" s="955"/>
      <c r="DB127" s="955"/>
      <c r="DC127" s="955"/>
      <c r="DD127" s="955"/>
      <c r="DE127" s="955"/>
      <c r="DF127" s="956"/>
      <c r="DG127" s="957" t="s">
        <v>394</v>
      </c>
      <c r="DH127" s="958"/>
      <c r="DI127" s="958"/>
      <c r="DJ127" s="958"/>
      <c r="DK127" s="958"/>
      <c r="DL127" s="958" t="s">
        <v>394</v>
      </c>
      <c r="DM127" s="958"/>
      <c r="DN127" s="958"/>
      <c r="DO127" s="958"/>
      <c r="DP127" s="958"/>
      <c r="DQ127" s="958" t="s">
        <v>394</v>
      </c>
      <c r="DR127" s="958"/>
      <c r="DS127" s="958"/>
      <c r="DT127" s="958"/>
      <c r="DU127" s="958"/>
      <c r="DV127" s="959" t="s">
        <v>394</v>
      </c>
      <c r="DW127" s="959"/>
      <c r="DX127" s="959"/>
      <c r="DY127" s="959"/>
      <c r="DZ127" s="960"/>
    </row>
    <row r="128" spans="1:130" s="226" customFormat="1" ht="26.25" customHeight="1" thickBot="1" x14ac:dyDescent="0.2">
      <c r="A128" s="1073" t="s">
        <v>485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486</v>
      </c>
      <c r="X128" s="1075"/>
      <c r="Y128" s="1075"/>
      <c r="Z128" s="1076"/>
      <c r="AA128" s="1077">
        <v>1427828</v>
      </c>
      <c r="AB128" s="1078"/>
      <c r="AC128" s="1078"/>
      <c r="AD128" s="1078"/>
      <c r="AE128" s="1079"/>
      <c r="AF128" s="1080">
        <v>1172247</v>
      </c>
      <c r="AG128" s="1078"/>
      <c r="AH128" s="1078"/>
      <c r="AI128" s="1078"/>
      <c r="AJ128" s="1079"/>
      <c r="AK128" s="1080">
        <v>1577674</v>
      </c>
      <c r="AL128" s="1078"/>
      <c r="AM128" s="1078"/>
      <c r="AN128" s="1078"/>
      <c r="AO128" s="1079"/>
      <c r="AP128" s="1081"/>
      <c r="AQ128" s="1082"/>
      <c r="AR128" s="1082"/>
      <c r="AS128" s="1082"/>
      <c r="AT128" s="1083"/>
      <c r="AU128" s="228"/>
      <c r="AV128" s="228"/>
      <c r="AW128" s="228"/>
      <c r="AX128" s="928" t="s">
        <v>487</v>
      </c>
      <c r="AY128" s="929"/>
      <c r="AZ128" s="929"/>
      <c r="BA128" s="929"/>
      <c r="BB128" s="929"/>
      <c r="BC128" s="929"/>
      <c r="BD128" s="929"/>
      <c r="BE128" s="930"/>
      <c r="BF128" s="1084" t="s">
        <v>394</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8"/>
      <c r="CA128" s="251"/>
      <c r="CB128" s="251"/>
      <c r="CC128" s="251"/>
      <c r="CD128" s="251"/>
      <c r="CE128" s="251"/>
      <c r="CF128" s="251"/>
      <c r="CG128" s="228"/>
      <c r="CH128" s="228"/>
      <c r="CI128" s="228"/>
      <c r="CJ128" s="250"/>
      <c r="CK128" s="1056"/>
      <c r="CL128" s="1057"/>
      <c r="CM128" s="1057"/>
      <c r="CN128" s="1057"/>
      <c r="CO128" s="1058"/>
      <c r="CP128" s="1067" t="s">
        <v>488</v>
      </c>
      <c r="CQ128" s="754"/>
      <c r="CR128" s="754"/>
      <c r="CS128" s="754"/>
      <c r="CT128" s="754"/>
      <c r="CU128" s="754"/>
      <c r="CV128" s="754"/>
      <c r="CW128" s="754"/>
      <c r="CX128" s="754"/>
      <c r="CY128" s="754"/>
      <c r="CZ128" s="754"/>
      <c r="DA128" s="754"/>
      <c r="DB128" s="754"/>
      <c r="DC128" s="754"/>
      <c r="DD128" s="754"/>
      <c r="DE128" s="754"/>
      <c r="DF128" s="1068"/>
      <c r="DG128" s="1069">
        <v>590</v>
      </c>
      <c r="DH128" s="1070"/>
      <c r="DI128" s="1070"/>
      <c r="DJ128" s="1070"/>
      <c r="DK128" s="1070"/>
      <c r="DL128" s="1070" t="s">
        <v>394</v>
      </c>
      <c r="DM128" s="1070"/>
      <c r="DN128" s="1070"/>
      <c r="DO128" s="1070"/>
      <c r="DP128" s="1070"/>
      <c r="DQ128" s="1070">
        <v>485</v>
      </c>
      <c r="DR128" s="1070"/>
      <c r="DS128" s="1070"/>
      <c r="DT128" s="1070"/>
      <c r="DU128" s="1070"/>
      <c r="DV128" s="1071">
        <v>0</v>
      </c>
      <c r="DW128" s="1071"/>
      <c r="DX128" s="1071"/>
      <c r="DY128" s="1071"/>
      <c r="DZ128" s="1072"/>
    </row>
    <row r="129" spans="1:131" s="226" customFormat="1" ht="26.25" customHeight="1" x14ac:dyDescent="0.15">
      <c r="A129" s="966" t="s">
        <v>108</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489</v>
      </c>
      <c r="X129" s="1103"/>
      <c r="Y129" s="1103"/>
      <c r="Z129" s="1104"/>
      <c r="AA129" s="990">
        <v>59589248</v>
      </c>
      <c r="AB129" s="991"/>
      <c r="AC129" s="991"/>
      <c r="AD129" s="991"/>
      <c r="AE129" s="992"/>
      <c r="AF129" s="993">
        <v>60930171</v>
      </c>
      <c r="AG129" s="991"/>
      <c r="AH129" s="991"/>
      <c r="AI129" s="991"/>
      <c r="AJ129" s="992"/>
      <c r="AK129" s="993">
        <v>64202901</v>
      </c>
      <c r="AL129" s="991"/>
      <c r="AM129" s="991"/>
      <c r="AN129" s="991"/>
      <c r="AO129" s="992"/>
      <c r="AP129" s="1105"/>
      <c r="AQ129" s="1106"/>
      <c r="AR129" s="1106"/>
      <c r="AS129" s="1106"/>
      <c r="AT129" s="1107"/>
      <c r="AU129" s="229"/>
      <c r="AV129" s="229"/>
      <c r="AW129" s="229"/>
      <c r="AX129" s="1097" t="s">
        <v>490</v>
      </c>
      <c r="AY129" s="955"/>
      <c r="AZ129" s="955"/>
      <c r="BA129" s="955"/>
      <c r="BB129" s="955"/>
      <c r="BC129" s="955"/>
      <c r="BD129" s="955"/>
      <c r="BE129" s="956"/>
      <c r="BF129" s="1098" t="s">
        <v>394</v>
      </c>
      <c r="BG129" s="1099"/>
      <c r="BH129" s="1099"/>
      <c r="BI129" s="1099"/>
      <c r="BJ129" s="1099"/>
      <c r="BK129" s="1099"/>
      <c r="BL129" s="1100"/>
      <c r="BM129" s="1098">
        <v>16.25</v>
      </c>
      <c r="BN129" s="1099"/>
      <c r="BO129" s="1099"/>
      <c r="BP129" s="1099"/>
      <c r="BQ129" s="1099"/>
      <c r="BR129" s="1099"/>
      <c r="BS129" s="1100"/>
      <c r="BT129" s="1098">
        <v>30</v>
      </c>
      <c r="BU129" s="1099"/>
      <c r="BV129" s="1099"/>
      <c r="BW129" s="1099"/>
      <c r="BX129" s="1099"/>
      <c r="BY129" s="1099"/>
      <c r="BZ129" s="11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6" t="s">
        <v>491</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492</v>
      </c>
      <c r="X130" s="1103"/>
      <c r="Y130" s="1103"/>
      <c r="Z130" s="1104"/>
      <c r="AA130" s="990">
        <v>4892667</v>
      </c>
      <c r="AB130" s="991"/>
      <c r="AC130" s="991"/>
      <c r="AD130" s="991"/>
      <c r="AE130" s="992"/>
      <c r="AF130" s="993">
        <v>4792818</v>
      </c>
      <c r="AG130" s="991"/>
      <c r="AH130" s="991"/>
      <c r="AI130" s="991"/>
      <c r="AJ130" s="992"/>
      <c r="AK130" s="993">
        <v>4838955</v>
      </c>
      <c r="AL130" s="991"/>
      <c r="AM130" s="991"/>
      <c r="AN130" s="991"/>
      <c r="AO130" s="992"/>
      <c r="AP130" s="1105"/>
      <c r="AQ130" s="1106"/>
      <c r="AR130" s="1106"/>
      <c r="AS130" s="1106"/>
      <c r="AT130" s="1107"/>
      <c r="AU130" s="229"/>
      <c r="AV130" s="229"/>
      <c r="AW130" s="229"/>
      <c r="AX130" s="1097" t="s">
        <v>493</v>
      </c>
      <c r="AY130" s="955"/>
      <c r="AZ130" s="955"/>
      <c r="BA130" s="955"/>
      <c r="BB130" s="955"/>
      <c r="BC130" s="955"/>
      <c r="BD130" s="955"/>
      <c r="BE130" s="956"/>
      <c r="BF130" s="1133">
        <v>3.9</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494</v>
      </c>
      <c r="X131" s="1140"/>
      <c r="Y131" s="1140"/>
      <c r="Z131" s="1141"/>
      <c r="AA131" s="1036">
        <v>54696581</v>
      </c>
      <c r="AB131" s="1018"/>
      <c r="AC131" s="1018"/>
      <c r="AD131" s="1018"/>
      <c r="AE131" s="1019"/>
      <c r="AF131" s="1017">
        <v>56137353</v>
      </c>
      <c r="AG131" s="1018"/>
      <c r="AH131" s="1018"/>
      <c r="AI131" s="1018"/>
      <c r="AJ131" s="1019"/>
      <c r="AK131" s="1017">
        <v>59363946</v>
      </c>
      <c r="AL131" s="1018"/>
      <c r="AM131" s="1018"/>
      <c r="AN131" s="1018"/>
      <c r="AO131" s="1019"/>
      <c r="AP131" s="1142"/>
      <c r="AQ131" s="1143"/>
      <c r="AR131" s="1143"/>
      <c r="AS131" s="1143"/>
      <c r="AT131" s="1144"/>
      <c r="AU131" s="229"/>
      <c r="AV131" s="229"/>
      <c r="AW131" s="229"/>
      <c r="AX131" s="1115" t="s">
        <v>495</v>
      </c>
      <c r="AY131" s="754"/>
      <c r="AZ131" s="754"/>
      <c r="BA131" s="754"/>
      <c r="BB131" s="754"/>
      <c r="BC131" s="754"/>
      <c r="BD131" s="754"/>
      <c r="BE131" s="1068"/>
      <c r="BF131" s="1116">
        <v>3</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22" t="s">
        <v>496</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497</v>
      </c>
      <c r="W132" s="1126"/>
      <c r="X132" s="1126"/>
      <c r="Y132" s="1126"/>
      <c r="Z132" s="1127"/>
      <c r="AA132" s="1128">
        <v>3.0218890649999999</v>
      </c>
      <c r="AB132" s="1129"/>
      <c r="AC132" s="1129"/>
      <c r="AD132" s="1129"/>
      <c r="AE132" s="1130"/>
      <c r="AF132" s="1131">
        <v>3.9237813720000001</v>
      </c>
      <c r="AG132" s="1129"/>
      <c r="AH132" s="1129"/>
      <c r="AI132" s="1129"/>
      <c r="AJ132" s="1130"/>
      <c r="AK132" s="1131">
        <v>4.8926902529999996</v>
      </c>
      <c r="AL132" s="1129"/>
      <c r="AM132" s="1129"/>
      <c r="AN132" s="1129"/>
      <c r="AO132" s="1130"/>
      <c r="AP132" s="1033"/>
      <c r="AQ132" s="1034"/>
      <c r="AR132" s="1034"/>
      <c r="AS132" s="1034"/>
      <c r="AT132" s="1132"/>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498</v>
      </c>
      <c r="W133" s="1109"/>
      <c r="X133" s="1109"/>
      <c r="Y133" s="1109"/>
      <c r="Z133" s="1110"/>
      <c r="AA133" s="1111">
        <v>2.6</v>
      </c>
      <c r="AB133" s="1112"/>
      <c r="AC133" s="1112"/>
      <c r="AD133" s="1112"/>
      <c r="AE133" s="1113"/>
      <c r="AF133" s="1111">
        <v>3.1</v>
      </c>
      <c r="AG133" s="1112"/>
      <c r="AH133" s="1112"/>
      <c r="AI133" s="1112"/>
      <c r="AJ133" s="1113"/>
      <c r="AK133" s="1111">
        <v>3.9</v>
      </c>
      <c r="AL133" s="1112"/>
      <c r="AM133" s="1112"/>
      <c r="AN133" s="1112"/>
      <c r="AO133" s="1113"/>
      <c r="AP133" s="1060"/>
      <c r="AQ133" s="1061"/>
      <c r="AR133" s="1061"/>
      <c r="AS133" s="1061"/>
      <c r="AT133" s="1114"/>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WW+ASpUWMQf9zI0xB7o3rJls8a/NqtLF95LeZ+0tCa+C53m1C4J0iUqaO0+wst3sxZqlCnXmiPFD8q1l7lmMLA==" saltValue="Os+o7JdprFyTSAtDH04IM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zoomScaleNormal="85" zoomScaleSheetLayoutView="100" workbookViewId="0">
      <selection activeCell="B25" sqref="B25"/>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5:120" x14ac:dyDescent="0.15">
      <c r="DP17" s="255"/>
    </row>
    <row r="18" spans="5:120" x14ac:dyDescent="0.15"/>
    <row r="19" spans="5:120" x14ac:dyDescent="0.15"/>
    <row r="20" spans="5:120" x14ac:dyDescent="0.15">
      <c r="DO20" s="255"/>
      <c r="DP20" s="255"/>
    </row>
    <row r="21" spans="5:120" x14ac:dyDescent="0.15">
      <c r="DP21" s="255"/>
    </row>
    <row r="22" spans="5:120" x14ac:dyDescent="0.15"/>
    <row r="23" spans="5:120" x14ac:dyDescent="0.15">
      <c r="DO23" s="255"/>
      <c r="DP23" s="255"/>
    </row>
    <row r="24" spans="5:120" x14ac:dyDescent="0.15">
      <c r="DP24" s="255"/>
    </row>
    <row r="25" spans="5:120" x14ac:dyDescent="0.15">
      <c r="DP25" s="255"/>
    </row>
    <row r="26" spans="5:120" x14ac:dyDescent="0.15">
      <c r="DO26" s="255"/>
      <c r="DP26" s="255"/>
    </row>
    <row r="27" spans="5:120" x14ac:dyDescent="0.15"/>
    <row r="28" spans="5:120" x14ac:dyDescent="0.15">
      <c r="DO28" s="255"/>
      <c r="DP28" s="255"/>
    </row>
    <row r="29" spans="5:120" x14ac:dyDescent="0.15">
      <c r="E29" s="256" t="s">
        <v>590</v>
      </c>
      <c r="DP29" s="255"/>
    </row>
    <row r="30" spans="5:120" x14ac:dyDescent="0.15"/>
    <row r="31" spans="5:120" x14ac:dyDescent="0.15">
      <c r="DO31" s="255"/>
      <c r="DP31" s="255"/>
    </row>
    <row r="32" spans="5: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G1" zoomScaleNormal="100" zoomScaleSheetLayoutView="55" workbookViewId="0">
      <selection activeCell="CV27" sqref="CV27"/>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T8bvC/v+1GkcDdhGq9KAvH/MMq3IdfqrtxjiSi5AYnuR/XQTL6UvpyLXDZgQzVczMzcxx58MsiETbRMPSp96w==" saltValue="jwFJSbT8l8kZXJG18s1D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A23" sqref="AA23:AE23"/>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502</v>
      </c>
      <c r="AP7" s="268"/>
      <c r="AQ7" s="269" t="s">
        <v>503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504</v>
      </c>
      <c r="AQ8" s="275" t="s">
        <v>505</v>
      </c>
      <c r="AR8" s="276" t="s">
        <v>506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8" t="s">
        <v>507</v>
      </c>
      <c r="AL9" s="1149"/>
      <c r="AM9" s="1149"/>
      <c r="AN9" s="1150"/>
      <c r="AO9" s="277">
        <v>17827805</v>
      </c>
      <c r="AP9" s="277">
        <v>51880</v>
      </c>
      <c r="AQ9" s="278">
        <v>63241</v>
      </c>
      <c r="AR9" s="279">
        <v>-18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8" t="s">
        <v>508</v>
      </c>
      <c r="AL10" s="1149"/>
      <c r="AM10" s="1149"/>
      <c r="AN10" s="1150"/>
      <c r="AO10" s="280">
        <v>3246768</v>
      </c>
      <c r="AP10" s="280">
        <v>9448</v>
      </c>
      <c r="AQ10" s="281">
        <v>2237</v>
      </c>
      <c r="AR10" s="282">
        <v>322.39999999999998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8" t="s">
        <v>509</v>
      </c>
      <c r="AL11" s="1149"/>
      <c r="AM11" s="1149"/>
      <c r="AN11" s="1150"/>
      <c r="AO11" s="280">
        <v>371216</v>
      </c>
      <c r="AP11" s="280">
        <v>1080</v>
      </c>
      <c r="AQ11" s="281">
        <v>1750</v>
      </c>
      <c r="AR11" s="282">
        <v>-38.299999999999997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8" t="s">
        <v>510</v>
      </c>
      <c r="AL12" s="1149"/>
      <c r="AM12" s="1149"/>
      <c r="AN12" s="1150"/>
      <c r="AO12" s="280" t="s">
        <v>511</v>
      </c>
      <c r="AP12" s="280" t="s">
        <v>511</v>
      </c>
      <c r="AQ12" s="281">
        <v>30</v>
      </c>
      <c r="AR12" s="282" t="s">
        <v>511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8" t="s">
        <v>512</v>
      </c>
      <c r="AL13" s="1149"/>
      <c r="AM13" s="1149"/>
      <c r="AN13" s="1150"/>
      <c r="AO13" s="280">
        <v>16829</v>
      </c>
      <c r="AP13" s="280">
        <v>49</v>
      </c>
      <c r="AQ13" s="281">
        <v>1645</v>
      </c>
      <c r="AR13" s="282">
        <v>-97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8" t="s">
        <v>513</v>
      </c>
      <c r="AL14" s="1149"/>
      <c r="AM14" s="1149"/>
      <c r="AN14" s="1150"/>
      <c r="AO14" s="280">
        <v>198461</v>
      </c>
      <c r="AP14" s="280">
        <v>578</v>
      </c>
      <c r="AQ14" s="281">
        <v>1253</v>
      </c>
      <c r="AR14" s="282">
        <v>-53.9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51" t="s">
        <v>514</v>
      </c>
      <c r="AL15" s="1152"/>
      <c r="AM15" s="1152"/>
      <c r="AN15" s="1153"/>
      <c r="AO15" s="280">
        <v>-1173037</v>
      </c>
      <c r="AP15" s="280">
        <v>-3414</v>
      </c>
      <c r="AQ15" s="281">
        <v>-3723</v>
      </c>
      <c r="AR15" s="282">
        <v>-8.3000000000000007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51" t="s">
        <v>187</v>
      </c>
      <c r="AL16" s="1152"/>
      <c r="AM16" s="1152"/>
      <c r="AN16" s="1153"/>
      <c r="AO16" s="280">
        <v>20488042</v>
      </c>
      <c r="AP16" s="280">
        <v>59621</v>
      </c>
      <c r="AQ16" s="281">
        <v>66432</v>
      </c>
      <c r="AR16" s="282">
        <v>-10.3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4" t="s">
        <v>519</v>
      </c>
      <c r="AL21" s="1155"/>
      <c r="AM21" s="1155"/>
      <c r="AN21" s="1156"/>
      <c r="AO21" s="293">
        <v>5.38</v>
      </c>
      <c r="AP21" s="294">
        <v>6.41</v>
      </c>
      <c r="AQ21" s="295">
        <v>-1.03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4" t="s">
        <v>520</v>
      </c>
      <c r="AL22" s="1155"/>
      <c r="AM22" s="1155"/>
      <c r="AN22" s="1156"/>
      <c r="AO22" s="298">
        <v>101.4</v>
      </c>
      <c r="AP22" s="299">
        <v>99.7</v>
      </c>
      <c r="AQ22" s="300">
        <v>1.7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5" t="s">
        <v>521</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63"/>
    </row>
    <row r="27" spans="1:46" x14ac:dyDescent="0.15">
      <c r="A27" s="305"/>
      <c r="AO27" s="258"/>
      <c r="AP27" s="258"/>
      <c r="AQ27" s="258"/>
      <c r="AR27" s="258"/>
      <c r="AS27" s="258"/>
      <c r="AT27" s="258"/>
    </row>
    <row r="28" spans="1:46" ht="17.25" x14ac:dyDescent="0.15">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502</v>
      </c>
      <c r="AP30" s="268"/>
      <c r="AQ30" s="269" t="s">
        <v>503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504</v>
      </c>
      <c r="AQ31" s="275" t="s">
        <v>505</v>
      </c>
      <c r="AR31" s="276" t="s">
        <v>506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2" t="s">
        <v>524</v>
      </c>
      <c r="AL32" s="1163"/>
      <c r="AM32" s="1163"/>
      <c r="AN32" s="1164"/>
      <c r="AO32" s="308">
        <v>7738841</v>
      </c>
      <c r="AP32" s="308">
        <v>22520</v>
      </c>
      <c r="AQ32" s="309">
        <v>30006</v>
      </c>
      <c r="AR32" s="310">
        <v>-24.9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2" t="s">
        <v>525</v>
      </c>
      <c r="AL33" s="1163"/>
      <c r="AM33" s="1163"/>
      <c r="AN33" s="1164"/>
      <c r="AO33" s="308" t="s">
        <v>511</v>
      </c>
      <c r="AP33" s="308" t="s">
        <v>511</v>
      </c>
      <c r="AQ33" s="309" t="s">
        <v>511</v>
      </c>
      <c r="AR33" s="310" t="s">
        <v>511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2" t="s">
        <v>526</v>
      </c>
      <c r="AL34" s="1163"/>
      <c r="AM34" s="1163"/>
      <c r="AN34" s="1164"/>
      <c r="AO34" s="308" t="s">
        <v>511</v>
      </c>
      <c r="AP34" s="308" t="s">
        <v>511</v>
      </c>
      <c r="AQ34" s="309">
        <v>25</v>
      </c>
      <c r="AR34" s="310" t="s">
        <v>511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2" t="s">
        <v>527</v>
      </c>
      <c r="AL35" s="1163"/>
      <c r="AM35" s="1163"/>
      <c r="AN35" s="1164"/>
      <c r="AO35" s="308">
        <v>987713</v>
      </c>
      <c r="AP35" s="308">
        <v>2874</v>
      </c>
      <c r="AQ35" s="309">
        <v>7870</v>
      </c>
      <c r="AR35" s="310">
        <v>-63.5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2" t="s">
        <v>528</v>
      </c>
      <c r="AL36" s="1163"/>
      <c r="AM36" s="1163"/>
      <c r="AN36" s="1164"/>
      <c r="AO36" s="308">
        <v>192104</v>
      </c>
      <c r="AP36" s="308">
        <v>559</v>
      </c>
      <c r="AQ36" s="309">
        <v>526</v>
      </c>
      <c r="AR36" s="310">
        <v>6.3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2" t="s">
        <v>529</v>
      </c>
      <c r="AL37" s="1163"/>
      <c r="AM37" s="1163"/>
      <c r="AN37" s="1164"/>
      <c r="AO37" s="308">
        <v>402425</v>
      </c>
      <c r="AP37" s="308">
        <v>1171</v>
      </c>
      <c r="AQ37" s="309">
        <v>821</v>
      </c>
      <c r="AR37" s="310">
        <v>42.6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5" t="s">
        <v>530</v>
      </c>
      <c r="AL38" s="1166"/>
      <c r="AM38" s="1166"/>
      <c r="AN38" s="1167"/>
      <c r="AO38" s="311">
        <v>40</v>
      </c>
      <c r="AP38" s="311">
        <v>0</v>
      </c>
      <c r="AQ38" s="312">
        <v>0</v>
      </c>
      <c r="AR38" s="300">
        <v>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5" t="s">
        <v>531</v>
      </c>
      <c r="AL39" s="1166"/>
      <c r="AM39" s="1166"/>
      <c r="AN39" s="1167"/>
      <c r="AO39" s="308">
        <v>-1577674</v>
      </c>
      <c r="AP39" s="308">
        <v>-4591</v>
      </c>
      <c r="AQ39" s="309">
        <v>-7309</v>
      </c>
      <c r="AR39" s="310">
        <v>-37.200000000000003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2" t="s">
        <v>532</v>
      </c>
      <c r="AL40" s="1163"/>
      <c r="AM40" s="1163"/>
      <c r="AN40" s="1164"/>
      <c r="AO40" s="308">
        <v>-4838955</v>
      </c>
      <c r="AP40" s="308">
        <v>-14082</v>
      </c>
      <c r="AQ40" s="309">
        <v>-24731</v>
      </c>
      <c r="AR40" s="310">
        <v>-43.1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8" t="s">
        <v>298</v>
      </c>
      <c r="AL41" s="1169"/>
      <c r="AM41" s="1169"/>
      <c r="AN41" s="1170"/>
      <c r="AO41" s="308">
        <v>2904494</v>
      </c>
      <c r="AP41" s="308">
        <v>8452</v>
      </c>
      <c r="AQ41" s="309">
        <v>7208</v>
      </c>
      <c r="AR41" s="310">
        <v>17.3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7" t="s">
        <v>502</v>
      </c>
      <c r="AN49" s="1159" t="s">
        <v>536</v>
      </c>
      <c r="AO49" s="1160"/>
      <c r="AP49" s="1160"/>
      <c r="AQ49" s="1160"/>
      <c r="AR49" s="116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8"/>
      <c r="AN50" s="324" t="s">
        <v>537</v>
      </c>
      <c r="AO50" s="325" t="s">
        <v>538</v>
      </c>
      <c r="AP50" s="326" t="s">
        <v>539</v>
      </c>
      <c r="AQ50" s="327" t="s">
        <v>540</v>
      </c>
      <c r="AR50" s="328" t="s">
        <v>541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6730856</v>
      </c>
      <c r="AN51" s="330">
        <v>19568</v>
      </c>
      <c r="AO51" s="331">
        <v>-33.9</v>
      </c>
      <c r="AP51" s="332">
        <v>45426</v>
      </c>
      <c r="AQ51" s="333">
        <v>6.7</v>
      </c>
      <c r="AR51" s="334">
        <v>-40.6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5593494</v>
      </c>
      <c r="AN52" s="338">
        <v>16262</v>
      </c>
      <c r="AO52" s="339">
        <v>-31.9</v>
      </c>
      <c r="AP52" s="340">
        <v>24508</v>
      </c>
      <c r="AQ52" s="341">
        <v>0.6</v>
      </c>
      <c r="AR52" s="342">
        <v>-32.5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8731938</v>
      </c>
      <c r="AN53" s="330">
        <v>25360</v>
      </c>
      <c r="AO53" s="331">
        <v>29.6</v>
      </c>
      <c r="AP53" s="332">
        <v>45022</v>
      </c>
      <c r="AQ53" s="333">
        <v>-0.9</v>
      </c>
      <c r="AR53" s="334">
        <v>30.5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5619414</v>
      </c>
      <c r="AN54" s="338">
        <v>16320</v>
      </c>
      <c r="AO54" s="339">
        <v>0.4</v>
      </c>
      <c r="AP54" s="340">
        <v>25247</v>
      </c>
      <c r="AQ54" s="341">
        <v>3</v>
      </c>
      <c r="AR54" s="342">
        <v>-2.6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18895551</v>
      </c>
      <c r="AN55" s="330">
        <v>54892</v>
      </c>
      <c r="AO55" s="331">
        <v>116.5</v>
      </c>
      <c r="AP55" s="332">
        <v>46035</v>
      </c>
      <c r="AQ55" s="333">
        <v>2.2999999999999998</v>
      </c>
      <c r="AR55" s="334">
        <v>114.2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12701519</v>
      </c>
      <c r="AN56" s="338">
        <v>36898</v>
      </c>
      <c r="AO56" s="339">
        <v>126.1</v>
      </c>
      <c r="AP56" s="340">
        <v>25158</v>
      </c>
      <c r="AQ56" s="341">
        <v>-0.4</v>
      </c>
      <c r="AR56" s="342">
        <v>126.5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10985175</v>
      </c>
      <c r="AN57" s="330">
        <v>31914</v>
      </c>
      <c r="AO57" s="331">
        <v>-41.9</v>
      </c>
      <c r="AP57" s="332">
        <v>43261</v>
      </c>
      <c r="AQ57" s="333">
        <v>-6</v>
      </c>
      <c r="AR57" s="334">
        <v>-35.9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6236820</v>
      </c>
      <c r="AN58" s="338">
        <v>18119</v>
      </c>
      <c r="AO58" s="339">
        <v>-50.9</v>
      </c>
      <c r="AP58" s="340">
        <v>24721</v>
      </c>
      <c r="AQ58" s="341">
        <v>-1.7</v>
      </c>
      <c r="AR58" s="342">
        <v>-49.2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9263992</v>
      </c>
      <c r="AN59" s="330">
        <v>26959</v>
      </c>
      <c r="AO59" s="331">
        <v>-15.5</v>
      </c>
      <c r="AP59" s="332">
        <v>40626</v>
      </c>
      <c r="AQ59" s="333">
        <v>-6.1</v>
      </c>
      <c r="AR59" s="334">
        <v>-9.4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6991971</v>
      </c>
      <c r="AN60" s="338">
        <v>20347</v>
      </c>
      <c r="AO60" s="339">
        <v>12.3</v>
      </c>
      <c r="AP60" s="340">
        <v>24279</v>
      </c>
      <c r="AQ60" s="341">
        <v>-1.8</v>
      </c>
      <c r="AR60" s="342">
        <v>14.1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10921502</v>
      </c>
      <c r="AN61" s="345">
        <v>31739</v>
      </c>
      <c r="AO61" s="346">
        <v>11</v>
      </c>
      <c r="AP61" s="347">
        <v>44074</v>
      </c>
      <c r="AQ61" s="348">
        <v>-0.8</v>
      </c>
      <c r="AR61" s="334">
        <v>11.8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7428644</v>
      </c>
      <c r="AN62" s="338">
        <v>21589</v>
      </c>
      <c r="AO62" s="339">
        <v>11.2</v>
      </c>
      <c r="AP62" s="340">
        <v>24783</v>
      </c>
      <c r="AQ62" s="341">
        <v>-0.1</v>
      </c>
      <c r="AR62" s="342">
        <v>11.3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o/AdpsV5agpDZBc7HvbHzrbbOu0b1u0JsyFvmXZM4PG2AW0XivBCVatlyiw+913nzC2GcJlHHUxNSgUjramjhQ==" saltValue="+VboUhS+52cGdpF3bD651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7" zoomScaleNormal="100" zoomScaleSheetLayoutView="55" workbookViewId="0">
      <selection activeCell="AA23" sqref="AA23:AE23"/>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550</v>
      </c>
    </row>
    <row r="120" spans="125:125" ht="13.5" hidden="1" customHeight="1" x14ac:dyDescent="0.15"/>
    <row r="121" spans="125:125" ht="13.5" hidden="1" customHeight="1" x14ac:dyDescent="0.15">
      <c r="DU121" s="255"/>
    </row>
  </sheetData>
  <sheetProtection algorithmName="SHA-512" hashValue="ZCAq3TeV9ML/d2LucmbA59PS1nsD28sZ3iZEZW3MaMu1AaNxEiQ+fWBTTXdi03RilpbF52UA/m2X8QnfLtnmzg==" saltValue="5JX8oxeKb1096GzjzLf6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election activeCell="AA23" sqref="AA23:AE23"/>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551</v>
      </c>
    </row>
  </sheetData>
  <sheetProtection algorithmName="SHA-512" hashValue="OS/ejqYL82J9C7qhJ431YUHw5p1DxubKZJDPRKi1xBdd08GxK5CaQ+91pogj4RgalPZLxgNlU5SwGTkfgfekag==" saltValue="skIpjMKrkFpTewOHutv/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AA23" sqref="AA23:AE2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71" t="s">
        <v>3</v>
      </c>
      <c r="D47" s="1171"/>
      <c r="E47" s="1172"/>
      <c r="F47" s="11">
        <v>6.93</v>
      </c>
      <c r="G47" s="12">
        <v>10.98</v>
      </c>
      <c r="H47" s="12">
        <v>10.210000000000001</v>
      </c>
      <c r="I47" s="12">
        <v>10.34</v>
      </c>
      <c r="J47" s="13">
        <v>12.76</v>
      </c>
    </row>
    <row r="48" spans="2:10" ht="57.75" customHeight="1" x14ac:dyDescent="0.15">
      <c r="B48" s="14"/>
      <c r="C48" s="1173" t="s">
        <v>4</v>
      </c>
      <c r="D48" s="1173"/>
      <c r="E48" s="1174"/>
      <c r="F48" s="15">
        <v>6.41</v>
      </c>
      <c r="G48" s="16">
        <v>7.34</v>
      </c>
      <c r="H48" s="16">
        <v>7.4</v>
      </c>
      <c r="I48" s="16">
        <v>8.8699999999999992</v>
      </c>
      <c r="J48" s="17">
        <v>11.9</v>
      </c>
    </row>
    <row r="49" spans="2:10" ht="57.75" customHeight="1" thickBot="1" x14ac:dyDescent="0.2">
      <c r="B49" s="18"/>
      <c r="C49" s="1175" t="s">
        <v>5</v>
      </c>
      <c r="D49" s="1175"/>
      <c r="E49" s="1176"/>
      <c r="F49" s="19">
        <v>1.43</v>
      </c>
      <c r="G49" s="20">
        <v>5.07</v>
      </c>
      <c r="H49" s="20" t="s">
        <v>557</v>
      </c>
      <c r="I49" s="20">
        <v>1.98</v>
      </c>
      <c r="J49" s="21">
        <v>6.43</v>
      </c>
    </row>
    <row r="50" spans="2:10" x14ac:dyDescent="0.15"/>
  </sheetData>
  <sheetProtection algorithmName="SHA-512" hashValue="QPs9gQu0qpYkcQpZZoSAFKN9MT/K0cDfHIAvZ5AUjn1qRaKEflbJe2x0ZCRHl41mr6xcsG4jRALXed0UBTkM/g==" saltValue="fl/I1OuQSWykilYaOyfd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koinuma</cp:lastModifiedBy>
  <cp:lastPrinted>2023-10-10T04:16:39Z</cp:lastPrinted>
  <dcterms:created xsi:type="dcterms:W3CDTF">2023-02-20T04:26:02Z</dcterms:created>
  <dcterms:modified xsi:type="dcterms:W3CDTF">2023-10-10T04:16:54Z</dcterms:modified>
  <cp:category/>
</cp:coreProperties>
</file>