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0ksv001\10各課文書\105000_財政課\(050)決算\(050－020)決算状況\080　財政状況資料集\2023.09.29【1013（金）〆照会：県市町村課】令和３年度財政状況資料集の作成について（2回目・地方公会計関係）\新しいフォルダー\"/>
    </mc:Choice>
  </mc:AlternateContent>
  <bookViews>
    <workbookView xWindow="0" yWindow="0" windowWidth="15360" windowHeight="764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<sst xmlns="http://schemas.openxmlformats.org/spreadsheetml/2006/main" count="1131" uniqueCount="624">
  <si>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</si>
  <si>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</si>
  <si>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</si>
  <si>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</si>
  <si>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</si>
  <si>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</si>
  <si>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</si>
  <si>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</si>
  <si>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</si>
  <si>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</si>
  <si>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</si>
  <si>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</si>
  <si>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</si>
  <si>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</si>
  <si>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</si>
  <si>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</si>
  <si>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</si>
  <si>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</si>
  <si>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</si>
  <si>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</si>
  <si>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</si>
  <si>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</si>
  <si>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</si>
  <si>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</si>
  <si>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</si>
  <si>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</si>
  <si>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</si>
  <si>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</si>
  <si>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</si>
  <si>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</si>
  <si>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</si>
  <si>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</si>
  <si>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</si>
  <si>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</si>
  <si>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</si>
  <si>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</si>
  <si>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</si>
  <si>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</si>
  <si>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</si>
  <si>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</si>
  <si>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</si>
  <si>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</si>
  <si>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</si>
  <si>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</si>
  <si>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</si>
  <si>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</si>
  <si>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</si>
  <si>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</si>
  <si>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</si>
  <si>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</si>
  <si>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</si>
  <si>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</si>
  <si>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</si>
  <si>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</si>
  <si>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</si>
  <si>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</si>
  <si>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</si>
  <si>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</si>
  <si>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</si>
  <si>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</si>
  <si>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</si>
  <si>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</si>
  <si>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</si>
  <si>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</si>
  <si>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</si>
  <si>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</si>
  <si>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</si>
  <si>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</si>
  <si>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</si>
  <si>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</si>
  <si>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</si>
  <si>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</si>
  <si>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</si>
  <si>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</si>
  <si>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</si>
  <si>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</si>
  <si>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</si>
  <si>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</si>
  <si>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</si>
  <si>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</si>
  <si>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</si>
  <si>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</si>
  <si>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</si>
  <si>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</si>
  <si>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</si>
  <si>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</si>
  <si>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</si>
  <si>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</si>
  <si>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</si>
  <si>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</si>
  <si>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</si>
  <si>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</si>
  <si>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</si>
  <si>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</si>
  <si>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</si>
  <si>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</si>
  <si>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</si>
  <si>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</si>
  <si>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</si>
  <si>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</si>
  <si>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</si>
  <si>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</si>
  <si>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</si>
  <si>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</si>
  <si>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</si>
  <si>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</si>
  <si>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</si>
  <si>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</si>
  <si>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</si>
  <si>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</si>
  <si>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</si>
  <si>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</si>
  <si>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</si>
  <si>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</si>
  <si>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</si>
  <si>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</si>
  <si>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</si>
  <si>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</si>
  <si>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</si>
  <si>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</si>
  <si>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</si>
  <si>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</si>
  <si>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</si>
  <si>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</si>
  <si>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</si>
  <si>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</si>
  <si>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</si>
  <si>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</si>
  <si>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</si>
  <si>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</si>
  <si>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</si>
  <si>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</si>
  <si>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</si>
  <si>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</si>
  <si>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</si>
  <si>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</si>
  <si>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</si>
  <si>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</si>
  <si>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</si>
  <si>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</si>
  <si>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</si>
  <si>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</si>
  <si>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</si>
  <si>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</si>
  <si>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</si>
  <si>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</si>
  <si>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</si>
  <si>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</si>
  <si>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</si>
  <si>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</si>
  <si>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</si>
  <si>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</si>
  <si>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</si>
  <si>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</si>
  <si>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</si>
  <si>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</si>
  <si>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</si>
  <si>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</si>
  <si>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</si>
  <si>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</si>
  <si>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</si>
  <si>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</si>
  <si>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</si>
  <si>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</si>
  <si>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</si>
  <si>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</si>
  <si>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</si>
  <si>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</si>
  <si>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</si>
  <si>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</si>
  <si>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</si>
  <si>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</si>
  <si>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</si>
  <si>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</si>
  <si>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</si>
  <si>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</si>
  <si>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</si>
  <si>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</si>
  <si>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</si>
  <si>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</si>
  <si>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</si>
  <si>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</si>
  <si>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</si>
  <si>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</si>
  <si>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</si>
  <si>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</si>
  <si>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</si>
  <si>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</si>
  <si>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</si>
  <si>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</si>
  <si>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</si>
  <si>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</si>
  <si>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</si>
  <si>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</si>
  <si>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</si>
  <si>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</si>
  <si>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</si>
  <si>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</si>
  <si>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</si>
  <si>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</si>
  <si>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</si>
  <si>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</si>
  <si>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</si>
  <si>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</si>
  <si>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</si>
  <si>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</si>
  <si>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</si>
  <si>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</si>
  <si>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</si>
  <si>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</si>
  <si>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</si>
  <si>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</si>
  <si>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</si>
  <si>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埼玉県加須市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</si>
  <si>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</si>
  <si>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</si>
  <si>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</si>
  <si>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</si>
  <si>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</si>
  <si>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</si>
  <si>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</si>
  <si>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</si>
  <si>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</si>
  <si>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</si>
  <si>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</si>
  <si>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</si>
  <si>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</si>
  <si>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</si>
  <si>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</si>
  <si>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</si>
  <si>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</si>
  <si>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</si>
  <si>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</si>
  <si>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</si>
  <si>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</si>
  <si>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</si>
  <si>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</si>
  <si>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</si>
  <si>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</si>
  <si>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</si>
  <si>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</si>
  <si>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</si>
  <si>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</si>
  <si>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</si>
  <si>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</si>
  <si>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</si>
  <si>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</si>
  <si>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</si>
  <si>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</si>
  <si>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</si>
  <si>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</si>
  <si>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</si>
  <si>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</si>
  <si>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</si>
  <si>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</si>
  <si>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</si>
  <si>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</si>
  <si>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</si>
  <si>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</si>
  <si>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</si>
  <si>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</si>
  <si>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</si>
  <si>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</si>
  <si>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</si>
  <si>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</si>
  <si>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</si>
  <si>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</si>
  <si>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</si>
  <si>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</si>
  <si>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</si>
  <si>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</si>
  <si>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</si>
  <si>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</si>
  <si>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</si>
  <si>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</si>
  <si>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</si>
  <si>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</si>
  <si>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</si>
  <si>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</si>
  <si>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</si>
  <si>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</si>
  <si>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</si>
  <si>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</si>
  <si>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</si>
  <si>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</si>
  <si>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</si>
  <si>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</si>
  <si>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</si>
  <si>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</si>
  <si>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</si>
  <si>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</si>
  <si>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</si>
  <si>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</si>
  <si>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</si>
  <si>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</si>
  <si>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</si>
  <si>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</si>
  <si>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</si>
  <si>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</si>
  <si>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</si>
  <si>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</si>
  <si>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</si>
  <si>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</si>
  <si>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</si>
  <si>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</si>
  <si>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</si>
  <si>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</si>
  <si>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</si>
  <si>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</si>
  <si>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</si>
  <si>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</si>
  <si>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</si>
  <si>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</si>
  <si>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</si>
  <si>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</si>
  <si>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</si>
  <si>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</si>
  <si>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</si>
  <si>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</si>
  <si>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</si>
  <si>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</si>
  <si>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</si>
  <si>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</si>
  <si>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</si>
  <si>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</si>
  <si>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</si>
  <si>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</si>
  <si>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</si>
  <si>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</si>
  <si>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</si>
  <si>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</si>
  <si>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</si>
  <si>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</si>
  <si>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</si>
  <si>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</si>
  <si>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</si>
  <si>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</si>
  <si>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</si>
  <si>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</si>
  <si>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</si>
  <si>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</si>
  <si>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</si>
  <si>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</si>
  <si>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</si>
  <si>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</si>
  <si>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</si>
  <si>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</si>
  <si>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</si>
  <si>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</si>
  <si>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</si>
  <si>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</si>
  <si>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</si>
  <si>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</si>
  <si>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</si>
  <si>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</si>
  <si>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</si>
  <si>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</si>
  <si>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</si>
  <si>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</si>
  <si>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</si>
  <si>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</si>
  <si>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</si>
  <si>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</si>
  <si>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</si>
  <si>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</si>
  <si>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</si>
  <si>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</si>
  <si>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</si>
  <si>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</si>
  <si>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</si>
  <si>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埼玉県加須市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</si>
  <si>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</si>
  <si>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</si>
  <si>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</si>
  <si>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</si>
  <si>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</si>
  <si>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</si>
  <si>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</si>
  <si>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</si>
  <si>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</si>
  <si>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</si>
  <si>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</si>
  <si>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</si>
  <si>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</si>
  <si>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</si>
  <si>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</si>
  <si>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</si>
  <si>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</si>
  <si>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</si>
  <si>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</si>
  <si>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</si>
  <si>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加須都市計画事業野中土地区画整理事業特別会計（普通会計）</t>
    <phoneticPr fontId="5"/>
  </si>
  <si>
    <t>加須都市計画事業栗橋駅西（大利根地区）土地区画整理事業特別会計</t>
    <phoneticPr fontId="5"/>
  </si>
  <si>
    <t>河野博士育英事業特別会計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</si>
  <si>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</si>
  <si>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</si>
  <si>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</si>
  <si>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</si>
  <si>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</si>
  <si>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</si>
  <si>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</si>
  <si>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</si>
  <si>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</si>
  <si>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</si>
  <si>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</si>
  <si>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</si>
  <si>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</si>
  <si>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</si>
  <si>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</si>
  <si>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</si>
  <si>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</si>
  <si>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</si>
  <si>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</si>
  <si>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</si>
  <si>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</si>
  <si>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</si>
  <si>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</si>
  <si>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加須都市計画事業野中土地区画整理事業特別会計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</si>
  <si>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</si>
  <si>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</si>
  <si>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</si>
  <si>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</si>
  <si>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</si>
  <si>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</si>
  <si>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</si>
  <si>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</si>
  <si>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</si>
  <si>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</si>
  <si>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</si>
  <si>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</si>
  <si>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</si>
  <si>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</si>
  <si>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</si>
  <si>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</si>
  <si>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</si>
  <si>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</si>
  <si>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</si>
  <si>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</si>
  <si>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</si>
  <si>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</si>
  <si>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</si>
  <si>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</si>
  <si>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</si>
  <si>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</si>
  <si>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</si>
  <si>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</si>
  <si>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</si>
  <si>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</si>
  <si>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</si>
  <si>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</si>
  <si>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</si>
  <si>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</si>
  <si>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</si>
  <si>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</si>
  <si>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</si>
  <si>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</si>
  <si>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</si>
  <si>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</si>
  <si>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</si>
  <si>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</si>
  <si>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</si>
  <si>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</si>
  <si>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</si>
  <si>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</si>
  <si>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</si>
  <si>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</si>
  <si>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</si>
  <si>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</si>
  <si>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</si>
  <si>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</si>
  <si>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</si>
  <si>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</si>
  <si>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</si>
  <si>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</si>
  <si>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</si>
  <si>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</si>
  <si>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</si>
  <si>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</si>
  <si>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</si>
  <si>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</si>
  <si>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</si>
  <si>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</si>
  <si>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</si>
  <si>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</si>
  <si>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</si>
  <si>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</si>
  <si>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</si>
  <si>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加須都市計画事業野中土地区画整理事業特別会計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</si>
  <si>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</si>
  <si>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</si>
  <si>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</si>
  <si>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</si>
  <si>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</si>
  <si>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</si>
  <si>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</si>
  <si>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</si>
  <si>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</si>
  <si>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</si>
  <si>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</si>
  <si>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</si>
  <si>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</si>
  <si>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</si>
  <si>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</si>
  <si>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</si>
  <si>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</si>
  <si>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</si>
  <si>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</si>
  <si>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</si>
  <si>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</si>
  <si>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</si>
  <si>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</si>
  <si>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</si>
  <si>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</si>
  <si>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</si>
  <si>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</si>
  <si>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</si>
  <si>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</si>
  <si>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</si>
  <si>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</si>
  <si>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</si>
  <si>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</si>
  <si>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</si>
  <si>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</si>
  <si>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</si>
  <si>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</si>
  <si>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</si>
  <si>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</si>
  <si>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</si>
  <si>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</si>
  <si>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</si>
  <si>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</si>
  <si>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</si>
  <si>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</si>
  <si>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</si>
  <si>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</si>
  <si>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</si>
  <si>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</si>
  <si>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</si>
  <si>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</si>
  <si>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</si>
  <si>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</si>
  <si>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</si>
  <si>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</si>
  <si>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</si>
  <si>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</si>
  <si>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</si>
  <si>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</si>
  <si>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</si>
  <si>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</si>
  <si>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</si>
  <si>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</si>
  <si>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</si>
  <si>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</si>
  <si>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</si>
  <si>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</si>
  <si>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</si>
  <si>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</si>
  <si>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</si>
  <si>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</si>
  <si>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</si>
  <si>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</si>
  <si>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</si>
  <si>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</si>
  <si>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</si>
  <si>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</si>
  <si>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</si>
  <si>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</si>
  <si>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</si>
  <si>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</si>
  <si>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</si>
  <si>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</si>
  <si>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</si>
  <si>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加須都市計画事業野中土地区画整理事業特別会計（普通会計）</t>
  </si>
  <si>
    <t>▲ 0.06</t>
  </si>
  <si>
    <t>▲ 0.10</t>
  </si>
  <si>
    <t>▲ 0.26</t>
  </si>
  <si>
    <t>▲ 0.13</t>
  </si>
  <si>
    <t>一般会計</t>
  </si>
  <si>
    <t>水道事業会計</t>
  </si>
  <si>
    <t>下水道事業会計</t>
  </si>
  <si>
    <t>介護保険事業特別会計</t>
  </si>
  <si>
    <t>加須都市計画事業野中土地区画整理事業特別会計</t>
  </si>
  <si>
    <t>国民健康保険事業特別会計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</si>
  <si>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</si>
  <si>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</si>
  <si>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</si>
  <si>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</si>
  <si>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</si>
  <si>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</si>
  <si>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</si>
  <si>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</si>
  <si>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</si>
  <si>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公共施設等再整備基金</t>
    <rPh sb="0" eb="2">
      <t>コウキョウ</t>
    </rPh>
    <rPh sb="2" eb="4">
      <t>シセツ</t>
    </rPh>
    <rPh sb="4" eb="5">
      <t>トウ</t>
    </rPh>
    <rPh sb="5" eb="8">
      <t>サイセイビ</t>
    </rPh>
    <rPh sb="8" eb="10">
      <t>キキン</t>
    </rPh>
    <phoneticPr fontId="5"/>
  </si>
  <si>
    <t>地域福祉基金</t>
    <rPh sb="0" eb="2">
      <t>チイキ</t>
    </rPh>
    <rPh sb="2" eb="4">
      <t>フクシ</t>
    </rPh>
    <rPh sb="4" eb="6">
      <t>キキン</t>
    </rPh>
    <phoneticPr fontId="5"/>
  </si>
  <si>
    <t>交通遺児支援基金</t>
    <rPh sb="0" eb="2">
      <t>コウツウ</t>
    </rPh>
    <rPh sb="2" eb="4">
      <t>イジ</t>
    </rPh>
    <rPh sb="4" eb="6">
      <t>シエン</t>
    </rPh>
    <rPh sb="6" eb="8">
      <t>キキン</t>
    </rPh>
    <phoneticPr fontId="5"/>
  </si>
  <si>
    <t>河野博士育成基金</t>
    <rPh sb="0" eb="2">
      <t>コウノ</t>
    </rPh>
    <rPh sb="2" eb="4">
      <t>ハカセ</t>
    </rPh>
    <rPh sb="4" eb="6">
      <t>イクセイ</t>
    </rPh>
    <rPh sb="6" eb="8">
      <t>キキン</t>
    </rPh>
    <phoneticPr fontId="5"/>
  </si>
  <si>
    <t>水と緑と文化のまちづくり基金</t>
    <rPh sb="0" eb="1">
      <t>ミズ</t>
    </rPh>
    <rPh sb="2" eb="3">
      <t>ミドリ</t>
    </rPh>
    <rPh sb="4" eb="6">
      <t>ブンカ</t>
    </rPh>
    <rPh sb="12" eb="14">
      <t>キキン</t>
    </rPh>
    <phoneticPr fontId="5"/>
  </si>
  <si>
    <t>-</t>
    <phoneticPr fontId="2"/>
  </si>
  <si>
    <t>加須市・羽生市水防事務組合</t>
    <rPh sb="0" eb="3">
      <t>カゾシ</t>
    </rPh>
    <rPh sb="4" eb="7">
      <t>ハニュウシ</t>
    </rPh>
    <rPh sb="7" eb="9">
      <t>スイボウ</t>
    </rPh>
    <rPh sb="9" eb="11">
      <t>ジム</t>
    </rPh>
    <rPh sb="11" eb="13">
      <t>クミアイ</t>
    </rPh>
    <phoneticPr fontId="2"/>
  </si>
  <si>
    <t>広域利根斎場組合</t>
    <rPh sb="0" eb="2">
      <t>コウイキ</t>
    </rPh>
    <rPh sb="2" eb="4">
      <t>トネ</t>
    </rPh>
    <rPh sb="4" eb="6">
      <t>サイジョウ</t>
    </rPh>
    <rPh sb="6" eb="8">
      <t>クミアイ</t>
    </rPh>
    <phoneticPr fontId="2"/>
  </si>
  <si>
    <t>埼玉東部消防組合</t>
    <rPh sb="0" eb="2">
      <t>サイタマ</t>
    </rPh>
    <rPh sb="2" eb="4">
      <t>トウブ</t>
    </rPh>
    <rPh sb="4" eb="6">
      <t>ショウボウ</t>
    </rPh>
    <rPh sb="6" eb="8">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</si>
  <si>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</si>
  <si>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</si>
  <si>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</si>
  <si>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埼玉県都市競艇組合</t>
  </si>
  <si>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</si>
  <si>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</si>
  <si>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</si>
  <si>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　-</t>
    <phoneticPr fontId="2"/>
  </si>
  <si>
    <t>米米倶楽部</t>
    <rPh sb="0" eb="1">
      <t>コメ</t>
    </rPh>
    <rPh sb="1" eb="2">
      <t>コメ</t>
    </rPh>
    <rPh sb="2" eb="5">
      <t>クラブ</t>
    </rPh>
    <phoneticPr fontId="2"/>
  </si>
  <si>
    <t>かぞ農業公社</t>
    <rPh sb="2" eb="4">
      <t>ノウギョウ</t>
    </rPh>
    <rPh sb="4" eb="6">
      <t>コウシャ</t>
    </rPh>
    <phoneticPr fontId="2"/>
  </si>
  <si>
    <t>○</t>
    <phoneticPr fontId="2"/>
  </si>
  <si>
    <t>渡良瀬遊水地アクリメーション振興財団</t>
    <rPh sb="0" eb="3">
      <t>ワタラセ</t>
    </rPh>
    <rPh sb="3" eb="6">
      <t>ユウスイチ</t>
    </rPh>
    <rPh sb="14" eb="16">
      <t>シンコウ</t>
    </rPh>
    <rPh sb="16" eb="18">
      <t>ザイダン</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</si>
  <si>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</si>
  <si>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</si>
  <si>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将来負担比率は将来の負担額よりも将来負担額に充当できる基金などの金額の方が大きいため算定されず、健全性があると言える。
有形固定資産減価償却率は類似団体とほぼ同水準である。公共施設等総合管理計画に基づき、今後、老朽化対策に取り組んでいく。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</si>
  <si>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</si>
  <si>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</si>
  <si>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</si>
  <si>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</si>
  <si>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</si>
  <si>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</si>
  <si>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将来負担比率は将来の負担額よりも将来負担額に充当できる基金などの金額の方が大きいため算定されず、健全性があると言える。
実質公債費比率は類似団体と比較してやや高い水準ではあるが、令和元年度の幼稚園及び小中学校空調設備整備事業に係る学校教育施設等整備事業債の償還開始などにより、平成30年度と比べて元利償還額が3.5％増加したため前年と比較して0.1ポイント上昇している。今後についても引き続き債務の圧縮に取り組んでいく。</t>
    <rPh sb="164" eb="166">
      <t>ゼンネン</t>
    </rPh>
    <rPh sb="167" eb="169">
      <t>ヒカク</t>
    </rPh>
    <rPh sb="178" eb="180">
      <t>ジョウショウ</t>
    </rPh>
    <rPh sb="192" eb="193">
      <t>ヒ</t>
    </rPh>
    <rPh sb="194" eb="195">
      <t>ツヅ</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</si>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</sst>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0424-409C-B385-476C222E96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33300</c:v>
                </c:pt>
                <c:pt idx="1">
                  <c:v>23895</c:v>
                </c:pt>
                <c:pt idx="2">
                  <c:v>45844</c:v>
                </c:pt>
                <c:pt idx="3">
                  <c:v>32573</c:v>
                </c:pt>
                <c:pt idx="4">
                  <c:v>47073</c:v>
                </c:pt>
              </c:numCache>
            </c:numRef>
          </c:val>
          <c:smooth val="0"/>
          <c:extLst>
            <c:ext xmlns:c16="http://schemas.microsoft.com/office/drawing/2014/chart" uri="{C3380CC4-5D6E-409C-BE32-E72D297353CC}">
              <c16:uniqueId val="{00000001-0424-409C-B385-476C222E96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14.82</c:v>
                </c:pt>
                <c:pt idx="1">
                  <c:v>13</c:v>
                </c:pt>
                <c:pt idx="2">
                  <c:v>16.14</c:v>
                </c:pt>
                <c:pt idx="3">
                  <c:v>18.43</c:v>
                </c:pt>
                <c:pt idx="4">
                  <c:v>19.29</c:v>
                </c:pt>
              </c:numCache>
            </c:numRef>
          </c:val>
          <c:extLst>
            <c:ext xmlns:c16="http://schemas.microsoft.com/office/drawing/2014/chart" uri="{C3380CC4-5D6E-409C-BE32-E72D297353CC}">
              <c16:uniqueId val="{00000000-243B-4B7B-9B96-14BFF5D748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9.17</c:v>
                </c:pt>
                <c:pt idx="1">
                  <c:v>10.85</c:v>
                </c:pt>
                <c:pt idx="2">
                  <c:v>11.28</c:v>
                </c:pt>
                <c:pt idx="3">
                  <c:v>10.89</c:v>
                </c:pt>
                <c:pt idx="4">
                  <c:v>10.39</c:v>
                </c:pt>
              </c:numCache>
            </c:numRef>
          </c:val>
          <c:extLst>
            <c:ext xmlns:c16="http://schemas.microsoft.com/office/drawing/2014/chart" uri="{C3380CC4-5D6E-409C-BE32-E72D297353CC}">
              <c16:uniqueId val="{00000001-243B-4B7B-9B96-14BFF5D7485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2.02</c:v>
                </c:pt>
                <c:pt idx="1">
                  <c:v>1.47</c:v>
                </c:pt>
                <c:pt idx="2">
                  <c:v>3.68</c:v>
                </c:pt>
                <c:pt idx="3">
                  <c:v>2.84</c:v>
                </c:pt>
                <c:pt idx="4">
                  <c:v>2.38</c:v>
                </c:pt>
              </c:numCache>
            </c:numRef>
          </c:val>
          <c:smooth val="0"/>
          <c:extLst>
            <c:ext xmlns:c16="http://schemas.microsoft.com/office/drawing/2014/chart" uri="{C3380CC4-5D6E-409C-BE32-E72D297353CC}">
              <c16:uniqueId val="{00000002-243B-4B7B-9B96-14BFF5D7485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0.16</c:v>
                </c:pt>
                <c:pt idx="2">
                  <c:v>#N/A</c:v>
                </c:pt>
                <c:pt idx="3">
                  <c:v>0.2</c:v>
                </c:pt>
                <c:pt idx="4">
                  <c:v>#N/A</c:v>
                </c:pt>
                <c:pt idx="5">
                  <c:v>0.23</c:v>
                </c:pt>
                <c:pt idx="6">
                  <c:v>#N/A</c:v>
                </c:pt>
                <c:pt idx="7">
                  <c:v>0.18</c:v>
                </c:pt>
                <c:pt idx="8">
                  <c:v>#N/A</c:v>
                </c:pt>
                <c:pt idx="9">
                  <c:v>0.18</c:v>
                </c:pt>
              </c:numCache>
            </c:numRef>
          </c:val>
          <c:extLst>
            <c:ext xmlns:c16="http://schemas.microsoft.com/office/drawing/2014/chart" uri="{C3380CC4-5D6E-409C-BE32-E72D297353CC}">
              <c16:uniqueId val="{00000000-34F8-458B-99E1-0C86BFD5A6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F8-458B-99E1-0C86BFD5A618}"/>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0.27</c:v>
                </c:pt>
                <c:pt idx="2">
                  <c:v>#N/A</c:v>
                </c:pt>
                <c:pt idx="3">
                  <c:v>0.17</c:v>
                </c:pt>
                <c:pt idx="4">
                  <c:v>#N/A</c:v>
                </c:pt>
                <c:pt idx="5">
                  <c:v>0.1</c:v>
                </c:pt>
                <c:pt idx="6">
                  <c:v>#N/A</c:v>
                </c:pt>
                <c:pt idx="7">
                  <c:v>0.15</c:v>
                </c:pt>
                <c:pt idx="8">
                  <c:v>#N/A</c:v>
                </c:pt>
                <c:pt idx="9">
                  <c:v>0.22</c:v>
                </c:pt>
              </c:numCache>
            </c:numRef>
          </c:val>
          <c:extLst>
            <c:ext xmlns:c16="http://schemas.microsoft.com/office/drawing/2014/chart" uri="{C3380CC4-5D6E-409C-BE32-E72D297353CC}">
              <c16:uniqueId val="{00000002-34F8-458B-99E1-0C86BFD5A618}"/>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0.11</c:v>
                </c:pt>
                <c:pt idx="2">
                  <c:v>#N/A</c:v>
                </c:pt>
                <c:pt idx="3">
                  <c:v>0.35</c:v>
                </c:pt>
                <c:pt idx="4">
                  <c:v>#N/A</c:v>
                </c:pt>
                <c:pt idx="5">
                  <c:v>0.34</c:v>
                </c:pt>
                <c:pt idx="6">
                  <c:v>#N/A</c:v>
                </c:pt>
                <c:pt idx="7">
                  <c:v>0.18</c:v>
                </c:pt>
                <c:pt idx="8">
                  <c:v>#N/A</c:v>
                </c:pt>
                <c:pt idx="9">
                  <c:v>0.35</c:v>
                </c:pt>
              </c:numCache>
            </c:numRef>
          </c:val>
          <c:extLst>
            <c:ext xmlns:c16="http://schemas.microsoft.com/office/drawing/2014/chart" uri="{C3380CC4-5D6E-409C-BE32-E72D297353CC}">
              <c16:uniqueId val="{00000003-34F8-458B-99E1-0C86BFD5A618}"/>
            </c:ext>
          </c:extLst>
        </c:ser>
        <c:ser>
          <c:idx val="4"/>
          <c:order val="4"/>
          <c:tx>
            <c:strRef>
              <c:f>データシート!$A$31</c:f>
              <c:strCache>
                <c:ptCount val="1"/>
                <c:pt idx="0">
                  <c:v>加須都市計画事業野中土地区画整理事業特別会計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2.39</c:v>
                </c:pt>
                <c:pt idx="2">
                  <c:v>#N/A</c:v>
                </c:pt>
                <c:pt idx="3">
                  <c:v>1.53</c:v>
                </c:pt>
                <c:pt idx="4">
                  <c:v>#N/A</c:v>
                </c:pt>
                <c:pt idx="5">
                  <c:v>0.83</c:v>
                </c:pt>
                <c:pt idx="6">
                  <c:v>#N/A</c:v>
                </c:pt>
                <c:pt idx="7">
                  <c:v>0.76</c:v>
                </c:pt>
                <c:pt idx="8">
                  <c:v>#N/A</c:v>
                </c:pt>
                <c:pt idx="9">
                  <c:v>0.62</c:v>
                </c:pt>
              </c:numCache>
            </c:numRef>
          </c:val>
          <c:extLst>
            <c:ext xmlns:c16="http://schemas.microsoft.com/office/drawing/2014/chart" uri="{C3380CC4-5D6E-409C-BE32-E72D297353CC}">
              <c16:uniqueId val="{00000004-34F8-458B-99E1-0C86BFD5A61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1.29</c:v>
                </c:pt>
                <c:pt idx="2">
                  <c:v>#N/A</c:v>
                </c:pt>
                <c:pt idx="3">
                  <c:v>1.42</c:v>
                </c:pt>
                <c:pt idx="4">
                  <c:v>#N/A</c:v>
                </c:pt>
                <c:pt idx="5">
                  <c:v>1.04</c:v>
                </c:pt>
                <c:pt idx="6">
                  <c:v>#N/A</c:v>
                </c:pt>
                <c:pt idx="7">
                  <c:v>1.29</c:v>
                </c:pt>
                <c:pt idx="8">
                  <c:v>#N/A</c:v>
                </c:pt>
                <c:pt idx="9">
                  <c:v>1.42</c:v>
                </c:pt>
              </c:numCache>
            </c:numRef>
          </c:val>
          <c:extLst>
            <c:ext xmlns:c16="http://schemas.microsoft.com/office/drawing/2014/chart" uri="{C3380CC4-5D6E-409C-BE32-E72D297353CC}">
              <c16:uniqueId val="{00000005-34F8-458B-99E1-0C86BFD5A61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3.97</c:v>
                </c:pt>
                <c:pt idx="2">
                  <c:v>#N/A</c:v>
                </c:pt>
                <c:pt idx="3">
                  <c:v>3.37</c:v>
                </c:pt>
                <c:pt idx="4">
                  <c:v>#N/A</c:v>
                </c:pt>
                <c:pt idx="5">
                  <c:v>3.04</c:v>
                </c:pt>
                <c:pt idx="6">
                  <c:v>#N/A</c:v>
                </c:pt>
                <c:pt idx="7">
                  <c:v>2.35</c:v>
                </c:pt>
                <c:pt idx="8">
                  <c:v>#N/A</c:v>
                </c:pt>
                <c:pt idx="9">
                  <c:v>1.66</c:v>
                </c:pt>
              </c:numCache>
            </c:numRef>
          </c:val>
          <c:extLst>
            <c:ext xmlns:c16="http://schemas.microsoft.com/office/drawing/2014/chart" uri="{C3380CC4-5D6E-409C-BE32-E72D297353CC}">
              <c16:uniqueId val="{00000006-34F8-458B-99E1-0C86BFD5A61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9.86</c:v>
                </c:pt>
                <c:pt idx="2">
                  <c:v>#N/A</c:v>
                </c:pt>
                <c:pt idx="3">
                  <c:v>10.4</c:v>
                </c:pt>
                <c:pt idx="4">
                  <c:v>#N/A</c:v>
                </c:pt>
                <c:pt idx="5">
                  <c:v>10.18</c:v>
                </c:pt>
                <c:pt idx="6">
                  <c:v>#N/A</c:v>
                </c:pt>
                <c:pt idx="7">
                  <c:v>10.15</c:v>
                </c:pt>
                <c:pt idx="8">
                  <c:v>#N/A</c:v>
                </c:pt>
                <c:pt idx="9">
                  <c:v>10.210000000000001</c:v>
                </c:pt>
              </c:numCache>
            </c:numRef>
          </c:val>
          <c:extLst>
            <c:ext xmlns:c16="http://schemas.microsoft.com/office/drawing/2014/chart" uri="{C3380CC4-5D6E-409C-BE32-E72D297353CC}">
              <c16:uniqueId val="{00000007-34F8-458B-99E1-0C86BFD5A61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14.81</c:v>
                </c:pt>
                <c:pt idx="2">
                  <c:v>#N/A</c:v>
                </c:pt>
                <c:pt idx="3">
                  <c:v>13.03</c:v>
                </c:pt>
                <c:pt idx="4">
                  <c:v>#N/A</c:v>
                </c:pt>
                <c:pt idx="5">
                  <c:v>16.13</c:v>
                </c:pt>
                <c:pt idx="6">
                  <c:v>#N/A</c:v>
                </c:pt>
                <c:pt idx="7">
                  <c:v>18.61</c:v>
                </c:pt>
                <c:pt idx="8">
                  <c:v>#N/A</c:v>
                </c:pt>
                <c:pt idx="9">
                  <c:v>19.399999999999999</c:v>
                </c:pt>
              </c:numCache>
            </c:numRef>
          </c:val>
          <c:extLst>
            <c:ext xmlns:c16="http://schemas.microsoft.com/office/drawing/2014/chart" uri="{C3380CC4-5D6E-409C-BE32-E72D297353CC}">
              <c16:uniqueId val="{00000008-34F8-458B-99E1-0C86BFD5A618}"/>
            </c:ext>
          </c:extLst>
        </c:ser>
        <c:ser>
          <c:idx val="9"/>
          <c:order val="9"/>
          <c:tx>
            <c:strRef>
              <c:f>データシート!$A$36</c:f>
              <c:strCache>
                <c:ptCount val="1"/>
                <c:pt idx="0">
                  <c:v>加須都市計画事業野中土地区画整理事業特別会計（普通会計）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0.06</c:v>
                </c:pt>
                <c:pt idx="1">
                  <c:v>#N/A</c:v>
                </c:pt>
                <c:pt idx="2">
                  <c:v>0.1</c:v>
                </c:pt>
                <c:pt idx="3">
                  <c:v>#N/A</c:v>
                </c:pt>
                <c:pt idx="4">
                  <c:v>0.06</c:v>
                </c:pt>
                <c:pt idx="5">
                  <c:v>#N/A</c:v>
                </c:pt>
                <c:pt idx="6">
                  <c:v>0.26</c:v>
                </c:pt>
                <c:pt idx="7">
                  <c:v>#N/A</c:v>
                </c:pt>
                <c:pt idx="8">
                  <c:v>0.13</c:v>
                </c:pt>
                <c:pt idx="9">
                  <c:v>#N/A</c:v>
                </c:pt>
              </c:numCache>
            </c:numRef>
          </c:val>
          <c:extLst>
            <c:ext xmlns:c16="http://schemas.microsoft.com/office/drawing/2014/chart" uri="{C3380CC4-5D6E-409C-BE32-E72D297353CC}">
              <c16:uniqueId val="{00000009-34F8-458B-99E1-0C86BFD5A6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3500</c:v>
                </c:pt>
                <c:pt idx="5">
                  <c:v>3457</c:v>
                </c:pt>
                <c:pt idx="8">
                  <c:v>3396</c:v>
                </c:pt>
                <c:pt idx="11">
                  <c:v>3310</c:v>
                </c:pt>
                <c:pt idx="14">
                  <c:v>3318</c:v>
                </c:pt>
              </c:numCache>
            </c:numRef>
          </c:val>
          <c:extLst>
            <c:ext xmlns:c16="http://schemas.microsoft.com/office/drawing/2014/chart" uri="{C3380CC4-5D6E-409C-BE32-E72D297353CC}">
              <c16:uniqueId val="{00000000-159C-4CCB-8C1A-406973B24C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9C-4CCB-8C1A-406973B24C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53</c:v>
                </c:pt>
                <c:pt idx="3">
                  <c:v>49</c:v>
                </c:pt>
                <c:pt idx="6">
                  <c:v>29</c:v>
                </c:pt>
                <c:pt idx="9">
                  <c:v>15</c:v>
                </c:pt>
                <c:pt idx="12">
                  <c:v>9</c:v>
                </c:pt>
              </c:numCache>
            </c:numRef>
          </c:val>
          <c:extLst>
            <c:ext xmlns:c16="http://schemas.microsoft.com/office/drawing/2014/chart" uri="{C3380CC4-5D6E-409C-BE32-E72D297353CC}">
              <c16:uniqueId val="{00000002-159C-4CCB-8C1A-406973B24C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52</c:v>
                </c:pt>
                <c:pt idx="3">
                  <c:v>49</c:v>
                </c:pt>
                <c:pt idx="6">
                  <c:v>43</c:v>
                </c:pt>
                <c:pt idx="9">
                  <c:v>43</c:v>
                </c:pt>
                <c:pt idx="12">
                  <c:v>49</c:v>
                </c:pt>
              </c:numCache>
            </c:numRef>
          </c:val>
          <c:extLst>
            <c:ext xmlns:c16="http://schemas.microsoft.com/office/drawing/2014/chart" uri="{C3380CC4-5D6E-409C-BE32-E72D297353CC}">
              <c16:uniqueId val="{00000003-159C-4CCB-8C1A-406973B24C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1128</c:v>
                </c:pt>
                <c:pt idx="3">
                  <c:v>997</c:v>
                </c:pt>
                <c:pt idx="6">
                  <c:v>996</c:v>
                </c:pt>
                <c:pt idx="9">
                  <c:v>975</c:v>
                </c:pt>
                <c:pt idx="12">
                  <c:v>969</c:v>
                </c:pt>
              </c:numCache>
            </c:numRef>
          </c:val>
          <c:extLst>
            <c:ext xmlns:c16="http://schemas.microsoft.com/office/drawing/2014/chart" uri="{C3380CC4-5D6E-409C-BE32-E72D297353CC}">
              <c16:uniqueId val="{00000004-159C-4CCB-8C1A-406973B24C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9C-4CCB-8C1A-406973B24C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9C-4CCB-8C1A-406973B24C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3442</c:v>
                </c:pt>
                <c:pt idx="3">
                  <c:v>3440</c:v>
                </c:pt>
                <c:pt idx="6">
                  <c:v>3205</c:v>
                </c:pt>
                <c:pt idx="9">
                  <c:v>3210</c:v>
                </c:pt>
                <c:pt idx="12">
                  <c:v>3562</c:v>
                </c:pt>
              </c:numCache>
            </c:numRef>
          </c:val>
          <c:extLst>
            <c:ext xmlns:c16="http://schemas.microsoft.com/office/drawing/2014/chart" uri="{C3380CC4-5D6E-409C-BE32-E72D297353CC}">
              <c16:uniqueId val="{00000007-159C-4CCB-8C1A-406973B24C2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1175</c:v>
                </c:pt>
                <c:pt idx="2">
                  <c:v>#N/A</c:v>
                </c:pt>
                <c:pt idx="3">
                  <c:v>#N/A</c:v>
                </c:pt>
                <c:pt idx="4">
                  <c:v>1078</c:v>
                </c:pt>
                <c:pt idx="5">
                  <c:v>#N/A</c:v>
                </c:pt>
                <c:pt idx="6">
                  <c:v>#N/A</c:v>
                </c:pt>
                <c:pt idx="7">
                  <c:v>877</c:v>
                </c:pt>
                <c:pt idx="8">
                  <c:v>#N/A</c:v>
                </c:pt>
                <c:pt idx="9">
                  <c:v>#N/A</c:v>
                </c:pt>
                <c:pt idx="10">
                  <c:v>933</c:v>
                </c:pt>
                <c:pt idx="11">
                  <c:v>#N/A</c:v>
                </c:pt>
                <c:pt idx="12">
                  <c:v>#N/A</c:v>
                </c:pt>
                <c:pt idx="13">
                  <c:v>1271</c:v>
                </c:pt>
                <c:pt idx="14">
                  <c:v>#N/A</c:v>
                </c:pt>
              </c:numCache>
            </c:numRef>
          </c:val>
          <c:smooth val="0"/>
          <c:extLst>
            <c:ext xmlns:c16="http://schemas.microsoft.com/office/drawing/2014/chart" uri="{C3380CC4-5D6E-409C-BE32-E72D297353CC}">
              <c16:uniqueId val="{00000008-159C-4CCB-8C1A-406973B24C2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35330</c:v>
                </c:pt>
                <c:pt idx="5">
                  <c:v>34796</c:v>
                </c:pt>
                <c:pt idx="8">
                  <c:v>33894</c:v>
                </c:pt>
                <c:pt idx="11">
                  <c:v>32869</c:v>
                </c:pt>
                <c:pt idx="14">
                  <c:v>32004</c:v>
                </c:pt>
              </c:numCache>
            </c:numRef>
          </c:val>
          <c:extLst>
            <c:ext xmlns:c16="http://schemas.microsoft.com/office/drawing/2014/chart" uri="{C3380CC4-5D6E-409C-BE32-E72D297353CC}">
              <c16:uniqueId val="{00000000-94B9-499F-8AAF-3995F9040D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4519</c:v>
                </c:pt>
                <c:pt idx="5">
                  <c:v>4446</c:v>
                </c:pt>
                <c:pt idx="8">
                  <c:v>4377</c:v>
                </c:pt>
                <c:pt idx="11">
                  <c:v>4173</c:v>
                </c:pt>
                <c:pt idx="14">
                  <c:v>3858</c:v>
                </c:pt>
              </c:numCache>
            </c:numRef>
          </c:val>
          <c:extLst>
            <c:ext xmlns:c16="http://schemas.microsoft.com/office/drawing/2014/chart" uri="{C3380CC4-5D6E-409C-BE32-E72D297353CC}">
              <c16:uniqueId val="{00000001-94B9-499F-8AAF-3995F9040D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10642</c:v>
                </c:pt>
                <c:pt idx="5">
                  <c:v>10674</c:v>
                </c:pt>
                <c:pt idx="8">
                  <c:v>10716</c:v>
                </c:pt>
                <c:pt idx="11">
                  <c:v>10314</c:v>
                </c:pt>
                <c:pt idx="14">
                  <c:v>7717</c:v>
                </c:pt>
              </c:numCache>
            </c:numRef>
          </c:val>
          <c:extLst>
            <c:ext xmlns:c16="http://schemas.microsoft.com/office/drawing/2014/chart" uri="{C3380CC4-5D6E-409C-BE32-E72D297353CC}">
              <c16:uniqueId val="{00000002-94B9-499F-8AAF-3995F9040D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B9-499F-8AAF-3995F9040D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B9-499F-8AAF-3995F9040D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c:v>
                </c:pt>
                <c:pt idx="3">
                  <c:v>7</c:v>
                </c:pt>
                <c:pt idx="6">
                  <c:v>7</c:v>
                </c:pt>
                <c:pt idx="9">
                  <c:v>6</c:v>
                </c:pt>
                <c:pt idx="12">
                  <c:v>7</c:v>
                </c:pt>
              </c:numCache>
            </c:numRef>
          </c:val>
          <c:extLst>
            <c:ext xmlns:c16="http://schemas.microsoft.com/office/drawing/2014/chart" uri="{C3380CC4-5D6E-409C-BE32-E72D297353CC}">
              <c16:uniqueId val="{00000005-94B9-499F-8AAF-3995F9040D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6863</c:v>
                </c:pt>
                <c:pt idx="3">
                  <c:v>6633</c:v>
                </c:pt>
                <c:pt idx="6">
                  <c:v>6826</c:v>
                </c:pt>
                <c:pt idx="9">
                  <c:v>6862</c:v>
                </c:pt>
                <c:pt idx="12">
                  <c:v>6781</c:v>
                </c:pt>
              </c:numCache>
            </c:numRef>
          </c:val>
          <c:extLst>
            <c:ext xmlns:c16="http://schemas.microsoft.com/office/drawing/2014/chart" uri="{C3380CC4-5D6E-409C-BE32-E72D297353CC}">
              <c16:uniqueId val="{00000006-94B9-499F-8AAF-3995F9040D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372</c:v>
                </c:pt>
                <c:pt idx="3">
                  <c:v>311</c:v>
                </c:pt>
                <c:pt idx="6">
                  <c:v>257</c:v>
                </c:pt>
                <c:pt idx="9">
                  <c:v>270</c:v>
                </c:pt>
                <c:pt idx="12">
                  <c:v>209</c:v>
                </c:pt>
              </c:numCache>
            </c:numRef>
          </c:val>
          <c:extLst>
            <c:ext xmlns:c16="http://schemas.microsoft.com/office/drawing/2014/chart" uri="{C3380CC4-5D6E-409C-BE32-E72D297353CC}">
              <c16:uniqueId val="{00000007-94B9-499F-8AAF-3995F9040D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9180</c:v>
                </c:pt>
                <c:pt idx="3">
                  <c:v>8013</c:v>
                </c:pt>
                <c:pt idx="6">
                  <c:v>6781</c:v>
                </c:pt>
                <c:pt idx="9">
                  <c:v>5669</c:v>
                </c:pt>
                <c:pt idx="12">
                  <c:v>5357</c:v>
                </c:pt>
              </c:numCache>
            </c:numRef>
          </c:val>
          <c:extLst>
            <c:ext xmlns:c16="http://schemas.microsoft.com/office/drawing/2014/chart" uri="{C3380CC4-5D6E-409C-BE32-E72D297353CC}">
              <c16:uniqueId val="{00000008-94B9-499F-8AAF-3995F9040D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112</c:v>
                </c:pt>
                <c:pt idx="3">
                  <c:v>64</c:v>
                </c:pt>
                <c:pt idx="6">
                  <c:v>35</c:v>
                </c:pt>
                <c:pt idx="9">
                  <c:v>20</c:v>
                </c:pt>
                <c:pt idx="12">
                  <c:v>11</c:v>
                </c:pt>
              </c:numCache>
            </c:numRef>
          </c:val>
          <c:extLst>
            <c:ext xmlns:c16="http://schemas.microsoft.com/office/drawing/2014/chart" uri="{C3380CC4-5D6E-409C-BE32-E72D297353CC}">
              <c16:uniqueId val="{00000009-94B9-499F-8AAF-3995F9040D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32836</c:v>
                </c:pt>
                <c:pt idx="3">
                  <c:v>32131</c:v>
                </c:pt>
                <c:pt idx="6">
                  <c:v>32941</c:v>
                </c:pt>
                <c:pt idx="9">
                  <c:v>32924</c:v>
                </c:pt>
                <c:pt idx="12">
                  <c:v>31166</c:v>
                </c:pt>
              </c:numCache>
            </c:numRef>
          </c:val>
          <c:extLst>
            <c:ext xmlns:c16="http://schemas.microsoft.com/office/drawing/2014/chart" uri="{C3380CC4-5D6E-409C-BE32-E72D297353CC}">
              <c16:uniqueId val="{0000000A-94B9-499F-8AAF-3995F9040D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4B9-499F-8AAF-3995F9040D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2745</c:v>
                </c:pt>
                <c:pt idx="1">
                  <c:v>2745</c:v>
                </c:pt>
                <c:pt idx="2">
                  <c:v>2727</c:v>
                </c:pt>
              </c:numCache>
            </c:numRef>
          </c:val>
          <c:extLst>
            <c:ext xmlns:c16="http://schemas.microsoft.com/office/drawing/2014/chart" uri="{C3380CC4-5D6E-409C-BE32-E72D297353CC}">
              <c16:uniqueId val="{00000000-2D6B-4D70-BFC3-B04EB7427A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463</c:v>
                </c:pt>
                <c:pt idx="1">
                  <c:v>364</c:v>
                </c:pt>
                <c:pt idx="2">
                  <c:v>137</c:v>
                </c:pt>
              </c:numCache>
            </c:numRef>
          </c:val>
          <c:extLst>
            <c:ext xmlns:c16="http://schemas.microsoft.com/office/drawing/2014/chart" uri="{C3380CC4-5D6E-409C-BE32-E72D297353CC}">
              <c16:uniqueId val="{00000001-2D6B-4D70-BFC3-B04EB7427A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6423</c:v>
                </c:pt>
                <c:pt idx="1">
                  <c:v>6134</c:v>
                </c:pt>
                <c:pt idx="2">
                  <c:v>3651</c:v>
                </c:pt>
              </c:numCache>
            </c:numRef>
          </c:val>
          <c:extLst>
            <c:ext xmlns:c16="http://schemas.microsoft.com/office/drawing/2014/chart" uri="{C3380CC4-5D6E-409C-BE32-E72D297353CC}">
              <c16:uniqueId val="{00000002-2D6B-4D70-BFC3-B04EB7427A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{1DED22C5-5A8E-419C-9452-5CAE9A12F7B1}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29F-4371-893D-8CAEAD3394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{7BCE93D8-B4AC-4196-A880-E9B7CF4DAD95}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9F-4371-893D-8CAEAD3394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{781596A0-737F-4A15-A671-71EB653FB8F4}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9F-4371-893D-8CAEAD3394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{E7E954CF-94C2-4152-A3F1-728235D0A555}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9F-4371-893D-8CAEAD3394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{8F216EC6-684A-42EB-986D-4453569DADD7}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9F-4371-893D-8CAEAD3394E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{01310F35-EEEE-4401-8370-B5FD89309456}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29F-4371-893D-8CAEAD3394E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{6FD735E7-474E-4434-8EB8-75247381E9EE}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29F-4371-893D-8CAEAD3394E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{F2DAB75E-6D79-41C6-88B1-D890019BC1BF}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29F-4371-893D-8CAEAD3394E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{6316C4E0-6312-4AF2-B45F-19D81B3A2AA5}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29F-4371-893D-8CAEAD3394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62.2</c:v>
                </c:pt>
                <c:pt idx="8">
                  <c:v>63.7</c:v>
                </c:pt>
                <c:pt idx="16">
                  <c:v>63.9</c:v>
                </c:pt>
                <c:pt idx="24">
                  <c:v>65.099999999999994</c:v>
                </c:pt>
                <c:pt idx="32">
                  <c:v>65.2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29F-4371-893D-8CAEAD3394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{8A89C058-C18A-45CC-A8DC-28BD48E7B5B3}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29F-4371-893D-8CAEAD3394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{DC454470-3060-4C55-943B-867468444C32}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9F-4371-893D-8CAEAD3394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{1E2A9D61-C5C2-4D92-95BB-66DB16C94F06}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9F-4371-893D-8CAEAD3394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{F33813E6-57FE-4651-9851-2BD9DF93ED56}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9F-4371-893D-8CAEAD3394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{FB67D449-0A91-4441-859F-7CF223F0B709}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9F-4371-893D-8CAEAD3394E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{E233614A-CD9A-4327-B0F7-FB2107426F32}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29F-4371-893D-8CAEAD3394E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{B46E3DD7-EB3E-4196-85FA-2C6EB24290A4}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29F-4371-893D-8CAEAD3394E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{995551EF-21BC-4D34-B455-07F22B65063E}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29F-4371-893D-8CAEAD3394E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{707D9A00-D1F4-4BB0-824D-30F883AC4737}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29F-4371-893D-8CAEAD3394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F29F-4371-893D-8CAEAD3394E9}"/>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{94C3A3F5-21C3-4ABB-87C7-417F6BC241A3}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6C6-4200-BC8C-FC9C4B9237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{4DE4CA6E-44B7-4314-9409-7BBB70452E1A}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C6-4200-BC8C-FC9C4B9237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{DB5D030A-6CD7-4B5E-A251-043D98E7089B}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C6-4200-BC8C-FC9C4B9237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{AE8FD77D-9C30-4263-A5D1-4998509E920A}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C6-4200-BC8C-FC9C4B9237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{DC577BFE-B579-442F-ABA1-5B0731FC232C}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C6-4200-BC8C-FC9C4B92374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{AE809052-D58E-444C-A4FF-049E3BEFF91A}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6C6-4200-BC8C-FC9C4B92374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{3D05073A-452B-4DF5-82A5-876FBEB62C8D}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6C6-4200-BC8C-FC9C4B92374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{A2169449-FE21-474C-A4E7-FCE203CDEC1D}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6C6-4200-BC8C-FC9C4B92374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{28AB0824-0F3F-4851-AC55-78FF82E09482}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6C6-4200-BC8C-FC9C4B9237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5.5</c:v>
                </c:pt>
                <c:pt idx="16">
                  <c:v>4.8</c:v>
                </c:pt>
                <c:pt idx="24">
                  <c:v>4.4000000000000004</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6C6-4200-BC8C-FC9C4B9237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{69185D69-90E1-4AFC-A38E-1C7C92907BFB}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6C6-4200-BC8C-FC9C4B92374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{E6BEE9E9-295F-4100-AAAF-E79B77183CB5}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C6-4200-BC8C-FC9C4B9237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{85CC009B-A7EA-4F2F-82B3-8F9B41B8FCEF}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C6-4200-BC8C-FC9C4B9237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{7E0E4588-22C7-465F-8627-258EFC6059ED}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C6-4200-BC8C-FC9C4B9237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{B29D8F1C-EAEA-424B-B77B-C9AE61656F62}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C6-4200-BC8C-FC9C4B923744}"/>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{9C4AAA95-3170-45A8-8FA9-46329F99437A}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6C6-4200-BC8C-FC9C4B923744}"/>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{1882EE4C-2B4B-43F1-8FE2-08FE49F102D0}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6C6-4200-BC8C-FC9C4B923744}"/>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{52D69B41-CDF9-4242-9118-D47AFBB0F168}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6C6-4200-BC8C-FC9C4B923744}"/>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{639199ED-CD0A-4F0A-8C49-B54BAFE749EC}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6C6-4200-BC8C-FC9C4B9237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F6C6-4200-BC8C-FC9C4B923744}"/>
            </c:ext>
          </c:extLst>
        </c:ser>
        <c:dLbls>
          <c:showLegendKey val="0"/>
          <c:showVal val="1"/>
          <c:showCatName val="0"/>
          <c:showSerName val="0"/>
          <c:showPercent val="0"/>
          <c:showBubbleSize val="0"/>
        </c:dLbls>
        <c:axId val="84219776"/>
        <c:axId val="84234240"/>
      </c:scatterChart>
      <c:valAx>
        <c:axId val="84219776"/>
        <c:scaling>
          <c:orientation val="maxMin"/>
          <c:max val="5.3999999999999995"/>
          <c:min val="4.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最も大きな割合を占める元利償還金は、令和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年度の償還終了による減額よりも令和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年度の元利償還開始額の増額が上回り、</a:t>
          </a:r>
          <a:r>
            <a:rPr kumimoji="1" lang="en-US" altLang="ja-JP" sz="1400">
              <a:latin typeface="ＭＳ ゴシック" pitchFamily="49" charset="-128"/>
              <a:ea typeface="ＭＳ ゴシック" pitchFamily="49" charset="-128"/>
            </a:rPr>
            <a:t>352</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実質公債費比率の算出に用いる年度を比較した場合、平成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年度の元利償還金よりも令和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年度の元利償還金が増加しており、比率の算出に当たってはプラス（悪化）要因となっている。</a:t>
          </a:r>
        </a:p>
        <a:p>
          <a:r>
            <a:rPr kumimoji="1" lang="ja-JP" altLang="en-US" sz="1400">
              <a:latin typeface="ＭＳ ゴシック" pitchFamily="49" charset="-128"/>
              <a:ea typeface="ＭＳ ゴシック" pitchFamily="49" charset="-128"/>
            </a:rPr>
            <a:t>　今後も引き続き適債事業を見極めるとともに、起債額についても必要最小限に留めることで、債務残高の増嵩を防ぎ、公債費負担の軽減に努める。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、本庁舎受変電設備工事事業債（</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百万円）などの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新規発行額を元金償還額が上回ったため、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1,758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また、公営企業債等繰入見込額は農業集落排水事業特別会計（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百万円）の減などにより、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充当可能基金は、医療体制確保基金（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3,654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百万円）の減などに伴い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2,597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百万円の減となり、基準財政需要額算入見込額についても、公債費（</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580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百万円）の減などに伴い全体で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865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今後も引き続き適債事業を見極めるとともに、起債額についても必要最小限に留めることで、将来負担額の軽減に努める。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埼玉県加須市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公共施設等再整備基金は公共施設等の工事や修繕等に要する経費として</a:t>
          </a:r>
          <a:r>
            <a:rPr kumimoji="1" lang="en-US" altLang="ja-JP" sz="1100">
              <a:solidFill>
                <a:schemeClr val="dk1"/>
              </a:solidFill>
              <a:effectLst/>
              <a:latin typeface="+mn-lt"/>
              <a:ea typeface="+mn-ea"/>
              <a:cs typeface="+mn-cs"/>
            </a:rPr>
            <a:t>470</a:t>
          </a:r>
          <a:r>
            <a:rPr kumimoji="1" lang="ja-JP" altLang="ja-JP" sz="1100">
              <a:solidFill>
                <a:schemeClr val="dk1"/>
              </a:solidFill>
              <a:effectLst/>
              <a:latin typeface="+mn-lt"/>
              <a:ea typeface="+mn-ea"/>
              <a:cs typeface="+mn-cs"/>
            </a:rPr>
            <a:t>百万円取り崩したが、留保財源を活用して</a:t>
          </a:r>
          <a:r>
            <a:rPr kumimoji="1" lang="en-US" altLang="ja-JP" sz="1100">
              <a:solidFill>
                <a:schemeClr val="dk1"/>
              </a:solidFill>
              <a:effectLst/>
              <a:latin typeface="+mn-lt"/>
              <a:ea typeface="+mn-ea"/>
              <a:cs typeface="+mn-cs"/>
            </a:rPr>
            <a:t>1,600</a:t>
          </a:r>
          <a:r>
            <a:rPr kumimoji="1" lang="ja-JP" altLang="ja-JP" sz="1100">
              <a:solidFill>
                <a:schemeClr val="dk1"/>
              </a:solidFill>
              <a:effectLst/>
              <a:latin typeface="+mn-lt"/>
              <a:ea typeface="+mn-ea"/>
              <a:cs typeface="+mn-cs"/>
            </a:rPr>
            <a:t>百万円を積み立てたことにより、</a:t>
          </a:r>
          <a:r>
            <a:rPr kumimoji="1" lang="en-US" altLang="ja-JP" sz="1100">
              <a:solidFill>
                <a:schemeClr val="dk1"/>
              </a:solidFill>
              <a:effectLst/>
              <a:latin typeface="+mn-lt"/>
              <a:ea typeface="+mn-ea"/>
              <a:cs typeface="+mn-cs"/>
            </a:rPr>
            <a:t>1,130</a:t>
          </a:r>
          <a:r>
            <a:rPr kumimoji="1" lang="ja-JP" altLang="ja-JP" sz="1100">
              <a:solidFill>
                <a:schemeClr val="dk1"/>
              </a:solidFill>
              <a:effectLst/>
              <a:latin typeface="+mn-lt"/>
              <a:ea typeface="+mn-ea"/>
              <a:cs typeface="+mn-cs"/>
            </a:rPr>
            <a:t>百万円の増となった。また、寄附金等による各基金への積み立てを行ったが、医療体制確保基金において、埼玉県済生会加須病院</a:t>
          </a:r>
          <a:r>
            <a:rPr kumimoji="1" lang="ja-JP" altLang="en-US" sz="1100">
              <a:solidFill>
                <a:schemeClr val="dk1"/>
              </a:solidFill>
              <a:effectLst/>
              <a:latin typeface="+mn-lt"/>
              <a:ea typeface="+mn-ea"/>
              <a:cs typeface="+mn-cs"/>
            </a:rPr>
            <a:t>建設工事</a:t>
          </a:r>
          <a:r>
            <a:rPr kumimoji="1" lang="ja-JP" altLang="ja-JP" sz="1100">
              <a:solidFill>
                <a:schemeClr val="dk1"/>
              </a:solidFill>
              <a:effectLst/>
              <a:latin typeface="+mn-lt"/>
              <a:ea typeface="+mn-ea"/>
              <a:cs typeface="+mn-cs"/>
            </a:rPr>
            <a:t>補助金等の財源として</a:t>
          </a:r>
          <a:r>
            <a:rPr kumimoji="1" lang="en-US" altLang="ja-JP" sz="1100">
              <a:solidFill>
                <a:schemeClr val="dk1"/>
              </a:solidFill>
              <a:effectLst/>
              <a:latin typeface="+mn-lt"/>
              <a:ea typeface="+mn-ea"/>
              <a:cs typeface="+mn-cs"/>
            </a:rPr>
            <a:t>3,659</a:t>
          </a:r>
          <a:r>
            <a:rPr kumimoji="1" lang="ja-JP" altLang="ja-JP" sz="1100">
              <a:solidFill>
                <a:schemeClr val="dk1"/>
              </a:solidFill>
              <a:effectLst/>
              <a:latin typeface="+mn-lt"/>
              <a:ea typeface="+mn-ea"/>
              <a:cs typeface="+mn-cs"/>
            </a:rPr>
            <a:t>百万円取り崩したことにより、基金全体としては、</a:t>
          </a:r>
          <a:r>
            <a:rPr kumimoji="1" lang="en-US" altLang="ja-JP" sz="1100">
              <a:solidFill>
                <a:schemeClr val="dk1"/>
              </a:solidFill>
              <a:effectLst/>
              <a:latin typeface="+mn-lt"/>
              <a:ea typeface="+mn-ea"/>
              <a:cs typeface="+mn-cs"/>
            </a:rPr>
            <a:t>2,589</a:t>
          </a:r>
          <a:r>
            <a:rPr kumimoji="1" lang="ja-JP" altLang="ja-JP" sz="1100">
              <a:solidFill>
                <a:schemeClr val="dk1"/>
              </a:solidFill>
              <a:effectLst/>
              <a:latin typeface="+mn-lt"/>
              <a:ea typeface="+mn-ea"/>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医療体制確保基金は、済生会加須病院の</a:t>
          </a:r>
          <a:r>
            <a:rPr kumimoji="1" lang="ja-JP" altLang="en-US" sz="1100">
              <a:solidFill>
                <a:schemeClr val="dk1"/>
              </a:solidFill>
              <a:effectLst/>
              <a:latin typeface="+mn-lt"/>
              <a:ea typeface="+mn-ea"/>
              <a:cs typeface="+mn-cs"/>
            </a:rPr>
            <a:t>開院に伴い所期の目標を達成したため、令和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年度末をもって基金を廃止した。</a:t>
          </a:r>
          <a:r>
            <a:rPr kumimoji="1" lang="ja-JP" altLang="ja-JP" sz="1100">
              <a:solidFill>
                <a:schemeClr val="dk1"/>
              </a:solidFill>
              <a:effectLst/>
              <a:latin typeface="+mn-lt"/>
              <a:ea typeface="+mn-ea"/>
              <a:cs typeface="+mn-cs"/>
            </a:rPr>
            <a:t>また、公共施設等再整備基金は、公共施設等の修繕等に要する財源として取り崩しが見込まれている。</a:t>
          </a:r>
          <a:endParaRPr lang="ja-JP" altLang="ja-JP" sz="1400">
            <a:effectLst/>
          </a:endParaRPr>
        </a:p>
        <a:p>
          <a:r>
            <a:rPr kumimoji="1" lang="ja-JP" altLang="ja-JP" sz="1100">
              <a:solidFill>
                <a:schemeClr val="dk1"/>
              </a:solidFill>
              <a:effectLst/>
              <a:latin typeface="+mn-lt"/>
              <a:ea typeface="+mn-ea"/>
              <a:cs typeface="+mn-cs"/>
            </a:rPr>
            <a:t>　今後、多くの公共施設が更新時期を迎えることから、大規模改修や再整備等に要する財源確保のため、計画的に積み立てを行っていく必要がある。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医療体制確保基金：医療体制の確保に要する経費の財源に充てるため。</a:t>
          </a:r>
          <a:endParaRPr lang="ja-JP" altLang="ja-JP" sz="1400">
            <a:effectLst/>
          </a:endParaRPr>
        </a:p>
        <a:p>
          <a:r>
            <a:rPr kumimoji="1" lang="ja-JP" altLang="ja-JP" sz="1100">
              <a:solidFill>
                <a:schemeClr val="dk1"/>
              </a:solidFill>
              <a:effectLst/>
              <a:latin typeface="+mn-lt"/>
              <a:ea typeface="+mn-ea"/>
              <a:cs typeface="+mn-cs"/>
            </a:rPr>
            <a:t>　公共施設等再整備基金：公共施設等の再整備に要する経費に充てるため。</a:t>
          </a:r>
          <a:endParaRPr lang="ja-JP" altLang="ja-JP" sz="1400">
            <a:effectLst/>
          </a:endParaRPr>
        </a:p>
        <a:p>
          <a:r>
            <a:rPr kumimoji="1" lang="ja-JP" altLang="ja-JP" sz="1100">
              <a:solidFill>
                <a:schemeClr val="dk1"/>
              </a:solidFill>
              <a:effectLst/>
              <a:latin typeface="+mn-lt"/>
              <a:ea typeface="+mn-ea"/>
              <a:cs typeface="+mn-cs"/>
            </a:rPr>
            <a:t>　地域福祉基金：在宅福祉の推進等、地域における保健福祉活動の振興を図るため。</a:t>
          </a:r>
          <a:endParaRPr lang="ja-JP" altLang="ja-JP" sz="1400">
            <a:effectLst/>
          </a:endParaRPr>
        </a:p>
        <a:p>
          <a:r>
            <a:rPr kumimoji="1" lang="ja-JP" altLang="ja-JP" sz="1100">
              <a:solidFill>
                <a:schemeClr val="dk1"/>
              </a:solidFill>
              <a:effectLst/>
              <a:latin typeface="+mn-lt"/>
              <a:ea typeface="+mn-ea"/>
              <a:cs typeface="+mn-cs"/>
            </a:rPr>
            <a:t>　水と緑と文化のまちづくり基金：ふるさと納税又は企業版ふるさと納税として寄付された寄附金を活用し、寄付者の加須市に対する思いが具現されるための事業に要する経費の財源に充てるため。</a:t>
          </a:r>
          <a:endParaRPr lang="ja-JP" altLang="ja-JP" sz="1400">
            <a:effectLst/>
          </a:endParaRPr>
        </a:p>
        <a:p>
          <a:r>
            <a:rPr kumimoji="1" lang="ja-JP" altLang="ja-JP" sz="1100">
              <a:solidFill>
                <a:schemeClr val="dk1"/>
              </a:solidFill>
              <a:effectLst/>
              <a:latin typeface="+mn-lt"/>
              <a:ea typeface="+mn-ea"/>
              <a:cs typeface="+mn-cs"/>
            </a:rPr>
            <a:t>　河野博士育英基金：河野博士育英事業に要する経費の財源に充てるため。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医療体制確保基金：埼玉県済生会加須病院建設工事補助金等の財源として</a:t>
          </a:r>
          <a:r>
            <a:rPr kumimoji="1" lang="en-US" altLang="ja-JP" sz="1100">
              <a:solidFill>
                <a:schemeClr val="dk1"/>
              </a:solidFill>
              <a:effectLst/>
              <a:latin typeface="+mn-lt"/>
              <a:ea typeface="+mn-ea"/>
              <a:cs typeface="+mn-cs"/>
            </a:rPr>
            <a:t>3,659</a:t>
          </a:r>
          <a:r>
            <a:rPr kumimoji="1" lang="ja-JP" altLang="ja-JP" sz="1100">
              <a:solidFill>
                <a:schemeClr val="dk1"/>
              </a:solidFill>
              <a:effectLst/>
              <a:latin typeface="+mn-lt"/>
              <a:ea typeface="+mn-ea"/>
              <a:cs typeface="+mn-cs"/>
            </a:rPr>
            <a:t>百万円取り崩したため。</a:t>
          </a:r>
          <a:endParaRPr lang="ja-JP" altLang="ja-JP" sz="1400">
            <a:effectLst/>
          </a:endParaRPr>
        </a:p>
        <a:p>
          <a:r>
            <a:rPr kumimoji="1" lang="ja-JP" altLang="ja-JP" sz="1100">
              <a:solidFill>
                <a:schemeClr val="dk1"/>
              </a:solidFill>
              <a:effectLst/>
              <a:latin typeface="+mn-lt"/>
              <a:ea typeface="+mn-ea"/>
              <a:cs typeface="+mn-cs"/>
            </a:rPr>
            <a:t>　公共施設等再整備基金：公共施設等の工事や修繕等に要する経費として</a:t>
          </a:r>
          <a:r>
            <a:rPr kumimoji="1" lang="en-US" altLang="ja-JP" sz="1100">
              <a:solidFill>
                <a:schemeClr val="dk1"/>
              </a:solidFill>
              <a:effectLst/>
              <a:latin typeface="+mn-lt"/>
              <a:ea typeface="+mn-ea"/>
              <a:cs typeface="+mn-cs"/>
            </a:rPr>
            <a:t>470</a:t>
          </a:r>
          <a:r>
            <a:rPr kumimoji="1" lang="ja-JP" altLang="ja-JP" sz="1100">
              <a:solidFill>
                <a:schemeClr val="dk1"/>
              </a:solidFill>
              <a:effectLst/>
              <a:latin typeface="+mn-lt"/>
              <a:ea typeface="+mn-ea"/>
              <a:cs typeface="+mn-cs"/>
            </a:rPr>
            <a:t>百万円取り崩したが、留保財源を活用して</a:t>
          </a:r>
          <a:r>
            <a:rPr kumimoji="1" lang="en-US" altLang="ja-JP" sz="1100">
              <a:solidFill>
                <a:schemeClr val="dk1"/>
              </a:solidFill>
              <a:effectLst/>
              <a:latin typeface="+mn-lt"/>
              <a:ea typeface="+mn-ea"/>
              <a:cs typeface="+mn-cs"/>
            </a:rPr>
            <a:t>1,600</a:t>
          </a:r>
          <a:r>
            <a:rPr kumimoji="1" lang="ja-JP" altLang="ja-JP" sz="1100">
              <a:solidFill>
                <a:schemeClr val="dk1"/>
              </a:solidFill>
              <a:effectLst/>
              <a:latin typeface="+mn-lt"/>
              <a:ea typeface="+mn-ea"/>
              <a:cs typeface="+mn-cs"/>
            </a:rPr>
            <a:t>百万円の積み立てを行ったため。</a:t>
          </a:r>
          <a:endParaRPr lang="ja-JP" altLang="ja-JP" sz="1400">
            <a:effectLst/>
          </a:endParaRPr>
        </a:p>
        <a:p>
          <a:r>
            <a:rPr kumimoji="1" lang="ja-JP" altLang="ja-JP" sz="1100">
              <a:solidFill>
                <a:schemeClr val="dk1"/>
              </a:solidFill>
              <a:effectLst/>
              <a:latin typeface="+mn-lt"/>
              <a:ea typeface="+mn-ea"/>
              <a:cs typeface="+mn-cs"/>
            </a:rPr>
            <a:t>　地域福祉基金：寄付された額を積み立てたため。</a:t>
          </a:r>
          <a:endParaRPr lang="ja-JP" altLang="ja-JP" sz="1400">
            <a:effectLst/>
          </a:endParaRPr>
        </a:p>
        <a:p>
          <a:r>
            <a:rPr kumimoji="1" lang="ja-JP" altLang="ja-JP" sz="1100">
              <a:solidFill>
                <a:schemeClr val="dk1"/>
              </a:solidFill>
              <a:effectLst/>
              <a:latin typeface="+mn-lt"/>
              <a:ea typeface="+mn-ea"/>
              <a:cs typeface="+mn-cs"/>
            </a:rPr>
            <a:t>　水と緑と文化のまちづくり基金：寄付された額を積み立てたため。</a:t>
          </a:r>
          <a:endParaRPr lang="ja-JP" altLang="ja-JP" sz="1400">
            <a:effectLst/>
          </a:endParaRPr>
        </a:p>
        <a:p>
          <a:r>
            <a:rPr kumimoji="1" lang="ja-JP" altLang="ja-JP" sz="1100">
              <a:solidFill>
                <a:schemeClr val="dk1"/>
              </a:solidFill>
              <a:effectLst/>
              <a:latin typeface="+mn-lt"/>
              <a:ea typeface="+mn-ea"/>
              <a:cs typeface="+mn-cs"/>
            </a:rPr>
            <a:t>　河野博士育英基金：河野博士育英事業に要する経費として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百万円取り崩したが、寄付された</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百万円の積み立てを行ったため。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公共施設等再整備基金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の修繕等に要する財源として取り崩しが見込まれている。今後、多くの公共施設が更新時期を迎えることから、大規模改修や再整備等に要する財源確保のため、計画的に積み立てを行っ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オリンピック・パラリンピック関連事業の経費の財源として</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百万円を取り崩し、利子分等を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百万円を積み立てたため、</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百万円の減</a:t>
          </a:r>
          <a:r>
            <a:rPr kumimoji="1" lang="ja-JP" altLang="ja-JP" sz="1100">
              <a:solidFill>
                <a:schemeClr val="dk1"/>
              </a:solidFill>
              <a:effectLst/>
              <a:latin typeface="+mn-lt"/>
              <a:ea typeface="+mn-ea"/>
              <a:cs typeface="+mn-cs"/>
            </a:rPr>
            <a:t>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財政調整基金の残高の最低水準を標準財政規模の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％以上とし、望ましい水準として、最低水準＋過去</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年間の単年度取崩額の合計額としており、適正な水準の確保に努める。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市債の</a:t>
          </a:r>
          <a:r>
            <a:rPr kumimoji="1" lang="ja-JP" altLang="en-US" sz="1100">
              <a:solidFill>
                <a:schemeClr val="dk1"/>
              </a:solidFill>
              <a:effectLst/>
              <a:latin typeface="+mn-lt"/>
              <a:ea typeface="+mn-ea"/>
              <a:cs typeface="+mn-cs"/>
            </a:rPr>
            <a:t>繰上</a:t>
          </a:r>
          <a:r>
            <a:rPr kumimoji="1" lang="ja-JP" altLang="ja-JP" sz="1100">
              <a:solidFill>
                <a:schemeClr val="dk1"/>
              </a:solidFill>
              <a:effectLst/>
              <a:latin typeface="+mn-lt"/>
              <a:ea typeface="+mn-ea"/>
              <a:cs typeface="+mn-cs"/>
            </a:rPr>
            <a:t>償還財源として</a:t>
          </a:r>
          <a:r>
            <a:rPr kumimoji="1" lang="en-US" altLang="ja-JP" sz="1100">
              <a:solidFill>
                <a:schemeClr val="dk1"/>
              </a:solidFill>
              <a:effectLst/>
              <a:latin typeface="+mn-lt"/>
              <a:ea typeface="+mn-ea"/>
              <a:cs typeface="+mn-cs"/>
            </a:rPr>
            <a:t>227</a:t>
          </a:r>
          <a:r>
            <a:rPr kumimoji="1" lang="ja-JP" altLang="ja-JP" sz="1100">
              <a:solidFill>
                <a:schemeClr val="dk1"/>
              </a:solidFill>
              <a:effectLst/>
              <a:latin typeface="+mn-lt"/>
              <a:ea typeface="+mn-ea"/>
              <a:cs typeface="+mn-cs"/>
            </a:rPr>
            <a:t>百万円を取り崩したため</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公債費の状況を見極めながら、必要に応じて市債の償還財源として活用する。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7602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31318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5034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8750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72466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7602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31318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5034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8750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72466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112,235
109,672
133.30
51,941,664
45,553,955
5,060,230
26,237,648
31,166,254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本市では、平成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年度に策定した公共施設等総合管理計画において、公共施設等の延べ床面積を</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削減するという目安を定め、老朽化した施設の統廃合を進めることとしており、今後も施設の更新・統廃合・長寿命化を計画的に行い、公共施設等の適正管理に努める。有形固定資産減価償却率の上昇率については、前年度と比較して</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ポイント悪化しており、類似団体内平均値と比較すると上昇は緩やかではあるが、</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ポイント上回っており、施設が老朽化している状況にある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152525" y="63849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786781" y="6291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152525" y="5343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xdr:cNvSpPr txBox="1"/>
      </xdr:nvSpPr>
      <xdr:spPr>
        <a:xfrm>
          <a:off x="786781" y="5249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71" name="直線コネクタ 70"/>
        <xdr:cNvCxnSpPr/>
      </xdr:nvCxnSpPr>
      <xdr:spPr>
        <a:xfrm flipV="1">
          <a:off x="4300220" y="5204142"/>
          <a:ext cx="1270" cy="1201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72" name="有形固定資産減価償却率最小値テキスト"/>
        <xdr:cNvSpPr txBox="1"/>
      </xdr:nvSpPr>
      <xdr:spPr>
        <a:xfrm>
          <a:off x="4352925" y="6409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73" name="直線コネクタ 72"/>
        <xdr:cNvCxnSpPr/>
      </xdr:nvCxnSpPr>
      <xdr:spPr>
        <a:xfrm>
          <a:off x="4213225" y="640556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74" name="有形固定資産減価償却率最大値テキスト"/>
        <xdr:cNvSpPr txBox="1"/>
      </xdr:nvSpPr>
      <xdr:spPr>
        <a:xfrm>
          <a:off x="4352925" y="4985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75" name="直線コネクタ 74"/>
        <xdr:cNvCxnSpPr/>
      </xdr:nvCxnSpPr>
      <xdr:spPr>
        <a:xfrm>
          <a:off x="4213225" y="52041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80027</xdr:rowOff>
    </xdr:from>
    <xdr:ext cx="405111" cy="259045"/>
    <xdr:sp macro="" textlink="">
      <xdr:nvSpPr>
        <xdr:cNvPr id="76" name="有形固定資産減価償却率平均値テキスト"/>
        <xdr:cNvSpPr txBox="1"/>
      </xdr:nvSpPr>
      <xdr:spPr>
        <a:xfrm>
          <a:off x="4352925" y="5826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77" name="フローチャート: 判断 76"/>
        <xdr:cNvSpPr/>
      </xdr:nvSpPr>
      <xdr:spPr>
        <a:xfrm>
          <a:off x="4251325"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78" name="フローチャート: 判断 77"/>
        <xdr:cNvSpPr/>
      </xdr:nvSpPr>
      <xdr:spPr>
        <a:xfrm>
          <a:off x="3616325" y="59096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9" name="フローチャート: 判断 78"/>
        <xdr:cNvSpPr/>
      </xdr:nvSpPr>
      <xdr:spPr>
        <a:xfrm>
          <a:off x="2930525" y="58350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0" name="フローチャート: 判断 79"/>
        <xdr:cNvSpPr/>
      </xdr:nvSpPr>
      <xdr:spPr>
        <a:xfrm>
          <a:off x="2244725" y="5824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81" name="フローチャート: 判断 80"/>
        <xdr:cNvSpPr/>
      </xdr:nvSpPr>
      <xdr:spPr>
        <a:xfrm>
          <a:off x="1558925" y="57442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4445</xdr:rowOff>
    </xdr:from>
    <xdr:to>
      <xdr:col>23</xdr:col>
      <xdr:colOff>136525</xdr:colOff>
      <xdr:row>32</xdr:row>
      <xdr:rowOff>106045</xdr:rowOff>
    </xdr:to>
    <xdr:sp macro="" textlink="">
      <xdr:nvSpPr>
        <xdr:cNvPr id="87" name="楕円 86"/>
        <xdr:cNvSpPr/>
      </xdr:nvSpPr>
      <xdr:spPr>
        <a:xfrm>
          <a:off x="4251325"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154322</xdr:rowOff>
    </xdr:from>
    <xdr:ext cx="405111" cy="259045"/>
    <xdr:sp macro="" textlink="">
      <xdr:nvSpPr>
        <xdr:cNvPr id="88" name="有形固定資産減価償却率該当値テキスト"/>
        <xdr:cNvSpPr txBox="1"/>
      </xdr:nvSpPr>
      <xdr:spPr>
        <a:xfrm>
          <a:off x="4352925"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170497</xdr:rowOff>
    </xdr:from>
    <xdr:to>
      <xdr:col>19</xdr:col>
      <xdr:colOff>187325</xdr:colOff>
      <xdr:row>32</xdr:row>
      <xdr:rowOff>100647</xdr:rowOff>
    </xdr:to>
    <xdr:sp macro="" textlink="">
      <xdr:nvSpPr>
        <xdr:cNvPr id="89" name="楕円 88"/>
        <xdr:cNvSpPr/>
      </xdr:nvSpPr>
      <xdr:spPr>
        <a:xfrm>
          <a:off x="3616325" y="60759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49847</xdr:rowOff>
    </xdr:from>
    <xdr:to>
      <xdr:col>23</xdr:col>
      <xdr:colOff>85725</xdr:colOff>
      <xdr:row>32</xdr:row>
      <xdr:rowOff>55245</xdr:rowOff>
    </xdr:to>
    <xdr:cxnSp macro="">
      <xdr:nvCxnSpPr>
        <xdr:cNvPr id="90" name="直線コネクタ 89"/>
        <xdr:cNvCxnSpPr/>
      </xdr:nvCxnSpPr>
      <xdr:spPr>
        <a:xfrm>
          <a:off x="3667125" y="6126797"/>
          <a:ext cx="635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105728</xdr:rowOff>
    </xdr:from>
    <xdr:to>
      <xdr:col>15</xdr:col>
      <xdr:colOff>187325</xdr:colOff>
      <xdr:row>32</xdr:row>
      <xdr:rowOff>35878</xdr:rowOff>
    </xdr:to>
    <xdr:sp macro="" textlink="">
      <xdr:nvSpPr>
        <xdr:cNvPr id="91" name="楕円 90"/>
        <xdr:cNvSpPr/>
      </xdr:nvSpPr>
      <xdr:spPr>
        <a:xfrm>
          <a:off x="2930525" y="60175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156528</xdr:rowOff>
    </xdr:from>
    <xdr:to>
      <xdr:col>19</xdr:col>
      <xdr:colOff>136525</xdr:colOff>
      <xdr:row>32</xdr:row>
      <xdr:rowOff>49847</xdr:rowOff>
    </xdr:to>
    <xdr:cxnSp macro="">
      <xdr:nvCxnSpPr>
        <xdr:cNvPr id="92" name="直線コネクタ 91"/>
        <xdr:cNvCxnSpPr/>
      </xdr:nvCxnSpPr>
      <xdr:spPr>
        <a:xfrm>
          <a:off x="2981325" y="6068378"/>
          <a:ext cx="6858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94933</xdr:rowOff>
    </xdr:from>
    <xdr:to>
      <xdr:col>11</xdr:col>
      <xdr:colOff>187325</xdr:colOff>
      <xdr:row>32</xdr:row>
      <xdr:rowOff>25083</xdr:rowOff>
    </xdr:to>
    <xdr:sp macro="" textlink="">
      <xdr:nvSpPr>
        <xdr:cNvPr id="93" name="楕円 92"/>
        <xdr:cNvSpPr/>
      </xdr:nvSpPr>
      <xdr:spPr>
        <a:xfrm>
          <a:off x="2244725" y="60067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145733</xdr:rowOff>
    </xdr:from>
    <xdr:to>
      <xdr:col>15</xdr:col>
      <xdr:colOff>136525</xdr:colOff>
      <xdr:row>31</xdr:row>
      <xdr:rowOff>156528</xdr:rowOff>
    </xdr:to>
    <xdr:cxnSp macro="">
      <xdr:nvCxnSpPr>
        <xdr:cNvPr id="94" name="直線コネクタ 93"/>
        <xdr:cNvCxnSpPr/>
      </xdr:nvCxnSpPr>
      <xdr:spPr>
        <a:xfrm>
          <a:off x="2295525" y="6057583"/>
          <a:ext cx="6858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13970</xdr:rowOff>
    </xdr:from>
    <xdr:to>
      <xdr:col>7</xdr:col>
      <xdr:colOff>187325</xdr:colOff>
      <xdr:row>31</xdr:row>
      <xdr:rowOff>115570</xdr:rowOff>
    </xdr:to>
    <xdr:sp macro="" textlink="">
      <xdr:nvSpPr>
        <xdr:cNvPr id="95" name="楕円 94"/>
        <xdr:cNvSpPr/>
      </xdr:nvSpPr>
      <xdr:spPr>
        <a:xfrm>
          <a:off x="1558925" y="5925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64770</xdr:rowOff>
    </xdr:from>
    <xdr:to>
      <xdr:col>11</xdr:col>
      <xdr:colOff>136525</xdr:colOff>
      <xdr:row>31</xdr:row>
      <xdr:rowOff>145733</xdr:rowOff>
    </xdr:to>
    <xdr:cxnSp macro="">
      <xdr:nvCxnSpPr>
        <xdr:cNvPr id="96" name="直線コネクタ 95"/>
        <xdr:cNvCxnSpPr/>
      </xdr:nvCxnSpPr>
      <xdr:spPr>
        <a:xfrm>
          <a:off x="1609725" y="5976620"/>
          <a:ext cx="6858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115905</xdr:rowOff>
    </xdr:from>
    <xdr:ext cx="405111" cy="259045"/>
    <xdr:sp macro="" textlink="">
      <xdr:nvSpPr>
        <xdr:cNvPr id="97" name="n_1aveValue有形固定資産減価償却率"/>
        <xdr:cNvSpPr txBox="1"/>
      </xdr:nvSpPr>
      <xdr:spPr>
        <a:xfrm>
          <a:off x="3470919" y="569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8" name="n_2aveValue有形固定資産減価償却率"/>
        <xdr:cNvSpPr txBox="1"/>
      </xdr:nvSpPr>
      <xdr:spPr>
        <a:xfrm>
          <a:off x="2797819"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99" name="n_3aveValue有形固定資産減価償却率"/>
        <xdr:cNvSpPr txBox="1"/>
      </xdr:nvSpPr>
      <xdr:spPr>
        <a:xfrm>
          <a:off x="2112019"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100" name="n_4aveValue有形固定資産減価償却率"/>
        <xdr:cNvSpPr txBox="1"/>
      </xdr:nvSpPr>
      <xdr:spPr>
        <a:xfrm>
          <a:off x="1426219" y="552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91774</xdr:rowOff>
    </xdr:from>
    <xdr:ext cx="405111" cy="259045"/>
    <xdr:sp macro="" textlink="">
      <xdr:nvSpPr>
        <xdr:cNvPr id="101" name="n_1mainValue有形固定資産減価償却率"/>
        <xdr:cNvSpPr txBox="1"/>
      </xdr:nvSpPr>
      <xdr:spPr>
        <a:xfrm>
          <a:off x="3470919" y="616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27005</xdr:rowOff>
    </xdr:from>
    <xdr:ext cx="405111" cy="259045"/>
    <xdr:sp macro="" textlink="">
      <xdr:nvSpPr>
        <xdr:cNvPr id="102" name="n_2mainValue有形固定資産減価償却率"/>
        <xdr:cNvSpPr txBox="1"/>
      </xdr:nvSpPr>
      <xdr:spPr>
        <a:xfrm>
          <a:off x="2797819" y="610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16210</xdr:rowOff>
    </xdr:from>
    <xdr:ext cx="405111" cy="259045"/>
    <xdr:sp macro="" textlink="">
      <xdr:nvSpPr>
        <xdr:cNvPr id="103" name="n_3mainValue有形固定資産減価償却率"/>
        <xdr:cNvSpPr txBox="1"/>
      </xdr:nvSpPr>
      <xdr:spPr>
        <a:xfrm>
          <a:off x="2112019" y="609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106697</xdr:rowOff>
    </xdr:from>
    <xdr:ext cx="405111" cy="259045"/>
    <xdr:sp macro="" textlink="">
      <xdr:nvSpPr>
        <xdr:cNvPr id="104" name="n_4mainValue有形固定資産減価償却率"/>
        <xdr:cNvSpPr txBox="1"/>
      </xdr:nvSpPr>
      <xdr:spPr>
        <a:xfrm>
          <a:off x="1426219"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債務償還比率</a:t>
          </a:r>
          <a:r>
            <a:rPr lang="ja-JP" altLang="ja-JP"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前年度と比較して</a:t>
          </a:r>
          <a:r>
            <a:rPr kumimoji="1" lang="en-US" altLang="ja-JP" sz="1000">
              <a:solidFill>
                <a:schemeClr val="dk1"/>
              </a:solidFill>
              <a:effectLst/>
              <a:latin typeface="+mn-lt"/>
              <a:ea typeface="+mn-ea"/>
              <a:cs typeface="+mn-cs"/>
            </a:rPr>
            <a:t>118</a:t>
          </a:r>
          <a:r>
            <a:rPr kumimoji="1" lang="ja-JP" altLang="ja-JP" sz="1000">
              <a:solidFill>
                <a:schemeClr val="dk1"/>
              </a:solidFill>
              <a:effectLst/>
              <a:latin typeface="+mn-lt"/>
              <a:ea typeface="+mn-ea"/>
              <a:cs typeface="+mn-cs"/>
            </a:rPr>
            <a:t>ポイント低下しており、</a:t>
          </a:r>
          <a:r>
            <a:rPr lang="ja-JP" altLang="ja-JP" sz="1000">
              <a:solidFill>
                <a:schemeClr val="dk1"/>
              </a:solidFill>
              <a:effectLst/>
              <a:latin typeface="+mn-lt"/>
              <a:ea typeface="+mn-ea"/>
              <a:cs typeface="+mn-cs"/>
            </a:rPr>
            <a:t>類似団体平均</a:t>
          </a:r>
          <a:r>
            <a:rPr kumimoji="1" lang="ja-JP" altLang="en-US" sz="1000">
              <a:solidFill>
                <a:schemeClr val="dk1"/>
              </a:solidFill>
              <a:effectLst/>
              <a:latin typeface="+mn-lt"/>
              <a:ea typeface="+mn-ea"/>
              <a:cs typeface="+mn-cs"/>
            </a:rPr>
            <a:t>を下回っている</a:t>
          </a:r>
          <a:r>
            <a:rPr kumimoji="1" lang="ja-JP" altLang="ja-JP" sz="1000">
              <a:solidFill>
                <a:schemeClr val="dk1"/>
              </a:solidFill>
              <a:effectLst/>
              <a:latin typeface="+mn-lt"/>
              <a:ea typeface="+mn-ea"/>
              <a:cs typeface="+mn-cs"/>
            </a:rPr>
            <a:t>。</a:t>
          </a:r>
          <a:endParaRPr lang="ja-JP" altLang="ja-JP" sz="1000">
            <a:effectLst/>
          </a:endParaRPr>
        </a:p>
        <a:p>
          <a:r>
            <a:rPr lang="ja-JP" altLang="ja-JP" sz="1000">
              <a:solidFill>
                <a:schemeClr val="dk1"/>
              </a:solidFill>
              <a:effectLst/>
              <a:latin typeface="+mn-lt"/>
              <a:ea typeface="+mn-ea"/>
              <a:cs typeface="+mn-cs"/>
            </a:rPr>
            <a:t>主な要因は借入総額を元金償還が上回ったこと、並びに臨時財政対策債を必要額のみ発行したことによる地方債残高の減があげられる。</a:t>
          </a:r>
          <a:r>
            <a:rPr lang="ja-JP" altLang="en-US" sz="1000">
              <a:solidFill>
                <a:schemeClr val="dk1"/>
              </a:solidFill>
              <a:effectLst/>
              <a:latin typeface="+mn-lt"/>
              <a:ea typeface="+mn-ea"/>
              <a:cs typeface="+mn-cs"/>
            </a:rPr>
            <a:t>今後も</a:t>
          </a:r>
          <a:r>
            <a:rPr kumimoji="1" lang="ja-JP" altLang="ja-JP" sz="1000">
              <a:solidFill>
                <a:schemeClr val="dk1"/>
              </a:solidFill>
              <a:effectLst/>
              <a:latin typeface="+mn-lt"/>
              <a:ea typeface="+mn-ea"/>
              <a:cs typeface="+mn-cs"/>
            </a:rPr>
            <a:t>本市の財政運営の基本姿勢である「債務残高の圧縮」と「将来への備え」を遵守することによって、債務償還比率を下げるよう努めていく。</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xdr:cNvSpPr txBox="1"/>
      </xdr:nvSpPr>
      <xdr:spPr>
        <a:xfrm>
          <a:off x="9758836" y="64646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62294</xdr:rowOff>
    </xdr:to>
    <xdr:cxnSp macro="">
      <xdr:nvCxnSpPr>
        <xdr:cNvPr id="133" name="直線コネクタ 132"/>
        <xdr:cNvCxnSpPr/>
      </xdr:nvCxnSpPr>
      <xdr:spPr>
        <a:xfrm flipV="1">
          <a:off x="13323570" y="5169958"/>
          <a:ext cx="1269" cy="1464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66121</xdr:rowOff>
    </xdr:from>
    <xdr:ext cx="469744" cy="259045"/>
    <xdr:sp macro="" textlink="">
      <xdr:nvSpPr>
        <xdr:cNvPr id="134" name="債務償還比率最小値テキスト"/>
        <xdr:cNvSpPr txBox="1"/>
      </xdr:nvSpPr>
      <xdr:spPr>
        <a:xfrm>
          <a:off x="13376275" y="663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62294</xdr:rowOff>
    </xdr:from>
    <xdr:to>
      <xdr:col>76</xdr:col>
      <xdr:colOff>111125</xdr:colOff>
      <xdr:row>35</xdr:row>
      <xdr:rowOff>62294</xdr:rowOff>
    </xdr:to>
    <xdr:cxnSp macro="">
      <xdr:nvCxnSpPr>
        <xdr:cNvPr id="135" name="直線コネクタ 134"/>
        <xdr:cNvCxnSpPr/>
      </xdr:nvCxnSpPr>
      <xdr:spPr>
        <a:xfrm>
          <a:off x="13255625" y="66345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141357</xdr:rowOff>
    </xdr:from>
    <xdr:ext cx="469744" cy="259045"/>
    <xdr:sp macro="" textlink="">
      <xdr:nvSpPr>
        <xdr:cNvPr id="138" name="債務償還比率平均値テキスト"/>
        <xdr:cNvSpPr txBox="1"/>
      </xdr:nvSpPr>
      <xdr:spPr>
        <a:xfrm>
          <a:off x="13376275" y="5888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162930</xdr:rowOff>
    </xdr:from>
    <xdr:to>
      <xdr:col>76</xdr:col>
      <xdr:colOff>73025</xdr:colOff>
      <xdr:row>31</xdr:row>
      <xdr:rowOff>93080</xdr:rowOff>
    </xdr:to>
    <xdr:sp macro="" textlink="">
      <xdr:nvSpPr>
        <xdr:cNvPr id="139" name="フローチャート: 判断 138"/>
        <xdr:cNvSpPr/>
      </xdr:nvSpPr>
      <xdr:spPr>
        <a:xfrm>
          <a:off x="13293725" y="59096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12541</xdr:rowOff>
    </xdr:from>
    <xdr:to>
      <xdr:col>72</xdr:col>
      <xdr:colOff>123825</xdr:colOff>
      <xdr:row>32</xdr:row>
      <xdr:rowOff>114141</xdr:rowOff>
    </xdr:to>
    <xdr:sp macro="" textlink="">
      <xdr:nvSpPr>
        <xdr:cNvPr id="140" name="フローチャート: 判断 139"/>
        <xdr:cNvSpPr/>
      </xdr:nvSpPr>
      <xdr:spPr>
        <a:xfrm>
          <a:off x="12639675" y="608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140272</xdr:rowOff>
    </xdr:from>
    <xdr:to>
      <xdr:col>68</xdr:col>
      <xdr:colOff>123825</xdr:colOff>
      <xdr:row>32</xdr:row>
      <xdr:rowOff>70422</xdr:rowOff>
    </xdr:to>
    <xdr:sp macro="" textlink="">
      <xdr:nvSpPr>
        <xdr:cNvPr id="141" name="フローチャート: 判断 140"/>
        <xdr:cNvSpPr/>
      </xdr:nvSpPr>
      <xdr:spPr>
        <a:xfrm>
          <a:off x="11953875" y="60521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107527</xdr:rowOff>
    </xdr:from>
    <xdr:to>
      <xdr:col>64</xdr:col>
      <xdr:colOff>123825</xdr:colOff>
      <xdr:row>32</xdr:row>
      <xdr:rowOff>37677</xdr:rowOff>
    </xdr:to>
    <xdr:sp macro="" textlink="">
      <xdr:nvSpPr>
        <xdr:cNvPr id="142" name="フローチャート: 判断 141"/>
        <xdr:cNvSpPr/>
      </xdr:nvSpPr>
      <xdr:spPr>
        <a:xfrm>
          <a:off x="11268075" y="60193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143870</xdr:rowOff>
    </xdr:from>
    <xdr:to>
      <xdr:col>60</xdr:col>
      <xdr:colOff>123825</xdr:colOff>
      <xdr:row>32</xdr:row>
      <xdr:rowOff>74020</xdr:rowOff>
    </xdr:to>
    <xdr:sp macro="" textlink="">
      <xdr:nvSpPr>
        <xdr:cNvPr id="143" name="フローチャート: 判断 142"/>
        <xdr:cNvSpPr/>
      </xdr:nvSpPr>
      <xdr:spPr>
        <a:xfrm>
          <a:off x="10582275" y="6055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49583</xdr:rowOff>
    </xdr:from>
    <xdr:to>
      <xdr:col>76</xdr:col>
      <xdr:colOff>73025</xdr:colOff>
      <xdr:row>30</xdr:row>
      <xdr:rowOff>151183</xdr:rowOff>
    </xdr:to>
    <xdr:sp macro="" textlink="">
      <xdr:nvSpPr>
        <xdr:cNvPr id="149" name="楕円 148"/>
        <xdr:cNvSpPr/>
      </xdr:nvSpPr>
      <xdr:spPr>
        <a:xfrm>
          <a:off x="13293725" y="57963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72460</xdr:rowOff>
    </xdr:from>
    <xdr:ext cx="469744" cy="259045"/>
    <xdr:sp macro="" textlink="">
      <xdr:nvSpPr>
        <xdr:cNvPr id="150" name="債務償還比率該当値テキスト"/>
        <xdr:cNvSpPr txBox="1"/>
      </xdr:nvSpPr>
      <xdr:spPr>
        <a:xfrm>
          <a:off x="13376275" y="565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90434</xdr:rowOff>
    </xdr:from>
    <xdr:to>
      <xdr:col>72</xdr:col>
      <xdr:colOff>123825</xdr:colOff>
      <xdr:row>32</xdr:row>
      <xdr:rowOff>20584</xdr:rowOff>
    </xdr:to>
    <xdr:sp macro="" textlink="">
      <xdr:nvSpPr>
        <xdr:cNvPr id="151" name="楕円 150"/>
        <xdr:cNvSpPr/>
      </xdr:nvSpPr>
      <xdr:spPr>
        <a:xfrm>
          <a:off x="12639675" y="60022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100383</xdr:rowOff>
    </xdr:from>
    <xdr:to>
      <xdr:col>76</xdr:col>
      <xdr:colOff>22225</xdr:colOff>
      <xdr:row>31</xdr:row>
      <xdr:rowOff>141234</xdr:rowOff>
    </xdr:to>
    <xdr:cxnSp macro="">
      <xdr:nvCxnSpPr>
        <xdr:cNvPr id="152" name="直線コネクタ 151"/>
        <xdr:cNvCxnSpPr/>
      </xdr:nvCxnSpPr>
      <xdr:spPr>
        <a:xfrm flipV="1">
          <a:off x="12690475" y="5847133"/>
          <a:ext cx="635000" cy="20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25305</xdr:rowOff>
    </xdr:from>
    <xdr:to>
      <xdr:col>68</xdr:col>
      <xdr:colOff>123825</xdr:colOff>
      <xdr:row>31</xdr:row>
      <xdr:rowOff>126905</xdr:rowOff>
    </xdr:to>
    <xdr:sp macro="" textlink="">
      <xdr:nvSpPr>
        <xdr:cNvPr id="153" name="楕円 152"/>
        <xdr:cNvSpPr/>
      </xdr:nvSpPr>
      <xdr:spPr>
        <a:xfrm>
          <a:off x="11953875" y="593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76105</xdr:rowOff>
    </xdr:from>
    <xdr:to>
      <xdr:col>72</xdr:col>
      <xdr:colOff>73025</xdr:colOff>
      <xdr:row>31</xdr:row>
      <xdr:rowOff>141234</xdr:rowOff>
    </xdr:to>
    <xdr:cxnSp macro="">
      <xdr:nvCxnSpPr>
        <xdr:cNvPr id="154" name="直線コネクタ 153"/>
        <xdr:cNvCxnSpPr/>
      </xdr:nvCxnSpPr>
      <xdr:spPr>
        <a:xfrm>
          <a:off x="12004675" y="5987955"/>
          <a:ext cx="685800" cy="6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76941</xdr:rowOff>
    </xdr:from>
    <xdr:to>
      <xdr:col>64</xdr:col>
      <xdr:colOff>123825</xdr:colOff>
      <xdr:row>32</xdr:row>
      <xdr:rowOff>7091</xdr:rowOff>
    </xdr:to>
    <xdr:sp macro="" textlink="">
      <xdr:nvSpPr>
        <xdr:cNvPr id="155" name="楕円 154"/>
        <xdr:cNvSpPr/>
      </xdr:nvSpPr>
      <xdr:spPr>
        <a:xfrm>
          <a:off x="11268075" y="59887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76105</xdr:rowOff>
    </xdr:from>
    <xdr:to>
      <xdr:col>68</xdr:col>
      <xdr:colOff>73025</xdr:colOff>
      <xdr:row>31</xdr:row>
      <xdr:rowOff>127741</xdr:rowOff>
    </xdr:to>
    <xdr:cxnSp macro="">
      <xdr:nvCxnSpPr>
        <xdr:cNvPr id="156" name="直線コネクタ 155"/>
        <xdr:cNvCxnSpPr/>
      </xdr:nvCxnSpPr>
      <xdr:spPr>
        <a:xfrm flipV="1">
          <a:off x="11318875" y="5987955"/>
          <a:ext cx="685800" cy="5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31962</xdr:rowOff>
    </xdr:from>
    <xdr:to>
      <xdr:col>60</xdr:col>
      <xdr:colOff>123825</xdr:colOff>
      <xdr:row>31</xdr:row>
      <xdr:rowOff>133562</xdr:rowOff>
    </xdr:to>
    <xdr:sp macro="" textlink="">
      <xdr:nvSpPr>
        <xdr:cNvPr id="157" name="楕円 156"/>
        <xdr:cNvSpPr/>
      </xdr:nvSpPr>
      <xdr:spPr>
        <a:xfrm>
          <a:off x="10582275" y="59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82762</xdr:rowOff>
    </xdr:from>
    <xdr:to>
      <xdr:col>64</xdr:col>
      <xdr:colOff>73025</xdr:colOff>
      <xdr:row>31</xdr:row>
      <xdr:rowOff>127741</xdr:rowOff>
    </xdr:to>
    <xdr:cxnSp macro="">
      <xdr:nvCxnSpPr>
        <xdr:cNvPr id="158" name="直線コネクタ 157"/>
        <xdr:cNvCxnSpPr/>
      </xdr:nvCxnSpPr>
      <xdr:spPr>
        <a:xfrm>
          <a:off x="10633075" y="5994612"/>
          <a:ext cx="68580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105268</xdr:rowOff>
    </xdr:from>
    <xdr:ext cx="469744" cy="259045"/>
    <xdr:sp macro="" textlink="">
      <xdr:nvSpPr>
        <xdr:cNvPr id="159" name="n_1aveValue債務償還比率"/>
        <xdr:cNvSpPr txBox="1"/>
      </xdr:nvSpPr>
      <xdr:spPr>
        <a:xfrm>
          <a:off x="12461952" y="618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61549</xdr:rowOff>
    </xdr:from>
    <xdr:ext cx="469744" cy="259045"/>
    <xdr:sp macro="" textlink="">
      <xdr:nvSpPr>
        <xdr:cNvPr id="160" name="n_2aveValue債務償還比率"/>
        <xdr:cNvSpPr txBox="1"/>
      </xdr:nvSpPr>
      <xdr:spPr>
        <a:xfrm>
          <a:off x="11788852" y="61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28804</xdr:rowOff>
    </xdr:from>
    <xdr:ext cx="469744" cy="259045"/>
    <xdr:sp macro="" textlink="">
      <xdr:nvSpPr>
        <xdr:cNvPr id="161" name="n_3aveValue債務償還比率"/>
        <xdr:cNvSpPr txBox="1"/>
      </xdr:nvSpPr>
      <xdr:spPr>
        <a:xfrm>
          <a:off x="11103052" y="610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65147</xdr:rowOff>
    </xdr:from>
    <xdr:ext cx="469744" cy="259045"/>
    <xdr:sp macro="" textlink="">
      <xdr:nvSpPr>
        <xdr:cNvPr id="162" name="n_4aveValue債務償還比率"/>
        <xdr:cNvSpPr txBox="1"/>
      </xdr:nvSpPr>
      <xdr:spPr>
        <a:xfrm>
          <a:off x="10417252" y="614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37111</xdr:rowOff>
    </xdr:from>
    <xdr:ext cx="469744" cy="259045"/>
    <xdr:sp macro="" textlink="">
      <xdr:nvSpPr>
        <xdr:cNvPr id="163" name="n_1mainValue債務償還比率"/>
        <xdr:cNvSpPr txBox="1"/>
      </xdr:nvSpPr>
      <xdr:spPr>
        <a:xfrm>
          <a:off x="12461952" y="578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143432</xdr:rowOff>
    </xdr:from>
    <xdr:ext cx="469744" cy="259045"/>
    <xdr:sp macro="" textlink="">
      <xdr:nvSpPr>
        <xdr:cNvPr id="164" name="n_2mainValue債務償還比率"/>
        <xdr:cNvSpPr txBox="1"/>
      </xdr:nvSpPr>
      <xdr:spPr>
        <a:xfrm>
          <a:off x="11788852" y="572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23618</xdr:rowOff>
    </xdr:from>
    <xdr:ext cx="469744" cy="259045"/>
    <xdr:sp macro="" textlink="">
      <xdr:nvSpPr>
        <xdr:cNvPr id="165" name="n_3mainValue債務償還比率"/>
        <xdr:cNvSpPr txBox="1"/>
      </xdr:nvSpPr>
      <xdr:spPr>
        <a:xfrm>
          <a:off x="11103052" y="577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150089</xdr:rowOff>
    </xdr:from>
    <xdr:ext cx="469744" cy="259045"/>
    <xdr:sp macro="" textlink="">
      <xdr:nvSpPr>
        <xdr:cNvPr id="166" name="n_4mainValue債務償還比率"/>
        <xdr:cNvSpPr txBox="1"/>
      </xdr:nvSpPr>
      <xdr:spPr>
        <a:xfrm>
          <a:off x="10417252" y="573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112,235
109,672
133.30
51,941,664
45,553,955
5,060,230
26,237,648
31,166,254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xdr:cNvCxnSpPr/>
      </xdr:nvCxnSpPr>
      <xdr:spPr>
        <a:xfrm>
          <a:off x="685800" y="7073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162577</xdr:rowOff>
    </xdr:from>
    <xdr:ext cx="467179" cy="259045"/>
    <xdr:sp macro="" textlink="">
      <xdr:nvSpPr>
        <xdr:cNvPr id="45" name="テキスト ボックス 44"/>
        <xdr:cNvSpPr txBox="1"/>
      </xdr:nvSpPr>
      <xdr:spPr>
        <a:xfrm>
          <a:off x="275771" y="6938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xdr:cNvCxnSpPr/>
      </xdr:nvCxnSpPr>
      <xdr:spPr>
        <a:xfrm>
          <a:off x="685800" y="679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xdr:cNvSpPr txBox="1"/>
      </xdr:nvSpPr>
      <xdr:spPr>
        <a:xfrm>
          <a:off x="339891" y="6658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xdr:cNvCxnSpPr/>
      </xdr:nvCxnSpPr>
      <xdr:spPr>
        <a:xfrm>
          <a:off x="685800" y="652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xdr:cNvSpPr txBox="1"/>
      </xdr:nvSpPr>
      <xdr:spPr>
        <a:xfrm>
          <a:off x="339891" y="6385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xdr:cNvCxnSpPr/>
      </xdr:nvCxnSpPr>
      <xdr:spPr>
        <a:xfrm>
          <a:off x="685800" y="59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xdr:cNvSpPr txBox="1"/>
      </xdr:nvSpPr>
      <xdr:spPr>
        <a:xfrm>
          <a:off x="339891" y="5833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xdr:cNvCxnSpPr/>
      </xdr:nvCxnSpPr>
      <xdr:spPr>
        <a:xfrm>
          <a:off x="685800" y="569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xdr:cNvSpPr txBox="1"/>
      </xdr:nvSpPr>
      <xdr:spPr>
        <a:xfrm>
          <a:off x="339891" y="556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xdr:cNvCxnSpPr/>
      </xdr:nvCxnSpPr>
      <xdr:spPr>
        <a:xfrm>
          <a:off x="685800" y="542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xdr:cNvSpPr txBox="1"/>
      </xdr:nvSpPr>
      <xdr:spPr>
        <a:xfrm>
          <a:off x="339891" y="528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101917</xdr:rowOff>
    </xdr:from>
    <xdr:to>
      <xdr:col>24</xdr:col>
      <xdr:colOff>62865</xdr:colOff>
      <xdr:row>41</xdr:row>
      <xdr:rowOff>110490</xdr:rowOff>
    </xdr:to>
    <xdr:cxnSp macro="">
      <xdr:nvCxnSpPr>
        <xdr:cNvPr id="61" name="直線コネクタ 60"/>
        <xdr:cNvCxnSpPr/>
      </xdr:nvCxnSpPr>
      <xdr:spPr>
        <a:xfrm flipV="1">
          <a:off x="4177665" y="5556567"/>
          <a:ext cx="0" cy="1329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62" name="【道路】&#10;有形固定資産減価償却率最小値テキスト"/>
        <xdr:cNvSpPr txBox="1"/>
      </xdr:nvSpPr>
      <xdr:spPr>
        <a:xfrm>
          <a:off x="42164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63" name="直線コネクタ 62"/>
        <xdr:cNvCxnSpPr/>
      </xdr:nvCxnSpPr>
      <xdr:spPr>
        <a:xfrm>
          <a:off x="4108450" y="688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48594</xdr:rowOff>
    </xdr:from>
    <xdr:ext cx="405111" cy="259045"/>
    <xdr:sp macro="" textlink="">
      <xdr:nvSpPr>
        <xdr:cNvPr id="64" name="【道路】&#10;有形固定資産減価償却率最大値テキスト"/>
        <xdr:cNvSpPr txBox="1"/>
      </xdr:nvSpPr>
      <xdr:spPr>
        <a:xfrm>
          <a:off x="42164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101917</xdr:rowOff>
    </xdr:from>
    <xdr:to>
      <xdr:col>24</xdr:col>
      <xdr:colOff>152400</xdr:colOff>
      <xdr:row>33</xdr:row>
      <xdr:rowOff>101917</xdr:rowOff>
    </xdr:to>
    <xdr:cxnSp macro="">
      <xdr:nvCxnSpPr>
        <xdr:cNvPr id="65" name="直線コネクタ 64"/>
        <xdr:cNvCxnSpPr/>
      </xdr:nvCxnSpPr>
      <xdr:spPr>
        <a:xfrm>
          <a:off x="4108450" y="55565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6" name="【道路】&#10;有形固定資産減価償却率平均値テキスト"/>
        <xdr:cNvSpPr txBox="1"/>
      </xdr:nvSpPr>
      <xdr:spPr>
        <a:xfrm>
          <a:off x="4216400" y="6045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7" name="フローチャート: 判断 66"/>
        <xdr:cNvSpPr/>
      </xdr:nvSpPr>
      <xdr:spPr>
        <a:xfrm>
          <a:off x="4127500" y="6066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8" name="フローチャート: 判断 67"/>
        <xdr:cNvSpPr/>
      </xdr:nvSpPr>
      <xdr:spPr>
        <a:xfrm>
          <a:off x="3384550" y="60210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39688</xdr:rowOff>
    </xdr:from>
    <xdr:to>
      <xdr:col>15</xdr:col>
      <xdr:colOff>101600</xdr:colOff>
      <xdr:row>36</xdr:row>
      <xdr:rowOff>141288</xdr:rowOff>
    </xdr:to>
    <xdr:sp macro="" textlink="">
      <xdr:nvSpPr>
        <xdr:cNvPr id="69" name="フローチャート: 判断 68"/>
        <xdr:cNvSpPr/>
      </xdr:nvSpPr>
      <xdr:spPr>
        <a:xfrm>
          <a:off x="2571750" y="59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165417</xdr:rowOff>
    </xdr:from>
    <xdr:to>
      <xdr:col>10</xdr:col>
      <xdr:colOff>165100</xdr:colOff>
      <xdr:row>36</xdr:row>
      <xdr:rowOff>95567</xdr:rowOff>
    </xdr:to>
    <xdr:sp macro="" textlink="">
      <xdr:nvSpPr>
        <xdr:cNvPr id="70" name="フローチャート: 判断 69"/>
        <xdr:cNvSpPr/>
      </xdr:nvSpPr>
      <xdr:spPr>
        <a:xfrm>
          <a:off x="1778000" y="59502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71" name="フローチャート: 判断 70"/>
        <xdr:cNvSpPr/>
      </xdr:nvSpPr>
      <xdr:spPr>
        <a:xfrm>
          <a:off x="984250" y="59016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31115</xdr:rowOff>
    </xdr:from>
    <xdr:to>
      <xdr:col>24</xdr:col>
      <xdr:colOff>114300</xdr:colOff>
      <xdr:row>36</xdr:row>
      <xdr:rowOff>132715</xdr:rowOff>
    </xdr:to>
    <xdr:sp macro="" textlink="">
      <xdr:nvSpPr>
        <xdr:cNvPr id="77" name="楕円 76"/>
        <xdr:cNvSpPr/>
      </xdr:nvSpPr>
      <xdr:spPr>
        <a:xfrm>
          <a:off x="41275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53992</xdr:rowOff>
    </xdr:from>
    <xdr:ext cx="405111" cy="259045"/>
    <xdr:sp macro="" textlink="">
      <xdr:nvSpPr>
        <xdr:cNvPr id="78" name="【道路】&#10;有形固定資産減価償却率該当値テキスト"/>
        <xdr:cNvSpPr txBox="1"/>
      </xdr:nvSpPr>
      <xdr:spPr>
        <a:xfrm>
          <a:off x="4216400" y="58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28258</xdr:rowOff>
    </xdr:from>
    <xdr:to>
      <xdr:col>20</xdr:col>
      <xdr:colOff>38100</xdr:colOff>
      <xdr:row>36</xdr:row>
      <xdr:rowOff>129858</xdr:rowOff>
    </xdr:to>
    <xdr:sp macro="" textlink="">
      <xdr:nvSpPr>
        <xdr:cNvPr id="79" name="楕円 78"/>
        <xdr:cNvSpPr/>
      </xdr:nvSpPr>
      <xdr:spPr>
        <a:xfrm>
          <a:off x="3384550" y="59782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79058</xdr:rowOff>
    </xdr:from>
    <xdr:to>
      <xdr:col>24</xdr:col>
      <xdr:colOff>63500</xdr:colOff>
      <xdr:row>36</xdr:row>
      <xdr:rowOff>81915</xdr:rowOff>
    </xdr:to>
    <xdr:cxnSp macro="">
      <xdr:nvCxnSpPr>
        <xdr:cNvPr id="80" name="直線コネクタ 79"/>
        <xdr:cNvCxnSpPr/>
      </xdr:nvCxnSpPr>
      <xdr:spPr>
        <a:xfrm>
          <a:off x="3429000" y="6029008"/>
          <a:ext cx="7493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153988</xdr:rowOff>
    </xdr:from>
    <xdr:to>
      <xdr:col>15</xdr:col>
      <xdr:colOff>101600</xdr:colOff>
      <xdr:row>36</xdr:row>
      <xdr:rowOff>84138</xdr:rowOff>
    </xdr:to>
    <xdr:sp macro="" textlink="">
      <xdr:nvSpPr>
        <xdr:cNvPr id="81" name="楕円 80"/>
        <xdr:cNvSpPr/>
      </xdr:nvSpPr>
      <xdr:spPr>
        <a:xfrm>
          <a:off x="2571750" y="59388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33338</xdr:rowOff>
    </xdr:from>
    <xdr:to>
      <xdr:col>19</xdr:col>
      <xdr:colOff>177800</xdr:colOff>
      <xdr:row>36</xdr:row>
      <xdr:rowOff>79058</xdr:rowOff>
    </xdr:to>
    <xdr:cxnSp macro="">
      <xdr:nvCxnSpPr>
        <xdr:cNvPr id="82" name="直線コネクタ 81"/>
        <xdr:cNvCxnSpPr/>
      </xdr:nvCxnSpPr>
      <xdr:spPr>
        <a:xfrm>
          <a:off x="2622550" y="5983288"/>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102553</xdr:rowOff>
    </xdr:from>
    <xdr:to>
      <xdr:col>10</xdr:col>
      <xdr:colOff>165100</xdr:colOff>
      <xdr:row>36</xdr:row>
      <xdr:rowOff>32703</xdr:rowOff>
    </xdr:to>
    <xdr:sp macro="" textlink="">
      <xdr:nvSpPr>
        <xdr:cNvPr id="83" name="楕円 82"/>
        <xdr:cNvSpPr/>
      </xdr:nvSpPr>
      <xdr:spPr>
        <a:xfrm>
          <a:off x="1778000" y="58874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153353</xdr:rowOff>
    </xdr:from>
    <xdr:to>
      <xdr:col>15</xdr:col>
      <xdr:colOff>50800</xdr:colOff>
      <xdr:row>36</xdr:row>
      <xdr:rowOff>33338</xdr:rowOff>
    </xdr:to>
    <xdr:cxnSp macro="">
      <xdr:nvCxnSpPr>
        <xdr:cNvPr id="84" name="直線コネクタ 83"/>
        <xdr:cNvCxnSpPr/>
      </xdr:nvCxnSpPr>
      <xdr:spPr>
        <a:xfrm>
          <a:off x="1828800" y="5938203"/>
          <a:ext cx="79375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113983</xdr:rowOff>
    </xdr:from>
    <xdr:to>
      <xdr:col>6</xdr:col>
      <xdr:colOff>38100</xdr:colOff>
      <xdr:row>36</xdr:row>
      <xdr:rowOff>44133</xdr:rowOff>
    </xdr:to>
    <xdr:sp macro="" textlink="">
      <xdr:nvSpPr>
        <xdr:cNvPr id="85" name="楕円 84"/>
        <xdr:cNvSpPr/>
      </xdr:nvSpPr>
      <xdr:spPr>
        <a:xfrm>
          <a:off x="984250" y="58988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153353</xdr:rowOff>
    </xdr:from>
    <xdr:to>
      <xdr:col>10</xdr:col>
      <xdr:colOff>114300</xdr:colOff>
      <xdr:row>35</xdr:row>
      <xdr:rowOff>164783</xdr:rowOff>
    </xdr:to>
    <xdr:cxnSp macro="">
      <xdr:nvCxnSpPr>
        <xdr:cNvPr id="86" name="直線コネクタ 85"/>
        <xdr:cNvCxnSpPr/>
      </xdr:nvCxnSpPr>
      <xdr:spPr>
        <a:xfrm flipV="1">
          <a:off x="1028700" y="5938203"/>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163847</xdr:rowOff>
    </xdr:from>
    <xdr:ext cx="405111" cy="259045"/>
    <xdr:sp macro="" textlink="">
      <xdr:nvSpPr>
        <xdr:cNvPr id="87" name="n_1aveValue【道路】&#10;有形固定資産減価償却率"/>
        <xdr:cNvSpPr txBox="1"/>
      </xdr:nvSpPr>
      <xdr:spPr>
        <a:xfrm>
          <a:off x="32391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132415</xdr:rowOff>
    </xdr:from>
    <xdr:ext cx="405111" cy="259045"/>
    <xdr:sp macro="" textlink="">
      <xdr:nvSpPr>
        <xdr:cNvPr id="88" name="n_2aveValue【道路】&#10;有形固定資産減価償却率"/>
        <xdr:cNvSpPr txBox="1"/>
      </xdr:nvSpPr>
      <xdr:spPr>
        <a:xfrm>
          <a:off x="2439044" y="608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86694</xdr:rowOff>
    </xdr:from>
    <xdr:ext cx="405111" cy="259045"/>
    <xdr:sp macro="" textlink="">
      <xdr:nvSpPr>
        <xdr:cNvPr id="89" name="n_3aveValue【道路】&#10;有形固定資産減価償却率"/>
        <xdr:cNvSpPr txBox="1"/>
      </xdr:nvSpPr>
      <xdr:spPr>
        <a:xfrm>
          <a:off x="1645294" y="6036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38117</xdr:rowOff>
    </xdr:from>
    <xdr:ext cx="405111" cy="259045"/>
    <xdr:sp macro="" textlink="">
      <xdr:nvSpPr>
        <xdr:cNvPr id="90" name="n_4aveValue【道路】&#10;有形固定資産減価償却率"/>
        <xdr:cNvSpPr txBox="1"/>
      </xdr:nvSpPr>
      <xdr:spPr>
        <a:xfrm>
          <a:off x="8515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146385</xdr:rowOff>
    </xdr:from>
    <xdr:ext cx="405111" cy="259045"/>
    <xdr:sp macro="" textlink="">
      <xdr:nvSpPr>
        <xdr:cNvPr id="91" name="n_1mainValue【道路】&#10;有形固定資産減価償却率"/>
        <xdr:cNvSpPr txBox="1"/>
      </xdr:nvSpPr>
      <xdr:spPr>
        <a:xfrm>
          <a:off x="3239144" y="576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100665</xdr:rowOff>
    </xdr:from>
    <xdr:ext cx="405111" cy="259045"/>
    <xdr:sp macro="" textlink="">
      <xdr:nvSpPr>
        <xdr:cNvPr id="92" name="n_2mainValue【道路】&#10;有形固定資産減価償却率"/>
        <xdr:cNvSpPr txBox="1"/>
      </xdr:nvSpPr>
      <xdr:spPr>
        <a:xfrm>
          <a:off x="2439044" y="572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49230</xdr:rowOff>
    </xdr:from>
    <xdr:ext cx="405111" cy="259045"/>
    <xdr:sp macro="" textlink="">
      <xdr:nvSpPr>
        <xdr:cNvPr id="93" name="n_3mainValue【道路】&#10;有形固定資産減価償却率"/>
        <xdr:cNvSpPr txBox="1"/>
      </xdr:nvSpPr>
      <xdr:spPr>
        <a:xfrm>
          <a:off x="1645294" y="5668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60660</xdr:rowOff>
    </xdr:from>
    <xdr:ext cx="405111" cy="259045"/>
    <xdr:sp macro="" textlink="">
      <xdr:nvSpPr>
        <xdr:cNvPr id="94" name="n_4mainValue【道路】&#10;有形固定資産減価償却率"/>
        <xdr:cNvSpPr txBox="1"/>
      </xdr:nvSpPr>
      <xdr:spPr>
        <a:xfrm>
          <a:off x="851544" y="568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3" name="テキスト ボックス 102"/>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5" name="テキスト ボックス 104"/>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6" name="直線コネクタ 105"/>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7" name="テキスト ボックス 106"/>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8" name="直線コネクタ 107"/>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9" name="テキスト ボックス 108"/>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10" name="直線コネクタ 109"/>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11" name="テキスト ボックス 110"/>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12" name="直線コネクタ 111"/>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3" name="テキスト ボックス 112"/>
        <xdr:cNvSpPr txBox="1"/>
      </xdr:nvSpPr>
      <xdr:spPr>
        <a:xfrm>
          <a:off x="54821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4" name="直線コネクタ 113"/>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5" name="テキスト ボックス 114"/>
        <xdr:cNvSpPr txBox="1"/>
      </xdr:nvSpPr>
      <xdr:spPr>
        <a:xfrm>
          <a:off x="5482151"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6" name="直線コネクタ 115"/>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7" name="テキスト ボックス 116"/>
        <xdr:cNvSpPr txBox="1"/>
      </xdr:nvSpPr>
      <xdr:spPr>
        <a:xfrm>
          <a:off x="5482151" y="53214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8" name="直線コネクタ 11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9" name="テキスト ボックス 118"/>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20"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21" name="直線コネクタ 120"/>
        <xdr:cNvCxnSpPr/>
      </xdr:nvCxnSpPr>
      <xdr:spPr>
        <a:xfrm flipV="1">
          <a:off x="9429115" y="5483171"/>
          <a:ext cx="0" cy="139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22" name="【道路】&#10;一人当たり延長最小値テキスト"/>
        <xdr:cNvSpPr txBox="1"/>
      </xdr:nvSpPr>
      <xdr:spPr>
        <a:xfrm>
          <a:off x="9467850" y="688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23" name="直線コネクタ 122"/>
        <xdr:cNvCxnSpPr/>
      </xdr:nvCxnSpPr>
      <xdr:spPr>
        <a:xfrm>
          <a:off x="9359900" y="68791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24" name="【道路】&#10;一人当たり延長最大値テキスト"/>
        <xdr:cNvSpPr txBox="1"/>
      </xdr:nvSpPr>
      <xdr:spPr>
        <a:xfrm>
          <a:off x="9467850" y="527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25" name="直線コネクタ 124"/>
        <xdr:cNvCxnSpPr/>
      </xdr:nvCxnSpPr>
      <xdr:spPr>
        <a:xfrm>
          <a:off x="9359900" y="54831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128686</xdr:rowOff>
    </xdr:from>
    <xdr:ext cx="469744" cy="259045"/>
    <xdr:sp macro="" textlink="">
      <xdr:nvSpPr>
        <xdr:cNvPr id="126" name="【道路】&#10;一人当たり延長平均値テキスト"/>
        <xdr:cNvSpPr txBox="1"/>
      </xdr:nvSpPr>
      <xdr:spPr>
        <a:xfrm>
          <a:off x="9467850" y="6243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7" name="フローチャート: 判断 126"/>
        <xdr:cNvSpPr/>
      </xdr:nvSpPr>
      <xdr:spPr>
        <a:xfrm>
          <a:off x="9398000" y="62653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83638</xdr:rowOff>
    </xdr:from>
    <xdr:to>
      <xdr:col>50</xdr:col>
      <xdr:colOff>165100</xdr:colOff>
      <xdr:row>39</xdr:row>
      <xdr:rowOff>13788</xdr:rowOff>
    </xdr:to>
    <xdr:sp macro="" textlink="">
      <xdr:nvSpPr>
        <xdr:cNvPr id="128" name="フローチャート: 判断 127"/>
        <xdr:cNvSpPr/>
      </xdr:nvSpPr>
      <xdr:spPr>
        <a:xfrm>
          <a:off x="8636000" y="63637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83856</xdr:rowOff>
    </xdr:from>
    <xdr:to>
      <xdr:col>46</xdr:col>
      <xdr:colOff>38100</xdr:colOff>
      <xdr:row>39</xdr:row>
      <xdr:rowOff>14006</xdr:rowOff>
    </xdr:to>
    <xdr:sp macro="" textlink="">
      <xdr:nvSpPr>
        <xdr:cNvPr id="129" name="フローチャート: 判断 128"/>
        <xdr:cNvSpPr/>
      </xdr:nvSpPr>
      <xdr:spPr>
        <a:xfrm>
          <a:off x="7842250" y="63640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81788</xdr:rowOff>
    </xdr:from>
    <xdr:to>
      <xdr:col>41</xdr:col>
      <xdr:colOff>101600</xdr:colOff>
      <xdr:row>39</xdr:row>
      <xdr:rowOff>11938</xdr:rowOff>
    </xdr:to>
    <xdr:sp macro="" textlink="">
      <xdr:nvSpPr>
        <xdr:cNvPr id="130" name="フローチャート: 判断 129"/>
        <xdr:cNvSpPr/>
      </xdr:nvSpPr>
      <xdr:spPr>
        <a:xfrm>
          <a:off x="7029450" y="63619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109329</xdr:rowOff>
    </xdr:from>
    <xdr:to>
      <xdr:col>36</xdr:col>
      <xdr:colOff>165100</xdr:colOff>
      <xdr:row>39</xdr:row>
      <xdr:rowOff>39479</xdr:rowOff>
    </xdr:to>
    <xdr:sp macro="" textlink="">
      <xdr:nvSpPr>
        <xdr:cNvPr id="131" name="フローチャート: 判断 130"/>
        <xdr:cNvSpPr/>
      </xdr:nvSpPr>
      <xdr:spPr>
        <a:xfrm>
          <a:off x="6235700" y="6389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2" name="テキスト ボックス 131"/>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149171</xdr:rowOff>
    </xdr:from>
    <xdr:to>
      <xdr:col>55</xdr:col>
      <xdr:colOff>50800</xdr:colOff>
      <xdr:row>33</xdr:row>
      <xdr:rowOff>79321</xdr:rowOff>
    </xdr:to>
    <xdr:sp macro="" textlink="">
      <xdr:nvSpPr>
        <xdr:cNvPr id="137" name="楕円 136"/>
        <xdr:cNvSpPr/>
      </xdr:nvSpPr>
      <xdr:spPr>
        <a:xfrm>
          <a:off x="9398000" y="54387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102198</xdr:rowOff>
    </xdr:from>
    <xdr:ext cx="534377" cy="259045"/>
    <xdr:sp macro="" textlink="">
      <xdr:nvSpPr>
        <xdr:cNvPr id="138" name="【道路】&#10;一人当たり延長該当値テキスト"/>
        <xdr:cNvSpPr txBox="1"/>
      </xdr:nvSpPr>
      <xdr:spPr>
        <a:xfrm>
          <a:off x="9467850" y="53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158423</xdr:rowOff>
    </xdr:from>
    <xdr:to>
      <xdr:col>50</xdr:col>
      <xdr:colOff>165100</xdr:colOff>
      <xdr:row>33</xdr:row>
      <xdr:rowOff>88573</xdr:rowOff>
    </xdr:to>
    <xdr:sp macro="" textlink="">
      <xdr:nvSpPr>
        <xdr:cNvPr id="139" name="楕円 138"/>
        <xdr:cNvSpPr/>
      </xdr:nvSpPr>
      <xdr:spPr>
        <a:xfrm>
          <a:off x="8636000" y="54479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28521</xdr:rowOff>
    </xdr:from>
    <xdr:to>
      <xdr:col>55</xdr:col>
      <xdr:colOff>0</xdr:colOff>
      <xdr:row>33</xdr:row>
      <xdr:rowOff>37773</xdr:rowOff>
    </xdr:to>
    <xdr:cxnSp macro="">
      <xdr:nvCxnSpPr>
        <xdr:cNvPr id="140" name="直線コネクタ 139"/>
        <xdr:cNvCxnSpPr/>
      </xdr:nvCxnSpPr>
      <xdr:spPr>
        <a:xfrm flipV="1">
          <a:off x="8686800" y="5483171"/>
          <a:ext cx="74295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7003</xdr:rowOff>
    </xdr:from>
    <xdr:to>
      <xdr:col>46</xdr:col>
      <xdr:colOff>38100</xdr:colOff>
      <xdr:row>33</xdr:row>
      <xdr:rowOff>108603</xdr:rowOff>
    </xdr:to>
    <xdr:sp macro="" textlink="">
      <xdr:nvSpPr>
        <xdr:cNvPr id="141" name="楕円 140"/>
        <xdr:cNvSpPr/>
      </xdr:nvSpPr>
      <xdr:spPr>
        <a:xfrm>
          <a:off x="7842250" y="54616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37773</xdr:rowOff>
    </xdr:from>
    <xdr:to>
      <xdr:col>50</xdr:col>
      <xdr:colOff>114300</xdr:colOff>
      <xdr:row>33</xdr:row>
      <xdr:rowOff>57803</xdr:rowOff>
    </xdr:to>
    <xdr:cxnSp macro="">
      <xdr:nvCxnSpPr>
        <xdr:cNvPr id="142" name="直線コネクタ 141"/>
        <xdr:cNvCxnSpPr/>
      </xdr:nvCxnSpPr>
      <xdr:spPr>
        <a:xfrm flipV="1">
          <a:off x="7886700" y="5492423"/>
          <a:ext cx="8001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10922</xdr:rowOff>
    </xdr:from>
    <xdr:to>
      <xdr:col>41</xdr:col>
      <xdr:colOff>101600</xdr:colOff>
      <xdr:row>33</xdr:row>
      <xdr:rowOff>112522</xdr:rowOff>
    </xdr:to>
    <xdr:sp macro="" textlink="">
      <xdr:nvSpPr>
        <xdr:cNvPr id="143" name="楕円 142"/>
        <xdr:cNvSpPr/>
      </xdr:nvSpPr>
      <xdr:spPr>
        <a:xfrm>
          <a:off x="7029450" y="54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57803</xdr:rowOff>
    </xdr:from>
    <xdr:to>
      <xdr:col>45</xdr:col>
      <xdr:colOff>177800</xdr:colOff>
      <xdr:row>33</xdr:row>
      <xdr:rowOff>61722</xdr:rowOff>
    </xdr:to>
    <xdr:cxnSp macro="">
      <xdr:nvCxnSpPr>
        <xdr:cNvPr id="144" name="直線コネクタ 143"/>
        <xdr:cNvCxnSpPr/>
      </xdr:nvCxnSpPr>
      <xdr:spPr>
        <a:xfrm flipV="1">
          <a:off x="7080250" y="5512453"/>
          <a:ext cx="80645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37592</xdr:rowOff>
    </xdr:from>
    <xdr:to>
      <xdr:col>36</xdr:col>
      <xdr:colOff>165100</xdr:colOff>
      <xdr:row>33</xdr:row>
      <xdr:rowOff>139192</xdr:rowOff>
    </xdr:to>
    <xdr:sp macro="" textlink="">
      <xdr:nvSpPr>
        <xdr:cNvPr id="145" name="楕円 144"/>
        <xdr:cNvSpPr/>
      </xdr:nvSpPr>
      <xdr:spPr>
        <a:xfrm>
          <a:off x="6235700" y="54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61722</xdr:rowOff>
    </xdr:from>
    <xdr:to>
      <xdr:col>41</xdr:col>
      <xdr:colOff>50800</xdr:colOff>
      <xdr:row>33</xdr:row>
      <xdr:rowOff>88392</xdr:rowOff>
    </xdr:to>
    <xdr:cxnSp macro="">
      <xdr:nvCxnSpPr>
        <xdr:cNvPr id="146" name="直線コネクタ 145"/>
        <xdr:cNvCxnSpPr/>
      </xdr:nvCxnSpPr>
      <xdr:spPr>
        <a:xfrm flipV="1">
          <a:off x="6286500" y="5516372"/>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4915</xdr:rowOff>
    </xdr:from>
    <xdr:ext cx="469744" cy="259045"/>
    <xdr:sp macro="" textlink="">
      <xdr:nvSpPr>
        <xdr:cNvPr id="147" name="n_1aveValue【道路】&#10;一人当たり延長"/>
        <xdr:cNvSpPr txBox="1"/>
      </xdr:nvSpPr>
      <xdr:spPr>
        <a:xfrm>
          <a:off x="8458277" y="645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5133</xdr:rowOff>
    </xdr:from>
    <xdr:ext cx="469744" cy="259045"/>
    <xdr:sp macro="" textlink="">
      <xdr:nvSpPr>
        <xdr:cNvPr id="148" name="n_2aveValue【道路】&#10;一人当たり延長"/>
        <xdr:cNvSpPr txBox="1"/>
      </xdr:nvSpPr>
      <xdr:spPr>
        <a:xfrm>
          <a:off x="7677227" y="64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3065</xdr:rowOff>
    </xdr:from>
    <xdr:ext cx="469744" cy="259045"/>
    <xdr:sp macro="" textlink="">
      <xdr:nvSpPr>
        <xdr:cNvPr id="149" name="n_3aveValue【道路】&#10;一人当たり延長"/>
        <xdr:cNvSpPr txBox="1"/>
      </xdr:nvSpPr>
      <xdr:spPr>
        <a:xfrm>
          <a:off x="6864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30606</xdr:rowOff>
    </xdr:from>
    <xdr:ext cx="469744" cy="259045"/>
    <xdr:sp macro="" textlink="">
      <xdr:nvSpPr>
        <xdr:cNvPr id="150" name="n_4aveValue【道路】&#10;一人当たり延長"/>
        <xdr:cNvSpPr txBox="1"/>
      </xdr:nvSpPr>
      <xdr:spPr>
        <a:xfrm>
          <a:off x="6070677" y="647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105100</xdr:rowOff>
    </xdr:from>
    <xdr:ext cx="534377" cy="259045"/>
    <xdr:sp macro="" textlink="">
      <xdr:nvSpPr>
        <xdr:cNvPr id="151" name="n_1mainValue【道路】&#10;一人当たり延長"/>
        <xdr:cNvSpPr txBox="1"/>
      </xdr:nvSpPr>
      <xdr:spPr>
        <a:xfrm>
          <a:off x="8425961" y="522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125130</xdr:rowOff>
    </xdr:from>
    <xdr:ext cx="534377" cy="259045"/>
    <xdr:sp macro="" textlink="">
      <xdr:nvSpPr>
        <xdr:cNvPr id="152" name="n_2mainValue【道路】&#10;一人当たり延長"/>
        <xdr:cNvSpPr txBox="1"/>
      </xdr:nvSpPr>
      <xdr:spPr>
        <a:xfrm>
          <a:off x="7644911" y="524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31</xdr:row>
      <xdr:rowOff>129049</xdr:rowOff>
    </xdr:from>
    <xdr:ext cx="534377" cy="259045"/>
    <xdr:sp macro="" textlink="">
      <xdr:nvSpPr>
        <xdr:cNvPr id="153" name="n_3mainValue【道路】&#10;一人当たり延長"/>
        <xdr:cNvSpPr txBox="1"/>
      </xdr:nvSpPr>
      <xdr:spPr>
        <a:xfrm>
          <a:off x="6851161" y="525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155719</xdr:rowOff>
    </xdr:from>
    <xdr:ext cx="534377" cy="259045"/>
    <xdr:sp macro="" textlink="">
      <xdr:nvSpPr>
        <xdr:cNvPr id="154" name="n_4mainValue【道路】&#10;一人当たり延長"/>
        <xdr:cNvSpPr txBox="1"/>
      </xdr:nvSpPr>
      <xdr:spPr>
        <a:xfrm>
          <a:off x="6038361" y="52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5" name="正方形/長方形 154"/>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6" name="正方形/長方形 155"/>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7" name="正方形/長方形 156"/>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8" name="正方形/長方形 157"/>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9" name="正方形/長方形 158"/>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60" name="正方形/長方形 159"/>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61" name="正方形/長方形 160"/>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正方形/長方形 16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3" name="テキスト ボックス 16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4" name="直線コネクタ 16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5" name="テキスト ボックス 164"/>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6" name="直線コネクタ 165"/>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7" name="テキスト ボックス 166"/>
        <xdr:cNvSpPr txBox="1"/>
      </xdr:nvSpPr>
      <xdr:spPr>
        <a:xfrm>
          <a:off x="3398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8" name="直線コネクタ 167"/>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9" name="テキスト ボックス 168"/>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70" name="直線コネクタ 169"/>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71" name="テキスト ボックス 170"/>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72" name="直線コネクタ 171"/>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73" name="テキスト ボックス 172"/>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4" name="直線コネクタ 173"/>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5" name="テキスト ボックス 174"/>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6" name="直線コネクタ 175"/>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7" name="テキスト ボックス 176"/>
        <xdr:cNvSpPr txBox="1"/>
      </xdr:nvSpPr>
      <xdr:spPr>
        <a:xfrm>
          <a:off x="3398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8" name="直線コネクタ 177"/>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9" name="テキスト ボックス 178"/>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80"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81" name="直線コネクタ 180"/>
        <xdr:cNvCxnSpPr/>
      </xdr:nvCxnSpPr>
      <xdr:spPr>
        <a:xfrm flipV="1">
          <a:off x="4177665" y="9265013"/>
          <a:ext cx="0" cy="1281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82" name="【橋りょう・トンネル】&#10;有形固定資産減価償却率最小値テキスト"/>
        <xdr:cNvSpPr txBox="1"/>
      </xdr:nvSpPr>
      <xdr:spPr>
        <a:xfrm>
          <a:off x="4216400" y="10550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83" name="直線コネクタ 182"/>
        <xdr:cNvCxnSpPr/>
      </xdr:nvCxnSpPr>
      <xdr:spPr>
        <a:xfrm>
          <a:off x="4108450" y="105464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84" name="【橋りょう・トンネル】&#10;有形固定資産減価償却率最大値テキスト"/>
        <xdr:cNvSpPr txBox="1"/>
      </xdr:nvSpPr>
      <xdr:spPr>
        <a:xfrm>
          <a:off x="4216400" y="9052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85" name="直線コネクタ 184"/>
        <xdr:cNvCxnSpPr/>
      </xdr:nvCxnSpPr>
      <xdr:spPr>
        <a:xfrm>
          <a:off x="4108450" y="92650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86" name="【橋りょう・トンネル】&#10;有形固定資産減価償却率平均値テキスト"/>
        <xdr:cNvSpPr txBox="1"/>
      </xdr:nvSpPr>
      <xdr:spPr>
        <a:xfrm>
          <a:off x="4216400" y="9679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7" name="フローチャート: 判断 186"/>
        <xdr:cNvSpPr/>
      </xdr:nvSpPr>
      <xdr:spPr>
        <a:xfrm>
          <a:off x="4127500" y="9822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88" name="フローチャート: 判断 187"/>
        <xdr:cNvSpPr/>
      </xdr:nvSpPr>
      <xdr:spPr>
        <a:xfrm>
          <a:off x="3384550" y="97731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32476</xdr:rowOff>
    </xdr:from>
    <xdr:to>
      <xdr:col>15</xdr:col>
      <xdr:colOff>101600</xdr:colOff>
      <xdr:row>59</xdr:row>
      <xdr:rowOff>134076</xdr:rowOff>
    </xdr:to>
    <xdr:sp macro="" textlink="">
      <xdr:nvSpPr>
        <xdr:cNvPr id="189" name="フローチャート: 判断 188"/>
        <xdr:cNvSpPr/>
      </xdr:nvSpPr>
      <xdr:spPr>
        <a:xfrm>
          <a:off x="2571750" y="977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0" name="フローチャート: 判断 189"/>
        <xdr:cNvSpPr/>
      </xdr:nvSpPr>
      <xdr:spPr>
        <a:xfrm>
          <a:off x="1778000" y="97011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76563</xdr:rowOff>
    </xdr:from>
    <xdr:to>
      <xdr:col>6</xdr:col>
      <xdr:colOff>38100</xdr:colOff>
      <xdr:row>59</xdr:row>
      <xdr:rowOff>6713</xdr:rowOff>
    </xdr:to>
    <xdr:sp macro="" textlink="">
      <xdr:nvSpPr>
        <xdr:cNvPr id="191" name="フローチャート: 判断 190"/>
        <xdr:cNvSpPr/>
      </xdr:nvSpPr>
      <xdr:spPr>
        <a:xfrm>
          <a:off x="984250" y="96587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92" name="テキスト ボックス 191"/>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3" name="テキスト ボックス 192"/>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4" name="テキスト ボックス 193"/>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5" name="テキスト ボックス 194"/>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6" name="テキスト ボックス 195"/>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169635</xdr:rowOff>
    </xdr:from>
    <xdr:to>
      <xdr:col>24</xdr:col>
      <xdr:colOff>114300</xdr:colOff>
      <xdr:row>60</xdr:row>
      <xdr:rowOff>99785</xdr:rowOff>
    </xdr:to>
    <xdr:sp macro="" textlink="">
      <xdr:nvSpPr>
        <xdr:cNvPr id="197" name="楕円 196"/>
        <xdr:cNvSpPr/>
      </xdr:nvSpPr>
      <xdr:spPr>
        <a:xfrm>
          <a:off x="4127500" y="99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148062</xdr:rowOff>
    </xdr:from>
    <xdr:ext cx="405111" cy="259045"/>
    <xdr:sp macro="" textlink="">
      <xdr:nvSpPr>
        <xdr:cNvPr id="198" name="【橋りょう・トンネル】&#10;有形固定資産減価償却率該当値テキスト"/>
        <xdr:cNvSpPr txBox="1"/>
      </xdr:nvSpPr>
      <xdr:spPr>
        <a:xfrm>
          <a:off x="4216400" y="989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169635</xdr:rowOff>
    </xdr:from>
    <xdr:to>
      <xdr:col>20</xdr:col>
      <xdr:colOff>38100</xdr:colOff>
      <xdr:row>60</xdr:row>
      <xdr:rowOff>99785</xdr:rowOff>
    </xdr:to>
    <xdr:sp macro="" textlink="">
      <xdr:nvSpPr>
        <xdr:cNvPr id="199" name="楕円 198"/>
        <xdr:cNvSpPr/>
      </xdr:nvSpPr>
      <xdr:spPr>
        <a:xfrm>
          <a:off x="3384550" y="99105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48985</xdr:rowOff>
    </xdr:from>
    <xdr:to>
      <xdr:col>24</xdr:col>
      <xdr:colOff>63500</xdr:colOff>
      <xdr:row>60</xdr:row>
      <xdr:rowOff>48985</xdr:rowOff>
    </xdr:to>
    <xdr:cxnSp macro="">
      <xdr:nvCxnSpPr>
        <xdr:cNvPr id="200" name="直線コネクタ 199"/>
        <xdr:cNvCxnSpPr/>
      </xdr:nvCxnSpPr>
      <xdr:spPr>
        <a:xfrm>
          <a:off x="3429000" y="9961335"/>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201" name="楕円 200"/>
        <xdr:cNvSpPr/>
      </xdr:nvSpPr>
      <xdr:spPr>
        <a:xfrm>
          <a:off x="2571750" y="9867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48985</xdr:rowOff>
    </xdr:to>
    <xdr:cxnSp macro="">
      <xdr:nvCxnSpPr>
        <xdr:cNvPr id="202" name="直線コネクタ 201"/>
        <xdr:cNvCxnSpPr/>
      </xdr:nvCxnSpPr>
      <xdr:spPr>
        <a:xfrm>
          <a:off x="2622550" y="9912350"/>
          <a:ext cx="80645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68399</xdr:rowOff>
    </xdr:from>
    <xdr:to>
      <xdr:col>10</xdr:col>
      <xdr:colOff>165100</xdr:colOff>
      <xdr:row>59</xdr:row>
      <xdr:rowOff>169999</xdr:rowOff>
    </xdr:to>
    <xdr:sp macro="" textlink="">
      <xdr:nvSpPr>
        <xdr:cNvPr id="203" name="楕円 202"/>
        <xdr:cNvSpPr/>
      </xdr:nvSpPr>
      <xdr:spPr>
        <a:xfrm>
          <a:off x="1778000" y="98156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119199</xdr:rowOff>
    </xdr:from>
    <xdr:to>
      <xdr:col>15</xdr:col>
      <xdr:colOff>50800</xdr:colOff>
      <xdr:row>60</xdr:row>
      <xdr:rowOff>0</xdr:rowOff>
    </xdr:to>
    <xdr:cxnSp macro="">
      <xdr:nvCxnSpPr>
        <xdr:cNvPr id="204" name="直線コネクタ 203"/>
        <xdr:cNvCxnSpPr/>
      </xdr:nvCxnSpPr>
      <xdr:spPr>
        <a:xfrm>
          <a:off x="1828800" y="9866449"/>
          <a:ext cx="793750" cy="4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68399</xdr:rowOff>
    </xdr:from>
    <xdr:to>
      <xdr:col>6</xdr:col>
      <xdr:colOff>38100</xdr:colOff>
      <xdr:row>59</xdr:row>
      <xdr:rowOff>169999</xdr:rowOff>
    </xdr:to>
    <xdr:sp macro="" textlink="">
      <xdr:nvSpPr>
        <xdr:cNvPr id="205" name="楕円 204"/>
        <xdr:cNvSpPr/>
      </xdr:nvSpPr>
      <xdr:spPr>
        <a:xfrm>
          <a:off x="984250" y="98156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119199</xdr:rowOff>
    </xdr:from>
    <xdr:to>
      <xdr:col>10</xdr:col>
      <xdr:colOff>114300</xdr:colOff>
      <xdr:row>59</xdr:row>
      <xdr:rowOff>119199</xdr:rowOff>
    </xdr:to>
    <xdr:cxnSp macro="">
      <xdr:nvCxnSpPr>
        <xdr:cNvPr id="206" name="直線コネクタ 205"/>
        <xdr:cNvCxnSpPr/>
      </xdr:nvCxnSpPr>
      <xdr:spPr>
        <a:xfrm>
          <a:off x="1028700" y="986644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207" name="n_1aveValue【橋りょう・トンネル】&#10;有形固定資産減価償却率"/>
        <xdr:cNvSpPr txBox="1"/>
      </xdr:nvSpPr>
      <xdr:spPr>
        <a:xfrm>
          <a:off x="3239144" y="9561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150603</xdr:rowOff>
    </xdr:from>
    <xdr:ext cx="405111" cy="259045"/>
    <xdr:sp macro="" textlink="">
      <xdr:nvSpPr>
        <xdr:cNvPr id="208" name="n_2aveValue【橋りょう・トンネル】&#10;有形固定資産減価償却率"/>
        <xdr:cNvSpPr txBox="1"/>
      </xdr:nvSpPr>
      <xdr:spPr>
        <a:xfrm>
          <a:off x="2439044" y="9567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209" name="n_3aveValue【橋りょう・トンネル】&#10;有形固定資産減価償却率"/>
        <xdr:cNvSpPr txBox="1"/>
      </xdr:nvSpPr>
      <xdr:spPr>
        <a:xfrm>
          <a:off x="1645294" y="948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23240</xdr:rowOff>
    </xdr:from>
    <xdr:ext cx="405111" cy="259045"/>
    <xdr:sp macro="" textlink="">
      <xdr:nvSpPr>
        <xdr:cNvPr id="210" name="n_4aveValue【橋りょう・トンネル】&#10;有形固定資産減価償却率"/>
        <xdr:cNvSpPr txBox="1"/>
      </xdr:nvSpPr>
      <xdr:spPr>
        <a:xfrm>
          <a:off x="851544" y="9440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90912</xdr:rowOff>
    </xdr:from>
    <xdr:ext cx="405111" cy="259045"/>
    <xdr:sp macro="" textlink="">
      <xdr:nvSpPr>
        <xdr:cNvPr id="211" name="n_1mainValue【橋りょう・トンネル】&#10;有形固定資産減価償却率"/>
        <xdr:cNvSpPr txBox="1"/>
      </xdr:nvSpPr>
      <xdr:spPr>
        <a:xfrm>
          <a:off x="32391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12" name="n_2mainValue【橋りょう・トンネル】&#10;有形固定資産減価償却率"/>
        <xdr:cNvSpPr txBox="1"/>
      </xdr:nvSpPr>
      <xdr:spPr>
        <a:xfrm>
          <a:off x="2439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161126</xdr:rowOff>
    </xdr:from>
    <xdr:ext cx="405111" cy="259045"/>
    <xdr:sp macro="" textlink="">
      <xdr:nvSpPr>
        <xdr:cNvPr id="213" name="n_3mainValue【橋りょう・トンネル】&#10;有形固定資産減価償却率"/>
        <xdr:cNvSpPr txBox="1"/>
      </xdr:nvSpPr>
      <xdr:spPr>
        <a:xfrm>
          <a:off x="1645294" y="9908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161126</xdr:rowOff>
    </xdr:from>
    <xdr:ext cx="405111" cy="259045"/>
    <xdr:sp macro="" textlink="">
      <xdr:nvSpPr>
        <xdr:cNvPr id="214" name="n_4mainValue【橋りょう・トンネル】&#10;有形固定資産減価償却率"/>
        <xdr:cNvSpPr txBox="1"/>
      </xdr:nvSpPr>
      <xdr:spPr>
        <a:xfrm>
          <a:off x="851544" y="9908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5" name="正方形/長方形 21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6" name="正方形/長方形 215"/>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7" name="正方形/長方形 216"/>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8" name="正方形/長方形 217"/>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9" name="正方形/長方形 218"/>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20" name="正方形/長方形 219"/>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21" name="正方形/長方形 220"/>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22" name="正方形/長方形 22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23" name="テキスト ボックス 22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4" name="直線コネクタ 22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5" name="直線コネクタ 224"/>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6" name="テキスト ボックス 225"/>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7" name="直線コネクタ 226"/>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8" name="テキスト ボックス 227"/>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9" name="直線コネクタ 228"/>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30" name="テキスト ボックス 229"/>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31" name="直線コネクタ 230"/>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32" name="テキスト ボックス 231"/>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33" name="直線コネクタ 232"/>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34" name="テキスト ボックス 233"/>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5" name="直線コネクタ 234"/>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6" name="テキスト ボックス 235"/>
        <xdr:cNvSpPr txBox="1"/>
      </xdr:nvSpPr>
      <xdr:spPr>
        <a:xfrm>
          <a:off x="5418031" y="89917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7" name="直線コネクタ 236"/>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8" name="テキスト ボックス 237"/>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9"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40" name="直線コネクタ 239"/>
        <xdr:cNvCxnSpPr/>
      </xdr:nvCxnSpPr>
      <xdr:spPr>
        <a:xfrm flipV="1">
          <a:off x="9429115" y="9176478"/>
          <a:ext cx="0" cy="14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41" name="【橋りょう・トンネル】&#10;一人当たり有形固定資産（償却資産）額最小値テキスト"/>
        <xdr:cNvSpPr txBox="1"/>
      </xdr:nvSpPr>
      <xdr:spPr>
        <a:xfrm>
          <a:off x="9467850" y="106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42" name="直線コネクタ 241"/>
        <xdr:cNvCxnSpPr/>
      </xdr:nvCxnSpPr>
      <xdr:spPr>
        <a:xfrm>
          <a:off x="9359900" y="106313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43" name="【橋りょう・トンネル】&#10;一人当たり有形固定資産（償却資産）額最大値テキスト"/>
        <xdr:cNvSpPr txBox="1"/>
      </xdr:nvSpPr>
      <xdr:spPr>
        <a:xfrm>
          <a:off x="9467850" y="895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44" name="直線コネクタ 243"/>
        <xdr:cNvCxnSpPr/>
      </xdr:nvCxnSpPr>
      <xdr:spPr>
        <a:xfrm>
          <a:off x="9359900" y="9176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97320</xdr:rowOff>
    </xdr:from>
    <xdr:ext cx="599010" cy="259045"/>
    <xdr:sp macro="" textlink="">
      <xdr:nvSpPr>
        <xdr:cNvPr id="245" name="【橋りょう・トンネル】&#10;一人当たり有形固定資産（償却資産）額平均値テキスト"/>
        <xdr:cNvSpPr txBox="1"/>
      </xdr:nvSpPr>
      <xdr:spPr>
        <a:xfrm>
          <a:off x="9467850" y="10174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6" name="フローチャート: 判断 245"/>
        <xdr:cNvSpPr/>
      </xdr:nvSpPr>
      <xdr:spPr>
        <a:xfrm>
          <a:off x="9398000" y="101963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47" name="フローチャート: 判断 246"/>
        <xdr:cNvSpPr/>
      </xdr:nvSpPr>
      <xdr:spPr>
        <a:xfrm>
          <a:off x="8636000" y="102267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48" name="フローチャート: 判断 247"/>
        <xdr:cNvSpPr/>
      </xdr:nvSpPr>
      <xdr:spPr>
        <a:xfrm>
          <a:off x="7842250" y="102195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9" name="フローチャート: 判断 248"/>
        <xdr:cNvSpPr/>
      </xdr:nvSpPr>
      <xdr:spPr>
        <a:xfrm>
          <a:off x="7029450" y="102122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50" name="フローチャート: 判断 249"/>
        <xdr:cNvSpPr/>
      </xdr:nvSpPr>
      <xdr:spPr>
        <a:xfrm>
          <a:off x="6235700" y="102254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51" name="テキスト ボックス 250"/>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22385</xdr:rowOff>
    </xdr:from>
    <xdr:to>
      <xdr:col>55</xdr:col>
      <xdr:colOff>50800</xdr:colOff>
      <xdr:row>60</xdr:row>
      <xdr:rowOff>123985</xdr:rowOff>
    </xdr:to>
    <xdr:sp macro="" textlink="">
      <xdr:nvSpPr>
        <xdr:cNvPr id="256" name="楕円 255"/>
        <xdr:cNvSpPr/>
      </xdr:nvSpPr>
      <xdr:spPr>
        <a:xfrm>
          <a:off x="9398000" y="99347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45262</xdr:rowOff>
    </xdr:from>
    <xdr:ext cx="599010" cy="259045"/>
    <xdr:sp macro="" textlink="">
      <xdr:nvSpPr>
        <xdr:cNvPr id="257" name="【橋りょう・トンネル】&#10;一人当たり有形固定資産（償却資産）額該当値テキスト"/>
        <xdr:cNvSpPr txBox="1"/>
      </xdr:nvSpPr>
      <xdr:spPr>
        <a:xfrm>
          <a:off x="9467850" y="979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26055</xdr:rowOff>
    </xdr:from>
    <xdr:to>
      <xdr:col>50</xdr:col>
      <xdr:colOff>165100</xdr:colOff>
      <xdr:row>60</xdr:row>
      <xdr:rowOff>127655</xdr:rowOff>
    </xdr:to>
    <xdr:sp macro="" textlink="">
      <xdr:nvSpPr>
        <xdr:cNvPr id="258" name="楕円 257"/>
        <xdr:cNvSpPr/>
      </xdr:nvSpPr>
      <xdr:spPr>
        <a:xfrm>
          <a:off x="8636000" y="99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73185</xdr:rowOff>
    </xdr:from>
    <xdr:to>
      <xdr:col>55</xdr:col>
      <xdr:colOff>0</xdr:colOff>
      <xdr:row>60</xdr:row>
      <xdr:rowOff>76855</xdr:rowOff>
    </xdr:to>
    <xdr:cxnSp macro="">
      <xdr:nvCxnSpPr>
        <xdr:cNvPr id="259" name="直線コネクタ 258"/>
        <xdr:cNvCxnSpPr/>
      </xdr:nvCxnSpPr>
      <xdr:spPr>
        <a:xfrm flipV="1">
          <a:off x="8686800" y="9985535"/>
          <a:ext cx="742950" cy="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27698</xdr:rowOff>
    </xdr:from>
    <xdr:to>
      <xdr:col>46</xdr:col>
      <xdr:colOff>38100</xdr:colOff>
      <xdr:row>60</xdr:row>
      <xdr:rowOff>129298</xdr:rowOff>
    </xdr:to>
    <xdr:sp macro="" textlink="">
      <xdr:nvSpPr>
        <xdr:cNvPr id="260" name="楕円 259"/>
        <xdr:cNvSpPr/>
      </xdr:nvSpPr>
      <xdr:spPr>
        <a:xfrm>
          <a:off x="7842250" y="99400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76855</xdr:rowOff>
    </xdr:from>
    <xdr:to>
      <xdr:col>50</xdr:col>
      <xdr:colOff>114300</xdr:colOff>
      <xdr:row>60</xdr:row>
      <xdr:rowOff>78498</xdr:rowOff>
    </xdr:to>
    <xdr:cxnSp macro="">
      <xdr:nvCxnSpPr>
        <xdr:cNvPr id="261" name="直線コネクタ 260"/>
        <xdr:cNvCxnSpPr/>
      </xdr:nvCxnSpPr>
      <xdr:spPr>
        <a:xfrm flipV="1">
          <a:off x="7886700" y="9989205"/>
          <a:ext cx="800100" cy="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29508</xdr:rowOff>
    </xdr:from>
    <xdr:to>
      <xdr:col>41</xdr:col>
      <xdr:colOff>101600</xdr:colOff>
      <xdr:row>60</xdr:row>
      <xdr:rowOff>131108</xdr:rowOff>
    </xdr:to>
    <xdr:sp macro="" textlink="">
      <xdr:nvSpPr>
        <xdr:cNvPr id="262" name="楕円 261"/>
        <xdr:cNvSpPr/>
      </xdr:nvSpPr>
      <xdr:spPr>
        <a:xfrm>
          <a:off x="7029450" y="99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78498</xdr:rowOff>
    </xdr:from>
    <xdr:to>
      <xdr:col>45</xdr:col>
      <xdr:colOff>177800</xdr:colOff>
      <xdr:row>60</xdr:row>
      <xdr:rowOff>80308</xdr:rowOff>
    </xdr:to>
    <xdr:cxnSp macro="">
      <xdr:nvCxnSpPr>
        <xdr:cNvPr id="263" name="直線コネクタ 262"/>
        <xdr:cNvCxnSpPr/>
      </xdr:nvCxnSpPr>
      <xdr:spPr>
        <a:xfrm flipV="1">
          <a:off x="7080250" y="9990848"/>
          <a:ext cx="80645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32309</xdr:rowOff>
    </xdr:from>
    <xdr:to>
      <xdr:col>36</xdr:col>
      <xdr:colOff>165100</xdr:colOff>
      <xdr:row>60</xdr:row>
      <xdr:rowOff>133909</xdr:rowOff>
    </xdr:to>
    <xdr:sp macro="" textlink="">
      <xdr:nvSpPr>
        <xdr:cNvPr id="264" name="楕円 263"/>
        <xdr:cNvSpPr/>
      </xdr:nvSpPr>
      <xdr:spPr>
        <a:xfrm>
          <a:off x="6235700" y="99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80308</xdr:rowOff>
    </xdr:from>
    <xdr:to>
      <xdr:col>41</xdr:col>
      <xdr:colOff>50800</xdr:colOff>
      <xdr:row>60</xdr:row>
      <xdr:rowOff>83109</xdr:rowOff>
    </xdr:to>
    <xdr:cxnSp macro="">
      <xdr:nvCxnSpPr>
        <xdr:cNvPr id="265" name="直線コネクタ 264"/>
        <xdr:cNvCxnSpPr/>
      </xdr:nvCxnSpPr>
      <xdr:spPr>
        <a:xfrm flipV="1">
          <a:off x="6286500" y="9992658"/>
          <a:ext cx="79375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70574</xdr:rowOff>
    </xdr:from>
    <xdr:ext cx="599010" cy="259045"/>
    <xdr:sp macro="" textlink="">
      <xdr:nvSpPr>
        <xdr:cNvPr id="266" name="n_1aveValue【橋りょう・トンネル】&#10;一人当たり有形固定資産（償却資産）額"/>
        <xdr:cNvSpPr txBox="1"/>
      </xdr:nvSpPr>
      <xdr:spPr>
        <a:xfrm>
          <a:off x="8399995" y="1031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63376</xdr:rowOff>
    </xdr:from>
    <xdr:ext cx="599010" cy="259045"/>
    <xdr:sp macro="" textlink="">
      <xdr:nvSpPr>
        <xdr:cNvPr id="267" name="n_2aveValue【橋りょう・トンネル】&#10;一人当たり有形固定資産（償却資産）額"/>
        <xdr:cNvSpPr txBox="1"/>
      </xdr:nvSpPr>
      <xdr:spPr>
        <a:xfrm>
          <a:off x="7612595" y="1030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56113</xdr:rowOff>
    </xdr:from>
    <xdr:ext cx="599010" cy="259045"/>
    <xdr:sp macro="" textlink="">
      <xdr:nvSpPr>
        <xdr:cNvPr id="268" name="n_3aveValue【橋りょう・トンネル】&#10;一人当たり有形固定資産（償却資産）額"/>
        <xdr:cNvSpPr txBox="1"/>
      </xdr:nvSpPr>
      <xdr:spPr>
        <a:xfrm>
          <a:off x="6818845" y="1029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69232</xdr:rowOff>
    </xdr:from>
    <xdr:ext cx="599010" cy="259045"/>
    <xdr:sp macro="" textlink="">
      <xdr:nvSpPr>
        <xdr:cNvPr id="269" name="n_4aveValue【橋りょう・トンネル】&#10;一人当たり有形固定資産（償却資産）額"/>
        <xdr:cNvSpPr txBox="1"/>
      </xdr:nvSpPr>
      <xdr:spPr>
        <a:xfrm>
          <a:off x="6006045" y="1031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144182</xdr:rowOff>
    </xdr:from>
    <xdr:ext cx="599010" cy="259045"/>
    <xdr:sp macro="" textlink="">
      <xdr:nvSpPr>
        <xdr:cNvPr id="270" name="n_1mainValue【橋りょう・トンネル】&#10;一人当たり有形固定資産（償却資産）額"/>
        <xdr:cNvSpPr txBox="1"/>
      </xdr:nvSpPr>
      <xdr:spPr>
        <a:xfrm>
          <a:off x="8399995" y="972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145825</xdr:rowOff>
    </xdr:from>
    <xdr:ext cx="599010" cy="259045"/>
    <xdr:sp macro="" textlink="">
      <xdr:nvSpPr>
        <xdr:cNvPr id="271" name="n_2mainValue【橋りょう・トンネル】&#10;一人当たり有形固定資産（償却資産）額"/>
        <xdr:cNvSpPr txBox="1"/>
      </xdr:nvSpPr>
      <xdr:spPr>
        <a:xfrm>
          <a:off x="7612595" y="972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147635</xdr:rowOff>
    </xdr:from>
    <xdr:ext cx="599010" cy="259045"/>
    <xdr:sp macro="" textlink="">
      <xdr:nvSpPr>
        <xdr:cNvPr id="272" name="n_3mainValue【橋りょう・トンネル】&#10;一人当たり有形固定資産（償却資産）額"/>
        <xdr:cNvSpPr txBox="1"/>
      </xdr:nvSpPr>
      <xdr:spPr>
        <a:xfrm>
          <a:off x="6818845" y="972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150436</xdr:rowOff>
    </xdr:from>
    <xdr:ext cx="599010" cy="259045"/>
    <xdr:sp macro="" textlink="">
      <xdr:nvSpPr>
        <xdr:cNvPr id="273" name="n_4mainValue【橋りょう・トンネル】&#10;一人当たり有形固定資産（償却資産）額"/>
        <xdr:cNvSpPr txBox="1"/>
      </xdr:nvSpPr>
      <xdr:spPr>
        <a:xfrm>
          <a:off x="6006045" y="973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4" name="正方形/長方形 273"/>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5" name="正方形/長方形 274"/>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6" name="正方形/長方形 275"/>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7" name="正方形/長方形 276"/>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8" name="正方形/長方形 277"/>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9" name="正方形/長方形 278"/>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80" name="正方形/長方形 279"/>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正方形/長方形 28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82" name="テキスト ボックス 28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3" name="直線コネクタ 28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84" name="テキスト ボックス 283"/>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85" name="直線コネクタ 284"/>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6" name="テキスト ボックス 285"/>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7" name="直線コネクタ 286"/>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8" name="テキスト ボックス 287"/>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9" name="直線コネクタ 288"/>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90" name="テキスト ボックス 289"/>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91" name="直線コネクタ 290"/>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92" name="テキスト ボックス 291"/>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3" name="直線コネクタ 29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4" name="テキスト ボックス 293"/>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5"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131826</xdr:rowOff>
    </xdr:from>
    <xdr:to>
      <xdr:col>24</xdr:col>
      <xdr:colOff>62865</xdr:colOff>
      <xdr:row>86</xdr:row>
      <xdr:rowOff>152400</xdr:rowOff>
    </xdr:to>
    <xdr:cxnSp macro="">
      <xdr:nvCxnSpPr>
        <xdr:cNvPr id="296" name="直線コネクタ 295"/>
        <xdr:cNvCxnSpPr/>
      </xdr:nvCxnSpPr>
      <xdr:spPr>
        <a:xfrm flipV="1">
          <a:off x="4177665" y="13015976"/>
          <a:ext cx="0" cy="134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156227</xdr:rowOff>
    </xdr:from>
    <xdr:ext cx="405111" cy="259045"/>
    <xdr:sp macro="" textlink="">
      <xdr:nvSpPr>
        <xdr:cNvPr id="297" name="【公営住宅】&#10;有形固定資産減価償却率最小値テキスト"/>
        <xdr:cNvSpPr txBox="1"/>
      </xdr:nvSpPr>
      <xdr:spPr>
        <a:xfrm>
          <a:off x="4216400" y="1436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152400</xdr:rowOff>
    </xdr:from>
    <xdr:to>
      <xdr:col>24</xdr:col>
      <xdr:colOff>152400</xdr:colOff>
      <xdr:row>86</xdr:row>
      <xdr:rowOff>152400</xdr:rowOff>
    </xdr:to>
    <xdr:cxnSp macro="">
      <xdr:nvCxnSpPr>
        <xdr:cNvPr id="298" name="直線コネクタ 297"/>
        <xdr:cNvCxnSpPr/>
      </xdr:nvCxnSpPr>
      <xdr:spPr>
        <a:xfrm>
          <a:off x="4108450" y="1435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78503</xdr:rowOff>
    </xdr:from>
    <xdr:ext cx="405111" cy="259045"/>
    <xdr:sp macro="" textlink="">
      <xdr:nvSpPr>
        <xdr:cNvPr id="299" name="【公営住宅】&#10;有形固定資産減価償却率最大値テキスト"/>
        <xdr:cNvSpPr txBox="1"/>
      </xdr:nvSpPr>
      <xdr:spPr>
        <a:xfrm>
          <a:off x="4216400" y="1279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300" name="直線コネクタ 299"/>
        <xdr:cNvCxnSpPr/>
      </xdr:nvCxnSpPr>
      <xdr:spPr>
        <a:xfrm>
          <a:off x="4108450" y="13015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164609</xdr:rowOff>
    </xdr:from>
    <xdr:ext cx="405111" cy="259045"/>
    <xdr:sp macro="" textlink="">
      <xdr:nvSpPr>
        <xdr:cNvPr id="301" name="【公営住宅】&#10;有形固定資産減価償却率平均値テキスト"/>
        <xdr:cNvSpPr txBox="1"/>
      </xdr:nvSpPr>
      <xdr:spPr>
        <a:xfrm>
          <a:off x="4216400" y="14039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xdr:rowOff>
    </xdr:from>
    <xdr:to>
      <xdr:col>24</xdr:col>
      <xdr:colOff>114300</xdr:colOff>
      <xdr:row>85</xdr:row>
      <xdr:rowOff>116332</xdr:rowOff>
    </xdr:to>
    <xdr:sp macro="" textlink="">
      <xdr:nvSpPr>
        <xdr:cNvPr id="302" name="フローチャート: 判断 301"/>
        <xdr:cNvSpPr/>
      </xdr:nvSpPr>
      <xdr:spPr>
        <a:xfrm>
          <a:off x="4127500" y="1405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10161</xdr:rowOff>
    </xdr:from>
    <xdr:to>
      <xdr:col>20</xdr:col>
      <xdr:colOff>38100</xdr:colOff>
      <xdr:row>85</xdr:row>
      <xdr:rowOff>111761</xdr:rowOff>
    </xdr:to>
    <xdr:sp macro="" textlink="">
      <xdr:nvSpPr>
        <xdr:cNvPr id="303" name="フローチャート: 判断 302"/>
        <xdr:cNvSpPr/>
      </xdr:nvSpPr>
      <xdr:spPr>
        <a:xfrm>
          <a:off x="3384550" y="14050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33020</xdr:rowOff>
    </xdr:from>
    <xdr:to>
      <xdr:col>15</xdr:col>
      <xdr:colOff>101600</xdr:colOff>
      <xdr:row>83</xdr:row>
      <xdr:rowOff>134620</xdr:rowOff>
    </xdr:to>
    <xdr:sp macro="" textlink="">
      <xdr:nvSpPr>
        <xdr:cNvPr id="304" name="フローチャート: 判断 303"/>
        <xdr:cNvSpPr/>
      </xdr:nvSpPr>
      <xdr:spPr>
        <a:xfrm>
          <a:off x="2571750" y="1374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106172</xdr:rowOff>
    </xdr:from>
    <xdr:to>
      <xdr:col>10</xdr:col>
      <xdr:colOff>165100</xdr:colOff>
      <xdr:row>85</xdr:row>
      <xdr:rowOff>36322</xdr:rowOff>
    </xdr:to>
    <xdr:sp macro="" textlink="">
      <xdr:nvSpPr>
        <xdr:cNvPr id="305" name="フローチャート: 判断 304"/>
        <xdr:cNvSpPr/>
      </xdr:nvSpPr>
      <xdr:spPr>
        <a:xfrm>
          <a:off x="1778000" y="139809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140463</xdr:rowOff>
    </xdr:from>
    <xdr:to>
      <xdr:col>6</xdr:col>
      <xdr:colOff>38100</xdr:colOff>
      <xdr:row>85</xdr:row>
      <xdr:rowOff>70613</xdr:rowOff>
    </xdr:to>
    <xdr:sp macro="" textlink="">
      <xdr:nvSpPr>
        <xdr:cNvPr id="306" name="フローチャート: 判断 305"/>
        <xdr:cNvSpPr/>
      </xdr:nvSpPr>
      <xdr:spPr>
        <a:xfrm>
          <a:off x="984250" y="140152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7" name="テキスト ボックス 30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8" name="テキスト ボックス 30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9" name="テキスト ボックス 30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0" name="テキスト ボックス 30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1" name="テキスト ボックス 31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312" name="楕円 311"/>
        <xdr:cNvSpPr/>
      </xdr:nvSpPr>
      <xdr:spPr>
        <a:xfrm>
          <a:off x="41275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44466</xdr:rowOff>
    </xdr:from>
    <xdr:ext cx="405111" cy="259045"/>
    <xdr:sp macro="" textlink="">
      <xdr:nvSpPr>
        <xdr:cNvPr id="313" name="【公営住宅】&#10;有形固定資産減価償却率該当値テキスト"/>
        <xdr:cNvSpPr txBox="1"/>
      </xdr:nvSpPr>
      <xdr:spPr>
        <a:xfrm>
          <a:off x="421640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21589</xdr:rowOff>
    </xdr:from>
    <xdr:to>
      <xdr:col>20</xdr:col>
      <xdr:colOff>38100</xdr:colOff>
      <xdr:row>83</xdr:row>
      <xdr:rowOff>123189</xdr:rowOff>
    </xdr:to>
    <xdr:sp macro="" textlink="">
      <xdr:nvSpPr>
        <xdr:cNvPr id="314" name="楕円 313"/>
        <xdr:cNvSpPr/>
      </xdr:nvSpPr>
      <xdr:spPr>
        <a:xfrm>
          <a:off x="3384550" y="137312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72389</xdr:rowOff>
    </xdr:from>
    <xdr:to>
      <xdr:col>24</xdr:col>
      <xdr:colOff>63500</xdr:colOff>
      <xdr:row>83</xdr:row>
      <xdr:rowOff>72389</xdr:rowOff>
    </xdr:to>
    <xdr:cxnSp macro="">
      <xdr:nvCxnSpPr>
        <xdr:cNvPr id="315" name="直線コネクタ 314"/>
        <xdr:cNvCxnSpPr/>
      </xdr:nvCxnSpPr>
      <xdr:spPr>
        <a:xfrm>
          <a:off x="3429000" y="1378203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147320</xdr:rowOff>
    </xdr:from>
    <xdr:to>
      <xdr:col>15</xdr:col>
      <xdr:colOff>101600</xdr:colOff>
      <xdr:row>83</xdr:row>
      <xdr:rowOff>77470</xdr:rowOff>
    </xdr:to>
    <xdr:sp macro="" textlink="">
      <xdr:nvSpPr>
        <xdr:cNvPr id="316" name="楕円 315"/>
        <xdr:cNvSpPr/>
      </xdr:nvSpPr>
      <xdr:spPr>
        <a:xfrm>
          <a:off x="2571750" y="13691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72389</xdr:rowOff>
    </xdr:to>
    <xdr:cxnSp macro="">
      <xdr:nvCxnSpPr>
        <xdr:cNvPr id="317" name="直線コネクタ 316"/>
        <xdr:cNvCxnSpPr/>
      </xdr:nvCxnSpPr>
      <xdr:spPr>
        <a:xfrm>
          <a:off x="2622550" y="13736320"/>
          <a:ext cx="8064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99313</xdr:rowOff>
    </xdr:from>
    <xdr:to>
      <xdr:col>10</xdr:col>
      <xdr:colOff>165100</xdr:colOff>
      <xdr:row>83</xdr:row>
      <xdr:rowOff>29463</xdr:rowOff>
    </xdr:to>
    <xdr:sp macro="" textlink="">
      <xdr:nvSpPr>
        <xdr:cNvPr id="318" name="楕円 317"/>
        <xdr:cNvSpPr/>
      </xdr:nvSpPr>
      <xdr:spPr>
        <a:xfrm>
          <a:off x="1778000" y="136438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150113</xdr:rowOff>
    </xdr:from>
    <xdr:to>
      <xdr:col>15</xdr:col>
      <xdr:colOff>50800</xdr:colOff>
      <xdr:row>83</xdr:row>
      <xdr:rowOff>26670</xdr:rowOff>
    </xdr:to>
    <xdr:cxnSp macro="">
      <xdr:nvCxnSpPr>
        <xdr:cNvPr id="319" name="直線コネクタ 318"/>
        <xdr:cNvCxnSpPr/>
      </xdr:nvCxnSpPr>
      <xdr:spPr>
        <a:xfrm>
          <a:off x="1828800" y="13694663"/>
          <a:ext cx="793750" cy="4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51308</xdr:rowOff>
    </xdr:from>
    <xdr:to>
      <xdr:col>6</xdr:col>
      <xdr:colOff>38100</xdr:colOff>
      <xdr:row>82</xdr:row>
      <xdr:rowOff>152908</xdr:rowOff>
    </xdr:to>
    <xdr:sp macro="" textlink="">
      <xdr:nvSpPr>
        <xdr:cNvPr id="320" name="楕円 319"/>
        <xdr:cNvSpPr/>
      </xdr:nvSpPr>
      <xdr:spPr>
        <a:xfrm>
          <a:off x="984250" y="135958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102108</xdr:rowOff>
    </xdr:from>
    <xdr:to>
      <xdr:col>10</xdr:col>
      <xdr:colOff>114300</xdr:colOff>
      <xdr:row>82</xdr:row>
      <xdr:rowOff>150113</xdr:rowOff>
    </xdr:to>
    <xdr:cxnSp macro="">
      <xdr:nvCxnSpPr>
        <xdr:cNvPr id="321" name="直線コネクタ 320"/>
        <xdr:cNvCxnSpPr/>
      </xdr:nvCxnSpPr>
      <xdr:spPr>
        <a:xfrm>
          <a:off x="1028700" y="13646658"/>
          <a:ext cx="8001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102888</xdr:rowOff>
    </xdr:from>
    <xdr:ext cx="405111" cy="259045"/>
    <xdr:sp macro="" textlink="">
      <xdr:nvSpPr>
        <xdr:cNvPr id="322" name="n_1aveValue【公営住宅】&#10;有形固定資産減価償却率"/>
        <xdr:cNvSpPr txBox="1"/>
      </xdr:nvSpPr>
      <xdr:spPr>
        <a:xfrm>
          <a:off x="32391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125747</xdr:rowOff>
    </xdr:from>
    <xdr:ext cx="405111" cy="259045"/>
    <xdr:sp macro="" textlink="">
      <xdr:nvSpPr>
        <xdr:cNvPr id="323" name="n_2aveValue【公営住宅】&#10;有形固定資産減価償却率"/>
        <xdr:cNvSpPr txBox="1"/>
      </xdr:nvSpPr>
      <xdr:spPr>
        <a:xfrm>
          <a:off x="2439044" y="1383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27449</xdr:rowOff>
    </xdr:from>
    <xdr:ext cx="405111" cy="259045"/>
    <xdr:sp macro="" textlink="">
      <xdr:nvSpPr>
        <xdr:cNvPr id="324" name="n_3aveValue【公営住宅】&#10;有形固定資産減価償却率"/>
        <xdr:cNvSpPr txBox="1"/>
      </xdr:nvSpPr>
      <xdr:spPr>
        <a:xfrm>
          <a:off x="1645294" y="14067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61740</xdr:rowOff>
    </xdr:from>
    <xdr:ext cx="405111" cy="259045"/>
    <xdr:sp macro="" textlink="">
      <xdr:nvSpPr>
        <xdr:cNvPr id="325" name="n_4aveValue【公営住宅】&#10;有形固定資産減価償却率"/>
        <xdr:cNvSpPr txBox="1"/>
      </xdr:nvSpPr>
      <xdr:spPr>
        <a:xfrm>
          <a:off x="851544" y="141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139716</xdr:rowOff>
    </xdr:from>
    <xdr:ext cx="405111" cy="259045"/>
    <xdr:sp macro="" textlink="">
      <xdr:nvSpPr>
        <xdr:cNvPr id="326" name="n_1mainValue【公営住宅】&#10;有形固定資産減価償却率"/>
        <xdr:cNvSpPr txBox="1"/>
      </xdr:nvSpPr>
      <xdr:spPr>
        <a:xfrm>
          <a:off x="3239144" y="1351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327" name="n_2mainValue【公営住宅】&#10;有形固定資産減価償却率"/>
        <xdr:cNvSpPr txBox="1"/>
      </xdr:nvSpPr>
      <xdr:spPr>
        <a:xfrm>
          <a:off x="2439044" y="1347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45990</xdr:rowOff>
    </xdr:from>
    <xdr:ext cx="405111" cy="259045"/>
    <xdr:sp macro="" textlink="">
      <xdr:nvSpPr>
        <xdr:cNvPr id="328" name="n_3mainValue【公営住宅】&#10;有形固定資産減価償却率"/>
        <xdr:cNvSpPr txBox="1"/>
      </xdr:nvSpPr>
      <xdr:spPr>
        <a:xfrm>
          <a:off x="1645294" y="13425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169435</xdr:rowOff>
    </xdr:from>
    <xdr:ext cx="405111" cy="259045"/>
    <xdr:sp macro="" textlink="">
      <xdr:nvSpPr>
        <xdr:cNvPr id="329" name="n_4mainValue【公営住宅】&#10;有形固定資産減価償却率"/>
        <xdr:cNvSpPr txBox="1"/>
      </xdr:nvSpPr>
      <xdr:spPr>
        <a:xfrm>
          <a:off x="851544" y="13377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30" name="正方形/長方形 32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1" name="正方形/長方形 330"/>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2" name="正方形/長方形 331"/>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3" name="正方形/長方形 332"/>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4" name="正方形/長方形 333"/>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5" name="正方形/長方形 334"/>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6" name="正方形/長方形 335"/>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7" name="正方形/長方形 33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8" name="テキスト ボックス 33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9" name="直線コネクタ 33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40" name="直線コネクタ 339"/>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41" name="テキスト ボックス 340"/>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2" name="直線コネクタ 341"/>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3" name="テキスト ボックス 342"/>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4" name="直線コネクタ 343"/>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5" name="テキスト ボックス 344"/>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6" name="直線コネクタ 345"/>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7" name="テキスト ボックス 346"/>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51" name="直線コネクタ 350"/>
        <xdr:cNvCxnSpPr/>
      </xdr:nvCxnSpPr>
      <xdr:spPr>
        <a:xfrm flipV="1">
          <a:off x="9429115" y="13098780"/>
          <a:ext cx="0" cy="1123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52" name="【公営住宅】&#10;一人当たり面積最小値テキスト"/>
        <xdr:cNvSpPr txBox="1"/>
      </xdr:nvSpPr>
      <xdr:spPr>
        <a:xfrm>
          <a:off x="9467850" y="1422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53" name="直線コネクタ 352"/>
        <xdr:cNvCxnSpPr/>
      </xdr:nvCxnSpPr>
      <xdr:spPr>
        <a:xfrm>
          <a:off x="9359900" y="142224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54" name="【公営住宅】&#10;一人当たり面積最大値テキスト"/>
        <xdr:cNvSpPr txBox="1"/>
      </xdr:nvSpPr>
      <xdr:spPr>
        <a:xfrm>
          <a:off x="9467850" y="1288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55" name="直線コネクタ 354"/>
        <xdr:cNvCxnSpPr/>
      </xdr:nvCxnSpPr>
      <xdr:spPr>
        <a:xfrm>
          <a:off x="9359900" y="1309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102988</xdr:rowOff>
    </xdr:from>
    <xdr:ext cx="469744" cy="259045"/>
    <xdr:sp macro="" textlink="">
      <xdr:nvSpPr>
        <xdr:cNvPr id="356" name="【公営住宅】&#10;一人当たり面積平均値テキスト"/>
        <xdr:cNvSpPr txBox="1"/>
      </xdr:nvSpPr>
      <xdr:spPr>
        <a:xfrm>
          <a:off x="9467850" y="13812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7" name="フローチャート: 判断 356"/>
        <xdr:cNvSpPr/>
      </xdr:nvSpPr>
      <xdr:spPr>
        <a:xfrm>
          <a:off x="9398000" y="139548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100228</xdr:rowOff>
    </xdr:from>
    <xdr:to>
      <xdr:col>50</xdr:col>
      <xdr:colOff>165100</xdr:colOff>
      <xdr:row>85</xdr:row>
      <xdr:rowOff>30378</xdr:rowOff>
    </xdr:to>
    <xdr:sp macro="" textlink="">
      <xdr:nvSpPr>
        <xdr:cNvPr id="358" name="フローチャート: 判断 357"/>
        <xdr:cNvSpPr/>
      </xdr:nvSpPr>
      <xdr:spPr>
        <a:xfrm>
          <a:off x="8636000" y="139749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84226</xdr:rowOff>
    </xdr:from>
    <xdr:to>
      <xdr:col>46</xdr:col>
      <xdr:colOff>38100</xdr:colOff>
      <xdr:row>85</xdr:row>
      <xdr:rowOff>14376</xdr:rowOff>
    </xdr:to>
    <xdr:sp macro="" textlink="">
      <xdr:nvSpPr>
        <xdr:cNvPr id="359" name="フローチャート: 判断 358"/>
        <xdr:cNvSpPr/>
      </xdr:nvSpPr>
      <xdr:spPr>
        <a:xfrm>
          <a:off x="7842250" y="139589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124003</xdr:rowOff>
    </xdr:from>
    <xdr:to>
      <xdr:col>41</xdr:col>
      <xdr:colOff>101600</xdr:colOff>
      <xdr:row>85</xdr:row>
      <xdr:rowOff>54153</xdr:rowOff>
    </xdr:to>
    <xdr:sp macro="" textlink="">
      <xdr:nvSpPr>
        <xdr:cNvPr id="360" name="フローチャート: 判断 359"/>
        <xdr:cNvSpPr/>
      </xdr:nvSpPr>
      <xdr:spPr>
        <a:xfrm>
          <a:off x="7029450" y="139987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61" name="フローチャート: 判断 360"/>
        <xdr:cNvSpPr/>
      </xdr:nvSpPr>
      <xdr:spPr>
        <a:xfrm>
          <a:off x="6235700" y="139923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108001</xdr:rowOff>
    </xdr:from>
    <xdr:to>
      <xdr:col>55</xdr:col>
      <xdr:colOff>50800</xdr:colOff>
      <xdr:row>86</xdr:row>
      <xdr:rowOff>38151</xdr:rowOff>
    </xdr:to>
    <xdr:sp macro="" textlink="">
      <xdr:nvSpPr>
        <xdr:cNvPr id="367" name="楕円 366"/>
        <xdr:cNvSpPr/>
      </xdr:nvSpPr>
      <xdr:spPr>
        <a:xfrm>
          <a:off x="9398000" y="141478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22928</xdr:rowOff>
    </xdr:from>
    <xdr:ext cx="469744" cy="259045"/>
    <xdr:sp macro="" textlink="">
      <xdr:nvSpPr>
        <xdr:cNvPr id="368" name="【公営住宅】&#10;一人当たり面積該当値テキスト"/>
        <xdr:cNvSpPr txBox="1"/>
      </xdr:nvSpPr>
      <xdr:spPr>
        <a:xfrm>
          <a:off x="9467850" y="1406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108458</xdr:rowOff>
    </xdr:from>
    <xdr:to>
      <xdr:col>50</xdr:col>
      <xdr:colOff>165100</xdr:colOff>
      <xdr:row>86</xdr:row>
      <xdr:rowOff>38608</xdr:rowOff>
    </xdr:to>
    <xdr:sp macro="" textlink="">
      <xdr:nvSpPr>
        <xdr:cNvPr id="369" name="楕円 368"/>
        <xdr:cNvSpPr/>
      </xdr:nvSpPr>
      <xdr:spPr>
        <a:xfrm>
          <a:off x="8636000" y="141483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158801</xdr:rowOff>
    </xdr:from>
    <xdr:to>
      <xdr:col>55</xdr:col>
      <xdr:colOff>0</xdr:colOff>
      <xdr:row>85</xdr:row>
      <xdr:rowOff>159258</xdr:rowOff>
    </xdr:to>
    <xdr:cxnSp macro="">
      <xdr:nvCxnSpPr>
        <xdr:cNvPr id="370" name="直線コネクタ 369"/>
        <xdr:cNvCxnSpPr/>
      </xdr:nvCxnSpPr>
      <xdr:spPr>
        <a:xfrm flipV="1">
          <a:off x="8686800" y="14198651"/>
          <a:ext cx="7429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108458</xdr:rowOff>
    </xdr:from>
    <xdr:to>
      <xdr:col>46</xdr:col>
      <xdr:colOff>38100</xdr:colOff>
      <xdr:row>86</xdr:row>
      <xdr:rowOff>38608</xdr:rowOff>
    </xdr:to>
    <xdr:sp macro="" textlink="">
      <xdr:nvSpPr>
        <xdr:cNvPr id="371" name="楕円 370"/>
        <xdr:cNvSpPr/>
      </xdr:nvSpPr>
      <xdr:spPr>
        <a:xfrm>
          <a:off x="7842250" y="141483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159258</xdr:rowOff>
    </xdr:from>
    <xdr:to>
      <xdr:col>50</xdr:col>
      <xdr:colOff>114300</xdr:colOff>
      <xdr:row>85</xdr:row>
      <xdr:rowOff>159258</xdr:rowOff>
    </xdr:to>
    <xdr:cxnSp macro="">
      <xdr:nvCxnSpPr>
        <xdr:cNvPr id="372" name="直線コネクタ 371"/>
        <xdr:cNvCxnSpPr/>
      </xdr:nvCxnSpPr>
      <xdr:spPr>
        <a:xfrm>
          <a:off x="7886700" y="1419910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108458</xdr:rowOff>
    </xdr:from>
    <xdr:to>
      <xdr:col>41</xdr:col>
      <xdr:colOff>101600</xdr:colOff>
      <xdr:row>86</xdr:row>
      <xdr:rowOff>38608</xdr:rowOff>
    </xdr:to>
    <xdr:sp macro="" textlink="">
      <xdr:nvSpPr>
        <xdr:cNvPr id="373" name="楕円 372"/>
        <xdr:cNvSpPr/>
      </xdr:nvSpPr>
      <xdr:spPr>
        <a:xfrm>
          <a:off x="7029450" y="141483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159258</xdr:rowOff>
    </xdr:from>
    <xdr:to>
      <xdr:col>45</xdr:col>
      <xdr:colOff>177800</xdr:colOff>
      <xdr:row>85</xdr:row>
      <xdr:rowOff>159258</xdr:rowOff>
    </xdr:to>
    <xdr:cxnSp macro="">
      <xdr:nvCxnSpPr>
        <xdr:cNvPr id="374" name="直線コネクタ 373"/>
        <xdr:cNvCxnSpPr/>
      </xdr:nvCxnSpPr>
      <xdr:spPr>
        <a:xfrm>
          <a:off x="7080250" y="1419910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108916</xdr:rowOff>
    </xdr:from>
    <xdr:to>
      <xdr:col>36</xdr:col>
      <xdr:colOff>165100</xdr:colOff>
      <xdr:row>86</xdr:row>
      <xdr:rowOff>39066</xdr:rowOff>
    </xdr:to>
    <xdr:sp macro="" textlink="">
      <xdr:nvSpPr>
        <xdr:cNvPr id="375" name="楕円 374"/>
        <xdr:cNvSpPr/>
      </xdr:nvSpPr>
      <xdr:spPr>
        <a:xfrm>
          <a:off x="6235700" y="141487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159258</xdr:rowOff>
    </xdr:from>
    <xdr:to>
      <xdr:col>41</xdr:col>
      <xdr:colOff>50800</xdr:colOff>
      <xdr:row>85</xdr:row>
      <xdr:rowOff>159716</xdr:rowOff>
    </xdr:to>
    <xdr:cxnSp macro="">
      <xdr:nvCxnSpPr>
        <xdr:cNvPr id="376" name="直線コネクタ 375"/>
        <xdr:cNvCxnSpPr/>
      </xdr:nvCxnSpPr>
      <xdr:spPr>
        <a:xfrm flipV="1">
          <a:off x="6286500" y="14199108"/>
          <a:ext cx="79375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46905</xdr:rowOff>
    </xdr:from>
    <xdr:ext cx="469744" cy="259045"/>
    <xdr:sp macro="" textlink="">
      <xdr:nvSpPr>
        <xdr:cNvPr id="377" name="n_1aveValue【公営住宅】&#10;一人当たり面積"/>
        <xdr:cNvSpPr txBox="1"/>
      </xdr:nvSpPr>
      <xdr:spPr>
        <a:xfrm>
          <a:off x="8458277" y="13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30903</xdr:rowOff>
    </xdr:from>
    <xdr:ext cx="469744" cy="259045"/>
    <xdr:sp macro="" textlink="">
      <xdr:nvSpPr>
        <xdr:cNvPr id="378" name="n_2aveValue【公営住宅】&#10;一人当たり面積"/>
        <xdr:cNvSpPr txBox="1"/>
      </xdr:nvSpPr>
      <xdr:spPr>
        <a:xfrm>
          <a:off x="7677227" y="137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70680</xdr:rowOff>
    </xdr:from>
    <xdr:ext cx="469744" cy="259045"/>
    <xdr:sp macro="" textlink="">
      <xdr:nvSpPr>
        <xdr:cNvPr id="379" name="n_3aveValue【公営住宅】&#10;一人当たり面積"/>
        <xdr:cNvSpPr txBox="1"/>
      </xdr:nvSpPr>
      <xdr:spPr>
        <a:xfrm>
          <a:off x="6864427" y="1378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64279</xdr:rowOff>
    </xdr:from>
    <xdr:ext cx="469744" cy="259045"/>
    <xdr:sp macro="" textlink="">
      <xdr:nvSpPr>
        <xdr:cNvPr id="380" name="n_4aveValue【公営住宅】&#10;一人当たり面積"/>
        <xdr:cNvSpPr txBox="1"/>
      </xdr:nvSpPr>
      <xdr:spPr>
        <a:xfrm>
          <a:off x="6070677" y="1377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29735</xdr:rowOff>
    </xdr:from>
    <xdr:ext cx="469744" cy="259045"/>
    <xdr:sp macro="" textlink="">
      <xdr:nvSpPr>
        <xdr:cNvPr id="381" name="n_1mainValue【公営住宅】&#10;一人当たり面積"/>
        <xdr:cNvSpPr txBox="1"/>
      </xdr:nvSpPr>
      <xdr:spPr>
        <a:xfrm>
          <a:off x="8458277" y="1423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29735</xdr:rowOff>
    </xdr:from>
    <xdr:ext cx="469744" cy="259045"/>
    <xdr:sp macro="" textlink="">
      <xdr:nvSpPr>
        <xdr:cNvPr id="382" name="n_2mainValue【公営住宅】&#10;一人当たり面積"/>
        <xdr:cNvSpPr txBox="1"/>
      </xdr:nvSpPr>
      <xdr:spPr>
        <a:xfrm>
          <a:off x="7677227" y="1423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29735</xdr:rowOff>
    </xdr:from>
    <xdr:ext cx="469744" cy="259045"/>
    <xdr:sp macro="" textlink="">
      <xdr:nvSpPr>
        <xdr:cNvPr id="383" name="n_3mainValue【公営住宅】&#10;一人当たり面積"/>
        <xdr:cNvSpPr txBox="1"/>
      </xdr:nvSpPr>
      <xdr:spPr>
        <a:xfrm>
          <a:off x="6864427" y="1423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30193</xdr:rowOff>
    </xdr:from>
    <xdr:ext cx="469744" cy="259045"/>
    <xdr:sp macro="" textlink="">
      <xdr:nvSpPr>
        <xdr:cNvPr id="384" name="n_4mainValue【公営住宅】&#10;一人当たり面積"/>
        <xdr:cNvSpPr txBox="1"/>
      </xdr:nvSpPr>
      <xdr:spPr>
        <a:xfrm>
          <a:off x="6070677" y="1423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9" name="テキスト ボックス 408"/>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0" name="直線コネクタ 409"/>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1" name="テキスト ボックス 410"/>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2" name="直線コネクタ 411"/>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13" name="テキスト ボックス 412"/>
        <xdr:cNvSpPr txBox="1"/>
      </xdr:nvSpPr>
      <xdr:spPr>
        <a:xfrm>
          <a:off x="107977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4" name="直線コネクタ 413"/>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5" name="テキスト ボックス 414"/>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6" name="直線コネクタ 415"/>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7" name="テキスト ボックス 416"/>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8" name="直線コネクタ 417"/>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9" name="テキスト ボックス 418"/>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1" name="テキスト ボックス 420"/>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423" name="直線コネクタ 422"/>
        <xdr:cNvCxnSpPr/>
      </xdr:nvCxnSpPr>
      <xdr:spPr>
        <a:xfrm flipV="1">
          <a:off x="14699614" y="5597144"/>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424" name="【認定こども園・幼稚園・保育所】&#10;有形固定資産減価償却率最小値テキスト"/>
        <xdr:cNvSpPr txBox="1"/>
      </xdr:nvSpPr>
      <xdr:spPr>
        <a:xfrm>
          <a:off x="14738350" y="676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425" name="直線コネクタ 424"/>
        <xdr:cNvCxnSpPr/>
      </xdr:nvCxnSpPr>
      <xdr:spPr>
        <a:xfrm>
          <a:off x="14611350" y="67642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426" name="【認定こども園・幼稚園・保育所】&#10;有形固定資産減価償却率最大値テキスト"/>
        <xdr:cNvSpPr txBox="1"/>
      </xdr:nvSpPr>
      <xdr:spPr>
        <a:xfrm>
          <a:off x="14738350" y="537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427" name="直線コネクタ 426"/>
        <xdr:cNvCxnSpPr/>
      </xdr:nvCxnSpPr>
      <xdr:spPr>
        <a:xfrm>
          <a:off x="14611350" y="55971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68851</xdr:rowOff>
    </xdr:from>
    <xdr:ext cx="405111" cy="259045"/>
    <xdr:sp macro="" textlink="">
      <xdr:nvSpPr>
        <xdr:cNvPr id="428" name="【認定こども園・幼稚園・保育所】&#10;有形固定資産減価償却率平均値テキスト"/>
        <xdr:cNvSpPr txBox="1"/>
      </xdr:nvSpPr>
      <xdr:spPr>
        <a:xfrm>
          <a:off x="14738350" y="585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429" name="フローチャート: 判断 428"/>
        <xdr:cNvSpPr/>
      </xdr:nvSpPr>
      <xdr:spPr>
        <a:xfrm>
          <a:off x="14649450" y="599592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105410</xdr:rowOff>
    </xdr:from>
    <xdr:to>
      <xdr:col>81</xdr:col>
      <xdr:colOff>101600</xdr:colOff>
      <xdr:row>36</xdr:row>
      <xdr:rowOff>35560</xdr:rowOff>
    </xdr:to>
    <xdr:sp macro="" textlink="">
      <xdr:nvSpPr>
        <xdr:cNvPr id="430" name="フローチャート: 判断 429"/>
        <xdr:cNvSpPr/>
      </xdr:nvSpPr>
      <xdr:spPr>
        <a:xfrm>
          <a:off x="13887450" y="5890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xdr:rowOff>
    </xdr:from>
    <xdr:to>
      <xdr:col>76</xdr:col>
      <xdr:colOff>165100</xdr:colOff>
      <xdr:row>35</xdr:row>
      <xdr:rowOff>117856</xdr:rowOff>
    </xdr:to>
    <xdr:sp macro="" textlink="">
      <xdr:nvSpPr>
        <xdr:cNvPr id="431" name="フローチャート: 判断 430"/>
        <xdr:cNvSpPr/>
      </xdr:nvSpPr>
      <xdr:spPr>
        <a:xfrm>
          <a:off x="13093700" y="58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32258</xdr:rowOff>
    </xdr:from>
    <xdr:to>
      <xdr:col>72</xdr:col>
      <xdr:colOff>38100</xdr:colOff>
      <xdr:row>35</xdr:row>
      <xdr:rowOff>133858</xdr:rowOff>
    </xdr:to>
    <xdr:sp macro="" textlink="">
      <xdr:nvSpPr>
        <xdr:cNvPr id="432" name="フローチャート: 判断 431"/>
        <xdr:cNvSpPr/>
      </xdr:nvSpPr>
      <xdr:spPr>
        <a:xfrm>
          <a:off x="12299950" y="58171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151130</xdr:rowOff>
    </xdr:from>
    <xdr:to>
      <xdr:col>67</xdr:col>
      <xdr:colOff>101600</xdr:colOff>
      <xdr:row>35</xdr:row>
      <xdr:rowOff>81280</xdr:rowOff>
    </xdr:to>
    <xdr:sp macro="" textlink="">
      <xdr:nvSpPr>
        <xdr:cNvPr id="433" name="フローチャート: 判断 432"/>
        <xdr:cNvSpPr/>
      </xdr:nvSpPr>
      <xdr:spPr>
        <a:xfrm>
          <a:off x="11487150" y="57708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57404</xdr:rowOff>
    </xdr:from>
    <xdr:to>
      <xdr:col>85</xdr:col>
      <xdr:colOff>177800</xdr:colOff>
      <xdr:row>37</xdr:row>
      <xdr:rowOff>159004</xdr:rowOff>
    </xdr:to>
    <xdr:sp macro="" textlink="">
      <xdr:nvSpPr>
        <xdr:cNvPr id="439" name="楕円 438"/>
        <xdr:cNvSpPr/>
      </xdr:nvSpPr>
      <xdr:spPr>
        <a:xfrm>
          <a:off x="14649450" y="617245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35831</xdr:rowOff>
    </xdr:from>
    <xdr:ext cx="405111" cy="259045"/>
    <xdr:sp macro="" textlink="">
      <xdr:nvSpPr>
        <xdr:cNvPr id="440" name="【認定こども園・幼稚園・保育所】&#10;有形固定資産減価償却率該当値テキスト"/>
        <xdr:cNvSpPr txBox="1"/>
      </xdr:nvSpPr>
      <xdr:spPr>
        <a:xfrm>
          <a:off x="14738350" y="615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57404</xdr:rowOff>
    </xdr:from>
    <xdr:to>
      <xdr:col>81</xdr:col>
      <xdr:colOff>101600</xdr:colOff>
      <xdr:row>37</xdr:row>
      <xdr:rowOff>159004</xdr:rowOff>
    </xdr:to>
    <xdr:sp macro="" textlink="">
      <xdr:nvSpPr>
        <xdr:cNvPr id="441" name="楕円 440"/>
        <xdr:cNvSpPr/>
      </xdr:nvSpPr>
      <xdr:spPr>
        <a:xfrm>
          <a:off x="13887450" y="61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108204</xdr:rowOff>
    </xdr:from>
    <xdr:to>
      <xdr:col>85</xdr:col>
      <xdr:colOff>127000</xdr:colOff>
      <xdr:row>37</xdr:row>
      <xdr:rowOff>108204</xdr:rowOff>
    </xdr:to>
    <xdr:cxnSp macro="">
      <xdr:nvCxnSpPr>
        <xdr:cNvPr id="442" name="直線コネクタ 441"/>
        <xdr:cNvCxnSpPr/>
      </xdr:nvCxnSpPr>
      <xdr:spPr>
        <a:xfrm>
          <a:off x="13938250" y="622325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41402</xdr:rowOff>
    </xdr:from>
    <xdr:to>
      <xdr:col>76</xdr:col>
      <xdr:colOff>165100</xdr:colOff>
      <xdr:row>38</xdr:row>
      <xdr:rowOff>143002</xdr:rowOff>
    </xdr:to>
    <xdr:sp macro="" textlink="">
      <xdr:nvSpPr>
        <xdr:cNvPr id="443" name="楕円 442"/>
        <xdr:cNvSpPr/>
      </xdr:nvSpPr>
      <xdr:spPr>
        <a:xfrm>
          <a:off x="130937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108204</xdr:rowOff>
    </xdr:from>
    <xdr:to>
      <xdr:col>81</xdr:col>
      <xdr:colOff>50800</xdr:colOff>
      <xdr:row>38</xdr:row>
      <xdr:rowOff>92202</xdr:rowOff>
    </xdr:to>
    <xdr:cxnSp macro="">
      <xdr:nvCxnSpPr>
        <xdr:cNvPr id="444" name="直線コネクタ 443"/>
        <xdr:cNvCxnSpPr/>
      </xdr:nvCxnSpPr>
      <xdr:spPr>
        <a:xfrm flipV="1">
          <a:off x="13144500" y="6223254"/>
          <a:ext cx="793750" cy="14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29972</xdr:rowOff>
    </xdr:from>
    <xdr:to>
      <xdr:col>72</xdr:col>
      <xdr:colOff>38100</xdr:colOff>
      <xdr:row>37</xdr:row>
      <xdr:rowOff>131572</xdr:rowOff>
    </xdr:to>
    <xdr:sp macro="" textlink="">
      <xdr:nvSpPr>
        <xdr:cNvPr id="445" name="楕円 444"/>
        <xdr:cNvSpPr/>
      </xdr:nvSpPr>
      <xdr:spPr>
        <a:xfrm>
          <a:off x="12299950" y="61450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80772</xdr:rowOff>
    </xdr:from>
    <xdr:to>
      <xdr:col>76</xdr:col>
      <xdr:colOff>114300</xdr:colOff>
      <xdr:row>38</xdr:row>
      <xdr:rowOff>92202</xdr:rowOff>
    </xdr:to>
    <xdr:cxnSp macro="">
      <xdr:nvCxnSpPr>
        <xdr:cNvPr id="446" name="直線コネクタ 445"/>
        <xdr:cNvCxnSpPr/>
      </xdr:nvCxnSpPr>
      <xdr:spPr>
        <a:xfrm>
          <a:off x="12344400" y="6195822"/>
          <a:ext cx="800100" cy="1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141986</xdr:rowOff>
    </xdr:from>
    <xdr:to>
      <xdr:col>67</xdr:col>
      <xdr:colOff>101600</xdr:colOff>
      <xdr:row>37</xdr:row>
      <xdr:rowOff>72136</xdr:rowOff>
    </xdr:to>
    <xdr:sp macro="" textlink="">
      <xdr:nvSpPr>
        <xdr:cNvPr id="447" name="楕円 446"/>
        <xdr:cNvSpPr/>
      </xdr:nvSpPr>
      <xdr:spPr>
        <a:xfrm>
          <a:off x="11487150" y="60919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21336</xdr:rowOff>
    </xdr:from>
    <xdr:to>
      <xdr:col>71</xdr:col>
      <xdr:colOff>177800</xdr:colOff>
      <xdr:row>37</xdr:row>
      <xdr:rowOff>80772</xdr:rowOff>
    </xdr:to>
    <xdr:cxnSp macro="">
      <xdr:nvCxnSpPr>
        <xdr:cNvPr id="448" name="直線コネクタ 447"/>
        <xdr:cNvCxnSpPr/>
      </xdr:nvCxnSpPr>
      <xdr:spPr>
        <a:xfrm>
          <a:off x="11537950" y="6136386"/>
          <a:ext cx="8064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52087</xdr:rowOff>
    </xdr:from>
    <xdr:ext cx="405111" cy="259045"/>
    <xdr:sp macro="" textlink="">
      <xdr:nvSpPr>
        <xdr:cNvPr id="449" name="n_1aveValue【認定こども園・幼稚園・保育所】&#10;有形固定資産減価償却率"/>
        <xdr:cNvSpPr txBox="1"/>
      </xdr:nvSpPr>
      <xdr:spPr>
        <a:xfrm>
          <a:off x="1374204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134383</xdr:rowOff>
    </xdr:from>
    <xdr:ext cx="405111" cy="259045"/>
    <xdr:sp macro="" textlink="">
      <xdr:nvSpPr>
        <xdr:cNvPr id="450" name="n_2aveValue【認定こども園・幼稚園・保育所】&#10;有形固定資産減価償却率"/>
        <xdr:cNvSpPr txBox="1"/>
      </xdr:nvSpPr>
      <xdr:spPr>
        <a:xfrm>
          <a:off x="12960994" y="558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150385</xdr:rowOff>
    </xdr:from>
    <xdr:ext cx="405111" cy="259045"/>
    <xdr:sp macro="" textlink="">
      <xdr:nvSpPr>
        <xdr:cNvPr id="451" name="n_3aveValue【認定こども園・幼稚園・保育所】&#10;有形固定資産減価償却率"/>
        <xdr:cNvSpPr txBox="1"/>
      </xdr:nvSpPr>
      <xdr:spPr>
        <a:xfrm>
          <a:off x="12167244" y="5605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97807</xdr:rowOff>
    </xdr:from>
    <xdr:ext cx="405111" cy="259045"/>
    <xdr:sp macro="" textlink="">
      <xdr:nvSpPr>
        <xdr:cNvPr id="452" name="n_4aveValue【認定こども園・幼稚園・保育所】&#10;有形固定資産減価償却率"/>
        <xdr:cNvSpPr txBox="1"/>
      </xdr:nvSpPr>
      <xdr:spPr>
        <a:xfrm>
          <a:off x="11354444" y="55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150131</xdr:rowOff>
    </xdr:from>
    <xdr:ext cx="405111" cy="259045"/>
    <xdr:sp macro="" textlink="">
      <xdr:nvSpPr>
        <xdr:cNvPr id="453" name="n_1mainValue【認定こども園・幼稚園・保育所】&#10;有形固定資産減価償却率"/>
        <xdr:cNvSpPr txBox="1"/>
      </xdr:nvSpPr>
      <xdr:spPr>
        <a:xfrm>
          <a:off x="137420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134129</xdr:rowOff>
    </xdr:from>
    <xdr:ext cx="405111" cy="259045"/>
    <xdr:sp macro="" textlink="">
      <xdr:nvSpPr>
        <xdr:cNvPr id="454" name="n_2mainValue【認定こども園・幼稚園・保育所】&#10;有形固定資産減価償却率"/>
        <xdr:cNvSpPr txBox="1"/>
      </xdr:nvSpPr>
      <xdr:spPr>
        <a:xfrm>
          <a:off x="12960994" y="6414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122699</xdr:rowOff>
    </xdr:from>
    <xdr:ext cx="405111" cy="259045"/>
    <xdr:sp macro="" textlink="">
      <xdr:nvSpPr>
        <xdr:cNvPr id="455" name="n_3mainValue【認定こども園・幼稚園・保育所】&#10;有形固定資産減価償却率"/>
        <xdr:cNvSpPr txBox="1"/>
      </xdr:nvSpPr>
      <xdr:spPr>
        <a:xfrm>
          <a:off x="12167244" y="623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63263</xdr:rowOff>
    </xdr:from>
    <xdr:ext cx="405111" cy="259045"/>
    <xdr:sp macro="" textlink="">
      <xdr:nvSpPr>
        <xdr:cNvPr id="456" name="n_4mainValue【認定こども園・幼稚園・保育所】&#10;有形固定資産減価償却率"/>
        <xdr:cNvSpPr txBox="1"/>
      </xdr:nvSpPr>
      <xdr:spPr>
        <a:xfrm>
          <a:off x="11354444" y="617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480" name="直線コネクタ 479"/>
        <xdr:cNvCxnSpPr/>
      </xdr:nvCxnSpPr>
      <xdr:spPr>
        <a:xfrm flipV="1">
          <a:off x="19951064" y="5707380"/>
          <a:ext cx="0"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81" name="【認定こども園・幼稚園・保育所】&#10;一人当たり面積最小値テキスト"/>
        <xdr:cNvSpPr txBox="1"/>
      </xdr:nvSpPr>
      <xdr:spPr>
        <a:xfrm>
          <a:off x="19989800" y="692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82" name="直線コネクタ 481"/>
        <xdr:cNvCxnSpPr/>
      </xdr:nvCxnSpPr>
      <xdr:spPr>
        <a:xfrm>
          <a:off x="19881850" y="692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483" name="【認定こども園・幼稚園・保育所】&#10;一人当たり面積最大値テキスト"/>
        <xdr:cNvSpPr txBox="1"/>
      </xdr:nvSpPr>
      <xdr:spPr>
        <a:xfrm>
          <a:off x="19989800" y="54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484" name="直線コネクタ 483"/>
        <xdr:cNvCxnSpPr/>
      </xdr:nvCxnSpPr>
      <xdr:spPr>
        <a:xfrm>
          <a:off x="19881850" y="5707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26687</xdr:rowOff>
    </xdr:from>
    <xdr:ext cx="469744" cy="259045"/>
    <xdr:sp macro="" textlink="">
      <xdr:nvSpPr>
        <xdr:cNvPr id="485" name="【認定こども園・幼稚園・保育所】&#10;一人当たり面積平均値テキスト"/>
        <xdr:cNvSpPr txBox="1"/>
      </xdr:nvSpPr>
      <xdr:spPr>
        <a:xfrm>
          <a:off x="19989800" y="6471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486" name="フローチャート: 判断 485"/>
        <xdr:cNvSpPr/>
      </xdr:nvSpPr>
      <xdr:spPr>
        <a:xfrm>
          <a:off x="199009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74930</xdr:rowOff>
    </xdr:from>
    <xdr:to>
      <xdr:col>112</xdr:col>
      <xdr:colOff>38100</xdr:colOff>
      <xdr:row>40</xdr:row>
      <xdr:rowOff>5080</xdr:rowOff>
    </xdr:to>
    <xdr:sp macro="" textlink="">
      <xdr:nvSpPr>
        <xdr:cNvPr id="487" name="フローチャート: 判断 486"/>
        <xdr:cNvSpPr/>
      </xdr:nvSpPr>
      <xdr:spPr>
        <a:xfrm>
          <a:off x="19157950" y="65201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88" name="フローチャート: 判断 487"/>
        <xdr:cNvSpPr/>
      </xdr:nvSpPr>
      <xdr:spPr>
        <a:xfrm>
          <a:off x="1834515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89" name="フローチャート: 判断 488"/>
        <xdr:cNvSpPr/>
      </xdr:nvSpPr>
      <xdr:spPr>
        <a:xfrm>
          <a:off x="175514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40640</xdr:rowOff>
    </xdr:from>
    <xdr:to>
      <xdr:col>98</xdr:col>
      <xdr:colOff>38100</xdr:colOff>
      <xdr:row>39</xdr:row>
      <xdr:rowOff>142240</xdr:rowOff>
    </xdr:to>
    <xdr:sp macro="" textlink="">
      <xdr:nvSpPr>
        <xdr:cNvPr id="490" name="フローチャート: 判断 489"/>
        <xdr:cNvSpPr/>
      </xdr:nvSpPr>
      <xdr:spPr>
        <a:xfrm>
          <a:off x="16757650" y="6485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116840</xdr:rowOff>
    </xdr:from>
    <xdr:to>
      <xdr:col>116</xdr:col>
      <xdr:colOff>114300</xdr:colOff>
      <xdr:row>39</xdr:row>
      <xdr:rowOff>46990</xdr:rowOff>
    </xdr:to>
    <xdr:sp macro="" textlink="">
      <xdr:nvSpPr>
        <xdr:cNvPr id="496" name="楕円 495"/>
        <xdr:cNvSpPr/>
      </xdr:nvSpPr>
      <xdr:spPr>
        <a:xfrm>
          <a:off x="19900900" y="6396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139717</xdr:rowOff>
    </xdr:from>
    <xdr:ext cx="469744" cy="259045"/>
    <xdr:sp macro="" textlink="">
      <xdr:nvSpPr>
        <xdr:cNvPr id="497" name="【認定こども園・幼稚園・保育所】&#10;一人当たり面積該当値テキスト"/>
        <xdr:cNvSpPr txBox="1"/>
      </xdr:nvSpPr>
      <xdr:spPr>
        <a:xfrm>
          <a:off x="19989800"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120650</xdr:rowOff>
    </xdr:from>
    <xdr:to>
      <xdr:col>112</xdr:col>
      <xdr:colOff>38100</xdr:colOff>
      <xdr:row>39</xdr:row>
      <xdr:rowOff>50800</xdr:rowOff>
    </xdr:to>
    <xdr:sp macro="" textlink="">
      <xdr:nvSpPr>
        <xdr:cNvPr id="498" name="楕円 497"/>
        <xdr:cNvSpPr/>
      </xdr:nvSpPr>
      <xdr:spPr>
        <a:xfrm>
          <a:off x="19157950" y="6400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167640</xdr:rowOff>
    </xdr:from>
    <xdr:to>
      <xdr:col>116</xdr:col>
      <xdr:colOff>63500</xdr:colOff>
      <xdr:row>39</xdr:row>
      <xdr:rowOff>0</xdr:rowOff>
    </xdr:to>
    <xdr:cxnSp macro="">
      <xdr:nvCxnSpPr>
        <xdr:cNvPr id="499" name="直線コネクタ 498"/>
        <xdr:cNvCxnSpPr/>
      </xdr:nvCxnSpPr>
      <xdr:spPr>
        <a:xfrm flipV="1">
          <a:off x="19202400" y="644779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120650</xdr:rowOff>
    </xdr:from>
    <xdr:to>
      <xdr:col>107</xdr:col>
      <xdr:colOff>101600</xdr:colOff>
      <xdr:row>39</xdr:row>
      <xdr:rowOff>50800</xdr:rowOff>
    </xdr:to>
    <xdr:sp macro="" textlink="">
      <xdr:nvSpPr>
        <xdr:cNvPr id="500" name="楕円 499"/>
        <xdr:cNvSpPr/>
      </xdr:nvSpPr>
      <xdr:spPr>
        <a:xfrm>
          <a:off x="18345150" y="6400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0</xdr:rowOff>
    </xdr:from>
    <xdr:to>
      <xdr:col>111</xdr:col>
      <xdr:colOff>177800</xdr:colOff>
      <xdr:row>39</xdr:row>
      <xdr:rowOff>0</xdr:rowOff>
    </xdr:to>
    <xdr:cxnSp macro="">
      <xdr:nvCxnSpPr>
        <xdr:cNvPr id="501" name="直線コネクタ 500"/>
        <xdr:cNvCxnSpPr/>
      </xdr:nvCxnSpPr>
      <xdr:spPr>
        <a:xfrm>
          <a:off x="18395950" y="64452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59690</xdr:rowOff>
    </xdr:from>
    <xdr:to>
      <xdr:col>102</xdr:col>
      <xdr:colOff>165100</xdr:colOff>
      <xdr:row>38</xdr:row>
      <xdr:rowOff>161290</xdr:rowOff>
    </xdr:to>
    <xdr:sp macro="" textlink="">
      <xdr:nvSpPr>
        <xdr:cNvPr id="502" name="楕円 501"/>
        <xdr:cNvSpPr/>
      </xdr:nvSpPr>
      <xdr:spPr>
        <a:xfrm>
          <a:off x="175514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110490</xdr:rowOff>
    </xdr:from>
    <xdr:to>
      <xdr:col>107</xdr:col>
      <xdr:colOff>50800</xdr:colOff>
      <xdr:row>39</xdr:row>
      <xdr:rowOff>0</xdr:rowOff>
    </xdr:to>
    <xdr:cxnSp macro="">
      <xdr:nvCxnSpPr>
        <xdr:cNvPr id="503" name="直線コネクタ 502"/>
        <xdr:cNvCxnSpPr/>
      </xdr:nvCxnSpPr>
      <xdr:spPr>
        <a:xfrm>
          <a:off x="17602200" y="6390640"/>
          <a:ext cx="79375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63500</xdr:rowOff>
    </xdr:from>
    <xdr:to>
      <xdr:col>98</xdr:col>
      <xdr:colOff>38100</xdr:colOff>
      <xdr:row>38</xdr:row>
      <xdr:rowOff>165100</xdr:rowOff>
    </xdr:to>
    <xdr:sp macro="" textlink="">
      <xdr:nvSpPr>
        <xdr:cNvPr id="504" name="楕円 503"/>
        <xdr:cNvSpPr/>
      </xdr:nvSpPr>
      <xdr:spPr>
        <a:xfrm>
          <a:off x="16757650" y="6343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110490</xdr:rowOff>
    </xdr:from>
    <xdr:to>
      <xdr:col>102</xdr:col>
      <xdr:colOff>114300</xdr:colOff>
      <xdr:row>38</xdr:row>
      <xdr:rowOff>114300</xdr:rowOff>
    </xdr:to>
    <xdr:cxnSp macro="">
      <xdr:nvCxnSpPr>
        <xdr:cNvPr id="505" name="直線コネクタ 504"/>
        <xdr:cNvCxnSpPr/>
      </xdr:nvCxnSpPr>
      <xdr:spPr>
        <a:xfrm flipV="1">
          <a:off x="16802100" y="639064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167657</xdr:rowOff>
    </xdr:from>
    <xdr:ext cx="469744" cy="259045"/>
    <xdr:sp macro="" textlink="">
      <xdr:nvSpPr>
        <xdr:cNvPr id="506" name="n_1aveValue【認定こども園・幼稚園・保育所】&#10;一人当たり面積"/>
        <xdr:cNvSpPr txBox="1"/>
      </xdr:nvSpPr>
      <xdr:spPr>
        <a:xfrm>
          <a:off x="189802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133367</xdr:rowOff>
    </xdr:from>
    <xdr:ext cx="469744" cy="259045"/>
    <xdr:sp macro="" textlink="">
      <xdr:nvSpPr>
        <xdr:cNvPr id="507" name="n_2aveValue【認定こども園・幼稚園・保育所】&#10;一人当たり面積"/>
        <xdr:cNvSpPr txBox="1"/>
      </xdr:nvSpPr>
      <xdr:spPr>
        <a:xfrm>
          <a:off x="181801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152417</xdr:rowOff>
    </xdr:from>
    <xdr:ext cx="469744" cy="259045"/>
    <xdr:sp macro="" textlink="">
      <xdr:nvSpPr>
        <xdr:cNvPr id="508" name="n_3aveValue【認定こども園・幼稚園・保育所】&#10;一人当たり面積"/>
        <xdr:cNvSpPr txBox="1"/>
      </xdr:nvSpPr>
      <xdr:spPr>
        <a:xfrm>
          <a:off x="1738637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133367</xdr:rowOff>
    </xdr:from>
    <xdr:ext cx="469744" cy="259045"/>
    <xdr:sp macro="" textlink="">
      <xdr:nvSpPr>
        <xdr:cNvPr id="509" name="n_4aveValue【認定こども園・幼稚園・保育所】&#10;一人当たり面積"/>
        <xdr:cNvSpPr txBox="1"/>
      </xdr:nvSpPr>
      <xdr:spPr>
        <a:xfrm>
          <a:off x="165926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67327</xdr:rowOff>
    </xdr:from>
    <xdr:ext cx="469744" cy="259045"/>
    <xdr:sp macro="" textlink="">
      <xdr:nvSpPr>
        <xdr:cNvPr id="510" name="n_1mainValue【認定こども園・幼稚園・保育所】&#10;一人当たり面積"/>
        <xdr:cNvSpPr txBox="1"/>
      </xdr:nvSpPr>
      <xdr:spPr>
        <a:xfrm>
          <a:off x="189802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511" name="n_2mainValue【認定こども園・幼稚園・保育所】&#10;一人当たり面積"/>
        <xdr:cNvSpPr txBox="1"/>
      </xdr:nvSpPr>
      <xdr:spPr>
        <a:xfrm>
          <a:off x="181801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6367</xdr:rowOff>
    </xdr:from>
    <xdr:ext cx="469744" cy="259045"/>
    <xdr:sp macro="" textlink="">
      <xdr:nvSpPr>
        <xdr:cNvPr id="512" name="n_3mainValue【認定こども園・幼稚園・保育所】&#10;一人当たり面積"/>
        <xdr:cNvSpPr txBox="1"/>
      </xdr:nvSpPr>
      <xdr:spPr>
        <a:xfrm>
          <a:off x="1738637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10177</xdr:rowOff>
    </xdr:from>
    <xdr:ext cx="469744" cy="259045"/>
    <xdr:sp macro="" textlink="">
      <xdr:nvSpPr>
        <xdr:cNvPr id="513" name="n_4mainValue【認定こども園・幼稚園・保育所】&#10;一人当たり面積"/>
        <xdr:cNvSpPr txBox="1"/>
      </xdr:nvSpPr>
      <xdr:spPr>
        <a:xfrm>
          <a:off x="165926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540" name="直線コネクタ 539"/>
        <xdr:cNvCxnSpPr/>
      </xdr:nvCxnSpPr>
      <xdr:spPr>
        <a:xfrm flipV="1">
          <a:off x="14699614" y="9196251"/>
          <a:ext cx="0" cy="1333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41" name="【学校施設】&#10;有形固定資産減価償却率最小値テキスト"/>
        <xdr:cNvSpPr txBox="1"/>
      </xdr:nvSpPr>
      <xdr:spPr>
        <a:xfrm>
          <a:off x="14738350" y="1053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42" name="直線コネクタ 541"/>
        <xdr:cNvCxnSpPr/>
      </xdr:nvCxnSpPr>
      <xdr:spPr>
        <a:xfrm>
          <a:off x="14611350" y="105301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543" name="【学校施設】&#10;有形固定資産減価償却率最大値テキスト"/>
        <xdr:cNvSpPr txBox="1"/>
      </xdr:nvSpPr>
      <xdr:spPr>
        <a:xfrm>
          <a:off x="14738350" y="897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544" name="直線コネクタ 543"/>
        <xdr:cNvCxnSpPr/>
      </xdr:nvCxnSpPr>
      <xdr:spPr>
        <a:xfrm>
          <a:off x="14611350" y="91962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19067</xdr:rowOff>
    </xdr:from>
    <xdr:ext cx="405111" cy="259045"/>
    <xdr:sp macro="" textlink="">
      <xdr:nvSpPr>
        <xdr:cNvPr id="545" name="【学校施設】&#10;有形固定資産減価償却率平均値テキスト"/>
        <xdr:cNvSpPr txBox="1"/>
      </xdr:nvSpPr>
      <xdr:spPr>
        <a:xfrm>
          <a:off x="14738350" y="993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6" name="フローチャート: 判断 545"/>
        <xdr:cNvSpPr/>
      </xdr:nvSpPr>
      <xdr:spPr>
        <a:xfrm>
          <a:off x="14649450" y="99529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7" name="フローチャート: 判断 546"/>
        <xdr:cNvSpPr/>
      </xdr:nvSpPr>
      <xdr:spPr>
        <a:xfrm>
          <a:off x="13887450" y="991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48" name="フローチャート: 判断 547"/>
        <xdr:cNvSpPr/>
      </xdr:nvSpPr>
      <xdr:spPr>
        <a:xfrm>
          <a:off x="13093700" y="98776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49" name="フローチャート: 判断 548"/>
        <xdr:cNvSpPr/>
      </xdr:nvSpPr>
      <xdr:spPr>
        <a:xfrm>
          <a:off x="12299950" y="98744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84727</xdr:rowOff>
    </xdr:from>
    <xdr:to>
      <xdr:col>67</xdr:col>
      <xdr:colOff>101600</xdr:colOff>
      <xdr:row>60</xdr:row>
      <xdr:rowOff>14877</xdr:rowOff>
    </xdr:to>
    <xdr:sp macro="" textlink="">
      <xdr:nvSpPr>
        <xdr:cNvPr id="550" name="フローチャート: 判断 549"/>
        <xdr:cNvSpPr/>
      </xdr:nvSpPr>
      <xdr:spPr>
        <a:xfrm>
          <a:off x="11487150" y="9831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556" name="楕円 555"/>
        <xdr:cNvSpPr/>
      </xdr:nvSpPr>
      <xdr:spPr>
        <a:xfrm>
          <a:off x="14649450" y="97142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154957</xdr:rowOff>
    </xdr:from>
    <xdr:ext cx="405111" cy="259045"/>
    <xdr:sp macro="" textlink="">
      <xdr:nvSpPr>
        <xdr:cNvPr id="557" name="【学校施設】&#10;有形固定資産減価償却率該当値テキスト"/>
        <xdr:cNvSpPr txBox="1"/>
      </xdr:nvSpPr>
      <xdr:spPr>
        <a:xfrm>
          <a:off x="14738350" y="957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558" name="楕円 557"/>
        <xdr:cNvSpPr/>
      </xdr:nvSpPr>
      <xdr:spPr>
        <a:xfrm>
          <a:off x="13887450" y="9714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11430</xdr:rowOff>
    </xdr:to>
    <xdr:cxnSp macro="">
      <xdr:nvCxnSpPr>
        <xdr:cNvPr id="559" name="直線コネクタ 558"/>
        <xdr:cNvCxnSpPr/>
      </xdr:nvCxnSpPr>
      <xdr:spPr>
        <a:xfrm>
          <a:off x="13938250" y="975868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86360</xdr:rowOff>
    </xdr:from>
    <xdr:to>
      <xdr:col>76</xdr:col>
      <xdr:colOff>165100</xdr:colOff>
      <xdr:row>59</xdr:row>
      <xdr:rowOff>16510</xdr:rowOff>
    </xdr:to>
    <xdr:sp macro="" textlink="">
      <xdr:nvSpPr>
        <xdr:cNvPr id="560" name="楕円 559"/>
        <xdr:cNvSpPr/>
      </xdr:nvSpPr>
      <xdr:spPr>
        <a:xfrm>
          <a:off x="13093700" y="9668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59</xdr:row>
      <xdr:rowOff>11430</xdr:rowOff>
    </xdr:to>
    <xdr:cxnSp macro="">
      <xdr:nvCxnSpPr>
        <xdr:cNvPr id="561" name="直線コネクタ 560"/>
        <xdr:cNvCxnSpPr/>
      </xdr:nvCxnSpPr>
      <xdr:spPr>
        <a:xfrm>
          <a:off x="13144500" y="9719310"/>
          <a:ext cx="7937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62" name="楕円 561"/>
        <xdr:cNvSpPr/>
      </xdr:nvSpPr>
      <xdr:spPr>
        <a:xfrm>
          <a:off x="12299950" y="97142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137160</xdr:rowOff>
    </xdr:from>
    <xdr:to>
      <xdr:col>76</xdr:col>
      <xdr:colOff>114300</xdr:colOff>
      <xdr:row>59</xdr:row>
      <xdr:rowOff>11430</xdr:rowOff>
    </xdr:to>
    <xdr:cxnSp macro="">
      <xdr:nvCxnSpPr>
        <xdr:cNvPr id="563" name="直線コネクタ 562"/>
        <xdr:cNvCxnSpPr/>
      </xdr:nvCxnSpPr>
      <xdr:spPr>
        <a:xfrm flipV="1">
          <a:off x="12344400" y="9719310"/>
          <a:ext cx="8001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86360</xdr:rowOff>
    </xdr:from>
    <xdr:to>
      <xdr:col>67</xdr:col>
      <xdr:colOff>101600</xdr:colOff>
      <xdr:row>59</xdr:row>
      <xdr:rowOff>16510</xdr:rowOff>
    </xdr:to>
    <xdr:sp macro="" textlink="">
      <xdr:nvSpPr>
        <xdr:cNvPr id="564" name="楕円 563"/>
        <xdr:cNvSpPr/>
      </xdr:nvSpPr>
      <xdr:spPr>
        <a:xfrm>
          <a:off x="11487150" y="9668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137160</xdr:rowOff>
    </xdr:from>
    <xdr:to>
      <xdr:col>71</xdr:col>
      <xdr:colOff>177800</xdr:colOff>
      <xdr:row>59</xdr:row>
      <xdr:rowOff>11430</xdr:rowOff>
    </xdr:to>
    <xdr:cxnSp macro="">
      <xdr:nvCxnSpPr>
        <xdr:cNvPr id="565" name="直線コネクタ 564"/>
        <xdr:cNvCxnSpPr/>
      </xdr:nvCxnSpPr>
      <xdr:spPr>
        <a:xfrm>
          <a:off x="11537950" y="9719310"/>
          <a:ext cx="8064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66" name="n_1aveValue【学校施設】&#10;有形固定資産減価償却率"/>
        <xdr:cNvSpPr txBox="1"/>
      </xdr:nvSpPr>
      <xdr:spPr>
        <a:xfrm>
          <a:off x="137420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567" name="n_2aveValue【学校施設】&#10;有形固定資産減価償却率"/>
        <xdr:cNvSpPr txBox="1"/>
      </xdr:nvSpPr>
      <xdr:spPr>
        <a:xfrm>
          <a:off x="1296099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568" name="n_3aveValue【学校施設】&#10;有形固定資産減価償却率"/>
        <xdr:cNvSpPr txBox="1"/>
      </xdr:nvSpPr>
      <xdr:spPr>
        <a:xfrm>
          <a:off x="121672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6004</xdr:rowOff>
    </xdr:from>
    <xdr:ext cx="405111" cy="259045"/>
    <xdr:sp macro="" textlink="">
      <xdr:nvSpPr>
        <xdr:cNvPr id="569" name="n_4aveValue【学校施設】&#10;有形固定資産減価償却率"/>
        <xdr:cNvSpPr txBox="1"/>
      </xdr:nvSpPr>
      <xdr:spPr>
        <a:xfrm>
          <a:off x="113544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570" name="n_1mainValue【学校施設】&#10;有形固定資産減価償却率"/>
        <xdr:cNvSpPr txBox="1"/>
      </xdr:nvSpPr>
      <xdr:spPr>
        <a:xfrm>
          <a:off x="13742044" y="949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571" name="n_2mainValue【学校施設】&#10;有形固定資産減価償却率"/>
        <xdr:cNvSpPr txBox="1"/>
      </xdr:nvSpPr>
      <xdr:spPr>
        <a:xfrm>
          <a:off x="12960994" y="945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72" name="n_3mainValue【学校施設】&#10;有形固定資産減価償却率"/>
        <xdr:cNvSpPr txBox="1"/>
      </xdr:nvSpPr>
      <xdr:spPr>
        <a:xfrm>
          <a:off x="12167244" y="949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33037</xdr:rowOff>
    </xdr:from>
    <xdr:ext cx="405111" cy="259045"/>
    <xdr:sp macro="" textlink="">
      <xdr:nvSpPr>
        <xdr:cNvPr id="573" name="n_4mainValue【学校施設】&#10;有形固定資産減価償却率"/>
        <xdr:cNvSpPr txBox="1"/>
      </xdr:nvSpPr>
      <xdr:spPr>
        <a:xfrm>
          <a:off x="11354444" y="945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4" name="直線コネクタ 583"/>
        <xdr:cNvCxnSpPr/>
      </xdr:nvCxnSpPr>
      <xdr:spPr>
        <a:xfrm>
          <a:off x="16459200" y="10464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5" name="テキスト ボックス 584"/>
        <xdr:cNvSpPr txBox="1"/>
      </xdr:nvSpPr>
      <xdr:spPr>
        <a:xfrm>
          <a:off x="16049171" y="1032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8" name="直線コネクタ 587"/>
        <xdr:cNvCxnSpPr/>
      </xdr:nvCxnSpPr>
      <xdr:spPr>
        <a:xfrm>
          <a:off x="16459200" y="9366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9" name="テキスト ボックス 588"/>
        <xdr:cNvSpPr txBox="1"/>
      </xdr:nvSpPr>
      <xdr:spPr>
        <a:xfrm>
          <a:off x="16049171"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593" name="直線コネクタ 592"/>
        <xdr:cNvCxnSpPr/>
      </xdr:nvCxnSpPr>
      <xdr:spPr>
        <a:xfrm flipV="1">
          <a:off x="19951064" y="9245156"/>
          <a:ext cx="0" cy="115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594" name="【学校施設】&#10;一人当たり面積最小値テキスト"/>
        <xdr:cNvSpPr txBox="1"/>
      </xdr:nvSpPr>
      <xdr:spPr>
        <a:xfrm>
          <a:off x="19989800" y="1040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595" name="直線コネクタ 594"/>
        <xdr:cNvCxnSpPr/>
      </xdr:nvCxnSpPr>
      <xdr:spPr>
        <a:xfrm>
          <a:off x="19881850" y="104019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596" name="【学校施設】&#10;一人当たり面積最大値テキスト"/>
        <xdr:cNvSpPr txBox="1"/>
      </xdr:nvSpPr>
      <xdr:spPr>
        <a:xfrm>
          <a:off x="19989800" y="902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597" name="直線コネクタ 596"/>
        <xdr:cNvCxnSpPr/>
      </xdr:nvCxnSpPr>
      <xdr:spPr>
        <a:xfrm>
          <a:off x="19881850" y="92451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9923</xdr:rowOff>
    </xdr:from>
    <xdr:ext cx="469744" cy="259045"/>
    <xdr:sp macro="" textlink="">
      <xdr:nvSpPr>
        <xdr:cNvPr id="598" name="【学校施設】&#10;一人当たり面積平均値テキスト"/>
        <xdr:cNvSpPr txBox="1"/>
      </xdr:nvSpPr>
      <xdr:spPr>
        <a:xfrm>
          <a:off x="19989800" y="9592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599" name="フローチャート: 判断 598"/>
        <xdr:cNvSpPr/>
      </xdr:nvSpPr>
      <xdr:spPr>
        <a:xfrm>
          <a:off x="19900900" y="961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32639</xdr:rowOff>
    </xdr:from>
    <xdr:to>
      <xdr:col>112</xdr:col>
      <xdr:colOff>38100</xdr:colOff>
      <xdr:row>58</xdr:row>
      <xdr:rowOff>134239</xdr:rowOff>
    </xdr:to>
    <xdr:sp macro="" textlink="">
      <xdr:nvSpPr>
        <xdr:cNvPr id="600" name="フローチャート: 判断 599"/>
        <xdr:cNvSpPr/>
      </xdr:nvSpPr>
      <xdr:spPr>
        <a:xfrm>
          <a:off x="19157950" y="96147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37782</xdr:rowOff>
    </xdr:from>
    <xdr:to>
      <xdr:col>107</xdr:col>
      <xdr:colOff>101600</xdr:colOff>
      <xdr:row>58</xdr:row>
      <xdr:rowOff>139382</xdr:rowOff>
    </xdr:to>
    <xdr:sp macro="" textlink="">
      <xdr:nvSpPr>
        <xdr:cNvPr id="601" name="フローチャート: 判断 600"/>
        <xdr:cNvSpPr/>
      </xdr:nvSpPr>
      <xdr:spPr>
        <a:xfrm>
          <a:off x="18345150" y="96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48641</xdr:rowOff>
    </xdr:from>
    <xdr:to>
      <xdr:col>102</xdr:col>
      <xdr:colOff>165100</xdr:colOff>
      <xdr:row>58</xdr:row>
      <xdr:rowOff>150241</xdr:rowOff>
    </xdr:to>
    <xdr:sp macro="" textlink="">
      <xdr:nvSpPr>
        <xdr:cNvPr id="602" name="フローチャート: 判断 601"/>
        <xdr:cNvSpPr/>
      </xdr:nvSpPr>
      <xdr:spPr>
        <a:xfrm>
          <a:off x="17551400" y="963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52642</xdr:rowOff>
    </xdr:from>
    <xdr:to>
      <xdr:col>98</xdr:col>
      <xdr:colOff>38100</xdr:colOff>
      <xdr:row>58</xdr:row>
      <xdr:rowOff>154242</xdr:rowOff>
    </xdr:to>
    <xdr:sp macro="" textlink="">
      <xdr:nvSpPr>
        <xdr:cNvPr id="603" name="フローチャート: 判断 602"/>
        <xdr:cNvSpPr/>
      </xdr:nvSpPr>
      <xdr:spPr>
        <a:xfrm>
          <a:off x="16757650" y="96347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157797</xdr:rowOff>
    </xdr:from>
    <xdr:to>
      <xdr:col>116</xdr:col>
      <xdr:colOff>114300</xdr:colOff>
      <xdr:row>58</xdr:row>
      <xdr:rowOff>87947</xdr:rowOff>
    </xdr:to>
    <xdr:sp macro="" textlink="">
      <xdr:nvSpPr>
        <xdr:cNvPr id="609" name="楕円 608"/>
        <xdr:cNvSpPr/>
      </xdr:nvSpPr>
      <xdr:spPr>
        <a:xfrm>
          <a:off x="19900900" y="95748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9224</xdr:rowOff>
    </xdr:from>
    <xdr:ext cx="469744" cy="259045"/>
    <xdr:sp macro="" textlink="">
      <xdr:nvSpPr>
        <xdr:cNvPr id="610" name="【学校施設】&#10;一人当たり面積該当値テキスト"/>
        <xdr:cNvSpPr txBox="1"/>
      </xdr:nvSpPr>
      <xdr:spPr>
        <a:xfrm>
          <a:off x="19989800" y="942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157797</xdr:rowOff>
    </xdr:from>
    <xdr:to>
      <xdr:col>112</xdr:col>
      <xdr:colOff>38100</xdr:colOff>
      <xdr:row>58</xdr:row>
      <xdr:rowOff>87947</xdr:rowOff>
    </xdr:to>
    <xdr:sp macro="" textlink="">
      <xdr:nvSpPr>
        <xdr:cNvPr id="611" name="楕円 610"/>
        <xdr:cNvSpPr/>
      </xdr:nvSpPr>
      <xdr:spPr>
        <a:xfrm>
          <a:off x="19157950" y="95748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37147</xdr:rowOff>
    </xdr:from>
    <xdr:to>
      <xdr:col>116</xdr:col>
      <xdr:colOff>63500</xdr:colOff>
      <xdr:row>58</xdr:row>
      <xdr:rowOff>37147</xdr:rowOff>
    </xdr:to>
    <xdr:cxnSp macro="">
      <xdr:nvCxnSpPr>
        <xdr:cNvPr id="612" name="直線コネクタ 611"/>
        <xdr:cNvCxnSpPr/>
      </xdr:nvCxnSpPr>
      <xdr:spPr>
        <a:xfrm>
          <a:off x="19202400" y="961929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156083</xdr:rowOff>
    </xdr:from>
    <xdr:to>
      <xdr:col>107</xdr:col>
      <xdr:colOff>101600</xdr:colOff>
      <xdr:row>58</xdr:row>
      <xdr:rowOff>86233</xdr:rowOff>
    </xdr:to>
    <xdr:sp macro="" textlink="">
      <xdr:nvSpPr>
        <xdr:cNvPr id="613" name="楕円 612"/>
        <xdr:cNvSpPr/>
      </xdr:nvSpPr>
      <xdr:spPr>
        <a:xfrm>
          <a:off x="18345150" y="95731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35433</xdr:rowOff>
    </xdr:from>
    <xdr:to>
      <xdr:col>111</xdr:col>
      <xdr:colOff>177800</xdr:colOff>
      <xdr:row>58</xdr:row>
      <xdr:rowOff>37147</xdr:rowOff>
    </xdr:to>
    <xdr:cxnSp macro="">
      <xdr:nvCxnSpPr>
        <xdr:cNvPr id="614" name="直線コネクタ 613"/>
        <xdr:cNvCxnSpPr/>
      </xdr:nvCxnSpPr>
      <xdr:spPr>
        <a:xfrm>
          <a:off x="18395950" y="9617583"/>
          <a:ext cx="80645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155511</xdr:rowOff>
    </xdr:from>
    <xdr:to>
      <xdr:col>102</xdr:col>
      <xdr:colOff>165100</xdr:colOff>
      <xdr:row>58</xdr:row>
      <xdr:rowOff>85661</xdr:rowOff>
    </xdr:to>
    <xdr:sp macro="" textlink="">
      <xdr:nvSpPr>
        <xdr:cNvPr id="615" name="楕円 614"/>
        <xdr:cNvSpPr/>
      </xdr:nvSpPr>
      <xdr:spPr>
        <a:xfrm>
          <a:off x="17551400" y="95725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34861</xdr:rowOff>
    </xdr:from>
    <xdr:to>
      <xdr:col>107</xdr:col>
      <xdr:colOff>50800</xdr:colOff>
      <xdr:row>58</xdr:row>
      <xdr:rowOff>35433</xdr:rowOff>
    </xdr:to>
    <xdr:cxnSp macro="">
      <xdr:nvCxnSpPr>
        <xdr:cNvPr id="616" name="直線コネクタ 615"/>
        <xdr:cNvCxnSpPr/>
      </xdr:nvCxnSpPr>
      <xdr:spPr>
        <a:xfrm>
          <a:off x="17602200" y="9617011"/>
          <a:ext cx="79375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105791</xdr:rowOff>
    </xdr:from>
    <xdr:to>
      <xdr:col>98</xdr:col>
      <xdr:colOff>38100</xdr:colOff>
      <xdr:row>58</xdr:row>
      <xdr:rowOff>35941</xdr:rowOff>
    </xdr:to>
    <xdr:sp macro="" textlink="">
      <xdr:nvSpPr>
        <xdr:cNvPr id="617" name="楕円 616"/>
        <xdr:cNvSpPr/>
      </xdr:nvSpPr>
      <xdr:spPr>
        <a:xfrm>
          <a:off x="16757650" y="95228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156591</xdr:rowOff>
    </xdr:from>
    <xdr:to>
      <xdr:col>102</xdr:col>
      <xdr:colOff>114300</xdr:colOff>
      <xdr:row>58</xdr:row>
      <xdr:rowOff>34861</xdr:rowOff>
    </xdr:to>
    <xdr:cxnSp macro="">
      <xdr:nvCxnSpPr>
        <xdr:cNvPr id="618" name="直線コネクタ 617"/>
        <xdr:cNvCxnSpPr/>
      </xdr:nvCxnSpPr>
      <xdr:spPr>
        <a:xfrm>
          <a:off x="16802100" y="9573641"/>
          <a:ext cx="800100" cy="4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125366</xdr:rowOff>
    </xdr:from>
    <xdr:ext cx="469744" cy="259045"/>
    <xdr:sp macro="" textlink="">
      <xdr:nvSpPr>
        <xdr:cNvPr id="619" name="n_1aveValue【学校施設】&#10;一人当たり面積"/>
        <xdr:cNvSpPr txBox="1"/>
      </xdr:nvSpPr>
      <xdr:spPr>
        <a:xfrm>
          <a:off x="18980227" y="970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130509</xdr:rowOff>
    </xdr:from>
    <xdr:ext cx="469744" cy="259045"/>
    <xdr:sp macro="" textlink="">
      <xdr:nvSpPr>
        <xdr:cNvPr id="620" name="n_2aveValue【学校施設】&#10;一人当たり面積"/>
        <xdr:cNvSpPr txBox="1"/>
      </xdr:nvSpPr>
      <xdr:spPr>
        <a:xfrm>
          <a:off x="18180127" y="971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141368</xdr:rowOff>
    </xdr:from>
    <xdr:ext cx="469744" cy="259045"/>
    <xdr:sp macro="" textlink="">
      <xdr:nvSpPr>
        <xdr:cNvPr id="621" name="n_3aveValue【学校施設】&#10;一人当たり面積"/>
        <xdr:cNvSpPr txBox="1"/>
      </xdr:nvSpPr>
      <xdr:spPr>
        <a:xfrm>
          <a:off x="17386377" y="972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145369</xdr:rowOff>
    </xdr:from>
    <xdr:ext cx="469744" cy="259045"/>
    <xdr:sp macro="" textlink="">
      <xdr:nvSpPr>
        <xdr:cNvPr id="622" name="n_4aveValue【学校施設】&#10;一人当たり面積"/>
        <xdr:cNvSpPr txBox="1"/>
      </xdr:nvSpPr>
      <xdr:spPr>
        <a:xfrm>
          <a:off x="16592627" y="972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104474</xdr:rowOff>
    </xdr:from>
    <xdr:ext cx="469744" cy="259045"/>
    <xdr:sp macro="" textlink="">
      <xdr:nvSpPr>
        <xdr:cNvPr id="623" name="n_1mainValue【学校施設】&#10;一人当たり面積"/>
        <xdr:cNvSpPr txBox="1"/>
      </xdr:nvSpPr>
      <xdr:spPr>
        <a:xfrm>
          <a:off x="18980227" y="935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102760</xdr:rowOff>
    </xdr:from>
    <xdr:ext cx="469744" cy="259045"/>
    <xdr:sp macro="" textlink="">
      <xdr:nvSpPr>
        <xdr:cNvPr id="624" name="n_2mainValue【学校施設】&#10;一人当たり面積"/>
        <xdr:cNvSpPr txBox="1"/>
      </xdr:nvSpPr>
      <xdr:spPr>
        <a:xfrm>
          <a:off x="18180127"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102188</xdr:rowOff>
    </xdr:from>
    <xdr:ext cx="469744" cy="259045"/>
    <xdr:sp macro="" textlink="">
      <xdr:nvSpPr>
        <xdr:cNvPr id="625" name="n_3mainValue【学校施設】&#10;一人当たり面積"/>
        <xdr:cNvSpPr txBox="1"/>
      </xdr:nvSpPr>
      <xdr:spPr>
        <a:xfrm>
          <a:off x="17386377" y="935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52468</xdr:rowOff>
    </xdr:from>
    <xdr:ext cx="469744" cy="259045"/>
    <xdr:sp macro="" textlink="">
      <xdr:nvSpPr>
        <xdr:cNvPr id="626" name="n_4mainValue【学校施設】&#10;一人当たり面積"/>
        <xdr:cNvSpPr txBox="1"/>
      </xdr:nvSpPr>
      <xdr:spPr>
        <a:xfrm>
          <a:off x="16592627" y="930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7" name="テキスト ボックス 646"/>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0" name="直線コネクタ 649"/>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1" name="【児童館】&#10;有形固定資産減価償却率最小値テキスト"/>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2" name="直線コネクタ 651"/>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3" name="【児童館】&#10;有形固定資産減価償却率最大値テキスト"/>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4" name="直線コネクタ 653"/>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167657</xdr:rowOff>
    </xdr:from>
    <xdr:ext cx="405111" cy="259045"/>
    <xdr:sp macro="" textlink="">
      <xdr:nvSpPr>
        <xdr:cNvPr id="655" name="【児童館】&#10;有形固定資産減価償却率平均値テキスト"/>
        <xdr:cNvSpPr txBox="1"/>
      </xdr:nvSpPr>
      <xdr:spPr>
        <a:xfrm>
          <a:off x="14738350" y="13216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656" name="フローチャート: 判断 655"/>
        <xdr:cNvSpPr/>
      </xdr:nvSpPr>
      <xdr:spPr>
        <a:xfrm>
          <a:off x="14649450" y="13359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657" name="フローチャート: 判断 656"/>
        <xdr:cNvSpPr/>
      </xdr:nvSpPr>
      <xdr:spPr>
        <a:xfrm>
          <a:off x="13887450" y="13335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24130</xdr:rowOff>
    </xdr:from>
    <xdr:to>
      <xdr:col>76</xdr:col>
      <xdr:colOff>165100</xdr:colOff>
      <xdr:row>81</xdr:row>
      <xdr:rowOff>125730</xdr:rowOff>
    </xdr:to>
    <xdr:sp macro="" textlink="">
      <xdr:nvSpPr>
        <xdr:cNvPr id="658" name="フローチャート: 判断 657"/>
        <xdr:cNvSpPr/>
      </xdr:nvSpPr>
      <xdr:spPr>
        <a:xfrm>
          <a:off x="130937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24130</xdr:rowOff>
    </xdr:from>
    <xdr:to>
      <xdr:col>72</xdr:col>
      <xdr:colOff>38100</xdr:colOff>
      <xdr:row>81</xdr:row>
      <xdr:rowOff>125730</xdr:rowOff>
    </xdr:to>
    <xdr:sp macro="" textlink="">
      <xdr:nvSpPr>
        <xdr:cNvPr id="659" name="フローチャート: 判断 658"/>
        <xdr:cNvSpPr/>
      </xdr:nvSpPr>
      <xdr:spPr>
        <a:xfrm>
          <a:off x="12299950" y="134035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2539</xdr:rowOff>
    </xdr:from>
    <xdr:to>
      <xdr:col>67</xdr:col>
      <xdr:colOff>101600</xdr:colOff>
      <xdr:row>81</xdr:row>
      <xdr:rowOff>104139</xdr:rowOff>
    </xdr:to>
    <xdr:sp macro="" textlink="">
      <xdr:nvSpPr>
        <xdr:cNvPr id="660" name="フローチャート: 判断 659"/>
        <xdr:cNvSpPr/>
      </xdr:nvSpPr>
      <xdr:spPr>
        <a:xfrm>
          <a:off x="11487150" y="133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90170</xdr:rowOff>
    </xdr:from>
    <xdr:to>
      <xdr:col>85</xdr:col>
      <xdr:colOff>177800</xdr:colOff>
      <xdr:row>83</xdr:row>
      <xdr:rowOff>20320</xdr:rowOff>
    </xdr:to>
    <xdr:sp macro="" textlink="">
      <xdr:nvSpPr>
        <xdr:cNvPr id="666" name="楕円 665"/>
        <xdr:cNvSpPr/>
      </xdr:nvSpPr>
      <xdr:spPr>
        <a:xfrm>
          <a:off x="14649450" y="136347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68597</xdr:rowOff>
    </xdr:from>
    <xdr:ext cx="405111" cy="259045"/>
    <xdr:sp macro="" textlink="">
      <xdr:nvSpPr>
        <xdr:cNvPr id="667" name="【児童館】&#10;有形固定資産減価償却率該当値テキスト"/>
        <xdr:cNvSpPr txBox="1"/>
      </xdr:nvSpPr>
      <xdr:spPr>
        <a:xfrm>
          <a:off x="14738350"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90170</xdr:rowOff>
    </xdr:from>
    <xdr:to>
      <xdr:col>81</xdr:col>
      <xdr:colOff>101600</xdr:colOff>
      <xdr:row>83</xdr:row>
      <xdr:rowOff>20320</xdr:rowOff>
    </xdr:to>
    <xdr:sp macro="" textlink="">
      <xdr:nvSpPr>
        <xdr:cNvPr id="668" name="楕円 667"/>
        <xdr:cNvSpPr/>
      </xdr:nvSpPr>
      <xdr:spPr>
        <a:xfrm>
          <a:off x="13887450" y="13634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140970</xdr:rowOff>
    </xdr:from>
    <xdr:to>
      <xdr:col>85</xdr:col>
      <xdr:colOff>127000</xdr:colOff>
      <xdr:row>82</xdr:row>
      <xdr:rowOff>140970</xdr:rowOff>
    </xdr:to>
    <xdr:cxnSp macro="">
      <xdr:nvCxnSpPr>
        <xdr:cNvPr id="669" name="直線コネクタ 668"/>
        <xdr:cNvCxnSpPr/>
      </xdr:nvCxnSpPr>
      <xdr:spPr>
        <a:xfrm>
          <a:off x="13938250" y="1368552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69850</xdr:rowOff>
    </xdr:from>
    <xdr:to>
      <xdr:col>76</xdr:col>
      <xdr:colOff>165100</xdr:colOff>
      <xdr:row>83</xdr:row>
      <xdr:rowOff>0</xdr:rowOff>
    </xdr:to>
    <xdr:sp macro="" textlink="">
      <xdr:nvSpPr>
        <xdr:cNvPr id="670" name="楕円 669"/>
        <xdr:cNvSpPr/>
      </xdr:nvSpPr>
      <xdr:spPr>
        <a:xfrm>
          <a:off x="13093700" y="13614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120650</xdr:rowOff>
    </xdr:from>
    <xdr:to>
      <xdr:col>81</xdr:col>
      <xdr:colOff>50800</xdr:colOff>
      <xdr:row>82</xdr:row>
      <xdr:rowOff>140970</xdr:rowOff>
    </xdr:to>
    <xdr:cxnSp macro="">
      <xdr:nvCxnSpPr>
        <xdr:cNvPr id="671" name="直線コネクタ 670"/>
        <xdr:cNvCxnSpPr/>
      </xdr:nvCxnSpPr>
      <xdr:spPr>
        <a:xfrm>
          <a:off x="13144500" y="13665200"/>
          <a:ext cx="79375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43180</xdr:rowOff>
    </xdr:from>
    <xdr:to>
      <xdr:col>72</xdr:col>
      <xdr:colOff>38100</xdr:colOff>
      <xdr:row>82</xdr:row>
      <xdr:rowOff>144780</xdr:rowOff>
    </xdr:to>
    <xdr:sp macro="" textlink="">
      <xdr:nvSpPr>
        <xdr:cNvPr id="672" name="楕円 671"/>
        <xdr:cNvSpPr/>
      </xdr:nvSpPr>
      <xdr:spPr>
        <a:xfrm>
          <a:off x="12299950" y="13587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93980</xdr:rowOff>
    </xdr:from>
    <xdr:to>
      <xdr:col>76</xdr:col>
      <xdr:colOff>114300</xdr:colOff>
      <xdr:row>82</xdr:row>
      <xdr:rowOff>120650</xdr:rowOff>
    </xdr:to>
    <xdr:cxnSp macro="">
      <xdr:nvCxnSpPr>
        <xdr:cNvPr id="673" name="直線コネクタ 672"/>
        <xdr:cNvCxnSpPr/>
      </xdr:nvCxnSpPr>
      <xdr:spPr>
        <a:xfrm>
          <a:off x="12344400" y="13638530"/>
          <a:ext cx="8001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17780</xdr:rowOff>
    </xdr:from>
    <xdr:to>
      <xdr:col>67</xdr:col>
      <xdr:colOff>101600</xdr:colOff>
      <xdr:row>82</xdr:row>
      <xdr:rowOff>119380</xdr:rowOff>
    </xdr:to>
    <xdr:sp macro="" textlink="">
      <xdr:nvSpPr>
        <xdr:cNvPr id="674" name="楕円 673"/>
        <xdr:cNvSpPr/>
      </xdr:nvSpPr>
      <xdr:spPr>
        <a:xfrm>
          <a:off x="1148715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68580</xdr:rowOff>
    </xdr:from>
    <xdr:to>
      <xdr:col>71</xdr:col>
      <xdr:colOff>177800</xdr:colOff>
      <xdr:row>82</xdr:row>
      <xdr:rowOff>93980</xdr:rowOff>
    </xdr:to>
    <xdr:cxnSp macro="">
      <xdr:nvCxnSpPr>
        <xdr:cNvPr id="675" name="直線コネクタ 674"/>
        <xdr:cNvCxnSpPr/>
      </xdr:nvCxnSpPr>
      <xdr:spPr>
        <a:xfrm>
          <a:off x="11537950" y="13613130"/>
          <a:ext cx="80645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67327</xdr:rowOff>
    </xdr:from>
    <xdr:ext cx="405111" cy="259045"/>
    <xdr:sp macro="" textlink="">
      <xdr:nvSpPr>
        <xdr:cNvPr id="676" name="n_1aveValue【児童館】&#10;有形固定資産減価償却率"/>
        <xdr:cNvSpPr txBox="1"/>
      </xdr:nvSpPr>
      <xdr:spPr>
        <a:xfrm>
          <a:off x="1374204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142257</xdr:rowOff>
    </xdr:from>
    <xdr:ext cx="405111" cy="259045"/>
    <xdr:sp macro="" textlink="">
      <xdr:nvSpPr>
        <xdr:cNvPr id="677" name="n_2aveValue【児童館】&#10;有形固定資産減価償却率"/>
        <xdr:cNvSpPr txBox="1"/>
      </xdr:nvSpPr>
      <xdr:spPr>
        <a:xfrm>
          <a:off x="12960994" y="1319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142257</xdr:rowOff>
    </xdr:from>
    <xdr:ext cx="405111" cy="259045"/>
    <xdr:sp macro="" textlink="">
      <xdr:nvSpPr>
        <xdr:cNvPr id="678" name="n_3aveValue【児童館】&#10;有形固定資産減価償却率"/>
        <xdr:cNvSpPr txBox="1"/>
      </xdr:nvSpPr>
      <xdr:spPr>
        <a:xfrm>
          <a:off x="12167244" y="1319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120666</xdr:rowOff>
    </xdr:from>
    <xdr:ext cx="405111" cy="259045"/>
    <xdr:sp macro="" textlink="">
      <xdr:nvSpPr>
        <xdr:cNvPr id="679" name="n_4aveValue【児童館】&#10;有形固定資産減価償却率"/>
        <xdr:cNvSpPr txBox="1"/>
      </xdr:nvSpPr>
      <xdr:spPr>
        <a:xfrm>
          <a:off x="113544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11447</xdr:rowOff>
    </xdr:from>
    <xdr:ext cx="405111" cy="259045"/>
    <xdr:sp macro="" textlink="">
      <xdr:nvSpPr>
        <xdr:cNvPr id="680" name="n_1mainValue【児童館】&#10;有形固定資産減価償却率"/>
        <xdr:cNvSpPr txBox="1"/>
      </xdr:nvSpPr>
      <xdr:spPr>
        <a:xfrm>
          <a:off x="137420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162577</xdr:rowOff>
    </xdr:from>
    <xdr:ext cx="405111" cy="259045"/>
    <xdr:sp macro="" textlink="">
      <xdr:nvSpPr>
        <xdr:cNvPr id="681" name="n_2mainValue【児童館】&#10;有形固定資産減価償却率"/>
        <xdr:cNvSpPr txBox="1"/>
      </xdr:nvSpPr>
      <xdr:spPr>
        <a:xfrm>
          <a:off x="1296099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135907</xdr:rowOff>
    </xdr:from>
    <xdr:ext cx="405111" cy="259045"/>
    <xdr:sp macro="" textlink="">
      <xdr:nvSpPr>
        <xdr:cNvPr id="682" name="n_3mainValue【児童館】&#10;有形固定資産減価償却率"/>
        <xdr:cNvSpPr txBox="1"/>
      </xdr:nvSpPr>
      <xdr:spPr>
        <a:xfrm>
          <a:off x="121672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110507</xdr:rowOff>
    </xdr:from>
    <xdr:ext cx="405111" cy="259045"/>
    <xdr:sp macro="" textlink="">
      <xdr:nvSpPr>
        <xdr:cNvPr id="683" name="n_4mainValue【児童館】&#10;有形固定資産減価償却率"/>
        <xdr:cNvSpPr txBox="1"/>
      </xdr:nvSpPr>
      <xdr:spPr>
        <a:xfrm>
          <a:off x="11354444" y="1365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05" name="直線コネクタ 704"/>
        <xdr:cNvCxnSpPr/>
      </xdr:nvCxnSpPr>
      <xdr:spPr>
        <a:xfrm flipV="1">
          <a:off x="19951064" y="12837161"/>
          <a:ext cx="0" cy="1366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6" name="【児童館】&#10;一人当たり面積最小値テキスト"/>
        <xdr:cNvSpPr txBox="1"/>
      </xdr:nvSpPr>
      <xdr:spPr>
        <a:xfrm>
          <a:off x="19989800"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7" name="直線コネクタ 706"/>
        <xdr:cNvCxnSpPr/>
      </xdr:nvCxnSpPr>
      <xdr:spPr>
        <a:xfrm>
          <a:off x="19881850" y="1420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8" name="【児童館】&#10;一人当たり面積最大値テキスト"/>
        <xdr:cNvSpPr txBox="1"/>
      </xdr:nvSpPr>
      <xdr:spPr>
        <a:xfrm>
          <a:off x="19989800" y="126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9" name="直線コネクタ 708"/>
        <xdr:cNvCxnSpPr/>
      </xdr:nvCxnSpPr>
      <xdr:spPr>
        <a:xfrm>
          <a:off x="19881850" y="128371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10" name="【児童館】&#10;一人当たり面積平均値テキスト"/>
        <xdr:cNvSpPr txBox="1"/>
      </xdr:nvSpPr>
      <xdr:spPr>
        <a:xfrm>
          <a:off x="19989800" y="1365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11" name="フローチャート: 判断 710"/>
        <xdr:cNvSpPr/>
      </xdr:nvSpPr>
      <xdr:spPr>
        <a:xfrm>
          <a:off x="1990090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2" name="フローチャート: 判断 711"/>
        <xdr:cNvSpPr/>
      </xdr:nvSpPr>
      <xdr:spPr>
        <a:xfrm>
          <a:off x="19157950" y="1375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3" name="フローチャート: 判断 712"/>
        <xdr:cNvSpPr/>
      </xdr:nvSpPr>
      <xdr:spPr>
        <a:xfrm>
          <a:off x="1834515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4" name="フローチャート: 判断 713"/>
        <xdr:cNvSpPr/>
      </xdr:nvSpPr>
      <xdr:spPr>
        <a:xfrm>
          <a:off x="1755140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5" name="フローチャート: 判断 714"/>
        <xdr:cNvSpPr/>
      </xdr:nvSpPr>
      <xdr:spPr>
        <a:xfrm>
          <a:off x="16757650" y="13799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21" name="楕円 720"/>
        <xdr:cNvSpPr/>
      </xdr:nvSpPr>
      <xdr:spPr>
        <a:xfrm>
          <a:off x="19900900" y="14022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125747</xdr:rowOff>
    </xdr:from>
    <xdr:ext cx="469744" cy="259045"/>
    <xdr:sp macro="" textlink="">
      <xdr:nvSpPr>
        <xdr:cNvPr id="722" name="【児童館】&#10;一人当たり面積該当値テキスト"/>
        <xdr:cNvSpPr txBox="1"/>
      </xdr:nvSpPr>
      <xdr:spPr>
        <a:xfrm>
          <a:off x="19989800"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723" name="楕円 722"/>
        <xdr:cNvSpPr/>
      </xdr:nvSpPr>
      <xdr:spPr>
        <a:xfrm>
          <a:off x="19157950" y="140220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724" name="直線コネクタ 723"/>
        <xdr:cNvCxnSpPr/>
      </xdr:nvCxnSpPr>
      <xdr:spPr>
        <a:xfrm>
          <a:off x="19202400" y="1406652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725" name="楕円 724"/>
        <xdr:cNvSpPr/>
      </xdr:nvSpPr>
      <xdr:spPr>
        <a:xfrm>
          <a:off x="18345150" y="14022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726" name="直線コネクタ 725"/>
        <xdr:cNvCxnSpPr/>
      </xdr:nvCxnSpPr>
      <xdr:spPr>
        <a:xfrm>
          <a:off x="18395950" y="1406652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27" name="楕円 726"/>
        <xdr:cNvSpPr/>
      </xdr:nvSpPr>
      <xdr:spPr>
        <a:xfrm>
          <a:off x="17551400" y="140220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728" name="直線コネクタ 727"/>
        <xdr:cNvCxnSpPr/>
      </xdr:nvCxnSpPr>
      <xdr:spPr>
        <a:xfrm>
          <a:off x="17602200" y="1406652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29" name="楕円 728"/>
        <xdr:cNvSpPr/>
      </xdr:nvSpPr>
      <xdr:spPr>
        <a:xfrm>
          <a:off x="16757650" y="140220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26670</xdr:rowOff>
    </xdr:to>
    <xdr:cxnSp macro="">
      <xdr:nvCxnSpPr>
        <xdr:cNvPr id="730" name="直線コネクタ 729"/>
        <xdr:cNvCxnSpPr/>
      </xdr:nvCxnSpPr>
      <xdr:spPr>
        <a:xfrm>
          <a:off x="16802100" y="1406652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31" name="n_1aveValue【児童館】&#10;一人当たり面積"/>
        <xdr:cNvSpPr txBox="1"/>
      </xdr:nvSpPr>
      <xdr:spPr>
        <a:xfrm>
          <a:off x="189802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32" name="n_2aveValue【児童館】&#10;一人当たり面積"/>
        <xdr:cNvSpPr txBox="1"/>
      </xdr:nvSpPr>
      <xdr:spPr>
        <a:xfrm>
          <a:off x="181801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3" name="n_3aveValue【児童館】&#10;一人当たり面積"/>
        <xdr:cNvSpPr txBox="1"/>
      </xdr:nvSpPr>
      <xdr:spPr>
        <a:xfrm>
          <a:off x="1738637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34" name="n_4aveValue【児童館】&#10;一人当たり面積"/>
        <xdr:cNvSpPr txBox="1"/>
      </xdr:nvSpPr>
      <xdr:spPr>
        <a:xfrm>
          <a:off x="165926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735" name="n_1mainValue【児童館】&#10;一人当たり面積"/>
        <xdr:cNvSpPr txBox="1"/>
      </xdr:nvSpPr>
      <xdr:spPr>
        <a:xfrm>
          <a:off x="189802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736" name="n_2mainValue【児童館】&#10;一人当たり面積"/>
        <xdr:cNvSpPr txBox="1"/>
      </xdr:nvSpPr>
      <xdr:spPr>
        <a:xfrm>
          <a:off x="181801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737" name="n_3mainValue【児童館】&#10;一人当たり面積"/>
        <xdr:cNvSpPr txBox="1"/>
      </xdr:nvSpPr>
      <xdr:spPr>
        <a:xfrm>
          <a:off x="1738637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738" name="n_4mainValue【児童館】&#10;一人当たり面積"/>
        <xdr:cNvSpPr txBox="1"/>
      </xdr:nvSpPr>
      <xdr:spPr>
        <a:xfrm>
          <a:off x="165926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9" name="テキスト ボックス 748"/>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51" name="テキスト ボックス 750"/>
        <xdr:cNvSpPr txBox="1"/>
      </xdr:nvSpPr>
      <xdr:spPr>
        <a:xfrm>
          <a:off x="1084279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61" name="テキスト ボックス 760"/>
        <xdr:cNvSpPr txBox="1"/>
      </xdr:nvSpPr>
      <xdr:spPr>
        <a:xfrm>
          <a:off x="108427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3" name="テキスト ボックス 762"/>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113756</xdr:rowOff>
    </xdr:from>
    <xdr:to>
      <xdr:col>85</xdr:col>
      <xdr:colOff>126364</xdr:colOff>
      <xdr:row>108</xdr:row>
      <xdr:rowOff>82731</xdr:rowOff>
    </xdr:to>
    <xdr:cxnSp macro="">
      <xdr:nvCxnSpPr>
        <xdr:cNvPr id="765" name="直線コネクタ 764"/>
        <xdr:cNvCxnSpPr/>
      </xdr:nvCxnSpPr>
      <xdr:spPr>
        <a:xfrm flipV="1">
          <a:off x="14699614" y="16515806"/>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766" name="【公民館】&#10;有形固定資産減価償却率最小値テキスト"/>
        <xdr:cNvSpPr txBox="1"/>
      </xdr:nvSpPr>
      <xdr:spPr>
        <a:xfrm>
          <a:off x="14738350" y="18031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767" name="直線コネクタ 766"/>
        <xdr:cNvCxnSpPr/>
      </xdr:nvCxnSpPr>
      <xdr:spPr>
        <a:xfrm>
          <a:off x="14611350" y="180278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60433</xdr:rowOff>
    </xdr:from>
    <xdr:ext cx="405111" cy="259045"/>
    <xdr:sp macro="" textlink="">
      <xdr:nvSpPr>
        <xdr:cNvPr id="768" name="【公民館】&#10;有形固定資産減価償却率最大値テキスト"/>
        <xdr:cNvSpPr txBox="1"/>
      </xdr:nvSpPr>
      <xdr:spPr>
        <a:xfrm>
          <a:off x="14738350" y="16291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113756</xdr:rowOff>
    </xdr:from>
    <xdr:to>
      <xdr:col>86</xdr:col>
      <xdr:colOff>25400</xdr:colOff>
      <xdr:row>99</xdr:row>
      <xdr:rowOff>113756</xdr:rowOff>
    </xdr:to>
    <xdr:cxnSp macro="">
      <xdr:nvCxnSpPr>
        <xdr:cNvPr id="769" name="直線コネクタ 768"/>
        <xdr:cNvCxnSpPr/>
      </xdr:nvCxnSpPr>
      <xdr:spPr>
        <a:xfrm>
          <a:off x="14611350" y="16515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28320</xdr:rowOff>
    </xdr:from>
    <xdr:ext cx="405111" cy="259045"/>
    <xdr:sp macro="" textlink="">
      <xdr:nvSpPr>
        <xdr:cNvPr id="770" name="【公民館】&#10;有形固定資産減価償却率平均値テキスト"/>
        <xdr:cNvSpPr txBox="1"/>
      </xdr:nvSpPr>
      <xdr:spPr>
        <a:xfrm>
          <a:off x="14738350" y="174590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771" name="フローチャート: 判断 770"/>
        <xdr:cNvSpPr/>
      </xdr:nvSpPr>
      <xdr:spPr>
        <a:xfrm>
          <a:off x="14649450" y="1748064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36830</xdr:rowOff>
    </xdr:from>
    <xdr:to>
      <xdr:col>81</xdr:col>
      <xdr:colOff>101600</xdr:colOff>
      <xdr:row>105</xdr:row>
      <xdr:rowOff>138430</xdr:rowOff>
    </xdr:to>
    <xdr:sp macro="" textlink="">
      <xdr:nvSpPr>
        <xdr:cNvPr id="772" name="フローチャート: 判断 771"/>
        <xdr:cNvSpPr/>
      </xdr:nvSpPr>
      <xdr:spPr>
        <a:xfrm>
          <a:off x="138874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74386</xdr:rowOff>
    </xdr:from>
    <xdr:to>
      <xdr:col>76</xdr:col>
      <xdr:colOff>165100</xdr:colOff>
      <xdr:row>105</xdr:row>
      <xdr:rowOff>4536</xdr:rowOff>
    </xdr:to>
    <xdr:sp macro="" textlink="">
      <xdr:nvSpPr>
        <xdr:cNvPr id="773" name="フローチャート: 判断 772"/>
        <xdr:cNvSpPr/>
      </xdr:nvSpPr>
      <xdr:spPr>
        <a:xfrm>
          <a:off x="13093700" y="1733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4" name="フローチャート: 判断 773"/>
        <xdr:cNvSpPr/>
      </xdr:nvSpPr>
      <xdr:spPr>
        <a:xfrm>
          <a:off x="12299950" y="173761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54792</xdr:rowOff>
    </xdr:from>
    <xdr:to>
      <xdr:col>67</xdr:col>
      <xdr:colOff>101600</xdr:colOff>
      <xdr:row>104</xdr:row>
      <xdr:rowOff>156392</xdr:rowOff>
    </xdr:to>
    <xdr:sp macro="" textlink="">
      <xdr:nvSpPr>
        <xdr:cNvPr id="775" name="フローチャート: 判断 774"/>
        <xdr:cNvSpPr/>
      </xdr:nvSpPr>
      <xdr:spPr>
        <a:xfrm>
          <a:off x="11487150" y="173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89081</xdr:rowOff>
    </xdr:from>
    <xdr:to>
      <xdr:col>85</xdr:col>
      <xdr:colOff>177800</xdr:colOff>
      <xdr:row>104</xdr:row>
      <xdr:rowOff>19231</xdr:rowOff>
    </xdr:to>
    <xdr:sp macro="" textlink="">
      <xdr:nvSpPr>
        <xdr:cNvPr id="781" name="楕円 780"/>
        <xdr:cNvSpPr/>
      </xdr:nvSpPr>
      <xdr:spPr>
        <a:xfrm>
          <a:off x="14649450" y="1717693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111958</xdr:rowOff>
    </xdr:from>
    <xdr:ext cx="405111" cy="259045"/>
    <xdr:sp macro="" textlink="">
      <xdr:nvSpPr>
        <xdr:cNvPr id="782" name="【公民館】&#10;有形固定資産減価償却率該当値テキスト"/>
        <xdr:cNvSpPr txBox="1"/>
      </xdr:nvSpPr>
      <xdr:spPr>
        <a:xfrm>
          <a:off x="14738350" y="1702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89081</xdr:rowOff>
    </xdr:from>
    <xdr:to>
      <xdr:col>81</xdr:col>
      <xdr:colOff>101600</xdr:colOff>
      <xdr:row>104</xdr:row>
      <xdr:rowOff>19231</xdr:rowOff>
    </xdr:to>
    <xdr:sp macro="" textlink="">
      <xdr:nvSpPr>
        <xdr:cNvPr id="783" name="楕円 782"/>
        <xdr:cNvSpPr/>
      </xdr:nvSpPr>
      <xdr:spPr>
        <a:xfrm>
          <a:off x="1388745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139881</xdr:rowOff>
    </xdr:from>
    <xdr:to>
      <xdr:col>85</xdr:col>
      <xdr:colOff>127000</xdr:colOff>
      <xdr:row>103</xdr:row>
      <xdr:rowOff>139881</xdr:rowOff>
    </xdr:to>
    <xdr:cxnSp macro="">
      <xdr:nvCxnSpPr>
        <xdr:cNvPr id="784" name="直線コネクタ 783"/>
        <xdr:cNvCxnSpPr/>
      </xdr:nvCxnSpPr>
      <xdr:spPr>
        <a:xfrm>
          <a:off x="13938250" y="17227731"/>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27032</xdr:rowOff>
    </xdr:from>
    <xdr:to>
      <xdr:col>76</xdr:col>
      <xdr:colOff>165100</xdr:colOff>
      <xdr:row>103</xdr:row>
      <xdr:rowOff>128632</xdr:rowOff>
    </xdr:to>
    <xdr:sp macro="" textlink="">
      <xdr:nvSpPr>
        <xdr:cNvPr id="785" name="楕円 784"/>
        <xdr:cNvSpPr/>
      </xdr:nvSpPr>
      <xdr:spPr>
        <a:xfrm>
          <a:off x="13093700" y="171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77832</xdr:rowOff>
    </xdr:from>
    <xdr:to>
      <xdr:col>81</xdr:col>
      <xdr:colOff>50800</xdr:colOff>
      <xdr:row>103</xdr:row>
      <xdr:rowOff>139881</xdr:rowOff>
    </xdr:to>
    <xdr:cxnSp macro="">
      <xdr:nvCxnSpPr>
        <xdr:cNvPr id="786" name="直線コネクタ 785"/>
        <xdr:cNvCxnSpPr/>
      </xdr:nvCxnSpPr>
      <xdr:spPr>
        <a:xfrm>
          <a:off x="13144500" y="17165682"/>
          <a:ext cx="79375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139700</xdr:rowOff>
    </xdr:from>
    <xdr:to>
      <xdr:col>72</xdr:col>
      <xdr:colOff>38100</xdr:colOff>
      <xdr:row>103</xdr:row>
      <xdr:rowOff>69850</xdr:rowOff>
    </xdr:to>
    <xdr:sp macro="" textlink="">
      <xdr:nvSpPr>
        <xdr:cNvPr id="787" name="楕円 786"/>
        <xdr:cNvSpPr/>
      </xdr:nvSpPr>
      <xdr:spPr>
        <a:xfrm>
          <a:off x="12299950" y="17056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19050</xdr:rowOff>
    </xdr:from>
    <xdr:to>
      <xdr:col>76</xdr:col>
      <xdr:colOff>114300</xdr:colOff>
      <xdr:row>103</xdr:row>
      <xdr:rowOff>77832</xdr:rowOff>
    </xdr:to>
    <xdr:cxnSp macro="">
      <xdr:nvCxnSpPr>
        <xdr:cNvPr id="788" name="直線コネクタ 787"/>
        <xdr:cNvCxnSpPr/>
      </xdr:nvCxnSpPr>
      <xdr:spPr>
        <a:xfrm>
          <a:off x="12344400" y="17106900"/>
          <a:ext cx="8001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90714</xdr:rowOff>
    </xdr:from>
    <xdr:to>
      <xdr:col>67</xdr:col>
      <xdr:colOff>101600</xdr:colOff>
      <xdr:row>103</xdr:row>
      <xdr:rowOff>20864</xdr:rowOff>
    </xdr:to>
    <xdr:sp macro="" textlink="">
      <xdr:nvSpPr>
        <xdr:cNvPr id="789" name="楕円 788"/>
        <xdr:cNvSpPr/>
      </xdr:nvSpPr>
      <xdr:spPr>
        <a:xfrm>
          <a:off x="11487150" y="170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141514</xdr:rowOff>
    </xdr:from>
    <xdr:to>
      <xdr:col>71</xdr:col>
      <xdr:colOff>177800</xdr:colOff>
      <xdr:row>103</xdr:row>
      <xdr:rowOff>19050</xdr:rowOff>
    </xdr:to>
    <xdr:cxnSp macro="">
      <xdr:nvCxnSpPr>
        <xdr:cNvPr id="790" name="直線コネクタ 789"/>
        <xdr:cNvCxnSpPr/>
      </xdr:nvCxnSpPr>
      <xdr:spPr>
        <a:xfrm>
          <a:off x="11537950" y="17057914"/>
          <a:ext cx="80645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129557</xdr:rowOff>
    </xdr:from>
    <xdr:ext cx="405111" cy="259045"/>
    <xdr:sp macro="" textlink="">
      <xdr:nvSpPr>
        <xdr:cNvPr id="791" name="n_1aveValue【公民館】&#10;有形固定資産減価償却率"/>
        <xdr:cNvSpPr txBox="1"/>
      </xdr:nvSpPr>
      <xdr:spPr>
        <a:xfrm>
          <a:off x="137420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167113</xdr:rowOff>
    </xdr:from>
    <xdr:ext cx="405111" cy="259045"/>
    <xdr:sp macro="" textlink="">
      <xdr:nvSpPr>
        <xdr:cNvPr id="792" name="n_2aveValue【公民館】&#10;有形固定資産減価償却率"/>
        <xdr:cNvSpPr txBox="1"/>
      </xdr:nvSpPr>
      <xdr:spPr>
        <a:xfrm>
          <a:off x="12960994" y="1742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793" name="n_3aveValue【公民館】&#10;有形固定資産減価償却率"/>
        <xdr:cNvSpPr txBox="1"/>
      </xdr:nvSpPr>
      <xdr:spPr>
        <a:xfrm>
          <a:off x="12167244" y="1746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147519</xdr:rowOff>
    </xdr:from>
    <xdr:ext cx="405111" cy="259045"/>
    <xdr:sp macro="" textlink="">
      <xdr:nvSpPr>
        <xdr:cNvPr id="794" name="n_4aveValue【公民館】&#10;有形固定資産減価償却率"/>
        <xdr:cNvSpPr txBox="1"/>
      </xdr:nvSpPr>
      <xdr:spPr>
        <a:xfrm>
          <a:off x="11354444" y="17406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35758</xdr:rowOff>
    </xdr:from>
    <xdr:ext cx="405111" cy="259045"/>
    <xdr:sp macro="" textlink="">
      <xdr:nvSpPr>
        <xdr:cNvPr id="795" name="n_1mainValue【公民館】&#10;有形固定資産減価償却率"/>
        <xdr:cNvSpPr txBox="1"/>
      </xdr:nvSpPr>
      <xdr:spPr>
        <a:xfrm>
          <a:off x="13742044" y="1695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145159</xdr:rowOff>
    </xdr:from>
    <xdr:ext cx="405111" cy="259045"/>
    <xdr:sp macro="" textlink="">
      <xdr:nvSpPr>
        <xdr:cNvPr id="796" name="n_2mainValue【公民館】&#10;有形固定資産減価償却率"/>
        <xdr:cNvSpPr txBox="1"/>
      </xdr:nvSpPr>
      <xdr:spPr>
        <a:xfrm>
          <a:off x="12960994" y="1689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86377</xdr:rowOff>
    </xdr:from>
    <xdr:ext cx="405111" cy="259045"/>
    <xdr:sp macro="" textlink="">
      <xdr:nvSpPr>
        <xdr:cNvPr id="797" name="n_3mainValue【公民館】&#10;有形固定資産減価償却率"/>
        <xdr:cNvSpPr txBox="1"/>
      </xdr:nvSpPr>
      <xdr:spPr>
        <a:xfrm>
          <a:off x="121672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37391</xdr:rowOff>
    </xdr:from>
    <xdr:ext cx="405111" cy="259045"/>
    <xdr:sp macro="" textlink="">
      <xdr:nvSpPr>
        <xdr:cNvPr id="798" name="n_4mainValue【公民館】&#10;有形固定資産減価償却率"/>
        <xdr:cNvSpPr txBox="1"/>
      </xdr:nvSpPr>
      <xdr:spPr>
        <a:xfrm>
          <a:off x="11354444" y="1678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820" name="直線コネクタ 819"/>
        <xdr:cNvCxnSpPr/>
      </xdr:nvCxnSpPr>
      <xdr:spPr>
        <a:xfrm flipV="1">
          <a:off x="19951064" y="16924020"/>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21" name="【公民館】&#10;一人当たり面積最小値テキスト"/>
        <xdr:cNvSpPr txBox="1"/>
      </xdr:nvSpPr>
      <xdr:spPr>
        <a:xfrm>
          <a:off x="19989800" y="1801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22" name="直線コネクタ 821"/>
        <xdr:cNvCxnSpPr/>
      </xdr:nvCxnSpPr>
      <xdr:spPr>
        <a:xfrm>
          <a:off x="19881850" y="180121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823" name="【公民館】&#10;一人当たり面積最大値テキスト"/>
        <xdr:cNvSpPr txBox="1"/>
      </xdr:nvSpPr>
      <xdr:spPr>
        <a:xfrm>
          <a:off x="19989800" y="166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824" name="直線コネクタ 823"/>
        <xdr:cNvCxnSpPr/>
      </xdr:nvCxnSpPr>
      <xdr:spPr>
        <a:xfrm>
          <a:off x="19881850" y="1692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151147</xdr:rowOff>
    </xdr:from>
    <xdr:ext cx="469744" cy="259045"/>
    <xdr:sp macro="" textlink="">
      <xdr:nvSpPr>
        <xdr:cNvPr id="825" name="【公民館】&#10;一人当たり面積平均値テキスト"/>
        <xdr:cNvSpPr txBox="1"/>
      </xdr:nvSpPr>
      <xdr:spPr>
        <a:xfrm>
          <a:off x="19989800" y="17410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26" name="フローチャート: 判断 825"/>
        <xdr:cNvSpPr/>
      </xdr:nvSpPr>
      <xdr:spPr>
        <a:xfrm>
          <a:off x="199009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20828</xdr:rowOff>
    </xdr:from>
    <xdr:to>
      <xdr:col>112</xdr:col>
      <xdr:colOff>38100</xdr:colOff>
      <xdr:row>106</xdr:row>
      <xdr:rowOff>122428</xdr:rowOff>
    </xdr:to>
    <xdr:sp macro="" textlink="">
      <xdr:nvSpPr>
        <xdr:cNvPr id="827" name="フローチャート: 判断 826"/>
        <xdr:cNvSpPr/>
      </xdr:nvSpPr>
      <xdr:spPr>
        <a:xfrm>
          <a:off x="19157950" y="176230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39115</xdr:rowOff>
    </xdr:from>
    <xdr:to>
      <xdr:col>107</xdr:col>
      <xdr:colOff>101600</xdr:colOff>
      <xdr:row>106</xdr:row>
      <xdr:rowOff>140715</xdr:rowOff>
    </xdr:to>
    <xdr:sp macro="" textlink="">
      <xdr:nvSpPr>
        <xdr:cNvPr id="828" name="フローチャート: 判断 827"/>
        <xdr:cNvSpPr/>
      </xdr:nvSpPr>
      <xdr:spPr>
        <a:xfrm>
          <a:off x="1834515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829" name="フローチャート: 判断 828"/>
        <xdr:cNvSpPr/>
      </xdr:nvSpPr>
      <xdr:spPr>
        <a:xfrm>
          <a:off x="17551400" y="1761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830" name="フローチャート: 判断 829"/>
        <xdr:cNvSpPr/>
      </xdr:nvSpPr>
      <xdr:spPr>
        <a:xfrm>
          <a:off x="16757650" y="175864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36" name="楕円 835"/>
        <xdr:cNvSpPr/>
      </xdr:nvSpPr>
      <xdr:spPr>
        <a:xfrm>
          <a:off x="199009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837" name="【公民館】&#10;一人当たり面積該当値テキスト"/>
        <xdr:cNvSpPr txBox="1"/>
      </xdr:nvSpPr>
      <xdr:spPr>
        <a:xfrm>
          <a:off x="19989800" y="177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838" name="楕円 837"/>
        <xdr:cNvSpPr/>
      </xdr:nvSpPr>
      <xdr:spPr>
        <a:xfrm>
          <a:off x="19157950" y="17741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19050</xdr:rowOff>
    </xdr:to>
    <xdr:cxnSp macro="">
      <xdr:nvCxnSpPr>
        <xdr:cNvPr id="839" name="直線コネクタ 838"/>
        <xdr:cNvCxnSpPr/>
      </xdr:nvCxnSpPr>
      <xdr:spPr>
        <a:xfrm>
          <a:off x="19202400" y="17792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40" name="楕円 839"/>
        <xdr:cNvSpPr/>
      </xdr:nvSpPr>
      <xdr:spPr>
        <a:xfrm>
          <a:off x="1834515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19050</xdr:rowOff>
    </xdr:to>
    <xdr:cxnSp macro="">
      <xdr:nvCxnSpPr>
        <xdr:cNvPr id="841" name="直線コネクタ 840"/>
        <xdr:cNvCxnSpPr/>
      </xdr:nvCxnSpPr>
      <xdr:spPr>
        <a:xfrm>
          <a:off x="18395950" y="17792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144272</xdr:rowOff>
    </xdr:from>
    <xdr:to>
      <xdr:col>102</xdr:col>
      <xdr:colOff>165100</xdr:colOff>
      <xdr:row>107</xdr:row>
      <xdr:rowOff>74422</xdr:rowOff>
    </xdr:to>
    <xdr:sp macro="" textlink="">
      <xdr:nvSpPr>
        <xdr:cNvPr id="842" name="楕円 841"/>
        <xdr:cNvSpPr/>
      </xdr:nvSpPr>
      <xdr:spPr>
        <a:xfrm>
          <a:off x="175514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23622</xdr:rowOff>
    </xdr:to>
    <xdr:cxnSp macro="">
      <xdr:nvCxnSpPr>
        <xdr:cNvPr id="843" name="直線コネクタ 842"/>
        <xdr:cNvCxnSpPr/>
      </xdr:nvCxnSpPr>
      <xdr:spPr>
        <a:xfrm flipV="1">
          <a:off x="17602200" y="17792700"/>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144272</xdr:rowOff>
    </xdr:from>
    <xdr:to>
      <xdr:col>98</xdr:col>
      <xdr:colOff>38100</xdr:colOff>
      <xdr:row>107</xdr:row>
      <xdr:rowOff>74422</xdr:rowOff>
    </xdr:to>
    <xdr:sp macro="" textlink="">
      <xdr:nvSpPr>
        <xdr:cNvPr id="844" name="楕円 843"/>
        <xdr:cNvSpPr/>
      </xdr:nvSpPr>
      <xdr:spPr>
        <a:xfrm>
          <a:off x="16757650" y="177464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23622</xdr:rowOff>
    </xdr:from>
    <xdr:to>
      <xdr:col>102</xdr:col>
      <xdr:colOff>114300</xdr:colOff>
      <xdr:row>107</xdr:row>
      <xdr:rowOff>23622</xdr:rowOff>
    </xdr:to>
    <xdr:cxnSp macro="">
      <xdr:nvCxnSpPr>
        <xdr:cNvPr id="845" name="直線コネクタ 844"/>
        <xdr:cNvCxnSpPr/>
      </xdr:nvCxnSpPr>
      <xdr:spPr>
        <a:xfrm>
          <a:off x="16802100" y="1779727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138955</xdr:rowOff>
    </xdr:from>
    <xdr:ext cx="469744" cy="259045"/>
    <xdr:sp macro="" textlink="">
      <xdr:nvSpPr>
        <xdr:cNvPr id="846" name="n_1aveValue【公民館】&#10;一人当たり面積"/>
        <xdr:cNvSpPr txBox="1"/>
      </xdr:nvSpPr>
      <xdr:spPr>
        <a:xfrm>
          <a:off x="18980227" y="1739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157242</xdr:rowOff>
    </xdr:from>
    <xdr:ext cx="469744" cy="259045"/>
    <xdr:sp macro="" textlink="">
      <xdr:nvSpPr>
        <xdr:cNvPr id="847" name="n_2aveValue【公民館】&#10;一人当たり面積"/>
        <xdr:cNvSpPr txBox="1"/>
      </xdr:nvSpPr>
      <xdr:spPr>
        <a:xfrm>
          <a:off x="181801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129812</xdr:rowOff>
    </xdr:from>
    <xdr:ext cx="469744" cy="259045"/>
    <xdr:sp macro="" textlink="">
      <xdr:nvSpPr>
        <xdr:cNvPr id="848" name="n_3aveValue【公民館】&#10;一人当たり面積"/>
        <xdr:cNvSpPr txBox="1"/>
      </xdr:nvSpPr>
      <xdr:spPr>
        <a:xfrm>
          <a:off x="17386377" y="1738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849" name="n_4aveValue【公民館】&#10;一人当たり面積"/>
        <xdr:cNvSpPr txBox="1"/>
      </xdr:nvSpPr>
      <xdr:spPr>
        <a:xfrm>
          <a:off x="16592627" y="1736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850" name="n_1mainValue【公民館】&#10;一人当たり面積"/>
        <xdr:cNvSpPr txBox="1"/>
      </xdr:nvSpPr>
      <xdr:spPr>
        <a:xfrm>
          <a:off x="189802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851" name="n_2mainValue【公民館】&#10;一人当たり面積"/>
        <xdr:cNvSpPr txBox="1"/>
      </xdr:nvSpPr>
      <xdr:spPr>
        <a:xfrm>
          <a:off x="181801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65549</xdr:rowOff>
    </xdr:from>
    <xdr:ext cx="469744" cy="259045"/>
    <xdr:sp macro="" textlink="">
      <xdr:nvSpPr>
        <xdr:cNvPr id="852" name="n_3mainValue【公民館】&#10;一人当たり面積"/>
        <xdr:cNvSpPr txBox="1"/>
      </xdr:nvSpPr>
      <xdr:spPr>
        <a:xfrm>
          <a:off x="17386377" y="178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65549</xdr:rowOff>
    </xdr:from>
    <xdr:ext cx="469744" cy="259045"/>
    <xdr:sp macro="" textlink="">
      <xdr:nvSpPr>
        <xdr:cNvPr id="853" name="n_4mainValue【公民館】&#10;一人当たり面積"/>
        <xdr:cNvSpPr txBox="1"/>
      </xdr:nvSpPr>
      <xdr:spPr>
        <a:xfrm>
          <a:off x="16592627" y="178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保健センター、一般廃棄物処理施設、児童館、幼稚園・保育所であり、特に低くなっている施設は、図書館、学校施設、公民館、公営住宅である。</a:t>
          </a:r>
          <a:endParaRPr lang="ja-JP" altLang="ja-JP" sz="1400">
            <a:effectLst/>
          </a:endParaRPr>
        </a:p>
        <a:p>
          <a:r>
            <a:rPr kumimoji="1" lang="ja-JP" altLang="ja-JP" sz="1100">
              <a:solidFill>
                <a:schemeClr val="dk1"/>
              </a:solidFill>
              <a:effectLst/>
              <a:latin typeface="+mn-lt"/>
              <a:ea typeface="+mn-ea"/>
              <a:cs typeface="+mn-cs"/>
            </a:rPr>
            <a:t>一般廃棄物処理施設については、加須クリーンセンターが平成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年度、大利根クリーンセンターが平成元年度に建設されたものであり類似団体平均を大きく上回っている。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図書館については、市内の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施設が平成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建設されたものであり、類似団体平均を大きく下回っている。公営住宅については平成になってから建設されたものがほとんどであり耐用年数の半分程度しか経過していないため、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公共施設等総合管理計画に基づき、令和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年度は学校施設について、不動岡小学校の校舎大規模改造工事</a:t>
          </a:r>
          <a:r>
            <a:rPr kumimoji="1" lang="ja-JP" altLang="en-US" sz="1100">
              <a:solidFill>
                <a:schemeClr val="dk1"/>
              </a:solidFill>
              <a:effectLst/>
              <a:latin typeface="+mn-lt"/>
              <a:ea typeface="+mn-ea"/>
              <a:cs typeface="+mn-cs"/>
            </a:rPr>
            <a:t>が完了した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年度は学校施設において引き続き令和６年度完了に向けて元和</a:t>
          </a:r>
          <a:r>
            <a:rPr lang="ja-JP" altLang="en-US" sz="1100" b="0" i="0" u="none" strike="noStrike" baseline="0" smtClean="0">
              <a:solidFill>
                <a:schemeClr val="dk1"/>
              </a:solidFill>
              <a:latin typeface="+mn-lt"/>
              <a:ea typeface="+mn-ea"/>
              <a:cs typeface="+mn-cs"/>
            </a:rPr>
            <a:t>小学校校舎増築工事を実施していく予定。</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112,235
109,672
133.30
51,941,664
45,553,955
5,060,230
26,237,648
31,166,254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177665" y="5457372"/>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216400" y="700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108450" y="7005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216400" y="614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127500" y="61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xdr:cNvSpPr/>
      </xdr:nvSpPr>
      <xdr:spPr>
        <a:xfrm>
          <a:off x="3384550" y="61763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xdr:cNvSpPr/>
      </xdr:nvSpPr>
      <xdr:spPr>
        <a:xfrm>
          <a:off x="2571750" y="6220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xdr:cNvSpPr/>
      </xdr:nvSpPr>
      <xdr:spPr>
        <a:xfrm>
          <a:off x="1778000" y="62416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xdr:cNvSpPr/>
      </xdr:nvSpPr>
      <xdr:spPr>
        <a:xfrm>
          <a:off x="984250" y="6215561"/>
          <a:ext cx="825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77651</xdr:rowOff>
    </xdr:from>
    <xdr:to>
      <xdr:col>24</xdr:col>
      <xdr:colOff>114300</xdr:colOff>
      <xdr:row>37</xdr:row>
      <xdr:rowOff>7801</xdr:rowOff>
    </xdr:to>
    <xdr:sp macro="" textlink="">
      <xdr:nvSpPr>
        <xdr:cNvPr id="74" name="楕円 73"/>
        <xdr:cNvSpPr/>
      </xdr:nvSpPr>
      <xdr:spPr>
        <a:xfrm>
          <a:off x="4127500" y="60276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100528</xdr:rowOff>
    </xdr:from>
    <xdr:ext cx="405111" cy="259045"/>
    <xdr:sp macro="" textlink="">
      <xdr:nvSpPr>
        <xdr:cNvPr id="75" name="【図書館】&#10;有形固定資産減価償却率該当値テキスト"/>
        <xdr:cNvSpPr txBox="1"/>
      </xdr:nvSpPr>
      <xdr:spPr>
        <a:xfrm>
          <a:off x="4216400" y="5885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77651</xdr:rowOff>
    </xdr:from>
    <xdr:to>
      <xdr:col>20</xdr:col>
      <xdr:colOff>38100</xdr:colOff>
      <xdr:row>37</xdr:row>
      <xdr:rowOff>7801</xdr:rowOff>
    </xdr:to>
    <xdr:sp macro="" textlink="">
      <xdr:nvSpPr>
        <xdr:cNvPr id="76" name="楕円 75"/>
        <xdr:cNvSpPr/>
      </xdr:nvSpPr>
      <xdr:spPr>
        <a:xfrm>
          <a:off x="3384550" y="60276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128451</xdr:rowOff>
    </xdr:from>
    <xdr:to>
      <xdr:col>24</xdr:col>
      <xdr:colOff>63500</xdr:colOff>
      <xdr:row>36</xdr:row>
      <xdr:rowOff>128451</xdr:rowOff>
    </xdr:to>
    <xdr:cxnSp macro="">
      <xdr:nvCxnSpPr>
        <xdr:cNvPr id="77" name="直線コネクタ 76"/>
        <xdr:cNvCxnSpPr/>
      </xdr:nvCxnSpPr>
      <xdr:spPr>
        <a:xfrm>
          <a:off x="3429000" y="607840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46627</xdr:rowOff>
    </xdr:from>
    <xdr:to>
      <xdr:col>15</xdr:col>
      <xdr:colOff>101600</xdr:colOff>
      <xdr:row>36</xdr:row>
      <xdr:rowOff>148227</xdr:rowOff>
    </xdr:to>
    <xdr:sp macro="" textlink="">
      <xdr:nvSpPr>
        <xdr:cNvPr id="78" name="楕円 77"/>
        <xdr:cNvSpPr/>
      </xdr:nvSpPr>
      <xdr:spPr>
        <a:xfrm>
          <a:off x="2571750" y="5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97427</xdr:rowOff>
    </xdr:from>
    <xdr:to>
      <xdr:col>19</xdr:col>
      <xdr:colOff>177800</xdr:colOff>
      <xdr:row>36</xdr:row>
      <xdr:rowOff>128451</xdr:rowOff>
    </xdr:to>
    <xdr:cxnSp macro="">
      <xdr:nvCxnSpPr>
        <xdr:cNvPr id="79" name="直線コネクタ 78"/>
        <xdr:cNvCxnSpPr/>
      </xdr:nvCxnSpPr>
      <xdr:spPr>
        <a:xfrm>
          <a:off x="2622550" y="6047377"/>
          <a:ext cx="8064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9072</xdr:rowOff>
    </xdr:from>
    <xdr:to>
      <xdr:col>10</xdr:col>
      <xdr:colOff>165100</xdr:colOff>
      <xdr:row>36</xdr:row>
      <xdr:rowOff>110672</xdr:rowOff>
    </xdr:to>
    <xdr:sp macro="" textlink="">
      <xdr:nvSpPr>
        <xdr:cNvPr id="80" name="楕円 79"/>
        <xdr:cNvSpPr/>
      </xdr:nvSpPr>
      <xdr:spPr>
        <a:xfrm>
          <a:off x="1778000" y="59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59872</xdr:rowOff>
    </xdr:from>
    <xdr:to>
      <xdr:col>15</xdr:col>
      <xdr:colOff>50800</xdr:colOff>
      <xdr:row>36</xdr:row>
      <xdr:rowOff>97427</xdr:rowOff>
    </xdr:to>
    <xdr:cxnSp macro="">
      <xdr:nvCxnSpPr>
        <xdr:cNvPr id="81" name="直線コネクタ 80"/>
        <xdr:cNvCxnSpPr/>
      </xdr:nvCxnSpPr>
      <xdr:spPr>
        <a:xfrm>
          <a:off x="1828800" y="6009822"/>
          <a:ext cx="79375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142966</xdr:rowOff>
    </xdr:from>
    <xdr:to>
      <xdr:col>6</xdr:col>
      <xdr:colOff>38100</xdr:colOff>
      <xdr:row>36</xdr:row>
      <xdr:rowOff>73116</xdr:rowOff>
    </xdr:to>
    <xdr:sp macro="" textlink="">
      <xdr:nvSpPr>
        <xdr:cNvPr id="82" name="楕円 81"/>
        <xdr:cNvSpPr/>
      </xdr:nvSpPr>
      <xdr:spPr>
        <a:xfrm>
          <a:off x="984250" y="59278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22316</xdr:rowOff>
    </xdr:from>
    <xdr:to>
      <xdr:col>10</xdr:col>
      <xdr:colOff>114300</xdr:colOff>
      <xdr:row>36</xdr:row>
      <xdr:rowOff>59872</xdr:rowOff>
    </xdr:to>
    <xdr:cxnSp macro="">
      <xdr:nvCxnSpPr>
        <xdr:cNvPr id="83" name="直線コネクタ 82"/>
        <xdr:cNvCxnSpPr/>
      </xdr:nvCxnSpPr>
      <xdr:spPr>
        <a:xfrm>
          <a:off x="1028700" y="5972266"/>
          <a:ext cx="8001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154050</xdr:rowOff>
    </xdr:from>
    <xdr:ext cx="405111" cy="259045"/>
    <xdr:sp macro="" textlink="">
      <xdr:nvSpPr>
        <xdr:cNvPr id="84" name="n_1aveValue【図書館】&#10;有形固定資産減価償却率"/>
        <xdr:cNvSpPr txBox="1"/>
      </xdr:nvSpPr>
      <xdr:spPr>
        <a:xfrm>
          <a:off x="3239144" y="626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5" name="n_2aveValue【図書館】&#10;有形固定資産減価償却率"/>
        <xdr:cNvSpPr txBox="1"/>
      </xdr:nvSpPr>
      <xdr:spPr>
        <a:xfrm>
          <a:off x="2439044" y="6306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47914</xdr:rowOff>
    </xdr:from>
    <xdr:ext cx="405111" cy="259045"/>
    <xdr:sp macro="" textlink="">
      <xdr:nvSpPr>
        <xdr:cNvPr id="86" name="n_3aveValue【図書館】&#10;有形固定資産減価償却率"/>
        <xdr:cNvSpPr txBox="1"/>
      </xdr:nvSpPr>
      <xdr:spPr>
        <a:xfrm>
          <a:off x="1645294" y="6328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21789</xdr:rowOff>
    </xdr:from>
    <xdr:ext cx="405111" cy="259045"/>
    <xdr:sp macro="" textlink="">
      <xdr:nvSpPr>
        <xdr:cNvPr id="87" name="n_4aveValue【図書館】&#10;有形固定資産減価償却率"/>
        <xdr:cNvSpPr txBox="1"/>
      </xdr:nvSpPr>
      <xdr:spPr>
        <a:xfrm>
          <a:off x="851544" y="6301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24328</xdr:rowOff>
    </xdr:from>
    <xdr:ext cx="405111" cy="259045"/>
    <xdr:sp macro="" textlink="">
      <xdr:nvSpPr>
        <xdr:cNvPr id="88" name="n_1mainValue【図書館】&#10;有形固定資産減価償却率"/>
        <xdr:cNvSpPr txBox="1"/>
      </xdr:nvSpPr>
      <xdr:spPr>
        <a:xfrm>
          <a:off x="3239144" y="580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164754</xdr:rowOff>
    </xdr:from>
    <xdr:ext cx="405111" cy="259045"/>
    <xdr:sp macro="" textlink="">
      <xdr:nvSpPr>
        <xdr:cNvPr id="89" name="n_2mainValue【図書館】&#10;有形固定資産減価償却率"/>
        <xdr:cNvSpPr txBox="1"/>
      </xdr:nvSpPr>
      <xdr:spPr>
        <a:xfrm>
          <a:off x="2439044" y="57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127199</xdr:rowOff>
    </xdr:from>
    <xdr:ext cx="405111" cy="259045"/>
    <xdr:sp macro="" textlink="">
      <xdr:nvSpPr>
        <xdr:cNvPr id="90" name="n_3mainValue【図書館】&#10;有形固定資産減価償却率"/>
        <xdr:cNvSpPr txBox="1"/>
      </xdr:nvSpPr>
      <xdr:spPr>
        <a:xfrm>
          <a:off x="1645294" y="574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89643</xdr:rowOff>
    </xdr:from>
    <xdr:ext cx="405111" cy="259045"/>
    <xdr:sp macro="" textlink="">
      <xdr:nvSpPr>
        <xdr:cNvPr id="91" name="n_4mainValue【図書館】&#10;有形固定資産減価償却率"/>
        <xdr:cNvSpPr txBox="1"/>
      </xdr:nvSpPr>
      <xdr:spPr>
        <a:xfrm>
          <a:off x="851544" y="57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xdr:cNvCxnSpPr/>
      </xdr:nvCxnSpPr>
      <xdr:spPr>
        <a:xfrm flipV="1">
          <a:off x="9429115" y="5403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946785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9359900" y="6870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9467850" y="51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9359900" y="540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20" name="【図書館】&#10;一人当たり面積平均値テキスト"/>
        <xdr:cNvSpPr txBox="1"/>
      </xdr:nvSpPr>
      <xdr:spPr>
        <a:xfrm>
          <a:off x="9467850" y="638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xdr:cNvSpPr/>
      </xdr:nvSpPr>
      <xdr:spPr>
        <a:xfrm>
          <a:off x="9398000" y="6407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165100</xdr:rowOff>
    </xdr:from>
    <xdr:to>
      <xdr:col>50</xdr:col>
      <xdr:colOff>165100</xdr:colOff>
      <xdr:row>39</xdr:row>
      <xdr:rowOff>95250</xdr:rowOff>
    </xdr:to>
    <xdr:sp macro="" textlink="">
      <xdr:nvSpPr>
        <xdr:cNvPr id="122" name="フローチャート: 判断 121"/>
        <xdr:cNvSpPr/>
      </xdr:nvSpPr>
      <xdr:spPr>
        <a:xfrm>
          <a:off x="8636000" y="6445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xdr:cNvSpPr/>
      </xdr:nvSpPr>
      <xdr:spPr>
        <a:xfrm>
          <a:off x="78422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02945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235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133350</xdr:rowOff>
    </xdr:from>
    <xdr:to>
      <xdr:col>55</xdr:col>
      <xdr:colOff>50800</xdr:colOff>
      <xdr:row>38</xdr:row>
      <xdr:rowOff>63500</xdr:rowOff>
    </xdr:to>
    <xdr:sp macro="" textlink="">
      <xdr:nvSpPr>
        <xdr:cNvPr id="131" name="楕円 130"/>
        <xdr:cNvSpPr/>
      </xdr:nvSpPr>
      <xdr:spPr>
        <a:xfrm>
          <a:off x="9398000" y="6248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156227</xdr:rowOff>
    </xdr:from>
    <xdr:ext cx="469744" cy="259045"/>
    <xdr:sp macro="" textlink="">
      <xdr:nvSpPr>
        <xdr:cNvPr id="132" name="【図書館】&#10;一人当たり面積該当値テキスト"/>
        <xdr:cNvSpPr txBox="1"/>
      </xdr:nvSpPr>
      <xdr:spPr>
        <a:xfrm>
          <a:off x="9467850"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133" name="楕円 132"/>
        <xdr:cNvSpPr/>
      </xdr:nvSpPr>
      <xdr:spPr>
        <a:xfrm>
          <a:off x="8636000" y="6261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xdr:rowOff>
    </xdr:from>
    <xdr:to>
      <xdr:col>55</xdr:col>
      <xdr:colOff>0</xdr:colOff>
      <xdr:row>38</xdr:row>
      <xdr:rowOff>25400</xdr:rowOff>
    </xdr:to>
    <xdr:cxnSp macro="">
      <xdr:nvCxnSpPr>
        <xdr:cNvPr id="134" name="直線コネクタ 133"/>
        <xdr:cNvCxnSpPr/>
      </xdr:nvCxnSpPr>
      <xdr:spPr>
        <a:xfrm flipV="1">
          <a:off x="8686800" y="6292850"/>
          <a:ext cx="7429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146050</xdr:rowOff>
    </xdr:from>
    <xdr:to>
      <xdr:col>46</xdr:col>
      <xdr:colOff>38100</xdr:colOff>
      <xdr:row>38</xdr:row>
      <xdr:rowOff>76200</xdr:rowOff>
    </xdr:to>
    <xdr:sp macro="" textlink="">
      <xdr:nvSpPr>
        <xdr:cNvPr id="135" name="楕円 134"/>
        <xdr:cNvSpPr/>
      </xdr:nvSpPr>
      <xdr:spPr>
        <a:xfrm>
          <a:off x="7842250" y="6261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25400</xdr:rowOff>
    </xdr:from>
    <xdr:to>
      <xdr:col>50</xdr:col>
      <xdr:colOff>114300</xdr:colOff>
      <xdr:row>38</xdr:row>
      <xdr:rowOff>25400</xdr:rowOff>
    </xdr:to>
    <xdr:cxnSp macro="">
      <xdr:nvCxnSpPr>
        <xdr:cNvPr id="136" name="直線コネクタ 135"/>
        <xdr:cNvCxnSpPr/>
      </xdr:nvCxnSpPr>
      <xdr:spPr>
        <a:xfrm>
          <a:off x="7886700" y="63055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146050</xdr:rowOff>
    </xdr:from>
    <xdr:to>
      <xdr:col>41</xdr:col>
      <xdr:colOff>101600</xdr:colOff>
      <xdr:row>38</xdr:row>
      <xdr:rowOff>76200</xdr:rowOff>
    </xdr:to>
    <xdr:sp macro="" textlink="">
      <xdr:nvSpPr>
        <xdr:cNvPr id="137" name="楕円 136"/>
        <xdr:cNvSpPr/>
      </xdr:nvSpPr>
      <xdr:spPr>
        <a:xfrm>
          <a:off x="7029450" y="6261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25400</xdr:rowOff>
    </xdr:from>
    <xdr:to>
      <xdr:col>45</xdr:col>
      <xdr:colOff>177800</xdr:colOff>
      <xdr:row>38</xdr:row>
      <xdr:rowOff>25400</xdr:rowOff>
    </xdr:to>
    <xdr:cxnSp macro="">
      <xdr:nvCxnSpPr>
        <xdr:cNvPr id="138" name="直線コネクタ 137"/>
        <xdr:cNvCxnSpPr/>
      </xdr:nvCxnSpPr>
      <xdr:spPr>
        <a:xfrm>
          <a:off x="7080250" y="63055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120650</xdr:rowOff>
    </xdr:from>
    <xdr:to>
      <xdr:col>36</xdr:col>
      <xdr:colOff>165100</xdr:colOff>
      <xdr:row>38</xdr:row>
      <xdr:rowOff>50800</xdr:rowOff>
    </xdr:to>
    <xdr:sp macro="" textlink="">
      <xdr:nvSpPr>
        <xdr:cNvPr id="139" name="楕円 138"/>
        <xdr:cNvSpPr/>
      </xdr:nvSpPr>
      <xdr:spPr>
        <a:xfrm>
          <a:off x="6235700" y="6235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0</xdr:rowOff>
    </xdr:from>
    <xdr:to>
      <xdr:col>41</xdr:col>
      <xdr:colOff>50800</xdr:colOff>
      <xdr:row>38</xdr:row>
      <xdr:rowOff>25400</xdr:rowOff>
    </xdr:to>
    <xdr:cxnSp macro="">
      <xdr:nvCxnSpPr>
        <xdr:cNvPr id="140" name="直線コネクタ 139"/>
        <xdr:cNvCxnSpPr/>
      </xdr:nvCxnSpPr>
      <xdr:spPr>
        <a:xfrm>
          <a:off x="6286500" y="6280150"/>
          <a:ext cx="79375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86377</xdr:rowOff>
    </xdr:from>
    <xdr:ext cx="469744" cy="259045"/>
    <xdr:sp macro="" textlink="">
      <xdr:nvSpPr>
        <xdr:cNvPr id="141" name="n_1aveValue【図書館】&#10;一人当たり面積"/>
        <xdr:cNvSpPr txBox="1"/>
      </xdr:nvSpPr>
      <xdr:spPr>
        <a:xfrm>
          <a:off x="8458277"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2" name="n_2aveValue【図書館】&#10;一人当たり面積"/>
        <xdr:cNvSpPr txBox="1"/>
      </xdr:nvSpPr>
      <xdr:spPr>
        <a:xfrm>
          <a:off x="76772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3" name="n_3aveValue【図書館】&#10;一人当たり面積"/>
        <xdr:cNvSpPr txBox="1"/>
      </xdr:nvSpPr>
      <xdr:spPr>
        <a:xfrm>
          <a:off x="6864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4" name="n_4aveValue【図書館】&#10;一人当たり面積"/>
        <xdr:cNvSpPr txBox="1"/>
      </xdr:nvSpPr>
      <xdr:spPr>
        <a:xfrm>
          <a:off x="607067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92727</xdr:rowOff>
    </xdr:from>
    <xdr:ext cx="469744" cy="259045"/>
    <xdr:sp macro="" textlink="">
      <xdr:nvSpPr>
        <xdr:cNvPr id="145" name="n_1mainValue【図書館】&#10;一人当たり面積"/>
        <xdr:cNvSpPr txBox="1"/>
      </xdr:nvSpPr>
      <xdr:spPr>
        <a:xfrm>
          <a:off x="8458277" y="604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92727</xdr:rowOff>
    </xdr:from>
    <xdr:ext cx="469744" cy="259045"/>
    <xdr:sp macro="" textlink="">
      <xdr:nvSpPr>
        <xdr:cNvPr id="146" name="n_2mainValue【図書館】&#10;一人当たり面積"/>
        <xdr:cNvSpPr txBox="1"/>
      </xdr:nvSpPr>
      <xdr:spPr>
        <a:xfrm>
          <a:off x="7677227" y="604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92727</xdr:rowOff>
    </xdr:from>
    <xdr:ext cx="469744" cy="259045"/>
    <xdr:sp macro="" textlink="">
      <xdr:nvSpPr>
        <xdr:cNvPr id="147" name="n_3mainValue【図書館】&#10;一人当たり面積"/>
        <xdr:cNvSpPr txBox="1"/>
      </xdr:nvSpPr>
      <xdr:spPr>
        <a:xfrm>
          <a:off x="6864427" y="604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67327</xdr:rowOff>
    </xdr:from>
    <xdr:ext cx="469744" cy="259045"/>
    <xdr:sp macro="" textlink="">
      <xdr:nvSpPr>
        <xdr:cNvPr id="148" name="n_4mainValue【図書館】&#10;一人当たり面積"/>
        <xdr:cNvSpPr txBox="1"/>
      </xdr:nvSpPr>
      <xdr:spPr>
        <a:xfrm>
          <a:off x="6070677" y="60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xdr:cNvCxnSpPr/>
      </xdr:nvCxnSpPr>
      <xdr:spPr>
        <a:xfrm flipV="1">
          <a:off x="4177665" y="9364345"/>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xdr:cNvSpPr txBox="1"/>
      </xdr:nvSpPr>
      <xdr:spPr>
        <a:xfrm>
          <a:off x="4216400" y="1040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xdr:cNvCxnSpPr/>
      </xdr:nvCxnSpPr>
      <xdr:spPr>
        <a:xfrm>
          <a:off x="4108450" y="10408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xdr:cNvSpPr txBox="1"/>
      </xdr:nvSpPr>
      <xdr:spPr>
        <a:xfrm>
          <a:off x="4216400" y="914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xdr:cNvCxnSpPr/>
      </xdr:nvCxnSpPr>
      <xdr:spPr>
        <a:xfrm>
          <a:off x="4108450" y="93643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xdr:cNvSpPr txBox="1"/>
      </xdr:nvSpPr>
      <xdr:spPr>
        <a:xfrm>
          <a:off x="4216400" y="9778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xdr:cNvSpPr/>
      </xdr:nvSpPr>
      <xdr:spPr>
        <a:xfrm>
          <a:off x="4127500" y="99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0" name="フローチャート: 判断 179"/>
        <xdr:cNvSpPr/>
      </xdr:nvSpPr>
      <xdr:spPr>
        <a:xfrm>
          <a:off x="3384550" y="9886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1" name="フローチャート: 判断 180"/>
        <xdr:cNvSpPr/>
      </xdr:nvSpPr>
      <xdr:spPr>
        <a:xfrm>
          <a:off x="2571750" y="986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2" name="フローチャート: 判断 181"/>
        <xdr:cNvSpPr/>
      </xdr:nvSpPr>
      <xdr:spPr>
        <a:xfrm>
          <a:off x="1778000" y="9858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3" name="フローチャート: 判断 182"/>
        <xdr:cNvSpPr/>
      </xdr:nvSpPr>
      <xdr:spPr>
        <a:xfrm>
          <a:off x="984250" y="9829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189" name="楕円 188"/>
        <xdr:cNvSpPr/>
      </xdr:nvSpPr>
      <xdr:spPr>
        <a:xfrm>
          <a:off x="4127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11447</xdr:rowOff>
    </xdr:from>
    <xdr:ext cx="405111" cy="259045"/>
    <xdr:sp macro="" textlink="">
      <xdr:nvSpPr>
        <xdr:cNvPr id="190" name="【体育館・プール】&#10;有形固定資産減価償却率該当値テキスト"/>
        <xdr:cNvSpPr txBox="1"/>
      </xdr:nvSpPr>
      <xdr:spPr>
        <a:xfrm>
          <a:off x="42164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33020</xdr:rowOff>
    </xdr:from>
    <xdr:to>
      <xdr:col>20</xdr:col>
      <xdr:colOff>38100</xdr:colOff>
      <xdr:row>60</xdr:row>
      <xdr:rowOff>134620</xdr:rowOff>
    </xdr:to>
    <xdr:sp macro="" textlink="">
      <xdr:nvSpPr>
        <xdr:cNvPr id="191" name="楕円 190"/>
        <xdr:cNvSpPr/>
      </xdr:nvSpPr>
      <xdr:spPr>
        <a:xfrm>
          <a:off x="3384550" y="99453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83820</xdr:rowOff>
    </xdr:from>
    <xdr:to>
      <xdr:col>24</xdr:col>
      <xdr:colOff>63500</xdr:colOff>
      <xdr:row>60</xdr:row>
      <xdr:rowOff>83820</xdr:rowOff>
    </xdr:to>
    <xdr:cxnSp macro="">
      <xdr:nvCxnSpPr>
        <xdr:cNvPr id="192" name="直線コネクタ 191"/>
        <xdr:cNvCxnSpPr/>
      </xdr:nvCxnSpPr>
      <xdr:spPr>
        <a:xfrm>
          <a:off x="3429000" y="999617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170180</xdr:rowOff>
    </xdr:from>
    <xdr:to>
      <xdr:col>15</xdr:col>
      <xdr:colOff>101600</xdr:colOff>
      <xdr:row>60</xdr:row>
      <xdr:rowOff>100330</xdr:rowOff>
    </xdr:to>
    <xdr:sp macro="" textlink="">
      <xdr:nvSpPr>
        <xdr:cNvPr id="193" name="楕円 192"/>
        <xdr:cNvSpPr/>
      </xdr:nvSpPr>
      <xdr:spPr>
        <a:xfrm>
          <a:off x="2571750" y="99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49530</xdr:rowOff>
    </xdr:from>
    <xdr:to>
      <xdr:col>19</xdr:col>
      <xdr:colOff>177800</xdr:colOff>
      <xdr:row>60</xdr:row>
      <xdr:rowOff>83820</xdr:rowOff>
    </xdr:to>
    <xdr:cxnSp macro="">
      <xdr:nvCxnSpPr>
        <xdr:cNvPr id="194" name="直線コネクタ 193"/>
        <xdr:cNvCxnSpPr/>
      </xdr:nvCxnSpPr>
      <xdr:spPr>
        <a:xfrm>
          <a:off x="2622550" y="9961880"/>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95" name="楕円 194"/>
        <xdr:cNvSpPr/>
      </xdr:nvSpPr>
      <xdr:spPr>
        <a:xfrm>
          <a:off x="1778000" y="98774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9525</xdr:rowOff>
    </xdr:from>
    <xdr:to>
      <xdr:col>15</xdr:col>
      <xdr:colOff>50800</xdr:colOff>
      <xdr:row>60</xdr:row>
      <xdr:rowOff>49530</xdr:rowOff>
    </xdr:to>
    <xdr:cxnSp macro="">
      <xdr:nvCxnSpPr>
        <xdr:cNvPr id="196" name="直線コネクタ 195"/>
        <xdr:cNvCxnSpPr/>
      </xdr:nvCxnSpPr>
      <xdr:spPr>
        <a:xfrm>
          <a:off x="1828800" y="9921875"/>
          <a:ext cx="7937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90170</xdr:rowOff>
    </xdr:from>
    <xdr:to>
      <xdr:col>6</xdr:col>
      <xdr:colOff>38100</xdr:colOff>
      <xdr:row>60</xdr:row>
      <xdr:rowOff>20320</xdr:rowOff>
    </xdr:to>
    <xdr:sp macro="" textlink="">
      <xdr:nvSpPr>
        <xdr:cNvPr id="197" name="楕円 196"/>
        <xdr:cNvSpPr/>
      </xdr:nvSpPr>
      <xdr:spPr>
        <a:xfrm>
          <a:off x="984250" y="98374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140970</xdr:rowOff>
    </xdr:from>
    <xdr:to>
      <xdr:col>10</xdr:col>
      <xdr:colOff>114300</xdr:colOff>
      <xdr:row>60</xdr:row>
      <xdr:rowOff>9525</xdr:rowOff>
    </xdr:to>
    <xdr:cxnSp macro="">
      <xdr:nvCxnSpPr>
        <xdr:cNvPr id="198" name="直線コネクタ 197"/>
        <xdr:cNvCxnSpPr/>
      </xdr:nvCxnSpPr>
      <xdr:spPr>
        <a:xfrm>
          <a:off x="1028700" y="9888220"/>
          <a:ext cx="8001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86377</xdr:rowOff>
    </xdr:from>
    <xdr:ext cx="405111" cy="259045"/>
    <xdr:sp macro="" textlink="">
      <xdr:nvSpPr>
        <xdr:cNvPr id="199" name="n_1aveValue【体育館・プール】&#10;有形固定資産減価償却率"/>
        <xdr:cNvSpPr txBox="1"/>
      </xdr:nvSpPr>
      <xdr:spPr>
        <a:xfrm>
          <a:off x="32391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0" name="n_2aveValue【体育館・プール】&#10;有形固定資産減価償却率"/>
        <xdr:cNvSpPr txBox="1"/>
      </xdr:nvSpPr>
      <xdr:spPr>
        <a:xfrm>
          <a:off x="24390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57802</xdr:rowOff>
    </xdr:from>
    <xdr:ext cx="405111" cy="259045"/>
    <xdr:sp macro="" textlink="">
      <xdr:nvSpPr>
        <xdr:cNvPr id="201" name="n_3aveValue【体育館・プール】&#10;有形固定資産減価償却率"/>
        <xdr:cNvSpPr txBox="1"/>
      </xdr:nvSpPr>
      <xdr:spPr>
        <a:xfrm>
          <a:off x="164529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29227</xdr:rowOff>
    </xdr:from>
    <xdr:ext cx="405111" cy="259045"/>
    <xdr:sp macro="" textlink="">
      <xdr:nvSpPr>
        <xdr:cNvPr id="202" name="n_4aveValue【体育館・プール】&#10;有形固定資産減価償却率"/>
        <xdr:cNvSpPr txBox="1"/>
      </xdr:nvSpPr>
      <xdr:spPr>
        <a:xfrm>
          <a:off x="8515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125747</xdr:rowOff>
    </xdr:from>
    <xdr:ext cx="405111" cy="259045"/>
    <xdr:sp macro="" textlink="">
      <xdr:nvSpPr>
        <xdr:cNvPr id="203" name="n_1mainValue【体育館・プール】&#10;有形固定資産減価償却率"/>
        <xdr:cNvSpPr txBox="1"/>
      </xdr:nvSpPr>
      <xdr:spPr>
        <a:xfrm>
          <a:off x="32391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91457</xdr:rowOff>
    </xdr:from>
    <xdr:ext cx="405111" cy="259045"/>
    <xdr:sp macro="" textlink="">
      <xdr:nvSpPr>
        <xdr:cNvPr id="204" name="n_2mainValue【体育館・プール】&#10;有形固定資産減価償却率"/>
        <xdr:cNvSpPr txBox="1"/>
      </xdr:nvSpPr>
      <xdr:spPr>
        <a:xfrm>
          <a:off x="2439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51452</xdr:rowOff>
    </xdr:from>
    <xdr:ext cx="405111" cy="259045"/>
    <xdr:sp macro="" textlink="">
      <xdr:nvSpPr>
        <xdr:cNvPr id="205" name="n_3mainValue【体育館・プール】&#10;有形固定資産減価償却率"/>
        <xdr:cNvSpPr txBox="1"/>
      </xdr:nvSpPr>
      <xdr:spPr>
        <a:xfrm>
          <a:off x="164529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11447</xdr:rowOff>
    </xdr:from>
    <xdr:ext cx="405111" cy="259045"/>
    <xdr:sp macro="" textlink="">
      <xdr:nvSpPr>
        <xdr:cNvPr id="206" name="n_4mainValue【体育館・プール】&#10;有形固定資産減価償却率"/>
        <xdr:cNvSpPr txBox="1"/>
      </xdr:nvSpPr>
      <xdr:spPr>
        <a:xfrm>
          <a:off x="8515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xdr:cNvCxnSpPr/>
      </xdr:nvCxnSpPr>
      <xdr:spPr>
        <a:xfrm flipV="1">
          <a:off x="9429115" y="9411970"/>
          <a:ext cx="0" cy="1136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xdr:cNvSpPr txBox="1"/>
      </xdr:nvSpPr>
      <xdr:spPr>
        <a:xfrm>
          <a:off x="9467850"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xdr:cNvCxnSpPr/>
      </xdr:nvCxnSpPr>
      <xdr:spPr>
        <a:xfrm>
          <a:off x="9359900" y="10548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xdr:cNvSpPr txBox="1"/>
      </xdr:nvSpPr>
      <xdr:spPr>
        <a:xfrm>
          <a:off x="946785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xdr:cNvCxnSpPr/>
      </xdr:nvCxnSpPr>
      <xdr:spPr>
        <a:xfrm>
          <a:off x="9359900" y="9411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69232</xdr:rowOff>
    </xdr:from>
    <xdr:ext cx="469744" cy="259045"/>
    <xdr:sp macro="" textlink="">
      <xdr:nvSpPr>
        <xdr:cNvPr id="235" name="【体育館・プール】&#10;一人当たり面積平均値テキスト"/>
        <xdr:cNvSpPr txBox="1"/>
      </xdr:nvSpPr>
      <xdr:spPr>
        <a:xfrm>
          <a:off x="9467850" y="10146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xdr:cNvSpPr/>
      </xdr:nvSpPr>
      <xdr:spPr>
        <a:xfrm>
          <a:off x="9398000" y="10288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97790</xdr:rowOff>
    </xdr:from>
    <xdr:to>
      <xdr:col>50</xdr:col>
      <xdr:colOff>165100</xdr:colOff>
      <xdr:row>63</xdr:row>
      <xdr:rowOff>27940</xdr:rowOff>
    </xdr:to>
    <xdr:sp macro="" textlink="">
      <xdr:nvSpPr>
        <xdr:cNvPr id="237" name="フローチャート: 判断 236"/>
        <xdr:cNvSpPr/>
      </xdr:nvSpPr>
      <xdr:spPr>
        <a:xfrm>
          <a:off x="8636000" y="103403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38" name="フローチャート: 判断 237"/>
        <xdr:cNvSpPr/>
      </xdr:nvSpPr>
      <xdr:spPr>
        <a:xfrm>
          <a:off x="7842250" y="103460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99695</xdr:rowOff>
    </xdr:from>
    <xdr:to>
      <xdr:col>41</xdr:col>
      <xdr:colOff>101600</xdr:colOff>
      <xdr:row>63</xdr:row>
      <xdr:rowOff>29845</xdr:rowOff>
    </xdr:to>
    <xdr:sp macro="" textlink="">
      <xdr:nvSpPr>
        <xdr:cNvPr id="239" name="フローチャート: 判断 238"/>
        <xdr:cNvSpPr/>
      </xdr:nvSpPr>
      <xdr:spPr>
        <a:xfrm>
          <a:off x="7029450" y="10342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40" name="フローチャート: 判断 239"/>
        <xdr:cNvSpPr/>
      </xdr:nvSpPr>
      <xdr:spPr>
        <a:xfrm>
          <a:off x="6235700" y="10347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84455</xdr:rowOff>
    </xdr:from>
    <xdr:to>
      <xdr:col>55</xdr:col>
      <xdr:colOff>50800</xdr:colOff>
      <xdr:row>63</xdr:row>
      <xdr:rowOff>14605</xdr:rowOff>
    </xdr:to>
    <xdr:sp macro="" textlink="">
      <xdr:nvSpPr>
        <xdr:cNvPr id="246" name="楕円 245"/>
        <xdr:cNvSpPr/>
      </xdr:nvSpPr>
      <xdr:spPr>
        <a:xfrm>
          <a:off x="9398000" y="103270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62882</xdr:rowOff>
    </xdr:from>
    <xdr:ext cx="469744" cy="259045"/>
    <xdr:sp macro="" textlink="">
      <xdr:nvSpPr>
        <xdr:cNvPr id="247" name="【体育館・プール】&#10;一人当たり面積該当値テキスト"/>
        <xdr:cNvSpPr txBox="1"/>
      </xdr:nvSpPr>
      <xdr:spPr>
        <a:xfrm>
          <a:off x="9467850" y="1030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84455</xdr:rowOff>
    </xdr:from>
    <xdr:to>
      <xdr:col>50</xdr:col>
      <xdr:colOff>165100</xdr:colOff>
      <xdr:row>63</xdr:row>
      <xdr:rowOff>14605</xdr:rowOff>
    </xdr:to>
    <xdr:sp macro="" textlink="">
      <xdr:nvSpPr>
        <xdr:cNvPr id="248" name="楕円 247"/>
        <xdr:cNvSpPr/>
      </xdr:nvSpPr>
      <xdr:spPr>
        <a:xfrm>
          <a:off x="8636000" y="10327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135255</xdr:rowOff>
    </xdr:from>
    <xdr:to>
      <xdr:col>55</xdr:col>
      <xdr:colOff>0</xdr:colOff>
      <xdr:row>62</xdr:row>
      <xdr:rowOff>135255</xdr:rowOff>
    </xdr:to>
    <xdr:cxnSp macro="">
      <xdr:nvCxnSpPr>
        <xdr:cNvPr id="249" name="直線コネクタ 248"/>
        <xdr:cNvCxnSpPr/>
      </xdr:nvCxnSpPr>
      <xdr:spPr>
        <a:xfrm>
          <a:off x="8686800" y="1037780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250" name="楕円 249"/>
        <xdr:cNvSpPr/>
      </xdr:nvSpPr>
      <xdr:spPr>
        <a:xfrm>
          <a:off x="7842250" y="103289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135255</xdr:rowOff>
    </xdr:from>
    <xdr:to>
      <xdr:col>50</xdr:col>
      <xdr:colOff>114300</xdr:colOff>
      <xdr:row>62</xdr:row>
      <xdr:rowOff>137160</xdr:rowOff>
    </xdr:to>
    <xdr:cxnSp macro="">
      <xdr:nvCxnSpPr>
        <xdr:cNvPr id="251" name="直線コネクタ 250"/>
        <xdr:cNvCxnSpPr/>
      </xdr:nvCxnSpPr>
      <xdr:spPr>
        <a:xfrm flipV="1">
          <a:off x="7886700" y="10377805"/>
          <a:ext cx="8001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86360</xdr:rowOff>
    </xdr:from>
    <xdr:to>
      <xdr:col>41</xdr:col>
      <xdr:colOff>101600</xdr:colOff>
      <xdr:row>63</xdr:row>
      <xdr:rowOff>16510</xdr:rowOff>
    </xdr:to>
    <xdr:sp macro="" textlink="">
      <xdr:nvSpPr>
        <xdr:cNvPr id="252" name="楕円 251"/>
        <xdr:cNvSpPr/>
      </xdr:nvSpPr>
      <xdr:spPr>
        <a:xfrm>
          <a:off x="7029450" y="10328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137160</xdr:rowOff>
    </xdr:from>
    <xdr:to>
      <xdr:col>45</xdr:col>
      <xdr:colOff>177800</xdr:colOff>
      <xdr:row>62</xdr:row>
      <xdr:rowOff>137160</xdr:rowOff>
    </xdr:to>
    <xdr:cxnSp macro="">
      <xdr:nvCxnSpPr>
        <xdr:cNvPr id="253" name="直線コネクタ 252"/>
        <xdr:cNvCxnSpPr/>
      </xdr:nvCxnSpPr>
      <xdr:spPr>
        <a:xfrm>
          <a:off x="7080250" y="1037971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114935</xdr:rowOff>
    </xdr:from>
    <xdr:to>
      <xdr:col>36</xdr:col>
      <xdr:colOff>165100</xdr:colOff>
      <xdr:row>63</xdr:row>
      <xdr:rowOff>45085</xdr:rowOff>
    </xdr:to>
    <xdr:sp macro="" textlink="">
      <xdr:nvSpPr>
        <xdr:cNvPr id="254" name="楕円 253"/>
        <xdr:cNvSpPr/>
      </xdr:nvSpPr>
      <xdr:spPr>
        <a:xfrm>
          <a:off x="6235700" y="103574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137160</xdr:rowOff>
    </xdr:from>
    <xdr:to>
      <xdr:col>41</xdr:col>
      <xdr:colOff>50800</xdr:colOff>
      <xdr:row>62</xdr:row>
      <xdr:rowOff>165735</xdr:rowOff>
    </xdr:to>
    <xdr:cxnSp macro="">
      <xdr:nvCxnSpPr>
        <xdr:cNvPr id="255" name="直線コネクタ 254"/>
        <xdr:cNvCxnSpPr/>
      </xdr:nvCxnSpPr>
      <xdr:spPr>
        <a:xfrm flipV="1">
          <a:off x="6286500" y="10379710"/>
          <a:ext cx="7937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19067</xdr:rowOff>
    </xdr:from>
    <xdr:ext cx="469744" cy="259045"/>
    <xdr:sp macro="" textlink="">
      <xdr:nvSpPr>
        <xdr:cNvPr id="256" name="n_1aveValue【体育館・プール】&#10;一人当たり面積"/>
        <xdr:cNvSpPr txBox="1"/>
      </xdr:nvSpPr>
      <xdr:spPr>
        <a:xfrm>
          <a:off x="845827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24782</xdr:rowOff>
    </xdr:from>
    <xdr:ext cx="469744" cy="259045"/>
    <xdr:sp macro="" textlink="">
      <xdr:nvSpPr>
        <xdr:cNvPr id="257" name="n_2aveValue【体育館・プール】&#10;一人当たり面積"/>
        <xdr:cNvSpPr txBox="1"/>
      </xdr:nvSpPr>
      <xdr:spPr>
        <a:xfrm>
          <a:off x="7677227" y="1043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20972</xdr:rowOff>
    </xdr:from>
    <xdr:ext cx="469744" cy="259045"/>
    <xdr:sp macro="" textlink="">
      <xdr:nvSpPr>
        <xdr:cNvPr id="258" name="n_3aveValue【体育館・プール】&#10;一人当たり面積"/>
        <xdr:cNvSpPr txBox="1"/>
      </xdr:nvSpPr>
      <xdr:spPr>
        <a:xfrm>
          <a:off x="68644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52087</xdr:rowOff>
    </xdr:from>
    <xdr:ext cx="469744" cy="259045"/>
    <xdr:sp macro="" textlink="">
      <xdr:nvSpPr>
        <xdr:cNvPr id="259" name="n_4aveValue【体育館・プール】&#10;一人当たり面積"/>
        <xdr:cNvSpPr txBox="1"/>
      </xdr:nvSpPr>
      <xdr:spPr>
        <a:xfrm>
          <a:off x="607067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31132</xdr:rowOff>
    </xdr:from>
    <xdr:ext cx="469744" cy="259045"/>
    <xdr:sp macro="" textlink="">
      <xdr:nvSpPr>
        <xdr:cNvPr id="260" name="n_1mainValue【体育館・プール】&#10;一人当たり面積"/>
        <xdr:cNvSpPr txBox="1"/>
      </xdr:nvSpPr>
      <xdr:spPr>
        <a:xfrm>
          <a:off x="845827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33037</xdr:rowOff>
    </xdr:from>
    <xdr:ext cx="469744" cy="259045"/>
    <xdr:sp macro="" textlink="">
      <xdr:nvSpPr>
        <xdr:cNvPr id="261" name="n_2mainValue【体育館・プール】&#10;一人当たり面積"/>
        <xdr:cNvSpPr txBox="1"/>
      </xdr:nvSpPr>
      <xdr:spPr>
        <a:xfrm>
          <a:off x="7677227"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33037</xdr:rowOff>
    </xdr:from>
    <xdr:ext cx="469744" cy="259045"/>
    <xdr:sp macro="" textlink="">
      <xdr:nvSpPr>
        <xdr:cNvPr id="262" name="n_3mainValue【体育館・プール】&#10;一人当たり面積"/>
        <xdr:cNvSpPr txBox="1"/>
      </xdr:nvSpPr>
      <xdr:spPr>
        <a:xfrm>
          <a:off x="6864427"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36212</xdr:rowOff>
    </xdr:from>
    <xdr:ext cx="469744" cy="259045"/>
    <xdr:sp macro="" textlink="">
      <xdr:nvSpPr>
        <xdr:cNvPr id="263" name="n_4mainValue【体育館・プール】&#10;一人当たり面積"/>
        <xdr:cNvSpPr txBox="1"/>
      </xdr:nvSpPr>
      <xdr:spPr>
        <a:xfrm>
          <a:off x="6070677" y="1044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305" name="直線コネクタ 304"/>
        <xdr:cNvCxnSpPr/>
      </xdr:nvCxnSpPr>
      <xdr:spPr>
        <a:xfrm flipV="1">
          <a:off x="4177665" y="1665133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306" name="【市民会館】&#10;有形固定資産減価償却率最小値テキスト"/>
        <xdr:cNvSpPr txBox="1"/>
      </xdr:nvSpPr>
      <xdr:spPr>
        <a:xfrm>
          <a:off x="4216400" y="1811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307" name="直線コネクタ 306"/>
        <xdr:cNvCxnSpPr/>
      </xdr:nvCxnSpPr>
      <xdr:spPr>
        <a:xfrm>
          <a:off x="4108450" y="181078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308" name="【市民会館】&#10;有形固定資産減価償却率最大値テキスト"/>
        <xdr:cNvSpPr txBox="1"/>
      </xdr:nvSpPr>
      <xdr:spPr>
        <a:xfrm>
          <a:off x="4216400" y="164265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309" name="直線コネクタ 308"/>
        <xdr:cNvCxnSpPr/>
      </xdr:nvCxnSpPr>
      <xdr:spPr>
        <a:xfrm>
          <a:off x="4108450" y="16651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82204</xdr:rowOff>
    </xdr:from>
    <xdr:ext cx="405111" cy="259045"/>
    <xdr:sp macro="" textlink="">
      <xdr:nvSpPr>
        <xdr:cNvPr id="310" name="【市民会館】&#10;有形固定資産減価償却率平均値テキスト"/>
        <xdr:cNvSpPr txBox="1"/>
      </xdr:nvSpPr>
      <xdr:spPr>
        <a:xfrm>
          <a:off x="4216400" y="17341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311" name="フローチャート: 判断 310"/>
        <xdr:cNvSpPr/>
      </xdr:nvSpPr>
      <xdr:spPr>
        <a:xfrm>
          <a:off x="4127500" y="1736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12" name="フローチャート: 判断 311"/>
        <xdr:cNvSpPr/>
      </xdr:nvSpPr>
      <xdr:spPr>
        <a:xfrm>
          <a:off x="3384550" y="173173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313" name="フローチャート: 判断 312"/>
        <xdr:cNvSpPr/>
      </xdr:nvSpPr>
      <xdr:spPr>
        <a:xfrm>
          <a:off x="2571750" y="1726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314" name="フローチャート: 判断 313"/>
        <xdr:cNvSpPr/>
      </xdr:nvSpPr>
      <xdr:spPr>
        <a:xfrm>
          <a:off x="1778000" y="172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315" name="フローチャート: 判断 314"/>
        <xdr:cNvSpPr/>
      </xdr:nvSpPr>
      <xdr:spPr>
        <a:xfrm>
          <a:off x="984250" y="172291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95613</xdr:rowOff>
    </xdr:from>
    <xdr:to>
      <xdr:col>24</xdr:col>
      <xdr:colOff>114300</xdr:colOff>
      <xdr:row>105</xdr:row>
      <xdr:rowOff>25763</xdr:rowOff>
    </xdr:to>
    <xdr:sp macro="" textlink="">
      <xdr:nvSpPr>
        <xdr:cNvPr id="321" name="楕円 320"/>
        <xdr:cNvSpPr/>
      </xdr:nvSpPr>
      <xdr:spPr>
        <a:xfrm>
          <a:off x="41275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118490</xdr:rowOff>
    </xdr:from>
    <xdr:ext cx="405111" cy="259045"/>
    <xdr:sp macro="" textlink="">
      <xdr:nvSpPr>
        <xdr:cNvPr id="322" name="【市民会館】&#10;有形固定資産減価償却率該当値テキスト"/>
        <xdr:cNvSpPr txBox="1"/>
      </xdr:nvSpPr>
      <xdr:spPr>
        <a:xfrm>
          <a:off x="4216400" y="172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95613</xdr:rowOff>
    </xdr:from>
    <xdr:to>
      <xdr:col>20</xdr:col>
      <xdr:colOff>38100</xdr:colOff>
      <xdr:row>105</xdr:row>
      <xdr:rowOff>25763</xdr:rowOff>
    </xdr:to>
    <xdr:sp macro="" textlink="">
      <xdr:nvSpPr>
        <xdr:cNvPr id="323" name="楕円 322"/>
        <xdr:cNvSpPr/>
      </xdr:nvSpPr>
      <xdr:spPr>
        <a:xfrm>
          <a:off x="3384550" y="173549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146413</xdr:rowOff>
    </xdr:from>
    <xdr:to>
      <xdr:col>24</xdr:col>
      <xdr:colOff>63500</xdr:colOff>
      <xdr:row>104</xdr:row>
      <xdr:rowOff>146413</xdr:rowOff>
    </xdr:to>
    <xdr:cxnSp macro="">
      <xdr:nvCxnSpPr>
        <xdr:cNvPr id="324" name="直線コネクタ 323"/>
        <xdr:cNvCxnSpPr/>
      </xdr:nvCxnSpPr>
      <xdr:spPr>
        <a:xfrm>
          <a:off x="3429000" y="17405713"/>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53158</xdr:rowOff>
    </xdr:from>
    <xdr:to>
      <xdr:col>15</xdr:col>
      <xdr:colOff>101600</xdr:colOff>
      <xdr:row>104</xdr:row>
      <xdr:rowOff>154758</xdr:rowOff>
    </xdr:to>
    <xdr:sp macro="" textlink="">
      <xdr:nvSpPr>
        <xdr:cNvPr id="325" name="楕円 324"/>
        <xdr:cNvSpPr/>
      </xdr:nvSpPr>
      <xdr:spPr>
        <a:xfrm>
          <a:off x="2571750" y="173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103958</xdr:rowOff>
    </xdr:from>
    <xdr:to>
      <xdr:col>19</xdr:col>
      <xdr:colOff>177800</xdr:colOff>
      <xdr:row>104</xdr:row>
      <xdr:rowOff>146413</xdr:rowOff>
    </xdr:to>
    <xdr:cxnSp macro="">
      <xdr:nvCxnSpPr>
        <xdr:cNvPr id="326" name="直線コネクタ 325"/>
        <xdr:cNvCxnSpPr/>
      </xdr:nvCxnSpPr>
      <xdr:spPr>
        <a:xfrm>
          <a:off x="2622550" y="17363258"/>
          <a:ext cx="80645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327" name="楕円 326"/>
        <xdr:cNvSpPr/>
      </xdr:nvSpPr>
      <xdr:spPr>
        <a:xfrm>
          <a:off x="17780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103958</xdr:rowOff>
    </xdr:from>
    <xdr:to>
      <xdr:col>15</xdr:col>
      <xdr:colOff>50800</xdr:colOff>
      <xdr:row>104</xdr:row>
      <xdr:rowOff>143148</xdr:rowOff>
    </xdr:to>
    <xdr:cxnSp macro="">
      <xdr:nvCxnSpPr>
        <xdr:cNvPr id="328" name="直線コネクタ 327"/>
        <xdr:cNvCxnSpPr/>
      </xdr:nvCxnSpPr>
      <xdr:spPr>
        <a:xfrm flipV="1">
          <a:off x="1828800" y="17363258"/>
          <a:ext cx="79375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138068</xdr:rowOff>
    </xdr:from>
    <xdr:to>
      <xdr:col>6</xdr:col>
      <xdr:colOff>38100</xdr:colOff>
      <xdr:row>104</xdr:row>
      <xdr:rowOff>68218</xdr:rowOff>
    </xdr:to>
    <xdr:sp macro="" textlink="">
      <xdr:nvSpPr>
        <xdr:cNvPr id="329" name="楕円 328"/>
        <xdr:cNvSpPr/>
      </xdr:nvSpPr>
      <xdr:spPr>
        <a:xfrm>
          <a:off x="984250" y="172259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17418</xdr:rowOff>
    </xdr:from>
    <xdr:to>
      <xdr:col>10</xdr:col>
      <xdr:colOff>114300</xdr:colOff>
      <xdr:row>104</xdr:row>
      <xdr:rowOff>143148</xdr:rowOff>
    </xdr:to>
    <xdr:cxnSp macro="">
      <xdr:nvCxnSpPr>
        <xdr:cNvPr id="330" name="直線コネクタ 329"/>
        <xdr:cNvCxnSpPr/>
      </xdr:nvCxnSpPr>
      <xdr:spPr>
        <a:xfrm>
          <a:off x="1028700" y="17276718"/>
          <a:ext cx="8001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331" name="n_1aveValue【市民会館】&#10;有形固定資産減価償却率"/>
        <xdr:cNvSpPr txBox="1"/>
      </xdr:nvSpPr>
      <xdr:spPr>
        <a:xfrm>
          <a:off x="3239144" y="1709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332" name="n_2aveValue【市民会館】&#10;有形固定資産減価償却率"/>
        <xdr:cNvSpPr txBox="1"/>
      </xdr:nvSpPr>
      <xdr:spPr>
        <a:xfrm>
          <a:off x="24390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112503</xdr:rowOff>
    </xdr:from>
    <xdr:ext cx="405111" cy="259045"/>
    <xdr:sp macro="" textlink="">
      <xdr:nvSpPr>
        <xdr:cNvPr id="333" name="n_3aveValue【市民会館】&#10;有形固定資産減価償却率"/>
        <xdr:cNvSpPr txBox="1"/>
      </xdr:nvSpPr>
      <xdr:spPr>
        <a:xfrm>
          <a:off x="1645294" y="1702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62609</xdr:rowOff>
    </xdr:from>
    <xdr:ext cx="405111" cy="259045"/>
    <xdr:sp macro="" textlink="">
      <xdr:nvSpPr>
        <xdr:cNvPr id="334" name="n_4aveValue【市民会館】&#10;有形固定資産減価償却率"/>
        <xdr:cNvSpPr txBox="1"/>
      </xdr:nvSpPr>
      <xdr:spPr>
        <a:xfrm>
          <a:off x="851544" y="1732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16890</xdr:rowOff>
    </xdr:from>
    <xdr:ext cx="405111" cy="259045"/>
    <xdr:sp macro="" textlink="">
      <xdr:nvSpPr>
        <xdr:cNvPr id="335" name="n_1mainValue【市民会館】&#10;有形固定資産減価償却率"/>
        <xdr:cNvSpPr txBox="1"/>
      </xdr:nvSpPr>
      <xdr:spPr>
        <a:xfrm>
          <a:off x="3239144" y="1744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336" name="n_2mainValue【市民会館】&#10;有形固定資産減価償却率"/>
        <xdr:cNvSpPr txBox="1"/>
      </xdr:nvSpPr>
      <xdr:spPr>
        <a:xfrm>
          <a:off x="2439044" y="17405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13625</xdr:rowOff>
    </xdr:from>
    <xdr:ext cx="405111" cy="259045"/>
    <xdr:sp macro="" textlink="">
      <xdr:nvSpPr>
        <xdr:cNvPr id="337" name="n_3mainValue【市民会館】&#10;有形固定資産減価償却率"/>
        <xdr:cNvSpPr txBox="1"/>
      </xdr:nvSpPr>
      <xdr:spPr>
        <a:xfrm>
          <a:off x="1645294" y="1744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84745</xdr:rowOff>
    </xdr:from>
    <xdr:ext cx="405111" cy="259045"/>
    <xdr:sp macro="" textlink="">
      <xdr:nvSpPr>
        <xdr:cNvPr id="338" name="n_4mainValue【市民会館】&#10;有形固定資産減価償却率"/>
        <xdr:cNvSpPr txBox="1"/>
      </xdr:nvSpPr>
      <xdr:spPr>
        <a:xfrm>
          <a:off x="851544" y="1700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362" name="直線コネクタ 361"/>
        <xdr:cNvCxnSpPr/>
      </xdr:nvCxnSpPr>
      <xdr:spPr>
        <a:xfrm flipV="1">
          <a:off x="9429115" y="165239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63" name="【市民会館】&#10;一人当たり面積最小値テキスト"/>
        <xdr:cNvSpPr txBox="1"/>
      </xdr:nvSpPr>
      <xdr:spPr>
        <a:xfrm>
          <a:off x="9467850"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64" name="直線コネクタ 363"/>
        <xdr:cNvCxnSpPr/>
      </xdr:nvCxnSpPr>
      <xdr:spPr>
        <a:xfrm>
          <a:off x="9359900" y="180441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365" name="【市民会館】&#10;一人当たり面積最大値テキスト"/>
        <xdr:cNvSpPr txBox="1"/>
      </xdr:nvSpPr>
      <xdr:spPr>
        <a:xfrm>
          <a:off x="9467850" y="1629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366" name="直線コネクタ 365"/>
        <xdr:cNvCxnSpPr/>
      </xdr:nvCxnSpPr>
      <xdr:spPr>
        <a:xfrm>
          <a:off x="9359900" y="16523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144797</xdr:rowOff>
    </xdr:from>
    <xdr:ext cx="469744" cy="259045"/>
    <xdr:sp macro="" textlink="">
      <xdr:nvSpPr>
        <xdr:cNvPr id="367" name="【市民会館】&#10;一人当たり面積平均値テキスト"/>
        <xdr:cNvSpPr txBox="1"/>
      </xdr:nvSpPr>
      <xdr:spPr>
        <a:xfrm>
          <a:off x="9467850" y="17575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368" name="フローチャート: 判断 367"/>
        <xdr:cNvSpPr/>
      </xdr:nvSpPr>
      <xdr:spPr>
        <a:xfrm>
          <a:off x="9398000" y="175971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69" name="フローチャート: 判断 368"/>
        <xdr:cNvSpPr/>
      </xdr:nvSpPr>
      <xdr:spPr>
        <a:xfrm>
          <a:off x="8636000" y="1757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370" name="フローチャート: 判断 369"/>
        <xdr:cNvSpPr/>
      </xdr:nvSpPr>
      <xdr:spPr>
        <a:xfrm>
          <a:off x="7842250" y="175666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128270</xdr:rowOff>
    </xdr:from>
    <xdr:to>
      <xdr:col>41</xdr:col>
      <xdr:colOff>101600</xdr:colOff>
      <xdr:row>106</xdr:row>
      <xdr:rowOff>58420</xdr:rowOff>
    </xdr:to>
    <xdr:sp macro="" textlink="">
      <xdr:nvSpPr>
        <xdr:cNvPr id="371" name="フローチャート: 判断 370"/>
        <xdr:cNvSpPr/>
      </xdr:nvSpPr>
      <xdr:spPr>
        <a:xfrm>
          <a:off x="702945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372" name="フローチャート: 判断 371"/>
        <xdr:cNvSpPr/>
      </xdr:nvSpPr>
      <xdr:spPr>
        <a:xfrm>
          <a:off x="6235700" y="1755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166370</xdr:rowOff>
    </xdr:from>
    <xdr:to>
      <xdr:col>55</xdr:col>
      <xdr:colOff>50800</xdr:colOff>
      <xdr:row>105</xdr:row>
      <xdr:rowOff>96520</xdr:rowOff>
    </xdr:to>
    <xdr:sp macro="" textlink="">
      <xdr:nvSpPr>
        <xdr:cNvPr id="378" name="楕円 377"/>
        <xdr:cNvSpPr/>
      </xdr:nvSpPr>
      <xdr:spPr>
        <a:xfrm>
          <a:off x="9398000" y="17425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17797</xdr:rowOff>
    </xdr:from>
    <xdr:ext cx="469744" cy="259045"/>
    <xdr:sp macro="" textlink="">
      <xdr:nvSpPr>
        <xdr:cNvPr id="379" name="【市民会館】&#10;一人当たり面積該当値テキスト"/>
        <xdr:cNvSpPr txBox="1"/>
      </xdr:nvSpPr>
      <xdr:spPr>
        <a:xfrm>
          <a:off x="9467850"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170180</xdr:rowOff>
    </xdr:from>
    <xdr:to>
      <xdr:col>50</xdr:col>
      <xdr:colOff>165100</xdr:colOff>
      <xdr:row>105</xdr:row>
      <xdr:rowOff>100330</xdr:rowOff>
    </xdr:to>
    <xdr:sp macro="" textlink="">
      <xdr:nvSpPr>
        <xdr:cNvPr id="380" name="楕円 379"/>
        <xdr:cNvSpPr/>
      </xdr:nvSpPr>
      <xdr:spPr>
        <a:xfrm>
          <a:off x="86360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45720</xdr:rowOff>
    </xdr:from>
    <xdr:to>
      <xdr:col>55</xdr:col>
      <xdr:colOff>0</xdr:colOff>
      <xdr:row>105</xdr:row>
      <xdr:rowOff>49530</xdr:rowOff>
    </xdr:to>
    <xdr:cxnSp macro="">
      <xdr:nvCxnSpPr>
        <xdr:cNvPr id="381" name="直線コネクタ 380"/>
        <xdr:cNvCxnSpPr/>
      </xdr:nvCxnSpPr>
      <xdr:spPr>
        <a:xfrm flipV="1">
          <a:off x="8686800" y="1747647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139700</xdr:rowOff>
    </xdr:from>
    <xdr:to>
      <xdr:col>46</xdr:col>
      <xdr:colOff>38100</xdr:colOff>
      <xdr:row>105</xdr:row>
      <xdr:rowOff>69850</xdr:rowOff>
    </xdr:to>
    <xdr:sp macro="" textlink="">
      <xdr:nvSpPr>
        <xdr:cNvPr id="382" name="楕円 381"/>
        <xdr:cNvSpPr/>
      </xdr:nvSpPr>
      <xdr:spPr>
        <a:xfrm>
          <a:off x="7842250" y="17399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19050</xdr:rowOff>
    </xdr:from>
    <xdr:to>
      <xdr:col>50</xdr:col>
      <xdr:colOff>114300</xdr:colOff>
      <xdr:row>105</xdr:row>
      <xdr:rowOff>49530</xdr:rowOff>
    </xdr:to>
    <xdr:cxnSp macro="">
      <xdr:nvCxnSpPr>
        <xdr:cNvPr id="383" name="直線コネクタ 382"/>
        <xdr:cNvCxnSpPr/>
      </xdr:nvCxnSpPr>
      <xdr:spPr>
        <a:xfrm>
          <a:off x="7886700" y="17449800"/>
          <a:ext cx="8001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2539</xdr:rowOff>
    </xdr:from>
    <xdr:to>
      <xdr:col>41</xdr:col>
      <xdr:colOff>101600</xdr:colOff>
      <xdr:row>105</xdr:row>
      <xdr:rowOff>104139</xdr:rowOff>
    </xdr:to>
    <xdr:sp macro="" textlink="">
      <xdr:nvSpPr>
        <xdr:cNvPr id="384" name="楕円 383"/>
        <xdr:cNvSpPr/>
      </xdr:nvSpPr>
      <xdr:spPr>
        <a:xfrm>
          <a:off x="702945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19050</xdr:rowOff>
    </xdr:from>
    <xdr:to>
      <xdr:col>45</xdr:col>
      <xdr:colOff>177800</xdr:colOff>
      <xdr:row>105</xdr:row>
      <xdr:rowOff>53339</xdr:rowOff>
    </xdr:to>
    <xdr:cxnSp macro="">
      <xdr:nvCxnSpPr>
        <xdr:cNvPr id="385" name="直線コネクタ 384"/>
        <xdr:cNvCxnSpPr/>
      </xdr:nvCxnSpPr>
      <xdr:spPr>
        <a:xfrm flipV="1">
          <a:off x="7080250" y="17449800"/>
          <a:ext cx="8064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147320</xdr:rowOff>
    </xdr:from>
    <xdr:to>
      <xdr:col>36</xdr:col>
      <xdr:colOff>165100</xdr:colOff>
      <xdr:row>104</xdr:row>
      <xdr:rowOff>77470</xdr:rowOff>
    </xdr:to>
    <xdr:sp macro="" textlink="">
      <xdr:nvSpPr>
        <xdr:cNvPr id="386" name="楕円 385"/>
        <xdr:cNvSpPr/>
      </xdr:nvSpPr>
      <xdr:spPr>
        <a:xfrm>
          <a:off x="6235700" y="172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26670</xdr:rowOff>
    </xdr:from>
    <xdr:to>
      <xdr:col>41</xdr:col>
      <xdr:colOff>50800</xdr:colOff>
      <xdr:row>105</xdr:row>
      <xdr:rowOff>53339</xdr:rowOff>
    </xdr:to>
    <xdr:cxnSp macro="">
      <xdr:nvCxnSpPr>
        <xdr:cNvPr id="387" name="直線コネクタ 386"/>
        <xdr:cNvCxnSpPr/>
      </xdr:nvCxnSpPr>
      <xdr:spPr>
        <a:xfrm>
          <a:off x="6286500" y="17285970"/>
          <a:ext cx="79375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388" name="n_1aveValue【市民会館】&#10;一人当たり面積"/>
        <xdr:cNvSpPr txBox="1"/>
      </xdr:nvSpPr>
      <xdr:spPr>
        <a:xfrm>
          <a:off x="8458277"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389" name="n_2aveValue【市民会館】&#10;一人当たり面積"/>
        <xdr:cNvSpPr txBox="1"/>
      </xdr:nvSpPr>
      <xdr:spPr>
        <a:xfrm>
          <a:off x="7677227" y="17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49547</xdr:rowOff>
    </xdr:from>
    <xdr:ext cx="469744" cy="259045"/>
    <xdr:sp macro="" textlink="">
      <xdr:nvSpPr>
        <xdr:cNvPr id="390" name="n_3aveValue【市民会館】&#10;一人当たり面積"/>
        <xdr:cNvSpPr txBox="1"/>
      </xdr:nvSpPr>
      <xdr:spPr>
        <a:xfrm>
          <a:off x="6864427" y="176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45738</xdr:rowOff>
    </xdr:from>
    <xdr:ext cx="469744" cy="259045"/>
    <xdr:sp macro="" textlink="">
      <xdr:nvSpPr>
        <xdr:cNvPr id="391" name="n_4aveValue【市民会館】&#10;一人当たり面積"/>
        <xdr:cNvSpPr txBox="1"/>
      </xdr:nvSpPr>
      <xdr:spPr>
        <a:xfrm>
          <a:off x="6070677"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116857</xdr:rowOff>
    </xdr:from>
    <xdr:ext cx="469744" cy="259045"/>
    <xdr:sp macro="" textlink="">
      <xdr:nvSpPr>
        <xdr:cNvPr id="392" name="n_1mainValue【市民会館】&#10;一人当たり面積"/>
        <xdr:cNvSpPr txBox="1"/>
      </xdr:nvSpPr>
      <xdr:spPr>
        <a:xfrm>
          <a:off x="8458277" y="1720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86377</xdr:rowOff>
    </xdr:from>
    <xdr:ext cx="469744" cy="259045"/>
    <xdr:sp macro="" textlink="">
      <xdr:nvSpPr>
        <xdr:cNvPr id="393" name="n_2mainValue【市民会館】&#10;一人当たり面積"/>
        <xdr:cNvSpPr txBox="1"/>
      </xdr:nvSpPr>
      <xdr:spPr>
        <a:xfrm>
          <a:off x="76772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120666</xdr:rowOff>
    </xdr:from>
    <xdr:ext cx="469744" cy="259045"/>
    <xdr:sp macro="" textlink="">
      <xdr:nvSpPr>
        <xdr:cNvPr id="394" name="n_3mainValue【市民会館】&#10;一人当たり面積"/>
        <xdr:cNvSpPr txBox="1"/>
      </xdr:nvSpPr>
      <xdr:spPr>
        <a:xfrm>
          <a:off x="6864427" y="1720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93997</xdr:rowOff>
    </xdr:from>
    <xdr:ext cx="469744" cy="259045"/>
    <xdr:sp macro="" textlink="">
      <xdr:nvSpPr>
        <xdr:cNvPr id="395" name="n_4mainValue【市民会館】&#10;一人当たり面積"/>
        <xdr:cNvSpPr txBox="1"/>
      </xdr:nvSpPr>
      <xdr:spPr>
        <a:xfrm>
          <a:off x="6070677" y="1701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8" name="テキスト ボックス 407"/>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6" name="テキスト ボックス 415"/>
        <xdr:cNvSpPr txBox="1"/>
      </xdr:nvSpPr>
      <xdr:spPr>
        <a:xfrm>
          <a:off x="10906911" y="5375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419" name="直線コネクタ 418"/>
        <xdr:cNvCxnSpPr/>
      </xdr:nvCxnSpPr>
      <xdr:spPr>
        <a:xfrm flipV="1">
          <a:off x="14699614" y="5567045"/>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0" name="【一般廃棄物処理施設】&#10;有形固定資産減価償却率最小値テキスト"/>
        <xdr:cNvSpPr txBox="1"/>
      </xdr:nvSpPr>
      <xdr:spPr>
        <a:xfrm>
          <a:off x="14738350" y="694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1" name="直線コネクタ 420"/>
        <xdr:cNvCxnSpPr/>
      </xdr:nvCxnSpPr>
      <xdr:spPr>
        <a:xfrm>
          <a:off x="14611350" y="6944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422" name="【一般廃棄物処理施設】&#10;有形固定資産減価償却率最大値テキスト"/>
        <xdr:cNvSpPr txBox="1"/>
      </xdr:nvSpPr>
      <xdr:spPr>
        <a:xfrm>
          <a:off x="14738350" y="5348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423" name="直線コネクタ 422"/>
        <xdr:cNvCxnSpPr/>
      </xdr:nvCxnSpPr>
      <xdr:spPr>
        <a:xfrm>
          <a:off x="14611350" y="5567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84472</xdr:rowOff>
    </xdr:from>
    <xdr:ext cx="405111" cy="259045"/>
    <xdr:sp macro="" textlink="">
      <xdr:nvSpPr>
        <xdr:cNvPr id="424" name="【一般廃棄物処理施設】&#10;有形固定資産減価償却率平均値テキスト"/>
        <xdr:cNvSpPr txBox="1"/>
      </xdr:nvSpPr>
      <xdr:spPr>
        <a:xfrm>
          <a:off x="14738350" y="636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425" name="フローチャート: 判断 424"/>
        <xdr:cNvSpPr/>
      </xdr:nvSpPr>
      <xdr:spPr>
        <a:xfrm>
          <a:off x="14649450" y="65068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149225</xdr:rowOff>
    </xdr:from>
    <xdr:to>
      <xdr:col>81</xdr:col>
      <xdr:colOff>101600</xdr:colOff>
      <xdr:row>39</xdr:row>
      <xdr:rowOff>79375</xdr:rowOff>
    </xdr:to>
    <xdr:sp macro="" textlink="">
      <xdr:nvSpPr>
        <xdr:cNvPr id="426" name="フローチャート: 判断 425"/>
        <xdr:cNvSpPr/>
      </xdr:nvSpPr>
      <xdr:spPr>
        <a:xfrm>
          <a:off x="13887450" y="6429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84455</xdr:rowOff>
    </xdr:from>
    <xdr:to>
      <xdr:col>76</xdr:col>
      <xdr:colOff>165100</xdr:colOff>
      <xdr:row>39</xdr:row>
      <xdr:rowOff>14605</xdr:rowOff>
    </xdr:to>
    <xdr:sp macro="" textlink="">
      <xdr:nvSpPr>
        <xdr:cNvPr id="427" name="フローチャート: 判断 426"/>
        <xdr:cNvSpPr/>
      </xdr:nvSpPr>
      <xdr:spPr>
        <a:xfrm>
          <a:off x="13093700" y="6364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428" name="フローチャート: 判断 427"/>
        <xdr:cNvSpPr/>
      </xdr:nvSpPr>
      <xdr:spPr>
        <a:xfrm>
          <a:off x="12299950" y="63150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429" name="フローチャート: 判断 428"/>
        <xdr:cNvSpPr/>
      </xdr:nvSpPr>
      <xdr:spPr>
        <a:xfrm>
          <a:off x="11487150" y="628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xdr:rowOff>
    </xdr:from>
    <xdr:to>
      <xdr:col>85</xdr:col>
      <xdr:colOff>177800</xdr:colOff>
      <xdr:row>40</xdr:row>
      <xdr:rowOff>104140</xdr:rowOff>
    </xdr:to>
    <xdr:sp macro="" textlink="">
      <xdr:nvSpPr>
        <xdr:cNvPr id="435" name="楕円 434"/>
        <xdr:cNvSpPr/>
      </xdr:nvSpPr>
      <xdr:spPr>
        <a:xfrm>
          <a:off x="14649450" y="66128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152417</xdr:rowOff>
    </xdr:from>
    <xdr:ext cx="405111" cy="259045"/>
    <xdr:sp macro="" textlink="">
      <xdr:nvSpPr>
        <xdr:cNvPr id="436" name="【一般廃棄物処理施設】&#10;有形固定資産減価償却率該当値テキスト"/>
        <xdr:cNvSpPr txBox="1"/>
      </xdr:nvSpPr>
      <xdr:spPr>
        <a:xfrm>
          <a:off x="1473835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xdr:rowOff>
    </xdr:from>
    <xdr:to>
      <xdr:col>81</xdr:col>
      <xdr:colOff>101600</xdr:colOff>
      <xdr:row>40</xdr:row>
      <xdr:rowOff>104140</xdr:rowOff>
    </xdr:to>
    <xdr:sp macro="" textlink="">
      <xdr:nvSpPr>
        <xdr:cNvPr id="437" name="楕円 436"/>
        <xdr:cNvSpPr/>
      </xdr:nvSpPr>
      <xdr:spPr>
        <a:xfrm>
          <a:off x="1388745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53340</xdr:rowOff>
    </xdr:from>
    <xdr:to>
      <xdr:col>85</xdr:col>
      <xdr:colOff>127000</xdr:colOff>
      <xdr:row>40</xdr:row>
      <xdr:rowOff>53340</xdr:rowOff>
    </xdr:to>
    <xdr:cxnSp macro="">
      <xdr:nvCxnSpPr>
        <xdr:cNvPr id="438" name="直線コネクタ 437"/>
        <xdr:cNvCxnSpPr/>
      </xdr:nvCxnSpPr>
      <xdr:spPr>
        <a:xfrm>
          <a:off x="13938250" y="666369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76835</xdr:rowOff>
    </xdr:from>
    <xdr:to>
      <xdr:col>76</xdr:col>
      <xdr:colOff>165100</xdr:colOff>
      <xdr:row>41</xdr:row>
      <xdr:rowOff>6985</xdr:rowOff>
    </xdr:to>
    <xdr:sp macro="" textlink="">
      <xdr:nvSpPr>
        <xdr:cNvPr id="439" name="楕円 438"/>
        <xdr:cNvSpPr/>
      </xdr:nvSpPr>
      <xdr:spPr>
        <a:xfrm>
          <a:off x="13093700" y="66871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53340</xdr:rowOff>
    </xdr:from>
    <xdr:to>
      <xdr:col>81</xdr:col>
      <xdr:colOff>50800</xdr:colOff>
      <xdr:row>40</xdr:row>
      <xdr:rowOff>127635</xdr:rowOff>
    </xdr:to>
    <xdr:cxnSp macro="">
      <xdr:nvCxnSpPr>
        <xdr:cNvPr id="440" name="直線コネクタ 439"/>
        <xdr:cNvCxnSpPr/>
      </xdr:nvCxnSpPr>
      <xdr:spPr>
        <a:xfrm flipV="1">
          <a:off x="13144500" y="6663690"/>
          <a:ext cx="79375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25400</xdr:rowOff>
    </xdr:from>
    <xdr:to>
      <xdr:col>72</xdr:col>
      <xdr:colOff>38100</xdr:colOff>
      <xdr:row>40</xdr:row>
      <xdr:rowOff>127000</xdr:rowOff>
    </xdr:to>
    <xdr:sp macro="" textlink="">
      <xdr:nvSpPr>
        <xdr:cNvPr id="441" name="楕円 440"/>
        <xdr:cNvSpPr/>
      </xdr:nvSpPr>
      <xdr:spPr>
        <a:xfrm>
          <a:off x="12299950" y="6635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76200</xdr:rowOff>
    </xdr:from>
    <xdr:to>
      <xdr:col>76</xdr:col>
      <xdr:colOff>114300</xdr:colOff>
      <xdr:row>40</xdr:row>
      <xdr:rowOff>127635</xdr:rowOff>
    </xdr:to>
    <xdr:cxnSp macro="">
      <xdr:nvCxnSpPr>
        <xdr:cNvPr id="442" name="直線コネクタ 441"/>
        <xdr:cNvCxnSpPr/>
      </xdr:nvCxnSpPr>
      <xdr:spPr>
        <a:xfrm>
          <a:off x="12344400" y="6686550"/>
          <a:ext cx="8001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149225</xdr:rowOff>
    </xdr:from>
    <xdr:to>
      <xdr:col>67</xdr:col>
      <xdr:colOff>101600</xdr:colOff>
      <xdr:row>40</xdr:row>
      <xdr:rowOff>79375</xdr:rowOff>
    </xdr:to>
    <xdr:sp macro="" textlink="">
      <xdr:nvSpPr>
        <xdr:cNvPr id="443" name="楕円 442"/>
        <xdr:cNvSpPr/>
      </xdr:nvSpPr>
      <xdr:spPr>
        <a:xfrm>
          <a:off x="11487150" y="6594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28575</xdr:rowOff>
    </xdr:from>
    <xdr:to>
      <xdr:col>71</xdr:col>
      <xdr:colOff>177800</xdr:colOff>
      <xdr:row>40</xdr:row>
      <xdr:rowOff>76200</xdr:rowOff>
    </xdr:to>
    <xdr:cxnSp macro="">
      <xdr:nvCxnSpPr>
        <xdr:cNvPr id="444" name="直線コネクタ 443"/>
        <xdr:cNvCxnSpPr/>
      </xdr:nvCxnSpPr>
      <xdr:spPr>
        <a:xfrm>
          <a:off x="11537950" y="6638925"/>
          <a:ext cx="8064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95902</xdr:rowOff>
    </xdr:from>
    <xdr:ext cx="405111" cy="259045"/>
    <xdr:sp macro="" textlink="">
      <xdr:nvSpPr>
        <xdr:cNvPr id="445" name="n_1aveValue【一般廃棄物処理施設】&#10;有形固定資産減価償却率"/>
        <xdr:cNvSpPr txBox="1"/>
      </xdr:nvSpPr>
      <xdr:spPr>
        <a:xfrm>
          <a:off x="13742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31132</xdr:rowOff>
    </xdr:from>
    <xdr:ext cx="405111" cy="259045"/>
    <xdr:sp macro="" textlink="">
      <xdr:nvSpPr>
        <xdr:cNvPr id="446" name="n_2aveValue【一般廃棄物処理施設】&#10;有形固定資産減価償却率"/>
        <xdr:cNvSpPr txBox="1"/>
      </xdr:nvSpPr>
      <xdr:spPr>
        <a:xfrm>
          <a:off x="1296099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153052</xdr:rowOff>
    </xdr:from>
    <xdr:ext cx="405111" cy="259045"/>
    <xdr:sp macro="" textlink="">
      <xdr:nvSpPr>
        <xdr:cNvPr id="447" name="n_3aveValue【一般廃棄物処理施設】&#10;有形固定資産減価償却率"/>
        <xdr:cNvSpPr txBox="1"/>
      </xdr:nvSpPr>
      <xdr:spPr>
        <a:xfrm>
          <a:off x="12167244" y="610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122572</xdr:rowOff>
    </xdr:from>
    <xdr:ext cx="405111" cy="259045"/>
    <xdr:sp macro="" textlink="">
      <xdr:nvSpPr>
        <xdr:cNvPr id="448" name="n_4aveValue【一般廃棄物処理施設】&#10;有形固定資産減価償却率"/>
        <xdr:cNvSpPr txBox="1"/>
      </xdr:nvSpPr>
      <xdr:spPr>
        <a:xfrm>
          <a:off x="11354444" y="6072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95267</xdr:rowOff>
    </xdr:from>
    <xdr:ext cx="405111" cy="259045"/>
    <xdr:sp macro="" textlink="">
      <xdr:nvSpPr>
        <xdr:cNvPr id="449" name="n_1mainValue【一般廃棄物処理施設】&#10;有形固定資産減価償却率"/>
        <xdr:cNvSpPr txBox="1"/>
      </xdr:nvSpPr>
      <xdr:spPr>
        <a:xfrm>
          <a:off x="13742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169562</xdr:rowOff>
    </xdr:from>
    <xdr:ext cx="405111" cy="259045"/>
    <xdr:sp macro="" textlink="">
      <xdr:nvSpPr>
        <xdr:cNvPr id="450" name="n_2mainValue【一般廃棄物処理施設】&#10;有形固定資産減価償却率"/>
        <xdr:cNvSpPr txBox="1"/>
      </xdr:nvSpPr>
      <xdr:spPr>
        <a:xfrm>
          <a:off x="12960994" y="677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118127</xdr:rowOff>
    </xdr:from>
    <xdr:ext cx="405111" cy="259045"/>
    <xdr:sp macro="" textlink="">
      <xdr:nvSpPr>
        <xdr:cNvPr id="451" name="n_3mainValue【一般廃棄物処理施設】&#10;有形固定資産減価償却率"/>
        <xdr:cNvSpPr txBox="1"/>
      </xdr:nvSpPr>
      <xdr:spPr>
        <a:xfrm>
          <a:off x="121672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70502</xdr:rowOff>
    </xdr:from>
    <xdr:ext cx="405111" cy="259045"/>
    <xdr:sp macro="" textlink="">
      <xdr:nvSpPr>
        <xdr:cNvPr id="452" name="n_4mainValue【一般廃棄物処理施設】&#10;有形固定資産減価償却率"/>
        <xdr:cNvSpPr txBox="1"/>
      </xdr:nvSpPr>
      <xdr:spPr>
        <a:xfrm>
          <a:off x="113544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4" name="テキスト ボックス 463"/>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6" name="テキスト ボックス 465"/>
        <xdr:cNvSpPr txBox="1"/>
      </xdr:nvSpPr>
      <xdr:spPr>
        <a:xfrm>
          <a:off x="1593998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8" name="テキスト ボックス 467"/>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0" name="テキスト ボックス 469"/>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2" name="テキスト ボックス 471"/>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476" name="直線コネクタ 475"/>
        <xdr:cNvCxnSpPr/>
      </xdr:nvCxnSpPr>
      <xdr:spPr>
        <a:xfrm flipV="1">
          <a:off x="19951064" y="5662098"/>
          <a:ext cx="0" cy="1315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477" name="【一般廃棄物処理施設】&#10;一人当たり有形固定資産（償却資産）額最小値テキスト"/>
        <xdr:cNvSpPr txBox="1"/>
      </xdr:nvSpPr>
      <xdr:spPr>
        <a:xfrm>
          <a:off x="19989800" y="6981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478" name="直線コネクタ 477"/>
        <xdr:cNvCxnSpPr/>
      </xdr:nvCxnSpPr>
      <xdr:spPr>
        <a:xfrm>
          <a:off x="19881850" y="69772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479" name="【一般廃棄物処理施設】&#10;一人当たり有形固定資産（償却資産）額最大値テキスト"/>
        <xdr:cNvSpPr txBox="1"/>
      </xdr:nvSpPr>
      <xdr:spPr>
        <a:xfrm>
          <a:off x="19989800" y="54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480" name="直線コネクタ 479"/>
        <xdr:cNvCxnSpPr/>
      </xdr:nvCxnSpPr>
      <xdr:spPr>
        <a:xfrm>
          <a:off x="19881850" y="56620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47410</xdr:rowOff>
    </xdr:from>
    <xdr:ext cx="534377" cy="259045"/>
    <xdr:sp macro="" textlink="">
      <xdr:nvSpPr>
        <xdr:cNvPr id="481" name="【一般廃棄物処理施設】&#10;一人当たり有形固定資産（償却資産）額平均値テキスト"/>
        <xdr:cNvSpPr txBox="1"/>
      </xdr:nvSpPr>
      <xdr:spPr>
        <a:xfrm>
          <a:off x="19989800" y="6657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482" name="フローチャート: 判断 481"/>
        <xdr:cNvSpPr/>
      </xdr:nvSpPr>
      <xdr:spPr>
        <a:xfrm>
          <a:off x="19900900" y="66793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68525</xdr:rowOff>
    </xdr:from>
    <xdr:to>
      <xdr:col>112</xdr:col>
      <xdr:colOff>38100</xdr:colOff>
      <xdr:row>40</xdr:row>
      <xdr:rowOff>170125</xdr:rowOff>
    </xdr:to>
    <xdr:sp macro="" textlink="">
      <xdr:nvSpPr>
        <xdr:cNvPr id="483" name="フローチャート: 判断 482"/>
        <xdr:cNvSpPr/>
      </xdr:nvSpPr>
      <xdr:spPr>
        <a:xfrm>
          <a:off x="19157950" y="66788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117915</xdr:rowOff>
    </xdr:from>
    <xdr:to>
      <xdr:col>107</xdr:col>
      <xdr:colOff>101600</xdr:colOff>
      <xdr:row>41</xdr:row>
      <xdr:rowOff>48065</xdr:rowOff>
    </xdr:to>
    <xdr:sp macro="" textlink="">
      <xdr:nvSpPr>
        <xdr:cNvPr id="484" name="フローチャート: 判断 483"/>
        <xdr:cNvSpPr/>
      </xdr:nvSpPr>
      <xdr:spPr>
        <a:xfrm>
          <a:off x="18345150" y="67282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132286</xdr:rowOff>
    </xdr:from>
    <xdr:to>
      <xdr:col>102</xdr:col>
      <xdr:colOff>165100</xdr:colOff>
      <xdr:row>41</xdr:row>
      <xdr:rowOff>62436</xdr:rowOff>
    </xdr:to>
    <xdr:sp macro="" textlink="">
      <xdr:nvSpPr>
        <xdr:cNvPr id="485" name="フローチャート: 判断 484"/>
        <xdr:cNvSpPr/>
      </xdr:nvSpPr>
      <xdr:spPr>
        <a:xfrm>
          <a:off x="17551400" y="67426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133921</xdr:rowOff>
    </xdr:from>
    <xdr:to>
      <xdr:col>98</xdr:col>
      <xdr:colOff>38100</xdr:colOff>
      <xdr:row>41</xdr:row>
      <xdr:rowOff>64071</xdr:rowOff>
    </xdr:to>
    <xdr:sp macro="" textlink="">
      <xdr:nvSpPr>
        <xdr:cNvPr id="486" name="フローチャート: 判断 485"/>
        <xdr:cNvSpPr/>
      </xdr:nvSpPr>
      <xdr:spPr>
        <a:xfrm>
          <a:off x="16757650" y="67442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164736</xdr:rowOff>
    </xdr:from>
    <xdr:to>
      <xdr:col>116</xdr:col>
      <xdr:colOff>114300</xdr:colOff>
      <xdr:row>39</xdr:row>
      <xdr:rowOff>94886</xdr:rowOff>
    </xdr:to>
    <xdr:sp macro="" textlink="">
      <xdr:nvSpPr>
        <xdr:cNvPr id="492" name="楕円 491"/>
        <xdr:cNvSpPr/>
      </xdr:nvSpPr>
      <xdr:spPr>
        <a:xfrm>
          <a:off x="19900900" y="64448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16163</xdr:rowOff>
    </xdr:from>
    <xdr:ext cx="599010" cy="259045"/>
    <xdr:sp macro="" textlink="">
      <xdr:nvSpPr>
        <xdr:cNvPr id="493" name="【一般廃棄物処理施設】&#10;一人当たり有形固定資産（償却資産）額該当値テキスト"/>
        <xdr:cNvSpPr txBox="1"/>
      </xdr:nvSpPr>
      <xdr:spPr>
        <a:xfrm>
          <a:off x="19989800" y="629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167246</xdr:rowOff>
    </xdr:from>
    <xdr:to>
      <xdr:col>112</xdr:col>
      <xdr:colOff>38100</xdr:colOff>
      <xdr:row>39</xdr:row>
      <xdr:rowOff>97396</xdr:rowOff>
    </xdr:to>
    <xdr:sp macro="" textlink="">
      <xdr:nvSpPr>
        <xdr:cNvPr id="494" name="楕円 493"/>
        <xdr:cNvSpPr/>
      </xdr:nvSpPr>
      <xdr:spPr>
        <a:xfrm>
          <a:off x="19157950" y="64473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44086</xdr:rowOff>
    </xdr:from>
    <xdr:to>
      <xdr:col>116</xdr:col>
      <xdr:colOff>63500</xdr:colOff>
      <xdr:row>39</xdr:row>
      <xdr:rowOff>46596</xdr:rowOff>
    </xdr:to>
    <xdr:cxnSp macro="">
      <xdr:nvCxnSpPr>
        <xdr:cNvPr id="495" name="直線コネクタ 494"/>
        <xdr:cNvCxnSpPr/>
      </xdr:nvCxnSpPr>
      <xdr:spPr>
        <a:xfrm flipV="1">
          <a:off x="19202400" y="6489336"/>
          <a:ext cx="7493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156521</xdr:rowOff>
    </xdr:from>
    <xdr:to>
      <xdr:col>107</xdr:col>
      <xdr:colOff>101600</xdr:colOff>
      <xdr:row>41</xdr:row>
      <xdr:rowOff>86671</xdr:rowOff>
    </xdr:to>
    <xdr:sp macro="" textlink="">
      <xdr:nvSpPr>
        <xdr:cNvPr id="496" name="楕円 495"/>
        <xdr:cNvSpPr/>
      </xdr:nvSpPr>
      <xdr:spPr>
        <a:xfrm>
          <a:off x="18345150" y="67668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46596</xdr:rowOff>
    </xdr:from>
    <xdr:to>
      <xdr:col>111</xdr:col>
      <xdr:colOff>177800</xdr:colOff>
      <xdr:row>41</xdr:row>
      <xdr:rowOff>35871</xdr:rowOff>
    </xdr:to>
    <xdr:cxnSp macro="">
      <xdr:nvCxnSpPr>
        <xdr:cNvPr id="497" name="直線コネクタ 496"/>
        <xdr:cNvCxnSpPr/>
      </xdr:nvCxnSpPr>
      <xdr:spPr>
        <a:xfrm flipV="1">
          <a:off x="18395950" y="6491846"/>
          <a:ext cx="806450" cy="31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156948</xdr:rowOff>
    </xdr:from>
    <xdr:to>
      <xdr:col>102</xdr:col>
      <xdr:colOff>165100</xdr:colOff>
      <xdr:row>41</xdr:row>
      <xdr:rowOff>87098</xdr:rowOff>
    </xdr:to>
    <xdr:sp macro="" textlink="">
      <xdr:nvSpPr>
        <xdr:cNvPr id="498" name="楕円 497"/>
        <xdr:cNvSpPr/>
      </xdr:nvSpPr>
      <xdr:spPr>
        <a:xfrm>
          <a:off x="17551400" y="67672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35871</xdr:rowOff>
    </xdr:from>
    <xdr:to>
      <xdr:col>107</xdr:col>
      <xdr:colOff>50800</xdr:colOff>
      <xdr:row>41</xdr:row>
      <xdr:rowOff>36298</xdr:rowOff>
    </xdr:to>
    <xdr:cxnSp macro="">
      <xdr:nvCxnSpPr>
        <xdr:cNvPr id="499" name="直線コネクタ 498"/>
        <xdr:cNvCxnSpPr/>
      </xdr:nvCxnSpPr>
      <xdr:spPr>
        <a:xfrm flipV="1">
          <a:off x="17602200" y="6811321"/>
          <a:ext cx="79375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158079</xdr:rowOff>
    </xdr:from>
    <xdr:to>
      <xdr:col>98</xdr:col>
      <xdr:colOff>38100</xdr:colOff>
      <xdr:row>41</xdr:row>
      <xdr:rowOff>88229</xdr:rowOff>
    </xdr:to>
    <xdr:sp macro="" textlink="">
      <xdr:nvSpPr>
        <xdr:cNvPr id="500" name="楕円 499"/>
        <xdr:cNvSpPr/>
      </xdr:nvSpPr>
      <xdr:spPr>
        <a:xfrm>
          <a:off x="16757650" y="676842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36298</xdr:rowOff>
    </xdr:from>
    <xdr:to>
      <xdr:col>102</xdr:col>
      <xdr:colOff>114300</xdr:colOff>
      <xdr:row>41</xdr:row>
      <xdr:rowOff>37429</xdr:rowOff>
    </xdr:to>
    <xdr:cxnSp macro="">
      <xdr:nvCxnSpPr>
        <xdr:cNvPr id="501" name="直線コネクタ 500"/>
        <xdr:cNvCxnSpPr/>
      </xdr:nvCxnSpPr>
      <xdr:spPr>
        <a:xfrm flipV="1">
          <a:off x="16802100" y="6811748"/>
          <a:ext cx="8001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161252</xdr:rowOff>
    </xdr:from>
    <xdr:ext cx="534377" cy="259045"/>
    <xdr:sp macro="" textlink="">
      <xdr:nvSpPr>
        <xdr:cNvPr id="502" name="n_1aveValue【一般廃棄物処理施設】&#10;一人当たり有形固定資産（償却資産）額"/>
        <xdr:cNvSpPr txBox="1"/>
      </xdr:nvSpPr>
      <xdr:spPr>
        <a:xfrm>
          <a:off x="18947911" y="677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64592</xdr:rowOff>
    </xdr:from>
    <xdr:ext cx="534377" cy="259045"/>
    <xdr:sp macro="" textlink="">
      <xdr:nvSpPr>
        <xdr:cNvPr id="503" name="n_2aveValue【一般廃棄物処理施設】&#10;一人当たり有形固定資産（償却資産）額"/>
        <xdr:cNvSpPr txBox="1"/>
      </xdr:nvSpPr>
      <xdr:spPr>
        <a:xfrm>
          <a:off x="18166861" y="650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78963</xdr:rowOff>
    </xdr:from>
    <xdr:ext cx="534377" cy="259045"/>
    <xdr:sp macro="" textlink="">
      <xdr:nvSpPr>
        <xdr:cNvPr id="504" name="n_3aveValue【一般廃棄物処理施設】&#10;一人当たり有形固定資産（償却資産）額"/>
        <xdr:cNvSpPr txBox="1"/>
      </xdr:nvSpPr>
      <xdr:spPr>
        <a:xfrm>
          <a:off x="17354061" y="652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80598</xdr:rowOff>
    </xdr:from>
    <xdr:ext cx="534377" cy="259045"/>
    <xdr:sp macro="" textlink="">
      <xdr:nvSpPr>
        <xdr:cNvPr id="505" name="n_4aveValue【一般廃棄物処理施設】&#10;一人当たり有形固定資産（償却資産）額"/>
        <xdr:cNvSpPr txBox="1"/>
      </xdr:nvSpPr>
      <xdr:spPr>
        <a:xfrm>
          <a:off x="16560311" y="652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113923</xdr:rowOff>
    </xdr:from>
    <xdr:ext cx="599010" cy="259045"/>
    <xdr:sp macro="" textlink="">
      <xdr:nvSpPr>
        <xdr:cNvPr id="506" name="n_1mainValue【一般廃棄物処理施設】&#10;一人当たり有形固定資産（償却資産）額"/>
        <xdr:cNvSpPr txBox="1"/>
      </xdr:nvSpPr>
      <xdr:spPr>
        <a:xfrm>
          <a:off x="18915595" y="622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77798</xdr:rowOff>
    </xdr:from>
    <xdr:ext cx="534377" cy="259045"/>
    <xdr:sp macro="" textlink="">
      <xdr:nvSpPr>
        <xdr:cNvPr id="507" name="n_2mainValue【一般廃棄物処理施設】&#10;一人当たり有形固定資産（償却資産）額"/>
        <xdr:cNvSpPr txBox="1"/>
      </xdr:nvSpPr>
      <xdr:spPr>
        <a:xfrm>
          <a:off x="18166861" y="685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78225</xdr:rowOff>
    </xdr:from>
    <xdr:ext cx="534377" cy="259045"/>
    <xdr:sp macro="" textlink="">
      <xdr:nvSpPr>
        <xdr:cNvPr id="508" name="n_3mainValue【一般廃棄物処理施設】&#10;一人当たり有形固定資産（償却資産）額"/>
        <xdr:cNvSpPr txBox="1"/>
      </xdr:nvSpPr>
      <xdr:spPr>
        <a:xfrm>
          <a:off x="17354061" y="685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79356</xdr:rowOff>
    </xdr:from>
    <xdr:ext cx="534377" cy="259045"/>
    <xdr:sp macro="" textlink="">
      <xdr:nvSpPr>
        <xdr:cNvPr id="509" name="n_4mainValue【一般廃棄物処理施設】&#10;一人当たり有形固定資産（償却資産）額"/>
        <xdr:cNvSpPr txBox="1"/>
      </xdr:nvSpPr>
      <xdr:spPr>
        <a:xfrm>
          <a:off x="16560311" y="68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0" name="テキスト ボックス 51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2" name="テキスト ボックス 521"/>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534" name="直線コネクタ 533"/>
        <xdr:cNvCxnSpPr/>
      </xdr:nvCxnSpPr>
      <xdr:spPr>
        <a:xfrm flipV="1">
          <a:off x="14699614" y="929767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535" name="【保健センター・保健所】&#10;有形固定資産減価償却率最小値テキスト"/>
        <xdr:cNvSpPr txBox="1"/>
      </xdr:nvSpPr>
      <xdr:spPr>
        <a:xfrm>
          <a:off x="14738350"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536" name="直線コネクタ 535"/>
        <xdr:cNvCxnSpPr/>
      </xdr:nvCxnSpPr>
      <xdr:spPr>
        <a:xfrm>
          <a:off x="14611350" y="10575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537" name="【保健センター・保健所】&#10;有形固定資産減価償却率最大値テキスト"/>
        <xdr:cNvSpPr txBox="1"/>
      </xdr:nvSpPr>
      <xdr:spPr>
        <a:xfrm>
          <a:off x="14738350" y="908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538" name="直線コネクタ 537"/>
        <xdr:cNvCxnSpPr/>
      </xdr:nvCxnSpPr>
      <xdr:spPr>
        <a:xfrm>
          <a:off x="14611350" y="9297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97807</xdr:rowOff>
    </xdr:from>
    <xdr:ext cx="405111" cy="259045"/>
    <xdr:sp macro="" textlink="">
      <xdr:nvSpPr>
        <xdr:cNvPr id="539" name="【保健センター・保健所】&#10;有形固定資産減価償却率平均値テキスト"/>
        <xdr:cNvSpPr txBox="1"/>
      </xdr:nvSpPr>
      <xdr:spPr>
        <a:xfrm>
          <a:off x="14738350" y="9514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40" name="フローチャート: 判断 539"/>
        <xdr:cNvSpPr/>
      </xdr:nvSpPr>
      <xdr:spPr>
        <a:xfrm>
          <a:off x="14649450" y="96570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541" name="フローチャート: 判断 540"/>
        <xdr:cNvSpPr/>
      </xdr:nvSpPr>
      <xdr:spPr>
        <a:xfrm>
          <a:off x="13887450" y="9676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42" name="フローチャート: 判断 541"/>
        <xdr:cNvSpPr/>
      </xdr:nvSpPr>
      <xdr:spPr>
        <a:xfrm>
          <a:off x="130937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6350</xdr:rowOff>
    </xdr:from>
    <xdr:to>
      <xdr:col>72</xdr:col>
      <xdr:colOff>38100</xdr:colOff>
      <xdr:row>58</xdr:row>
      <xdr:rowOff>107950</xdr:rowOff>
    </xdr:to>
    <xdr:sp macro="" textlink="">
      <xdr:nvSpPr>
        <xdr:cNvPr id="543" name="フローチャート: 判断 542"/>
        <xdr:cNvSpPr/>
      </xdr:nvSpPr>
      <xdr:spPr>
        <a:xfrm>
          <a:off x="12299950" y="9588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44450</xdr:rowOff>
    </xdr:from>
    <xdr:to>
      <xdr:col>67</xdr:col>
      <xdr:colOff>101600</xdr:colOff>
      <xdr:row>57</xdr:row>
      <xdr:rowOff>146050</xdr:rowOff>
    </xdr:to>
    <xdr:sp macro="" textlink="">
      <xdr:nvSpPr>
        <xdr:cNvPr id="544" name="フローチャート: 判断 543"/>
        <xdr:cNvSpPr/>
      </xdr:nvSpPr>
      <xdr:spPr>
        <a:xfrm>
          <a:off x="1148715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2540</xdr:rowOff>
    </xdr:from>
    <xdr:to>
      <xdr:col>85</xdr:col>
      <xdr:colOff>177800</xdr:colOff>
      <xdr:row>62</xdr:row>
      <xdr:rowOff>104140</xdr:rowOff>
    </xdr:to>
    <xdr:sp macro="" textlink="">
      <xdr:nvSpPr>
        <xdr:cNvPr id="550" name="楕円 549"/>
        <xdr:cNvSpPr/>
      </xdr:nvSpPr>
      <xdr:spPr>
        <a:xfrm>
          <a:off x="14649450" y="102450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152417</xdr:rowOff>
    </xdr:from>
    <xdr:ext cx="405111" cy="259045"/>
    <xdr:sp macro="" textlink="">
      <xdr:nvSpPr>
        <xdr:cNvPr id="551" name="【保健センター・保健所】&#10;有形固定資産減価償却率該当値テキスト"/>
        <xdr:cNvSpPr txBox="1"/>
      </xdr:nvSpPr>
      <xdr:spPr>
        <a:xfrm>
          <a:off x="14738350"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xdr:rowOff>
    </xdr:from>
    <xdr:to>
      <xdr:col>81</xdr:col>
      <xdr:colOff>101600</xdr:colOff>
      <xdr:row>62</xdr:row>
      <xdr:rowOff>104140</xdr:rowOff>
    </xdr:to>
    <xdr:sp macro="" textlink="">
      <xdr:nvSpPr>
        <xdr:cNvPr id="552" name="楕円 551"/>
        <xdr:cNvSpPr/>
      </xdr:nvSpPr>
      <xdr:spPr>
        <a:xfrm>
          <a:off x="13887450" y="102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53340</xdr:rowOff>
    </xdr:from>
    <xdr:to>
      <xdr:col>85</xdr:col>
      <xdr:colOff>127000</xdr:colOff>
      <xdr:row>62</xdr:row>
      <xdr:rowOff>53340</xdr:rowOff>
    </xdr:to>
    <xdr:cxnSp macro="">
      <xdr:nvCxnSpPr>
        <xdr:cNvPr id="553" name="直線コネクタ 552"/>
        <xdr:cNvCxnSpPr/>
      </xdr:nvCxnSpPr>
      <xdr:spPr>
        <a:xfrm>
          <a:off x="13938250" y="1029589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105410</xdr:rowOff>
    </xdr:from>
    <xdr:to>
      <xdr:col>76</xdr:col>
      <xdr:colOff>165100</xdr:colOff>
      <xdr:row>62</xdr:row>
      <xdr:rowOff>35560</xdr:rowOff>
    </xdr:to>
    <xdr:sp macro="" textlink="">
      <xdr:nvSpPr>
        <xdr:cNvPr id="554" name="楕円 553"/>
        <xdr:cNvSpPr/>
      </xdr:nvSpPr>
      <xdr:spPr>
        <a:xfrm>
          <a:off x="13093700" y="10182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156210</xdr:rowOff>
    </xdr:from>
    <xdr:to>
      <xdr:col>81</xdr:col>
      <xdr:colOff>50800</xdr:colOff>
      <xdr:row>62</xdr:row>
      <xdr:rowOff>53340</xdr:rowOff>
    </xdr:to>
    <xdr:cxnSp macro="">
      <xdr:nvCxnSpPr>
        <xdr:cNvPr id="555" name="直線コネクタ 554"/>
        <xdr:cNvCxnSpPr/>
      </xdr:nvCxnSpPr>
      <xdr:spPr>
        <a:xfrm>
          <a:off x="13144500" y="10233660"/>
          <a:ext cx="79375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21590</xdr:rowOff>
    </xdr:from>
    <xdr:to>
      <xdr:col>72</xdr:col>
      <xdr:colOff>38100</xdr:colOff>
      <xdr:row>61</xdr:row>
      <xdr:rowOff>123190</xdr:rowOff>
    </xdr:to>
    <xdr:sp macro="" textlink="">
      <xdr:nvSpPr>
        <xdr:cNvPr id="556" name="楕円 555"/>
        <xdr:cNvSpPr/>
      </xdr:nvSpPr>
      <xdr:spPr>
        <a:xfrm>
          <a:off x="12299950" y="100990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72390</xdr:rowOff>
    </xdr:from>
    <xdr:to>
      <xdr:col>76</xdr:col>
      <xdr:colOff>114300</xdr:colOff>
      <xdr:row>61</xdr:row>
      <xdr:rowOff>156210</xdr:rowOff>
    </xdr:to>
    <xdr:cxnSp macro="">
      <xdr:nvCxnSpPr>
        <xdr:cNvPr id="557" name="直線コネクタ 556"/>
        <xdr:cNvCxnSpPr/>
      </xdr:nvCxnSpPr>
      <xdr:spPr>
        <a:xfrm>
          <a:off x="12344400" y="10149840"/>
          <a:ext cx="8001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120650</xdr:rowOff>
    </xdr:from>
    <xdr:to>
      <xdr:col>67</xdr:col>
      <xdr:colOff>101600</xdr:colOff>
      <xdr:row>61</xdr:row>
      <xdr:rowOff>50800</xdr:rowOff>
    </xdr:to>
    <xdr:sp macro="" textlink="">
      <xdr:nvSpPr>
        <xdr:cNvPr id="558" name="楕円 557"/>
        <xdr:cNvSpPr/>
      </xdr:nvSpPr>
      <xdr:spPr>
        <a:xfrm>
          <a:off x="11487150" y="10033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0</xdr:rowOff>
    </xdr:from>
    <xdr:to>
      <xdr:col>71</xdr:col>
      <xdr:colOff>177800</xdr:colOff>
      <xdr:row>61</xdr:row>
      <xdr:rowOff>72390</xdr:rowOff>
    </xdr:to>
    <xdr:cxnSp macro="">
      <xdr:nvCxnSpPr>
        <xdr:cNvPr id="559" name="直線コネクタ 558"/>
        <xdr:cNvCxnSpPr/>
      </xdr:nvCxnSpPr>
      <xdr:spPr>
        <a:xfrm>
          <a:off x="11537950" y="10077450"/>
          <a:ext cx="80645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560" name="n_1aveValue【保健センター・保健所】&#10;有形固定資産減価償却率"/>
        <xdr:cNvSpPr txBox="1"/>
      </xdr:nvSpPr>
      <xdr:spPr>
        <a:xfrm>
          <a:off x="13742044" y="945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561" name="n_2aveValue【保健センター・保健所】&#10;有形固定資産減価償却率"/>
        <xdr:cNvSpPr txBox="1"/>
      </xdr:nvSpPr>
      <xdr:spPr>
        <a:xfrm>
          <a:off x="12960994"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124477</xdr:rowOff>
    </xdr:from>
    <xdr:ext cx="405111" cy="259045"/>
    <xdr:sp macro="" textlink="">
      <xdr:nvSpPr>
        <xdr:cNvPr id="562" name="n_3aveValue【保健センター・保健所】&#10;有形固定資産減価償却率"/>
        <xdr:cNvSpPr txBox="1"/>
      </xdr:nvSpPr>
      <xdr:spPr>
        <a:xfrm>
          <a:off x="12167244"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162577</xdr:rowOff>
    </xdr:from>
    <xdr:ext cx="405111" cy="259045"/>
    <xdr:sp macro="" textlink="">
      <xdr:nvSpPr>
        <xdr:cNvPr id="563" name="n_4aveValue【保健センター・保健所】&#10;有形固定資産減価償却率"/>
        <xdr:cNvSpPr txBox="1"/>
      </xdr:nvSpPr>
      <xdr:spPr>
        <a:xfrm>
          <a:off x="11354444"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95267</xdr:rowOff>
    </xdr:from>
    <xdr:ext cx="405111" cy="259045"/>
    <xdr:sp macro="" textlink="">
      <xdr:nvSpPr>
        <xdr:cNvPr id="564" name="n_1mainValue【保健センター・保健所】&#10;有形固定資産減価償却率"/>
        <xdr:cNvSpPr txBox="1"/>
      </xdr:nvSpPr>
      <xdr:spPr>
        <a:xfrm>
          <a:off x="13742044"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26687</xdr:rowOff>
    </xdr:from>
    <xdr:ext cx="405111" cy="259045"/>
    <xdr:sp macro="" textlink="">
      <xdr:nvSpPr>
        <xdr:cNvPr id="565" name="n_2mainValue【保健センター・保健所】&#10;有形固定資産減価償却率"/>
        <xdr:cNvSpPr txBox="1"/>
      </xdr:nvSpPr>
      <xdr:spPr>
        <a:xfrm>
          <a:off x="12960994"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114317</xdr:rowOff>
    </xdr:from>
    <xdr:ext cx="405111" cy="259045"/>
    <xdr:sp macro="" textlink="">
      <xdr:nvSpPr>
        <xdr:cNvPr id="566" name="n_3mainValue【保健センター・保健所】&#10;有形固定資産減価償却率"/>
        <xdr:cNvSpPr txBox="1"/>
      </xdr:nvSpPr>
      <xdr:spPr>
        <a:xfrm>
          <a:off x="12167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41927</xdr:rowOff>
    </xdr:from>
    <xdr:ext cx="405111" cy="259045"/>
    <xdr:sp macro="" textlink="">
      <xdr:nvSpPr>
        <xdr:cNvPr id="567" name="n_4mainValue【保健センター・保健所】&#10;有形固定資産減価償却率"/>
        <xdr:cNvSpPr txBox="1"/>
      </xdr:nvSpPr>
      <xdr:spPr>
        <a:xfrm>
          <a:off x="113544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591" name="直線コネクタ 590"/>
        <xdr:cNvCxnSpPr/>
      </xdr:nvCxnSpPr>
      <xdr:spPr>
        <a:xfrm flipV="1">
          <a:off x="19951064" y="9074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92" name="【保健センター・保健所】&#10;一人当たり面積最小値テキスト"/>
        <xdr:cNvSpPr txBox="1"/>
      </xdr:nvSpPr>
      <xdr:spPr>
        <a:xfrm>
          <a:off x="19989800"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93" name="直線コネクタ 592"/>
        <xdr:cNvCxnSpPr/>
      </xdr:nvCxnSpPr>
      <xdr:spPr>
        <a:xfrm>
          <a:off x="19881850" y="10541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594" name="【保健センター・保健所】&#10;一人当たり面積最大値テキスト"/>
        <xdr:cNvSpPr txBox="1"/>
      </xdr:nvSpPr>
      <xdr:spPr>
        <a:xfrm>
          <a:off x="19989800" y="885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595" name="直線コネクタ 594"/>
        <xdr:cNvCxnSpPr/>
      </xdr:nvCxnSpPr>
      <xdr:spPr>
        <a:xfrm>
          <a:off x="19881850" y="907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168927</xdr:rowOff>
    </xdr:from>
    <xdr:ext cx="469744" cy="259045"/>
    <xdr:sp macro="" textlink="">
      <xdr:nvSpPr>
        <xdr:cNvPr id="596" name="【保健センター・保健所】&#10;一人当たり面積平均値テキスト"/>
        <xdr:cNvSpPr txBox="1"/>
      </xdr:nvSpPr>
      <xdr:spPr>
        <a:xfrm>
          <a:off x="19989800" y="10074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597" name="フローチャート: 判断 596"/>
        <xdr:cNvSpPr/>
      </xdr:nvSpPr>
      <xdr:spPr>
        <a:xfrm>
          <a:off x="19900900" y="10223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98" name="フローチャート: 判断 597"/>
        <xdr:cNvSpPr/>
      </xdr:nvSpPr>
      <xdr:spPr>
        <a:xfrm>
          <a:off x="19157950" y="10306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599" name="フローチャート: 判断 598"/>
        <xdr:cNvSpPr/>
      </xdr:nvSpPr>
      <xdr:spPr>
        <a:xfrm>
          <a:off x="1834515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00" name="フローチャート: 判断 599"/>
        <xdr:cNvSpPr/>
      </xdr:nvSpPr>
      <xdr:spPr>
        <a:xfrm>
          <a:off x="17551400" y="10331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76200</xdr:rowOff>
    </xdr:from>
    <xdr:to>
      <xdr:col>98</xdr:col>
      <xdr:colOff>38100</xdr:colOff>
      <xdr:row>63</xdr:row>
      <xdr:rowOff>6350</xdr:rowOff>
    </xdr:to>
    <xdr:sp macro="" textlink="">
      <xdr:nvSpPr>
        <xdr:cNvPr id="601" name="フローチャート: 判断 600"/>
        <xdr:cNvSpPr/>
      </xdr:nvSpPr>
      <xdr:spPr>
        <a:xfrm>
          <a:off x="16757650" y="103187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50800</xdr:rowOff>
    </xdr:from>
    <xdr:to>
      <xdr:col>116</xdr:col>
      <xdr:colOff>114300</xdr:colOff>
      <xdr:row>62</xdr:row>
      <xdr:rowOff>152400</xdr:rowOff>
    </xdr:to>
    <xdr:sp macro="" textlink="">
      <xdr:nvSpPr>
        <xdr:cNvPr id="607" name="楕円 606"/>
        <xdr:cNvSpPr/>
      </xdr:nvSpPr>
      <xdr:spPr>
        <a:xfrm>
          <a:off x="199009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29227</xdr:rowOff>
    </xdr:from>
    <xdr:ext cx="469744" cy="259045"/>
    <xdr:sp macro="" textlink="">
      <xdr:nvSpPr>
        <xdr:cNvPr id="608" name="【保健センター・保健所】&#10;一人当たり面積該当値テキスト"/>
        <xdr:cNvSpPr txBox="1"/>
      </xdr:nvSpPr>
      <xdr:spPr>
        <a:xfrm>
          <a:off x="19989800"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09" name="楕円 608"/>
        <xdr:cNvSpPr/>
      </xdr:nvSpPr>
      <xdr:spPr>
        <a:xfrm>
          <a:off x="19157950" y="10306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101600</xdr:rowOff>
    </xdr:from>
    <xdr:to>
      <xdr:col>116</xdr:col>
      <xdr:colOff>63500</xdr:colOff>
      <xdr:row>62</xdr:row>
      <xdr:rowOff>114300</xdr:rowOff>
    </xdr:to>
    <xdr:cxnSp macro="">
      <xdr:nvCxnSpPr>
        <xdr:cNvPr id="610" name="直線コネクタ 609"/>
        <xdr:cNvCxnSpPr/>
      </xdr:nvCxnSpPr>
      <xdr:spPr>
        <a:xfrm flipV="1">
          <a:off x="19202400" y="10344150"/>
          <a:ext cx="7493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11" name="楕円 610"/>
        <xdr:cNvSpPr/>
      </xdr:nvSpPr>
      <xdr:spPr>
        <a:xfrm>
          <a:off x="1834515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12" name="直線コネクタ 611"/>
        <xdr:cNvCxnSpPr/>
      </xdr:nvCxnSpPr>
      <xdr:spPr>
        <a:xfrm>
          <a:off x="18395950" y="10356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13" name="楕円 612"/>
        <xdr:cNvSpPr/>
      </xdr:nvSpPr>
      <xdr:spPr>
        <a:xfrm>
          <a:off x="175514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614" name="直線コネクタ 613"/>
        <xdr:cNvCxnSpPr/>
      </xdr:nvCxnSpPr>
      <xdr:spPr>
        <a:xfrm>
          <a:off x="17602200" y="10356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38100</xdr:rowOff>
    </xdr:from>
    <xdr:to>
      <xdr:col>98</xdr:col>
      <xdr:colOff>38100</xdr:colOff>
      <xdr:row>62</xdr:row>
      <xdr:rowOff>139700</xdr:rowOff>
    </xdr:to>
    <xdr:sp macro="" textlink="">
      <xdr:nvSpPr>
        <xdr:cNvPr id="615" name="楕円 614"/>
        <xdr:cNvSpPr/>
      </xdr:nvSpPr>
      <xdr:spPr>
        <a:xfrm>
          <a:off x="16757650" y="10280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88900</xdr:rowOff>
    </xdr:from>
    <xdr:to>
      <xdr:col>102</xdr:col>
      <xdr:colOff>114300</xdr:colOff>
      <xdr:row>62</xdr:row>
      <xdr:rowOff>114300</xdr:rowOff>
    </xdr:to>
    <xdr:cxnSp macro="">
      <xdr:nvCxnSpPr>
        <xdr:cNvPr id="616" name="直線コネクタ 615"/>
        <xdr:cNvCxnSpPr/>
      </xdr:nvCxnSpPr>
      <xdr:spPr>
        <a:xfrm>
          <a:off x="16802100" y="10331450"/>
          <a:ext cx="8001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617" name="n_1aveValue【保健センター・保健所】&#10;一人当たり面積"/>
        <xdr:cNvSpPr txBox="1"/>
      </xdr:nvSpPr>
      <xdr:spPr>
        <a:xfrm>
          <a:off x="18980227"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168927</xdr:rowOff>
    </xdr:from>
    <xdr:ext cx="469744" cy="259045"/>
    <xdr:sp macro="" textlink="">
      <xdr:nvSpPr>
        <xdr:cNvPr id="618" name="n_2aveValue【保健センター・保健所】&#10;一人当たり面積"/>
        <xdr:cNvSpPr txBox="1"/>
      </xdr:nvSpPr>
      <xdr:spPr>
        <a:xfrm>
          <a:off x="18180127"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619" name="n_3aveValue【保健センター・保健所】&#10;一人当たり面積"/>
        <xdr:cNvSpPr txBox="1"/>
      </xdr:nvSpPr>
      <xdr:spPr>
        <a:xfrm>
          <a:off x="17386377" y="1041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168927</xdr:rowOff>
    </xdr:from>
    <xdr:ext cx="469744" cy="259045"/>
    <xdr:sp macro="" textlink="">
      <xdr:nvSpPr>
        <xdr:cNvPr id="620" name="n_4aveValue【保健センター・保健所】&#10;一人当たり面積"/>
        <xdr:cNvSpPr txBox="1"/>
      </xdr:nvSpPr>
      <xdr:spPr>
        <a:xfrm>
          <a:off x="165926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10177</xdr:rowOff>
    </xdr:from>
    <xdr:ext cx="469744" cy="259045"/>
    <xdr:sp macro="" textlink="">
      <xdr:nvSpPr>
        <xdr:cNvPr id="621" name="n_1mainValue【保健センター・保健所】&#10;一人当たり面積"/>
        <xdr:cNvSpPr txBox="1"/>
      </xdr:nvSpPr>
      <xdr:spPr>
        <a:xfrm>
          <a:off x="189802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22" name="n_2mainValue【保健センター・保健所】&#10;一人当たり面積"/>
        <xdr:cNvSpPr txBox="1"/>
      </xdr:nvSpPr>
      <xdr:spPr>
        <a:xfrm>
          <a:off x="18180127"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623" name="n_3mainValue【保健センター・保健所】&#10;一人当たり面積"/>
        <xdr:cNvSpPr txBox="1"/>
      </xdr:nvSpPr>
      <xdr:spPr>
        <a:xfrm>
          <a:off x="1738637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156227</xdr:rowOff>
    </xdr:from>
    <xdr:ext cx="469744" cy="259045"/>
    <xdr:sp macro="" textlink="">
      <xdr:nvSpPr>
        <xdr:cNvPr id="624" name="n_4mainValue【保健センター・保健所】&#10;一人当たり面積"/>
        <xdr:cNvSpPr txBox="1"/>
      </xdr:nvSpPr>
      <xdr:spPr>
        <a:xfrm>
          <a:off x="165926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649" name="直線コネクタ 648"/>
        <xdr:cNvCxnSpPr/>
      </xdr:nvCxnSpPr>
      <xdr:spPr>
        <a:xfrm flipV="1">
          <a:off x="14699614" y="12827636"/>
          <a:ext cx="0" cy="135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650" name="【消防施設】&#10;有形固定資産減価償却率最小値テキスト"/>
        <xdr:cNvSpPr txBox="1"/>
      </xdr:nvSpPr>
      <xdr:spPr>
        <a:xfrm>
          <a:off x="14738350"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651" name="直線コネクタ 650"/>
        <xdr:cNvCxnSpPr/>
      </xdr:nvCxnSpPr>
      <xdr:spPr>
        <a:xfrm>
          <a:off x="14611350" y="141827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652" name="【消防施設】&#10;有形固定資産減価償却率最大値テキスト"/>
        <xdr:cNvSpPr txBox="1"/>
      </xdr:nvSpPr>
      <xdr:spPr>
        <a:xfrm>
          <a:off x="14738350" y="1260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653" name="直線コネクタ 652"/>
        <xdr:cNvCxnSpPr/>
      </xdr:nvCxnSpPr>
      <xdr:spPr>
        <a:xfrm>
          <a:off x="14611350" y="128276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654" name="【消防施設】&#10;有形固定資産減価償却率平均値テキスト"/>
        <xdr:cNvSpPr txBox="1"/>
      </xdr:nvSpPr>
      <xdr:spPr>
        <a:xfrm>
          <a:off x="14738350" y="13346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55" name="フローチャート: 判断 654"/>
        <xdr:cNvSpPr/>
      </xdr:nvSpPr>
      <xdr:spPr>
        <a:xfrm>
          <a:off x="14649450" y="134886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656" name="フローチャート: 判断 655"/>
        <xdr:cNvSpPr/>
      </xdr:nvSpPr>
      <xdr:spPr>
        <a:xfrm>
          <a:off x="13887450" y="134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657" name="フローチャート: 判断 656"/>
        <xdr:cNvSpPr/>
      </xdr:nvSpPr>
      <xdr:spPr>
        <a:xfrm>
          <a:off x="13093700" y="13361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658" name="フローチャート: 判断 657"/>
        <xdr:cNvSpPr/>
      </xdr:nvSpPr>
      <xdr:spPr>
        <a:xfrm>
          <a:off x="12299950" y="134581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659" name="フローチャート: 判断 658"/>
        <xdr:cNvSpPr/>
      </xdr:nvSpPr>
      <xdr:spPr>
        <a:xfrm>
          <a:off x="1148715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29211</xdr:rowOff>
    </xdr:from>
    <xdr:to>
      <xdr:col>85</xdr:col>
      <xdr:colOff>177800</xdr:colOff>
      <xdr:row>82</xdr:row>
      <xdr:rowOff>130811</xdr:rowOff>
    </xdr:to>
    <xdr:sp macro="" textlink="">
      <xdr:nvSpPr>
        <xdr:cNvPr id="665" name="楕円 664"/>
        <xdr:cNvSpPr/>
      </xdr:nvSpPr>
      <xdr:spPr>
        <a:xfrm>
          <a:off x="14649450" y="1357376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7638</xdr:rowOff>
    </xdr:from>
    <xdr:ext cx="405111" cy="259045"/>
    <xdr:sp macro="" textlink="">
      <xdr:nvSpPr>
        <xdr:cNvPr id="666" name="【消防施設】&#10;有形固定資産減価償却率該当値テキスト"/>
        <xdr:cNvSpPr txBox="1"/>
      </xdr:nvSpPr>
      <xdr:spPr>
        <a:xfrm>
          <a:off x="14738350" y="1355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636</xdr:rowOff>
    </xdr:from>
    <xdr:to>
      <xdr:col>81</xdr:col>
      <xdr:colOff>101600</xdr:colOff>
      <xdr:row>82</xdr:row>
      <xdr:rowOff>102236</xdr:rowOff>
    </xdr:to>
    <xdr:sp macro="" textlink="">
      <xdr:nvSpPr>
        <xdr:cNvPr id="667" name="楕円 666"/>
        <xdr:cNvSpPr/>
      </xdr:nvSpPr>
      <xdr:spPr>
        <a:xfrm>
          <a:off x="1388745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51436</xdr:rowOff>
    </xdr:from>
    <xdr:to>
      <xdr:col>85</xdr:col>
      <xdr:colOff>127000</xdr:colOff>
      <xdr:row>82</xdr:row>
      <xdr:rowOff>80011</xdr:rowOff>
    </xdr:to>
    <xdr:cxnSp macro="">
      <xdr:nvCxnSpPr>
        <xdr:cNvPr id="668" name="直線コネクタ 667"/>
        <xdr:cNvCxnSpPr/>
      </xdr:nvCxnSpPr>
      <xdr:spPr>
        <a:xfrm>
          <a:off x="13938250" y="13595986"/>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137795</xdr:rowOff>
    </xdr:from>
    <xdr:to>
      <xdr:col>76</xdr:col>
      <xdr:colOff>165100</xdr:colOff>
      <xdr:row>82</xdr:row>
      <xdr:rowOff>67945</xdr:rowOff>
    </xdr:to>
    <xdr:sp macro="" textlink="">
      <xdr:nvSpPr>
        <xdr:cNvPr id="669" name="楕円 668"/>
        <xdr:cNvSpPr/>
      </xdr:nvSpPr>
      <xdr:spPr>
        <a:xfrm>
          <a:off x="13093700" y="135172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17145</xdr:rowOff>
    </xdr:from>
    <xdr:to>
      <xdr:col>81</xdr:col>
      <xdr:colOff>50800</xdr:colOff>
      <xdr:row>82</xdr:row>
      <xdr:rowOff>51436</xdr:rowOff>
    </xdr:to>
    <xdr:cxnSp macro="">
      <xdr:nvCxnSpPr>
        <xdr:cNvPr id="670" name="直線コネクタ 669"/>
        <xdr:cNvCxnSpPr/>
      </xdr:nvCxnSpPr>
      <xdr:spPr>
        <a:xfrm>
          <a:off x="13144500" y="13561695"/>
          <a:ext cx="7937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103505</xdr:rowOff>
    </xdr:from>
    <xdr:to>
      <xdr:col>72</xdr:col>
      <xdr:colOff>38100</xdr:colOff>
      <xdr:row>82</xdr:row>
      <xdr:rowOff>33655</xdr:rowOff>
    </xdr:to>
    <xdr:sp macro="" textlink="">
      <xdr:nvSpPr>
        <xdr:cNvPr id="671" name="楕円 670"/>
        <xdr:cNvSpPr/>
      </xdr:nvSpPr>
      <xdr:spPr>
        <a:xfrm>
          <a:off x="12299950" y="134829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154305</xdr:rowOff>
    </xdr:from>
    <xdr:to>
      <xdr:col>76</xdr:col>
      <xdr:colOff>114300</xdr:colOff>
      <xdr:row>82</xdr:row>
      <xdr:rowOff>17145</xdr:rowOff>
    </xdr:to>
    <xdr:cxnSp macro="">
      <xdr:nvCxnSpPr>
        <xdr:cNvPr id="672" name="直線コネクタ 671"/>
        <xdr:cNvCxnSpPr/>
      </xdr:nvCxnSpPr>
      <xdr:spPr>
        <a:xfrm>
          <a:off x="12344400" y="13533755"/>
          <a:ext cx="8001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73025</xdr:rowOff>
    </xdr:from>
    <xdr:to>
      <xdr:col>67</xdr:col>
      <xdr:colOff>101600</xdr:colOff>
      <xdr:row>82</xdr:row>
      <xdr:rowOff>3175</xdr:rowOff>
    </xdr:to>
    <xdr:sp macro="" textlink="">
      <xdr:nvSpPr>
        <xdr:cNvPr id="673" name="楕円 672"/>
        <xdr:cNvSpPr/>
      </xdr:nvSpPr>
      <xdr:spPr>
        <a:xfrm>
          <a:off x="11487150" y="13452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123825</xdr:rowOff>
    </xdr:from>
    <xdr:to>
      <xdr:col>71</xdr:col>
      <xdr:colOff>177800</xdr:colOff>
      <xdr:row>81</xdr:row>
      <xdr:rowOff>154305</xdr:rowOff>
    </xdr:to>
    <xdr:cxnSp macro="">
      <xdr:nvCxnSpPr>
        <xdr:cNvPr id="674" name="直線コネクタ 673"/>
        <xdr:cNvCxnSpPr/>
      </xdr:nvCxnSpPr>
      <xdr:spPr>
        <a:xfrm>
          <a:off x="11537950" y="13503275"/>
          <a:ext cx="8064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153052</xdr:rowOff>
    </xdr:from>
    <xdr:ext cx="405111" cy="259045"/>
    <xdr:sp macro="" textlink="">
      <xdr:nvSpPr>
        <xdr:cNvPr id="675" name="n_1aveValue【消防施設】&#10;有形固定資産減価償却率"/>
        <xdr:cNvSpPr txBox="1"/>
      </xdr:nvSpPr>
      <xdr:spPr>
        <a:xfrm>
          <a:off x="1374204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676" name="n_2aveValue【消防施設】&#10;有形固定資産減価償却率"/>
        <xdr:cNvSpPr txBox="1"/>
      </xdr:nvSpPr>
      <xdr:spPr>
        <a:xfrm>
          <a:off x="12960994"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677" name="n_3aveValue【消防施設】&#10;有形固定資産減価償却率"/>
        <xdr:cNvSpPr txBox="1"/>
      </xdr:nvSpPr>
      <xdr:spPr>
        <a:xfrm>
          <a:off x="12167244"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678" name="n_4aveValue【消防施設】&#10;有形固定資産減価償却率"/>
        <xdr:cNvSpPr txBox="1"/>
      </xdr:nvSpPr>
      <xdr:spPr>
        <a:xfrm>
          <a:off x="113544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93363</xdr:rowOff>
    </xdr:from>
    <xdr:ext cx="405111" cy="259045"/>
    <xdr:sp macro="" textlink="">
      <xdr:nvSpPr>
        <xdr:cNvPr id="679" name="n_1mainValue【消防施設】&#10;有形固定資産減価償却率"/>
        <xdr:cNvSpPr txBox="1"/>
      </xdr:nvSpPr>
      <xdr:spPr>
        <a:xfrm>
          <a:off x="13742044" y="1363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680" name="n_2mainValue【消防施設】&#10;有形固定資産減価償却率"/>
        <xdr:cNvSpPr txBox="1"/>
      </xdr:nvSpPr>
      <xdr:spPr>
        <a:xfrm>
          <a:off x="12960994" y="1360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24782</xdr:rowOff>
    </xdr:from>
    <xdr:ext cx="405111" cy="259045"/>
    <xdr:sp macro="" textlink="">
      <xdr:nvSpPr>
        <xdr:cNvPr id="681" name="n_3mainValue【消防施設】&#10;有形固定資産減価償却率"/>
        <xdr:cNvSpPr txBox="1"/>
      </xdr:nvSpPr>
      <xdr:spPr>
        <a:xfrm>
          <a:off x="12167244" y="13569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165752</xdr:rowOff>
    </xdr:from>
    <xdr:ext cx="405111" cy="259045"/>
    <xdr:sp macro="" textlink="">
      <xdr:nvSpPr>
        <xdr:cNvPr id="682" name="n_4mainValue【消防施設】&#10;有形固定資産減価償却率"/>
        <xdr:cNvSpPr txBox="1"/>
      </xdr:nvSpPr>
      <xdr:spPr>
        <a:xfrm>
          <a:off x="113544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706" name="直線コネクタ 705"/>
        <xdr:cNvCxnSpPr/>
      </xdr:nvCxnSpPr>
      <xdr:spPr>
        <a:xfrm flipV="1">
          <a:off x="19951064" y="13051789"/>
          <a:ext cx="0" cy="112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7" name="【消防施設】&#10;一人当たり面積最小値テキスト"/>
        <xdr:cNvSpPr txBox="1"/>
      </xdr:nvSpPr>
      <xdr:spPr>
        <a:xfrm>
          <a:off x="19989800"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8" name="直線コネクタ 707"/>
        <xdr:cNvCxnSpPr/>
      </xdr:nvCxnSpPr>
      <xdr:spPr>
        <a:xfrm>
          <a:off x="19881850" y="14180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709" name="【消防施設】&#10;一人当たり面積最大値テキスト"/>
        <xdr:cNvSpPr txBox="1"/>
      </xdr:nvSpPr>
      <xdr:spPr>
        <a:xfrm>
          <a:off x="19989800" y="1283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710" name="直線コネクタ 709"/>
        <xdr:cNvCxnSpPr/>
      </xdr:nvCxnSpPr>
      <xdr:spPr>
        <a:xfrm>
          <a:off x="19881850" y="130517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711" name="【消防施設】&#10;一人当たり面積平均値テキスト"/>
        <xdr:cNvSpPr txBox="1"/>
      </xdr:nvSpPr>
      <xdr:spPr>
        <a:xfrm>
          <a:off x="19989800" y="13581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712" name="フローチャート: 判断 711"/>
        <xdr:cNvSpPr/>
      </xdr:nvSpPr>
      <xdr:spPr>
        <a:xfrm>
          <a:off x="199009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3" name="フローチャート: 判断 712"/>
        <xdr:cNvSpPr/>
      </xdr:nvSpPr>
      <xdr:spPr>
        <a:xfrm>
          <a:off x="19157950" y="13754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59689</xdr:rowOff>
    </xdr:from>
    <xdr:to>
      <xdr:col>107</xdr:col>
      <xdr:colOff>101600</xdr:colOff>
      <xdr:row>83</xdr:row>
      <xdr:rowOff>161289</xdr:rowOff>
    </xdr:to>
    <xdr:sp macro="" textlink="">
      <xdr:nvSpPr>
        <xdr:cNvPr id="714" name="フローチャート: 判断 713"/>
        <xdr:cNvSpPr/>
      </xdr:nvSpPr>
      <xdr:spPr>
        <a:xfrm>
          <a:off x="18345150" y="137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15" name="フローチャート: 判断 714"/>
        <xdr:cNvSpPr/>
      </xdr:nvSpPr>
      <xdr:spPr>
        <a:xfrm>
          <a:off x="17551400" y="13784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16" name="フローチャート: 判断 715"/>
        <xdr:cNvSpPr/>
      </xdr:nvSpPr>
      <xdr:spPr>
        <a:xfrm>
          <a:off x="16757650" y="137769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36830</xdr:rowOff>
    </xdr:from>
    <xdr:to>
      <xdr:col>116</xdr:col>
      <xdr:colOff>114300</xdr:colOff>
      <xdr:row>83</xdr:row>
      <xdr:rowOff>138430</xdr:rowOff>
    </xdr:to>
    <xdr:sp macro="" textlink="">
      <xdr:nvSpPr>
        <xdr:cNvPr id="722" name="楕円 721"/>
        <xdr:cNvSpPr/>
      </xdr:nvSpPr>
      <xdr:spPr>
        <a:xfrm>
          <a:off x="199009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15257</xdr:rowOff>
    </xdr:from>
    <xdr:ext cx="469744" cy="259045"/>
    <xdr:sp macro="" textlink="">
      <xdr:nvSpPr>
        <xdr:cNvPr id="723" name="【消防施設】&#10;一人当たり面積該当値テキスト"/>
        <xdr:cNvSpPr txBox="1"/>
      </xdr:nvSpPr>
      <xdr:spPr>
        <a:xfrm>
          <a:off x="19989800" y="1372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36830</xdr:rowOff>
    </xdr:from>
    <xdr:to>
      <xdr:col>112</xdr:col>
      <xdr:colOff>38100</xdr:colOff>
      <xdr:row>83</xdr:row>
      <xdr:rowOff>138430</xdr:rowOff>
    </xdr:to>
    <xdr:sp macro="" textlink="">
      <xdr:nvSpPr>
        <xdr:cNvPr id="724" name="楕円 723"/>
        <xdr:cNvSpPr/>
      </xdr:nvSpPr>
      <xdr:spPr>
        <a:xfrm>
          <a:off x="19157950" y="13746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87630</xdr:rowOff>
    </xdr:from>
    <xdr:to>
      <xdr:col>116</xdr:col>
      <xdr:colOff>63500</xdr:colOff>
      <xdr:row>83</xdr:row>
      <xdr:rowOff>87630</xdr:rowOff>
    </xdr:to>
    <xdr:cxnSp macro="">
      <xdr:nvCxnSpPr>
        <xdr:cNvPr id="725" name="直線コネクタ 724"/>
        <xdr:cNvCxnSpPr/>
      </xdr:nvCxnSpPr>
      <xdr:spPr>
        <a:xfrm>
          <a:off x="19202400" y="1379728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36830</xdr:rowOff>
    </xdr:from>
    <xdr:to>
      <xdr:col>107</xdr:col>
      <xdr:colOff>101600</xdr:colOff>
      <xdr:row>83</xdr:row>
      <xdr:rowOff>138430</xdr:rowOff>
    </xdr:to>
    <xdr:sp macro="" textlink="">
      <xdr:nvSpPr>
        <xdr:cNvPr id="726" name="楕円 725"/>
        <xdr:cNvSpPr/>
      </xdr:nvSpPr>
      <xdr:spPr>
        <a:xfrm>
          <a:off x="1834515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87630</xdr:rowOff>
    </xdr:from>
    <xdr:to>
      <xdr:col>111</xdr:col>
      <xdr:colOff>177800</xdr:colOff>
      <xdr:row>83</xdr:row>
      <xdr:rowOff>87630</xdr:rowOff>
    </xdr:to>
    <xdr:cxnSp macro="">
      <xdr:nvCxnSpPr>
        <xdr:cNvPr id="727" name="直線コネクタ 726"/>
        <xdr:cNvCxnSpPr/>
      </xdr:nvCxnSpPr>
      <xdr:spPr>
        <a:xfrm>
          <a:off x="18395950" y="137972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728" name="楕円 727"/>
        <xdr:cNvSpPr/>
      </xdr:nvSpPr>
      <xdr:spPr>
        <a:xfrm>
          <a:off x="175514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87630</xdr:rowOff>
    </xdr:from>
    <xdr:to>
      <xdr:col>107</xdr:col>
      <xdr:colOff>50800</xdr:colOff>
      <xdr:row>83</xdr:row>
      <xdr:rowOff>87630</xdr:rowOff>
    </xdr:to>
    <xdr:cxnSp macro="">
      <xdr:nvCxnSpPr>
        <xdr:cNvPr id="729" name="直線コネクタ 728"/>
        <xdr:cNvCxnSpPr/>
      </xdr:nvCxnSpPr>
      <xdr:spPr>
        <a:xfrm>
          <a:off x="17602200" y="1379728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30" name="楕円 729"/>
        <xdr:cNvSpPr/>
      </xdr:nvSpPr>
      <xdr:spPr>
        <a:xfrm>
          <a:off x="16757650" y="13754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87630</xdr:rowOff>
    </xdr:from>
    <xdr:to>
      <xdr:col>102</xdr:col>
      <xdr:colOff>114300</xdr:colOff>
      <xdr:row>83</xdr:row>
      <xdr:rowOff>95250</xdr:rowOff>
    </xdr:to>
    <xdr:cxnSp macro="">
      <xdr:nvCxnSpPr>
        <xdr:cNvPr id="731" name="直線コネクタ 730"/>
        <xdr:cNvCxnSpPr/>
      </xdr:nvCxnSpPr>
      <xdr:spPr>
        <a:xfrm flipV="1">
          <a:off x="16802100" y="1379728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32" name="n_1aveValue【消防施設】&#10;一人当たり面積"/>
        <xdr:cNvSpPr txBox="1"/>
      </xdr:nvSpPr>
      <xdr:spPr>
        <a:xfrm>
          <a:off x="189802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152416</xdr:rowOff>
    </xdr:from>
    <xdr:ext cx="469744" cy="259045"/>
    <xdr:sp macro="" textlink="">
      <xdr:nvSpPr>
        <xdr:cNvPr id="733" name="n_2aveValue【消防施設】&#10;一人当たり面積"/>
        <xdr:cNvSpPr txBox="1"/>
      </xdr:nvSpPr>
      <xdr:spPr>
        <a:xfrm>
          <a:off x="18180127" y="1386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167657</xdr:rowOff>
    </xdr:from>
    <xdr:ext cx="469744" cy="259045"/>
    <xdr:sp macro="" textlink="">
      <xdr:nvSpPr>
        <xdr:cNvPr id="734" name="n_3aveValue【消防施設】&#10;一人当たり面積"/>
        <xdr:cNvSpPr txBox="1"/>
      </xdr:nvSpPr>
      <xdr:spPr>
        <a:xfrm>
          <a:off x="17386377" y="1387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160038</xdr:rowOff>
    </xdr:from>
    <xdr:ext cx="469744" cy="259045"/>
    <xdr:sp macro="" textlink="">
      <xdr:nvSpPr>
        <xdr:cNvPr id="735" name="n_4aveValue【消防施設】&#10;一人当たり面積"/>
        <xdr:cNvSpPr txBox="1"/>
      </xdr:nvSpPr>
      <xdr:spPr>
        <a:xfrm>
          <a:off x="16592627" y="1386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154957</xdr:rowOff>
    </xdr:from>
    <xdr:ext cx="469744" cy="259045"/>
    <xdr:sp macro="" textlink="">
      <xdr:nvSpPr>
        <xdr:cNvPr id="736" name="n_1mainValue【消防施設】&#10;一人当たり面積"/>
        <xdr:cNvSpPr txBox="1"/>
      </xdr:nvSpPr>
      <xdr:spPr>
        <a:xfrm>
          <a:off x="18980227" y="1353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154957</xdr:rowOff>
    </xdr:from>
    <xdr:ext cx="469744" cy="259045"/>
    <xdr:sp macro="" textlink="">
      <xdr:nvSpPr>
        <xdr:cNvPr id="737" name="n_2mainValue【消防施設】&#10;一人当たり面積"/>
        <xdr:cNvSpPr txBox="1"/>
      </xdr:nvSpPr>
      <xdr:spPr>
        <a:xfrm>
          <a:off x="18180127" y="1353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154957</xdr:rowOff>
    </xdr:from>
    <xdr:ext cx="469744" cy="259045"/>
    <xdr:sp macro="" textlink="">
      <xdr:nvSpPr>
        <xdr:cNvPr id="738" name="n_3mainValue【消防施設】&#10;一人当たり面積"/>
        <xdr:cNvSpPr txBox="1"/>
      </xdr:nvSpPr>
      <xdr:spPr>
        <a:xfrm>
          <a:off x="17386377" y="1353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39" name="n_4mainValue【消防施設】&#10;一人当たり面積"/>
        <xdr:cNvSpPr txBox="1"/>
      </xdr:nvSpPr>
      <xdr:spPr>
        <a:xfrm>
          <a:off x="165926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765" name="直線コネクタ 764"/>
        <xdr:cNvCxnSpPr/>
      </xdr:nvCxnSpPr>
      <xdr:spPr>
        <a:xfrm flipV="1">
          <a:off x="14699614" y="16742773"/>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766" name="【庁舎】&#10;有形固定資産減価償却率最小値テキスト"/>
        <xdr:cNvSpPr txBox="1"/>
      </xdr:nvSpPr>
      <xdr:spPr>
        <a:xfrm>
          <a:off x="14738350" y="1806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67" name="直線コネクタ 766"/>
        <xdr:cNvCxnSpPr/>
      </xdr:nvCxnSpPr>
      <xdr:spPr>
        <a:xfrm>
          <a:off x="14611350" y="180637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768" name="【庁舎】&#10;有形固定資産減価償却率最大値テキスト"/>
        <xdr:cNvSpPr txBox="1"/>
      </xdr:nvSpPr>
      <xdr:spPr>
        <a:xfrm>
          <a:off x="14738350" y="16518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769" name="直線コネクタ 768"/>
        <xdr:cNvCxnSpPr/>
      </xdr:nvCxnSpPr>
      <xdr:spPr>
        <a:xfrm>
          <a:off x="14611350" y="167427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30315</xdr:rowOff>
    </xdr:from>
    <xdr:ext cx="405111" cy="259045"/>
    <xdr:sp macro="" textlink="">
      <xdr:nvSpPr>
        <xdr:cNvPr id="770" name="【庁舎】&#10;有形固定資産減価償却率平均値テキスト"/>
        <xdr:cNvSpPr txBox="1"/>
      </xdr:nvSpPr>
      <xdr:spPr>
        <a:xfrm>
          <a:off x="14738350" y="17118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771" name="フローチャート: 判断 770"/>
        <xdr:cNvSpPr/>
      </xdr:nvSpPr>
      <xdr:spPr>
        <a:xfrm>
          <a:off x="14649450" y="1726673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72" name="フローチャート: 判断 771"/>
        <xdr:cNvSpPr/>
      </xdr:nvSpPr>
      <xdr:spPr>
        <a:xfrm>
          <a:off x="13887450" y="1731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773" name="フローチャート: 判断 772"/>
        <xdr:cNvSpPr/>
      </xdr:nvSpPr>
      <xdr:spPr>
        <a:xfrm>
          <a:off x="13093700" y="172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774" name="フローチャート: 判断 773"/>
        <xdr:cNvSpPr/>
      </xdr:nvSpPr>
      <xdr:spPr>
        <a:xfrm>
          <a:off x="12299950" y="173108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775" name="フローチャート: 判断 774"/>
        <xdr:cNvSpPr/>
      </xdr:nvSpPr>
      <xdr:spPr>
        <a:xfrm>
          <a:off x="11487150" y="1734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43362</xdr:rowOff>
    </xdr:from>
    <xdr:to>
      <xdr:col>85</xdr:col>
      <xdr:colOff>177800</xdr:colOff>
      <xdr:row>105</xdr:row>
      <xdr:rowOff>144962</xdr:rowOff>
    </xdr:to>
    <xdr:sp macro="" textlink="">
      <xdr:nvSpPr>
        <xdr:cNvPr id="781" name="楕円 780"/>
        <xdr:cNvSpPr/>
      </xdr:nvSpPr>
      <xdr:spPr>
        <a:xfrm>
          <a:off x="14649450" y="1747411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21789</xdr:rowOff>
    </xdr:from>
    <xdr:ext cx="405111" cy="259045"/>
    <xdr:sp macro="" textlink="">
      <xdr:nvSpPr>
        <xdr:cNvPr id="782" name="【庁舎】&#10;有形固定資産減価償却率該当値テキスト"/>
        <xdr:cNvSpPr txBox="1"/>
      </xdr:nvSpPr>
      <xdr:spPr>
        <a:xfrm>
          <a:off x="14738350" y="17452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43362</xdr:rowOff>
    </xdr:from>
    <xdr:to>
      <xdr:col>81</xdr:col>
      <xdr:colOff>101600</xdr:colOff>
      <xdr:row>105</xdr:row>
      <xdr:rowOff>144962</xdr:rowOff>
    </xdr:to>
    <xdr:sp macro="" textlink="">
      <xdr:nvSpPr>
        <xdr:cNvPr id="783" name="楕円 782"/>
        <xdr:cNvSpPr/>
      </xdr:nvSpPr>
      <xdr:spPr>
        <a:xfrm>
          <a:off x="1388745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94162</xdr:rowOff>
    </xdr:from>
    <xdr:to>
      <xdr:col>85</xdr:col>
      <xdr:colOff>127000</xdr:colOff>
      <xdr:row>105</xdr:row>
      <xdr:rowOff>94162</xdr:rowOff>
    </xdr:to>
    <xdr:cxnSp macro="">
      <xdr:nvCxnSpPr>
        <xdr:cNvPr id="784" name="直線コネクタ 783"/>
        <xdr:cNvCxnSpPr/>
      </xdr:nvCxnSpPr>
      <xdr:spPr>
        <a:xfrm>
          <a:off x="13938250" y="1752491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85" name="楕円 784"/>
        <xdr:cNvSpPr/>
      </xdr:nvSpPr>
      <xdr:spPr>
        <a:xfrm>
          <a:off x="1309370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59871</xdr:rowOff>
    </xdr:from>
    <xdr:to>
      <xdr:col>81</xdr:col>
      <xdr:colOff>50800</xdr:colOff>
      <xdr:row>105</xdr:row>
      <xdr:rowOff>94162</xdr:rowOff>
    </xdr:to>
    <xdr:cxnSp macro="">
      <xdr:nvCxnSpPr>
        <xdr:cNvPr id="786" name="直線コネクタ 785"/>
        <xdr:cNvCxnSpPr/>
      </xdr:nvCxnSpPr>
      <xdr:spPr>
        <a:xfrm>
          <a:off x="13144500" y="17490621"/>
          <a:ext cx="7937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146231</xdr:rowOff>
    </xdr:from>
    <xdr:to>
      <xdr:col>72</xdr:col>
      <xdr:colOff>38100</xdr:colOff>
      <xdr:row>105</xdr:row>
      <xdr:rowOff>76381</xdr:rowOff>
    </xdr:to>
    <xdr:sp macro="" textlink="">
      <xdr:nvSpPr>
        <xdr:cNvPr id="787" name="楕円 786"/>
        <xdr:cNvSpPr/>
      </xdr:nvSpPr>
      <xdr:spPr>
        <a:xfrm>
          <a:off x="12299950" y="174055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25581</xdr:rowOff>
    </xdr:from>
    <xdr:to>
      <xdr:col>76</xdr:col>
      <xdr:colOff>114300</xdr:colOff>
      <xdr:row>105</xdr:row>
      <xdr:rowOff>59871</xdr:rowOff>
    </xdr:to>
    <xdr:cxnSp macro="">
      <xdr:nvCxnSpPr>
        <xdr:cNvPr id="788" name="直線コネクタ 787"/>
        <xdr:cNvCxnSpPr/>
      </xdr:nvCxnSpPr>
      <xdr:spPr>
        <a:xfrm>
          <a:off x="12344400" y="17456331"/>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113574</xdr:rowOff>
    </xdr:from>
    <xdr:to>
      <xdr:col>67</xdr:col>
      <xdr:colOff>101600</xdr:colOff>
      <xdr:row>105</xdr:row>
      <xdr:rowOff>43724</xdr:rowOff>
    </xdr:to>
    <xdr:sp macro="" textlink="">
      <xdr:nvSpPr>
        <xdr:cNvPr id="789" name="楕円 788"/>
        <xdr:cNvSpPr/>
      </xdr:nvSpPr>
      <xdr:spPr>
        <a:xfrm>
          <a:off x="1148715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164374</xdr:rowOff>
    </xdr:from>
    <xdr:to>
      <xdr:col>71</xdr:col>
      <xdr:colOff>177800</xdr:colOff>
      <xdr:row>105</xdr:row>
      <xdr:rowOff>25581</xdr:rowOff>
    </xdr:to>
    <xdr:cxnSp macro="">
      <xdr:nvCxnSpPr>
        <xdr:cNvPr id="790" name="直線コネクタ 789"/>
        <xdr:cNvCxnSpPr/>
      </xdr:nvCxnSpPr>
      <xdr:spPr>
        <a:xfrm>
          <a:off x="11537950" y="17423674"/>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791" name="n_1aveValue【庁舎】&#10;有形固定資産減価償却率"/>
        <xdr:cNvSpPr txBox="1"/>
      </xdr:nvSpPr>
      <xdr:spPr>
        <a:xfrm>
          <a:off x="137420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792" name="n_2aveValue【庁舎】&#10;有形固定資産減価償却率"/>
        <xdr:cNvSpPr txBox="1"/>
      </xdr:nvSpPr>
      <xdr:spPr>
        <a:xfrm>
          <a:off x="12960994" y="170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169653</xdr:rowOff>
    </xdr:from>
    <xdr:ext cx="405111" cy="259045"/>
    <xdr:sp macro="" textlink="">
      <xdr:nvSpPr>
        <xdr:cNvPr id="793" name="n_3aveValue【庁舎】&#10;有形固定資産減価償却率"/>
        <xdr:cNvSpPr txBox="1"/>
      </xdr:nvSpPr>
      <xdr:spPr>
        <a:xfrm>
          <a:off x="12167244"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35758</xdr:rowOff>
    </xdr:from>
    <xdr:ext cx="405111" cy="259045"/>
    <xdr:sp macro="" textlink="">
      <xdr:nvSpPr>
        <xdr:cNvPr id="794" name="n_4aveValue【庁舎】&#10;有形固定資産減価償却率"/>
        <xdr:cNvSpPr txBox="1"/>
      </xdr:nvSpPr>
      <xdr:spPr>
        <a:xfrm>
          <a:off x="113544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136089</xdr:rowOff>
    </xdr:from>
    <xdr:ext cx="405111" cy="259045"/>
    <xdr:sp macro="" textlink="">
      <xdr:nvSpPr>
        <xdr:cNvPr id="795" name="n_1mainValue【庁舎】&#10;有形固定資産減価償却率"/>
        <xdr:cNvSpPr txBox="1"/>
      </xdr:nvSpPr>
      <xdr:spPr>
        <a:xfrm>
          <a:off x="13742044" y="1756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796" name="n_2mainValue【庁舎】&#10;有形固定資産減価償却率"/>
        <xdr:cNvSpPr txBox="1"/>
      </xdr:nvSpPr>
      <xdr:spPr>
        <a:xfrm>
          <a:off x="12960994" y="17532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67508</xdr:rowOff>
    </xdr:from>
    <xdr:ext cx="405111" cy="259045"/>
    <xdr:sp macro="" textlink="">
      <xdr:nvSpPr>
        <xdr:cNvPr id="797" name="n_3mainValue【庁舎】&#10;有形固定資産減価償却率"/>
        <xdr:cNvSpPr txBox="1"/>
      </xdr:nvSpPr>
      <xdr:spPr>
        <a:xfrm>
          <a:off x="12167244" y="1749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34851</xdr:rowOff>
    </xdr:from>
    <xdr:ext cx="405111" cy="259045"/>
    <xdr:sp macro="" textlink="">
      <xdr:nvSpPr>
        <xdr:cNvPr id="798" name="n_4mainValue【庁舎】&#10;有形固定資産減価償却率"/>
        <xdr:cNvSpPr txBox="1"/>
      </xdr:nvSpPr>
      <xdr:spPr>
        <a:xfrm>
          <a:off x="11354444" y="1746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9" name="テキスト ボックス 808"/>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821" name="直線コネクタ 820"/>
        <xdr:cNvCxnSpPr/>
      </xdr:nvCxnSpPr>
      <xdr:spPr>
        <a:xfrm flipV="1">
          <a:off x="19951064" y="165308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2" name="【庁舎】&#10;一人当たり面積最小値テキスト"/>
        <xdr:cNvSpPr txBox="1"/>
      </xdr:nvSpPr>
      <xdr:spPr>
        <a:xfrm>
          <a:off x="19989800" y="1798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3" name="直線コネクタ 822"/>
        <xdr:cNvCxnSpPr/>
      </xdr:nvCxnSpPr>
      <xdr:spPr>
        <a:xfrm>
          <a:off x="19881850" y="179801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824" name="【庁舎】&#10;一人当たり面積最大値テキスト"/>
        <xdr:cNvSpPr txBox="1"/>
      </xdr:nvSpPr>
      <xdr:spPr>
        <a:xfrm>
          <a:off x="19989800" y="1630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825" name="直線コネクタ 824"/>
        <xdr:cNvCxnSpPr/>
      </xdr:nvCxnSpPr>
      <xdr:spPr>
        <a:xfrm>
          <a:off x="19881850" y="165308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26" name="【庁舎】&#10;一人当たり面積平均値テキスト"/>
        <xdr:cNvSpPr txBox="1"/>
      </xdr:nvSpPr>
      <xdr:spPr>
        <a:xfrm>
          <a:off x="19989800" y="17341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27" name="フローチャート: 判断 826"/>
        <xdr:cNvSpPr/>
      </xdr:nvSpPr>
      <xdr:spPr>
        <a:xfrm>
          <a:off x="199009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109982</xdr:rowOff>
    </xdr:from>
    <xdr:to>
      <xdr:col>112</xdr:col>
      <xdr:colOff>38100</xdr:colOff>
      <xdr:row>106</xdr:row>
      <xdr:rowOff>40132</xdr:rowOff>
    </xdr:to>
    <xdr:sp macro="" textlink="">
      <xdr:nvSpPr>
        <xdr:cNvPr id="828" name="フローチャート: 判断 827"/>
        <xdr:cNvSpPr/>
      </xdr:nvSpPr>
      <xdr:spPr>
        <a:xfrm>
          <a:off x="19157950" y="175407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829" name="フローチャート: 判断 828"/>
        <xdr:cNvSpPr/>
      </xdr:nvSpPr>
      <xdr:spPr>
        <a:xfrm>
          <a:off x="18345150" y="1754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30" name="フローチャート: 判断 829"/>
        <xdr:cNvSpPr/>
      </xdr:nvSpPr>
      <xdr:spPr>
        <a:xfrm>
          <a:off x="175514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31" name="フローチャート: 判断 830"/>
        <xdr:cNvSpPr/>
      </xdr:nvSpPr>
      <xdr:spPr>
        <a:xfrm>
          <a:off x="16757650" y="175818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103124</xdr:rowOff>
    </xdr:from>
    <xdr:to>
      <xdr:col>116</xdr:col>
      <xdr:colOff>114300</xdr:colOff>
      <xdr:row>107</xdr:row>
      <xdr:rowOff>33274</xdr:rowOff>
    </xdr:to>
    <xdr:sp macro="" textlink="">
      <xdr:nvSpPr>
        <xdr:cNvPr id="837" name="楕円 836"/>
        <xdr:cNvSpPr/>
      </xdr:nvSpPr>
      <xdr:spPr>
        <a:xfrm>
          <a:off x="199009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81551</xdr:rowOff>
    </xdr:from>
    <xdr:ext cx="469744" cy="259045"/>
    <xdr:sp macro="" textlink="">
      <xdr:nvSpPr>
        <xdr:cNvPr id="838" name="【庁舎】&#10;一人当たり面積該当値テキスト"/>
        <xdr:cNvSpPr txBox="1"/>
      </xdr:nvSpPr>
      <xdr:spPr>
        <a:xfrm>
          <a:off x="19989800" y="1768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103124</xdr:rowOff>
    </xdr:from>
    <xdr:to>
      <xdr:col>112</xdr:col>
      <xdr:colOff>38100</xdr:colOff>
      <xdr:row>107</xdr:row>
      <xdr:rowOff>33274</xdr:rowOff>
    </xdr:to>
    <xdr:sp macro="" textlink="">
      <xdr:nvSpPr>
        <xdr:cNvPr id="839" name="楕円 838"/>
        <xdr:cNvSpPr/>
      </xdr:nvSpPr>
      <xdr:spPr>
        <a:xfrm>
          <a:off x="19157950" y="177053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153924</xdr:rowOff>
    </xdr:from>
    <xdr:to>
      <xdr:col>116</xdr:col>
      <xdr:colOff>63500</xdr:colOff>
      <xdr:row>106</xdr:row>
      <xdr:rowOff>153924</xdr:rowOff>
    </xdr:to>
    <xdr:cxnSp macro="">
      <xdr:nvCxnSpPr>
        <xdr:cNvPr id="840" name="直線コネクタ 839"/>
        <xdr:cNvCxnSpPr/>
      </xdr:nvCxnSpPr>
      <xdr:spPr>
        <a:xfrm>
          <a:off x="19202400" y="17756124"/>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107696</xdr:rowOff>
    </xdr:from>
    <xdr:to>
      <xdr:col>107</xdr:col>
      <xdr:colOff>101600</xdr:colOff>
      <xdr:row>107</xdr:row>
      <xdr:rowOff>37846</xdr:rowOff>
    </xdr:to>
    <xdr:sp macro="" textlink="">
      <xdr:nvSpPr>
        <xdr:cNvPr id="841" name="楕円 840"/>
        <xdr:cNvSpPr/>
      </xdr:nvSpPr>
      <xdr:spPr>
        <a:xfrm>
          <a:off x="1834515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153924</xdr:rowOff>
    </xdr:from>
    <xdr:to>
      <xdr:col>111</xdr:col>
      <xdr:colOff>177800</xdr:colOff>
      <xdr:row>106</xdr:row>
      <xdr:rowOff>158496</xdr:rowOff>
    </xdr:to>
    <xdr:cxnSp macro="">
      <xdr:nvCxnSpPr>
        <xdr:cNvPr id="842" name="直線コネクタ 841"/>
        <xdr:cNvCxnSpPr/>
      </xdr:nvCxnSpPr>
      <xdr:spPr>
        <a:xfrm flipV="1">
          <a:off x="18395950" y="17756124"/>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107696</xdr:rowOff>
    </xdr:from>
    <xdr:to>
      <xdr:col>102</xdr:col>
      <xdr:colOff>165100</xdr:colOff>
      <xdr:row>107</xdr:row>
      <xdr:rowOff>37846</xdr:rowOff>
    </xdr:to>
    <xdr:sp macro="" textlink="">
      <xdr:nvSpPr>
        <xdr:cNvPr id="843" name="楕円 842"/>
        <xdr:cNvSpPr/>
      </xdr:nvSpPr>
      <xdr:spPr>
        <a:xfrm>
          <a:off x="175514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158496</xdr:rowOff>
    </xdr:from>
    <xdr:to>
      <xdr:col>107</xdr:col>
      <xdr:colOff>50800</xdr:colOff>
      <xdr:row>106</xdr:row>
      <xdr:rowOff>158496</xdr:rowOff>
    </xdr:to>
    <xdr:cxnSp macro="">
      <xdr:nvCxnSpPr>
        <xdr:cNvPr id="844" name="直線コネクタ 843"/>
        <xdr:cNvCxnSpPr/>
      </xdr:nvCxnSpPr>
      <xdr:spPr>
        <a:xfrm>
          <a:off x="17602200" y="1776069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112268</xdr:rowOff>
    </xdr:from>
    <xdr:to>
      <xdr:col>98</xdr:col>
      <xdr:colOff>38100</xdr:colOff>
      <xdr:row>107</xdr:row>
      <xdr:rowOff>42418</xdr:rowOff>
    </xdr:to>
    <xdr:sp macro="" textlink="">
      <xdr:nvSpPr>
        <xdr:cNvPr id="845" name="楕円 844"/>
        <xdr:cNvSpPr/>
      </xdr:nvSpPr>
      <xdr:spPr>
        <a:xfrm>
          <a:off x="16757650" y="177144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158496</xdr:rowOff>
    </xdr:from>
    <xdr:to>
      <xdr:col>102</xdr:col>
      <xdr:colOff>114300</xdr:colOff>
      <xdr:row>106</xdr:row>
      <xdr:rowOff>163068</xdr:rowOff>
    </xdr:to>
    <xdr:cxnSp macro="">
      <xdr:nvCxnSpPr>
        <xdr:cNvPr id="846" name="直線コネクタ 845"/>
        <xdr:cNvCxnSpPr/>
      </xdr:nvCxnSpPr>
      <xdr:spPr>
        <a:xfrm flipV="1">
          <a:off x="16802100" y="17760696"/>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56659</xdr:rowOff>
    </xdr:from>
    <xdr:ext cx="469744" cy="259045"/>
    <xdr:sp macro="" textlink="">
      <xdr:nvSpPr>
        <xdr:cNvPr id="847" name="n_1aveValue【庁舎】&#10;一人当たり面積"/>
        <xdr:cNvSpPr txBox="1"/>
      </xdr:nvSpPr>
      <xdr:spPr>
        <a:xfrm>
          <a:off x="18980227" y="1731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56659</xdr:rowOff>
    </xdr:from>
    <xdr:ext cx="469744" cy="259045"/>
    <xdr:sp macro="" textlink="">
      <xdr:nvSpPr>
        <xdr:cNvPr id="848" name="n_2aveValue【庁舎】&#10;一人当たり面積"/>
        <xdr:cNvSpPr txBox="1"/>
      </xdr:nvSpPr>
      <xdr:spPr>
        <a:xfrm>
          <a:off x="18180127" y="1731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49" name="n_3aveValue【庁舎】&#10;一人当たり面積"/>
        <xdr:cNvSpPr txBox="1"/>
      </xdr:nvSpPr>
      <xdr:spPr>
        <a:xfrm>
          <a:off x="1738637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850" name="n_4aveValue【庁舎】&#10;一人当たり面積"/>
        <xdr:cNvSpPr txBox="1"/>
      </xdr:nvSpPr>
      <xdr:spPr>
        <a:xfrm>
          <a:off x="165926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24401</xdr:rowOff>
    </xdr:from>
    <xdr:ext cx="469744" cy="259045"/>
    <xdr:sp macro="" textlink="">
      <xdr:nvSpPr>
        <xdr:cNvPr id="851" name="n_1mainValue【庁舎】&#10;一人当たり面積"/>
        <xdr:cNvSpPr txBox="1"/>
      </xdr:nvSpPr>
      <xdr:spPr>
        <a:xfrm>
          <a:off x="18980227" y="1779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28973</xdr:rowOff>
    </xdr:from>
    <xdr:ext cx="469744" cy="259045"/>
    <xdr:sp macro="" textlink="">
      <xdr:nvSpPr>
        <xdr:cNvPr id="852" name="n_2mainValue【庁舎】&#10;一人当たり面積"/>
        <xdr:cNvSpPr txBox="1"/>
      </xdr:nvSpPr>
      <xdr:spPr>
        <a:xfrm>
          <a:off x="18180127" y="1780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28973</xdr:rowOff>
    </xdr:from>
    <xdr:ext cx="469744" cy="259045"/>
    <xdr:sp macro="" textlink="">
      <xdr:nvSpPr>
        <xdr:cNvPr id="853" name="n_3mainValue【庁舎】&#10;一人当たり面積"/>
        <xdr:cNvSpPr txBox="1"/>
      </xdr:nvSpPr>
      <xdr:spPr>
        <a:xfrm>
          <a:off x="17386377" y="1780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33545</xdr:rowOff>
    </xdr:from>
    <xdr:ext cx="469744" cy="259045"/>
    <xdr:sp macro="" textlink="">
      <xdr:nvSpPr>
        <xdr:cNvPr id="854" name="n_4mainValue【庁舎】&#10;一人当たり面積"/>
        <xdr:cNvSpPr txBox="1"/>
      </xdr:nvSpPr>
      <xdr:spPr>
        <a:xfrm>
          <a:off x="16592627" y="178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保健センター、一般廃棄物処理施設、児童館、幼稚園・保育所であり、特に低くなっている施設は、図書館、学校施設、公民館、公営住宅である。</a:t>
          </a:r>
          <a:endParaRPr lang="ja-JP" altLang="ja-JP" sz="1400">
            <a:effectLst/>
          </a:endParaRPr>
        </a:p>
        <a:p>
          <a:r>
            <a:rPr kumimoji="1" lang="ja-JP" altLang="ja-JP" sz="1100">
              <a:solidFill>
                <a:schemeClr val="dk1"/>
              </a:solidFill>
              <a:effectLst/>
              <a:latin typeface="+mn-lt"/>
              <a:ea typeface="+mn-ea"/>
              <a:cs typeface="+mn-cs"/>
            </a:rPr>
            <a:t>一般廃棄物処理施設については、加須クリーンセンターが平成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年度、大利根クリーンセンターが平成元年度に建設されたものであり類似団体平均を大きく上回っている。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図書館については、市内の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施設が平成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建設されたものであり、類似団体平均を大きく下回っている。公営住宅については平成になってから建設されたものがほとんどであり耐用年数の半分程度しか経過していないため、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公共施設等総合管理計画に基づき、令和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年度は学校施設について、不動岡小学校の校舎大規模改造工事が完了した。令和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年度は学校施設において引き続き令和６年度完了に向けて元和</a:t>
          </a:r>
          <a:r>
            <a:rPr lang="ja-JP" altLang="ja-JP" sz="1100" b="0" i="0" baseline="0">
              <a:solidFill>
                <a:schemeClr val="dk1"/>
              </a:solidFill>
              <a:effectLst/>
              <a:latin typeface="+mn-lt"/>
              <a:ea typeface="+mn-ea"/>
              <a:cs typeface="+mn-cs"/>
            </a:rPr>
            <a:t>小学校校舎増築工事を実施していく予定。</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112,235
109,672
133.30
51,941,664
45,553,955
5,060,230
26,237,648
31,166,254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前年度からほぼ変わらず（</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ポイント低下）であるが、類似団体平均を</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ポイント、埼玉県平均を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推移としては横ばいであるが、徴収率の向上や企業誘致、移住・定住の促進による人口減の抑制など、様々な手法により税収の確保に努め、財政力の向上を目指す。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59872</xdr:rowOff>
    </xdr:to>
    <xdr:cxnSp macro="">
      <xdr:nvCxnSpPr>
        <xdr:cNvPr id="71" name="直線コネクタ 70"/>
        <xdr:cNvCxnSpPr/>
      </xdr:nvCxnSpPr>
      <xdr:spPr>
        <a:xfrm>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42635</xdr:rowOff>
    </xdr:to>
    <xdr:cxnSp macro="">
      <xdr:nvCxnSpPr>
        <xdr:cNvPr id="74" name="直線コネクタ 73"/>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42635</xdr:rowOff>
    </xdr:to>
    <xdr:cxnSp macro="">
      <xdr:nvCxnSpPr>
        <xdr:cNvPr id="77" name="直線コネクタ 76"/>
        <xdr:cNvCxnSpPr/>
      </xdr:nvCxnSpPr>
      <xdr:spPr>
        <a:xfrm>
          <a:off x="2336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42635</xdr:rowOff>
    </xdr:from>
    <xdr:to>
      <xdr:col>11</xdr:col>
      <xdr:colOff>31750</xdr:colOff>
      <xdr:row>42</xdr:row>
      <xdr:rowOff>42635</xdr:rowOff>
    </xdr:to>
    <xdr:cxnSp macro="">
      <xdr:nvCxnSpPr>
        <xdr:cNvPr id="80" name="直線コネクタ 79"/>
        <xdr:cNvCxnSpPr/>
      </xdr:nvCxnSpPr>
      <xdr:spPr>
        <a:xfrm>
          <a:off x="1447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78212</xdr:rowOff>
    </xdr:from>
    <xdr:ext cx="762000" cy="259045"/>
    <xdr:sp macro="" textlink="">
      <xdr:nvSpPr>
        <xdr:cNvPr id="97" name="テキスト ボックス 96"/>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macro="" textlink="">
      <xdr:nvSpPr>
        <xdr:cNvPr id="99" name="テキスト ボックス 98"/>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比率算式の分母となる普通交付税や地方消費税交付金等の増加により歳入経常一般財源は増加したため、対前年度比で</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また、埼玉県平均</a:t>
          </a:r>
          <a:r>
            <a:rPr kumimoji="1" lang="en-US" altLang="ja-JP" sz="1300">
              <a:latin typeface="ＭＳ Ｐゴシック" panose="020B0600070205080204" pitchFamily="50" charset="-128"/>
              <a:ea typeface="ＭＳ Ｐゴシック" panose="020B0600070205080204" pitchFamily="50" charset="-128"/>
            </a:rPr>
            <a:t>88.9</a:t>
          </a:r>
          <a:r>
            <a:rPr kumimoji="1" lang="ja-JP" altLang="en-US" sz="1300">
              <a:latin typeface="ＭＳ Ｐゴシック" panose="020B0600070205080204" pitchFamily="50" charset="-128"/>
              <a:ea typeface="ＭＳ Ｐゴシック" panose="020B0600070205080204" pitchFamily="50" charset="-128"/>
            </a:rPr>
            <a:t>は下回っているものの、類似団体平均</a:t>
          </a:r>
          <a:r>
            <a:rPr kumimoji="1" lang="en-US" altLang="ja-JP" sz="1300">
              <a:latin typeface="ＭＳ Ｐゴシック" panose="020B0600070205080204" pitchFamily="50" charset="-128"/>
              <a:ea typeface="ＭＳ Ｐゴシック" panose="020B0600070205080204" pitchFamily="50" charset="-128"/>
            </a:rPr>
            <a:t>86.3</a:t>
          </a:r>
          <a:r>
            <a:rPr kumimoji="1" lang="ja-JP" altLang="en-US" sz="1300">
              <a:latin typeface="ＭＳ Ｐゴシック" panose="020B0600070205080204" pitchFamily="50" charset="-128"/>
              <a:ea typeface="ＭＳ Ｐゴシック" panose="020B0600070205080204" pitchFamily="50" charset="-128"/>
            </a:rPr>
            <a:t>を上回っており、今後も市税等の自主財源の確保に努めるとともに、更なる行財政改革の推進により、経常経費の削減に努める。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133604</xdr:rowOff>
    </xdr:from>
    <xdr:to>
      <xdr:col>23</xdr:col>
      <xdr:colOff>133350</xdr:colOff>
      <xdr:row>64</xdr:row>
      <xdr:rowOff>150368</xdr:rowOff>
    </xdr:to>
    <xdr:cxnSp macro="">
      <xdr:nvCxnSpPr>
        <xdr:cNvPr id="132" name="直線コネクタ 131"/>
        <xdr:cNvCxnSpPr/>
      </xdr:nvCxnSpPr>
      <xdr:spPr>
        <a:xfrm flipV="1">
          <a:off x="4114800" y="10934954"/>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29718</xdr:rowOff>
    </xdr:from>
    <xdr:to>
      <xdr:col>19</xdr:col>
      <xdr:colOff>133350</xdr:colOff>
      <xdr:row>64</xdr:row>
      <xdr:rowOff>150368</xdr:rowOff>
    </xdr:to>
    <xdr:cxnSp macro="">
      <xdr:nvCxnSpPr>
        <xdr:cNvPr id="135" name="直線コネクタ 134"/>
        <xdr:cNvCxnSpPr/>
      </xdr:nvCxnSpPr>
      <xdr:spPr>
        <a:xfrm>
          <a:off x="3225800" y="1100251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37" name="テキスト ボックス 136"/>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64</xdr:row>
      <xdr:rowOff>140716</xdr:rowOff>
    </xdr:to>
    <xdr:cxnSp macro="">
      <xdr:nvCxnSpPr>
        <xdr:cNvPr id="138" name="直線コネクタ 137"/>
        <xdr:cNvCxnSpPr/>
      </xdr:nvCxnSpPr>
      <xdr:spPr>
        <a:xfrm flipV="1">
          <a:off x="2336800" y="1100251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40" name="テキスト ボックス 139"/>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10414</xdr:rowOff>
    </xdr:from>
    <xdr:to>
      <xdr:col>11</xdr:col>
      <xdr:colOff>31750</xdr:colOff>
      <xdr:row>64</xdr:row>
      <xdr:rowOff>140716</xdr:rowOff>
    </xdr:to>
    <xdr:cxnSp macro="">
      <xdr:nvCxnSpPr>
        <xdr:cNvPr id="141" name="直線コネクタ 140"/>
        <xdr:cNvCxnSpPr/>
      </xdr:nvCxnSpPr>
      <xdr:spPr>
        <a:xfrm>
          <a:off x="1447800" y="1098321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105173</xdr:rowOff>
    </xdr:from>
    <xdr:ext cx="762000" cy="259045"/>
    <xdr:sp macro="" textlink="">
      <xdr:nvSpPr>
        <xdr:cNvPr id="143" name="テキスト ボックス 142"/>
        <xdr:cNvSpPr txBox="1"/>
      </xdr:nvSpPr>
      <xdr:spPr>
        <a:xfrm>
          <a:off x="1955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5" name="テキスト ボックス 144"/>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51" name="楕円 150"/>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54881</xdr:rowOff>
    </xdr:from>
    <xdr:ext cx="762000" cy="259045"/>
    <xdr:sp macro="" textlink="">
      <xdr:nvSpPr>
        <xdr:cNvPr id="152" name="財政構造の弾力性該当値テキスト"/>
        <xdr:cNvSpPr txBox="1"/>
      </xdr:nvSpPr>
      <xdr:spPr>
        <a:xfrm>
          <a:off x="5041900" y="108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99568</xdr:rowOff>
    </xdr:from>
    <xdr:to>
      <xdr:col>19</xdr:col>
      <xdr:colOff>184150</xdr:colOff>
      <xdr:row>65</xdr:row>
      <xdr:rowOff>29718</xdr:rowOff>
    </xdr:to>
    <xdr:sp macro="" textlink="">
      <xdr:nvSpPr>
        <xdr:cNvPr id="153" name="楕円 152"/>
        <xdr:cNvSpPr/>
      </xdr:nvSpPr>
      <xdr:spPr>
        <a:xfrm>
          <a:off x="4064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14495</xdr:rowOff>
    </xdr:from>
    <xdr:ext cx="736600" cy="259045"/>
    <xdr:sp macro="" textlink="">
      <xdr:nvSpPr>
        <xdr:cNvPr id="154" name="テキスト ボックス 153"/>
        <xdr:cNvSpPr txBox="1"/>
      </xdr:nvSpPr>
      <xdr:spPr>
        <a:xfrm>
          <a:off x="3733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55" name="楕円 154"/>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90695</xdr:rowOff>
    </xdr:from>
    <xdr:ext cx="762000" cy="259045"/>
    <xdr:sp macro="" textlink="">
      <xdr:nvSpPr>
        <xdr:cNvPr id="156" name="テキスト ボックス 155"/>
        <xdr:cNvSpPr txBox="1"/>
      </xdr:nvSpPr>
      <xdr:spPr>
        <a:xfrm>
          <a:off x="2844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7" name="楕円 156"/>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58" name="テキスト ボックス 157"/>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59" name="楕円 158"/>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71391</xdr:rowOff>
    </xdr:from>
    <xdr:ext cx="762000" cy="259045"/>
    <xdr:sp macro="" textlink="">
      <xdr:nvSpPr>
        <xdr:cNvPr id="160" name="テキスト ボックス 159"/>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[124,262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大きく増加した前年度とほぼ大きく変わらない額となり、埼玉県平均を上回っている。</a:t>
          </a:r>
        </a:p>
        <a:p>
          <a:r>
            <a:rPr kumimoji="1" lang="ja-JP" altLang="en-US" sz="1300">
              <a:latin typeface="ＭＳ Ｐゴシック" panose="020B0600070205080204" pitchFamily="50" charset="-128"/>
              <a:ea typeface="ＭＳ Ｐゴシック" panose="020B0600070205080204" pitchFamily="50" charset="-128"/>
            </a:rPr>
            <a:t>　これは、合併により公共施設が多いために維持管理に多額の経費を要すること、また、公立幼稚園（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箇所・公立保育所（</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箇所（休園含む））が多数あり、多くの会計年度任用職員を任用していることなどがある。</a:t>
          </a:r>
        </a:p>
        <a:p>
          <a:r>
            <a:rPr kumimoji="1" lang="ja-JP" altLang="en-US" sz="1300">
              <a:latin typeface="ＭＳ Ｐゴシック" panose="020B0600070205080204" pitchFamily="50" charset="-128"/>
              <a:ea typeface="ＭＳ Ｐゴシック" panose="020B0600070205080204" pitchFamily="50" charset="-128"/>
            </a:rPr>
            <a:t>　今後、多くの公共施設が更新時期を迎えるため、計画的な再整備等により、物件費・維持補修費などの削減に努める。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102487</xdr:rowOff>
    </xdr:from>
    <xdr:to>
      <xdr:col>23</xdr:col>
      <xdr:colOff>133350</xdr:colOff>
      <xdr:row>82</xdr:row>
      <xdr:rowOff>129581</xdr:rowOff>
    </xdr:to>
    <xdr:cxnSp macro="">
      <xdr:nvCxnSpPr>
        <xdr:cNvPr id="197" name="直線コネクタ 196"/>
        <xdr:cNvCxnSpPr/>
      </xdr:nvCxnSpPr>
      <xdr:spPr>
        <a:xfrm flipV="1">
          <a:off x="4114800" y="14161387"/>
          <a:ext cx="838200" cy="2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159667</xdr:rowOff>
    </xdr:from>
    <xdr:ext cx="762000" cy="259045"/>
    <xdr:sp macro="" textlink="">
      <xdr:nvSpPr>
        <xdr:cNvPr id="198" name="人件費・物件費等の状況平均値テキスト"/>
        <xdr:cNvSpPr txBox="1"/>
      </xdr:nvSpPr>
      <xdr:spPr>
        <a:xfrm>
          <a:off x="5041900" y="14218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48028</xdr:rowOff>
    </xdr:from>
    <xdr:to>
      <xdr:col>19</xdr:col>
      <xdr:colOff>133350</xdr:colOff>
      <xdr:row>82</xdr:row>
      <xdr:rowOff>129581</xdr:rowOff>
    </xdr:to>
    <xdr:cxnSp macro="">
      <xdr:nvCxnSpPr>
        <xdr:cNvPr id="200" name="直線コネクタ 199"/>
        <xdr:cNvCxnSpPr/>
      </xdr:nvCxnSpPr>
      <xdr:spPr>
        <a:xfrm>
          <a:off x="3225800" y="13935478"/>
          <a:ext cx="889000" cy="25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162551</xdr:rowOff>
    </xdr:from>
    <xdr:ext cx="736600" cy="259045"/>
    <xdr:sp macro="" textlink="">
      <xdr:nvSpPr>
        <xdr:cNvPr id="202" name="テキスト ボックス 201"/>
        <xdr:cNvSpPr txBox="1"/>
      </xdr:nvSpPr>
      <xdr:spPr>
        <a:xfrm>
          <a:off x="3733800" y="1387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162773</xdr:rowOff>
    </xdr:from>
    <xdr:to>
      <xdr:col>15</xdr:col>
      <xdr:colOff>82550</xdr:colOff>
      <xdr:row>81</xdr:row>
      <xdr:rowOff>48028</xdr:rowOff>
    </xdr:to>
    <xdr:cxnSp macro="">
      <xdr:nvCxnSpPr>
        <xdr:cNvPr id="203" name="直線コネクタ 202"/>
        <xdr:cNvCxnSpPr/>
      </xdr:nvCxnSpPr>
      <xdr:spPr>
        <a:xfrm>
          <a:off x="2336800" y="13878773"/>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17225</xdr:rowOff>
    </xdr:from>
    <xdr:ext cx="762000" cy="259045"/>
    <xdr:sp macro="" textlink="">
      <xdr:nvSpPr>
        <xdr:cNvPr id="205" name="テキスト ボックス 204"/>
        <xdr:cNvSpPr txBox="1"/>
      </xdr:nvSpPr>
      <xdr:spPr>
        <a:xfrm>
          <a:off x="2844800" y="140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135058</xdr:rowOff>
    </xdr:from>
    <xdr:to>
      <xdr:col>11</xdr:col>
      <xdr:colOff>31750</xdr:colOff>
      <xdr:row>80</xdr:row>
      <xdr:rowOff>162773</xdr:rowOff>
    </xdr:to>
    <xdr:cxnSp macro="">
      <xdr:nvCxnSpPr>
        <xdr:cNvPr id="206" name="直線コネクタ 205"/>
        <xdr:cNvCxnSpPr/>
      </xdr:nvCxnSpPr>
      <xdr:spPr>
        <a:xfrm>
          <a:off x="1447800" y="13851058"/>
          <a:ext cx="889000" cy="2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118232</xdr:rowOff>
    </xdr:from>
    <xdr:ext cx="762000" cy="259045"/>
    <xdr:sp macro="" textlink="">
      <xdr:nvSpPr>
        <xdr:cNvPr id="208" name="テキスト ボックス 207"/>
        <xdr:cNvSpPr txBox="1"/>
      </xdr:nvSpPr>
      <xdr:spPr>
        <a:xfrm>
          <a:off x="1955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100652</xdr:rowOff>
    </xdr:from>
    <xdr:ext cx="762000" cy="259045"/>
    <xdr:sp macro="" textlink="">
      <xdr:nvSpPr>
        <xdr:cNvPr id="210" name="テキスト ボックス 209"/>
        <xdr:cNvSpPr txBox="1"/>
      </xdr:nvSpPr>
      <xdr:spPr>
        <a:xfrm>
          <a:off x="1066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51687</xdr:rowOff>
    </xdr:from>
    <xdr:to>
      <xdr:col>23</xdr:col>
      <xdr:colOff>184150</xdr:colOff>
      <xdr:row>82</xdr:row>
      <xdr:rowOff>153287</xdr:rowOff>
    </xdr:to>
    <xdr:sp macro="" textlink="">
      <xdr:nvSpPr>
        <xdr:cNvPr id="216" name="楕円 215"/>
        <xdr:cNvSpPr/>
      </xdr:nvSpPr>
      <xdr:spPr>
        <a:xfrm>
          <a:off x="4902200" y="1411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68214</xdr:rowOff>
    </xdr:from>
    <xdr:ext cx="762000" cy="259045"/>
    <xdr:sp macro="" textlink="">
      <xdr:nvSpPr>
        <xdr:cNvPr id="217" name="人件費・物件費等の状況該当値テキスト"/>
        <xdr:cNvSpPr txBox="1"/>
      </xdr:nvSpPr>
      <xdr:spPr>
        <a:xfrm>
          <a:off x="5041900" y="1395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78781</xdr:rowOff>
    </xdr:from>
    <xdr:to>
      <xdr:col>19</xdr:col>
      <xdr:colOff>184150</xdr:colOff>
      <xdr:row>83</xdr:row>
      <xdr:rowOff>8931</xdr:rowOff>
    </xdr:to>
    <xdr:sp macro="" textlink="">
      <xdr:nvSpPr>
        <xdr:cNvPr id="218" name="楕円 217"/>
        <xdr:cNvSpPr/>
      </xdr:nvSpPr>
      <xdr:spPr>
        <a:xfrm>
          <a:off x="4064000" y="141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165158</xdr:rowOff>
    </xdr:from>
    <xdr:ext cx="736600" cy="259045"/>
    <xdr:sp macro="" textlink="">
      <xdr:nvSpPr>
        <xdr:cNvPr id="219" name="テキスト ボックス 218"/>
        <xdr:cNvSpPr txBox="1"/>
      </xdr:nvSpPr>
      <xdr:spPr>
        <a:xfrm>
          <a:off x="3733800" y="142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168678</xdr:rowOff>
    </xdr:from>
    <xdr:to>
      <xdr:col>15</xdr:col>
      <xdr:colOff>133350</xdr:colOff>
      <xdr:row>81</xdr:row>
      <xdr:rowOff>98828</xdr:rowOff>
    </xdr:to>
    <xdr:sp macro="" textlink="">
      <xdr:nvSpPr>
        <xdr:cNvPr id="220" name="楕円 219"/>
        <xdr:cNvSpPr/>
      </xdr:nvSpPr>
      <xdr:spPr>
        <a:xfrm>
          <a:off x="3175000" y="1388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109005</xdr:rowOff>
    </xdr:from>
    <xdr:ext cx="762000" cy="259045"/>
    <xdr:sp macro="" textlink="">
      <xdr:nvSpPr>
        <xdr:cNvPr id="221" name="テキスト ボックス 220"/>
        <xdr:cNvSpPr txBox="1"/>
      </xdr:nvSpPr>
      <xdr:spPr>
        <a:xfrm>
          <a:off x="2844800" y="1365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111973</xdr:rowOff>
    </xdr:from>
    <xdr:to>
      <xdr:col>11</xdr:col>
      <xdr:colOff>82550</xdr:colOff>
      <xdr:row>81</xdr:row>
      <xdr:rowOff>42123</xdr:rowOff>
    </xdr:to>
    <xdr:sp macro="" textlink="">
      <xdr:nvSpPr>
        <xdr:cNvPr id="222" name="楕円 221"/>
        <xdr:cNvSpPr/>
      </xdr:nvSpPr>
      <xdr:spPr>
        <a:xfrm>
          <a:off x="2286000" y="1382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52300</xdr:rowOff>
    </xdr:from>
    <xdr:ext cx="762000" cy="259045"/>
    <xdr:sp macro="" textlink="">
      <xdr:nvSpPr>
        <xdr:cNvPr id="223" name="テキスト ボックス 222"/>
        <xdr:cNvSpPr txBox="1"/>
      </xdr:nvSpPr>
      <xdr:spPr>
        <a:xfrm>
          <a:off x="1955800" y="135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84258</xdr:rowOff>
    </xdr:from>
    <xdr:to>
      <xdr:col>7</xdr:col>
      <xdr:colOff>31750</xdr:colOff>
      <xdr:row>81</xdr:row>
      <xdr:rowOff>14408</xdr:rowOff>
    </xdr:to>
    <xdr:sp macro="" textlink="">
      <xdr:nvSpPr>
        <xdr:cNvPr id="224" name="楕円 223"/>
        <xdr:cNvSpPr/>
      </xdr:nvSpPr>
      <xdr:spPr>
        <a:xfrm>
          <a:off x="1397000" y="138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24585</xdr:rowOff>
    </xdr:from>
    <xdr:ext cx="762000" cy="259045"/>
    <xdr:sp macro="" textlink="">
      <xdr:nvSpPr>
        <xdr:cNvPr id="225" name="テキスト ボックス 224"/>
        <xdr:cNvSpPr txBox="1"/>
      </xdr:nvSpPr>
      <xdr:spPr>
        <a:xfrm>
          <a:off x="1066800" y="1356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ポイント下回り、全国市平均を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ポイント上回っているものの、</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未満の水準を保っている。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年度に持ち家の住居手当を見直す（令和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年度及び令和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年度は経過措置あり）など、今後も引き続き給与の適正化に努める。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81491</xdr:rowOff>
    </xdr:from>
    <xdr:to>
      <xdr:col>81</xdr:col>
      <xdr:colOff>44450</xdr:colOff>
      <xdr:row>86</xdr:row>
      <xdr:rowOff>81491</xdr:rowOff>
    </xdr:to>
    <xdr:cxnSp macro="">
      <xdr:nvCxnSpPr>
        <xdr:cNvPr id="259" name="直線コネクタ 258"/>
        <xdr:cNvCxnSpPr/>
      </xdr:nvCxnSpPr>
      <xdr:spPr>
        <a:xfrm>
          <a:off x="16179800" y="14826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60" name="給与水準   （国との比較）平均値テキスト"/>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81491</xdr:rowOff>
    </xdr:to>
    <xdr:cxnSp macro="">
      <xdr:nvCxnSpPr>
        <xdr:cNvPr id="262" name="直線コネクタ 261"/>
        <xdr:cNvCxnSpPr/>
      </xdr:nvCxnSpPr>
      <xdr:spPr>
        <a:xfrm>
          <a:off x="15290800" y="147658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4" name="テキスト ボックス 263"/>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21166</xdr:rowOff>
    </xdr:to>
    <xdr:cxnSp macro="">
      <xdr:nvCxnSpPr>
        <xdr:cNvPr id="265" name="直線コネクタ 264"/>
        <xdr:cNvCxnSpPr/>
      </xdr:nvCxnSpPr>
      <xdr:spPr>
        <a:xfrm>
          <a:off x="14401800" y="146050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7" name="テキスト ボックス 266"/>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132291</xdr:rowOff>
    </xdr:to>
    <xdr:cxnSp macro="">
      <xdr:nvCxnSpPr>
        <xdr:cNvPr id="268" name="直線コネクタ 267"/>
        <xdr:cNvCxnSpPr/>
      </xdr:nvCxnSpPr>
      <xdr:spPr>
        <a:xfrm flipV="1">
          <a:off x="13512800" y="146050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70" name="テキスト ボックス 269"/>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2" name="テキスト ボックス 271"/>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78" name="楕円 277"/>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47218</xdr:rowOff>
    </xdr:from>
    <xdr:ext cx="762000" cy="259045"/>
    <xdr:sp macro="" textlink="">
      <xdr:nvSpPr>
        <xdr:cNvPr id="279" name="給与水準   （国との比較）該当値テキスト"/>
        <xdr:cNvSpPr txBox="1"/>
      </xdr:nvSpPr>
      <xdr:spPr>
        <a:xfrm>
          <a:off x="171069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80" name="楕円 279"/>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142468</xdr:rowOff>
    </xdr:from>
    <xdr:ext cx="736600" cy="259045"/>
    <xdr:sp macro="" textlink="">
      <xdr:nvSpPr>
        <xdr:cNvPr id="281" name="テキスト ボックス 280"/>
        <xdr:cNvSpPr txBox="1"/>
      </xdr:nvSpPr>
      <xdr:spPr>
        <a:xfrm>
          <a:off x="15798800" y="14544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2" name="楕円 281"/>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83" name="テキスト ボックス 282"/>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4" name="楕円 283"/>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5" name="テキスト ボックス 284"/>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6" name="楕円 285"/>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87" name="テキスト ボックス 286"/>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前年度から</a:t>
          </a:r>
          <a:r>
            <a:rPr kumimoji="1" lang="en-US" altLang="ja-JP" sz="1200">
              <a:latin typeface="ＭＳ Ｐゴシック" panose="020B0600070205080204" pitchFamily="50" charset="-128"/>
              <a:ea typeface="ＭＳ Ｐゴシック" panose="020B0600070205080204" pitchFamily="50" charset="-128"/>
            </a:rPr>
            <a:t>0.03</a:t>
          </a:r>
          <a:r>
            <a:rPr kumimoji="1" lang="ja-JP" altLang="en-US" sz="1200">
              <a:latin typeface="ＭＳ Ｐゴシック" panose="020B0600070205080204" pitchFamily="50" charset="-128"/>
              <a:ea typeface="ＭＳ Ｐゴシック" panose="020B0600070205080204" pitchFamily="50" charset="-128"/>
            </a:rPr>
            <a:t>人増加したものの、類似団体平均を</a:t>
          </a:r>
          <a:r>
            <a:rPr kumimoji="1" lang="en-US" altLang="ja-JP" sz="1200">
              <a:latin typeface="ＭＳ Ｐゴシック" panose="020B0600070205080204" pitchFamily="50" charset="-128"/>
              <a:ea typeface="ＭＳ Ｐゴシック" panose="020B0600070205080204" pitchFamily="50" charset="-128"/>
            </a:rPr>
            <a:t>1.11</a:t>
          </a:r>
          <a:r>
            <a:rPr kumimoji="1" lang="ja-JP" altLang="en-US" sz="1200">
              <a:latin typeface="ＭＳ Ｐゴシック" panose="020B0600070205080204" pitchFamily="50" charset="-128"/>
              <a:ea typeface="ＭＳ Ｐゴシック" panose="020B0600070205080204" pitchFamily="50" charset="-128"/>
            </a:rPr>
            <a:t>人、埼玉県平均を</a:t>
          </a:r>
          <a:r>
            <a:rPr kumimoji="1" lang="en-US" altLang="ja-JP" sz="1200">
              <a:latin typeface="ＭＳ Ｐゴシック" panose="020B0600070205080204" pitchFamily="50" charset="-128"/>
              <a:ea typeface="ＭＳ Ｐゴシック" panose="020B0600070205080204" pitchFamily="50" charset="-128"/>
            </a:rPr>
            <a:t>0.96</a:t>
          </a:r>
          <a:r>
            <a:rPr kumimoji="1" lang="ja-JP" altLang="en-US" sz="1200">
              <a:latin typeface="ＭＳ Ｐゴシック" panose="020B0600070205080204" pitchFamily="50" charset="-128"/>
              <a:ea typeface="ＭＳ Ｐゴシック" panose="020B0600070205080204" pitchFamily="50" charset="-128"/>
            </a:rPr>
            <a:t>人下回っている。</a:t>
          </a:r>
        </a:p>
        <a:p>
          <a:r>
            <a:rPr kumimoji="1" lang="ja-JP" altLang="en-US" sz="1200">
              <a:latin typeface="ＭＳ Ｐゴシック" panose="020B0600070205080204" pitchFamily="50" charset="-128"/>
              <a:ea typeface="ＭＳ Ｐゴシック" panose="020B0600070205080204" pitchFamily="50" charset="-128"/>
            </a:rPr>
            <a:t>　これまで、定員適正化計画に基づいて定員の削減を図ってきたが、加須市の人口も減少していることから、「人口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人当たり職員数」は、横ばいの状況である。</a:t>
          </a:r>
        </a:p>
        <a:p>
          <a:r>
            <a:rPr kumimoji="1" lang="ja-JP" altLang="en-US" sz="1200">
              <a:latin typeface="ＭＳ Ｐゴシック" panose="020B0600070205080204" pitchFamily="50" charset="-128"/>
              <a:ea typeface="ＭＳ Ｐゴシック" panose="020B0600070205080204" pitchFamily="50" charset="-128"/>
            </a:rPr>
            <a:t>　定員適正化計画は令和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月に終えたが、今後も引き続き事務事業や組織のの見直し、民間委託等の推進を図るとともに、多様化する住民ニーズ等に対応するため、真に必要な職員数を見極めながら、適正な定員管理に努める。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10795</xdr:rowOff>
    </xdr:from>
    <xdr:to>
      <xdr:col>81</xdr:col>
      <xdr:colOff>44450</xdr:colOff>
      <xdr:row>61</xdr:row>
      <xdr:rowOff>18034</xdr:rowOff>
    </xdr:to>
    <xdr:cxnSp macro="">
      <xdr:nvCxnSpPr>
        <xdr:cNvPr id="320" name="直線コネクタ 319"/>
        <xdr:cNvCxnSpPr/>
      </xdr:nvCxnSpPr>
      <xdr:spPr>
        <a:xfrm>
          <a:off x="16179800" y="10469245"/>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35704</xdr:rowOff>
    </xdr:from>
    <xdr:ext cx="762000" cy="259045"/>
    <xdr:sp macro="" textlink="">
      <xdr:nvSpPr>
        <xdr:cNvPr id="321" name="定員管理の状況平均値テキスト"/>
        <xdr:cNvSpPr txBox="1"/>
      </xdr:nvSpPr>
      <xdr:spPr>
        <a:xfrm>
          <a:off x="17106900" y="10665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8382</xdr:rowOff>
    </xdr:from>
    <xdr:to>
      <xdr:col>77</xdr:col>
      <xdr:colOff>44450</xdr:colOff>
      <xdr:row>61</xdr:row>
      <xdr:rowOff>10795</xdr:rowOff>
    </xdr:to>
    <xdr:cxnSp macro="">
      <xdr:nvCxnSpPr>
        <xdr:cNvPr id="323" name="直線コネクタ 322"/>
        <xdr:cNvCxnSpPr/>
      </xdr:nvCxnSpPr>
      <xdr:spPr>
        <a:xfrm>
          <a:off x="15290800" y="1046683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92092</xdr:rowOff>
    </xdr:from>
    <xdr:ext cx="736600" cy="259045"/>
    <xdr:sp macro="" textlink="">
      <xdr:nvSpPr>
        <xdr:cNvPr id="325" name="テキスト ボックス 324"/>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8382</xdr:rowOff>
    </xdr:from>
    <xdr:to>
      <xdr:col>72</xdr:col>
      <xdr:colOff>203200</xdr:colOff>
      <xdr:row>61</xdr:row>
      <xdr:rowOff>18034</xdr:rowOff>
    </xdr:to>
    <xdr:cxnSp macro="">
      <xdr:nvCxnSpPr>
        <xdr:cNvPr id="326" name="直線コネクタ 325"/>
        <xdr:cNvCxnSpPr/>
      </xdr:nvCxnSpPr>
      <xdr:spPr>
        <a:xfrm flipV="1">
          <a:off x="14401800" y="104668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118635</xdr:rowOff>
    </xdr:from>
    <xdr:ext cx="762000" cy="259045"/>
    <xdr:sp macro="" textlink="">
      <xdr:nvSpPr>
        <xdr:cNvPr id="328" name="テキスト ボックス 327"/>
        <xdr:cNvSpPr txBox="1"/>
      </xdr:nvSpPr>
      <xdr:spPr>
        <a:xfrm>
          <a:off x="14909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15621</xdr:rowOff>
    </xdr:from>
    <xdr:to>
      <xdr:col>68</xdr:col>
      <xdr:colOff>152400</xdr:colOff>
      <xdr:row>61</xdr:row>
      <xdr:rowOff>18034</xdr:rowOff>
    </xdr:to>
    <xdr:cxnSp macro="">
      <xdr:nvCxnSpPr>
        <xdr:cNvPr id="329" name="直線コネクタ 328"/>
        <xdr:cNvCxnSpPr/>
      </xdr:nvCxnSpPr>
      <xdr:spPr>
        <a:xfrm>
          <a:off x="13512800" y="1047407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82440</xdr:rowOff>
    </xdr:from>
    <xdr:ext cx="762000" cy="259045"/>
    <xdr:sp macro="" textlink="">
      <xdr:nvSpPr>
        <xdr:cNvPr id="331" name="テキスト ボックス 330"/>
        <xdr:cNvSpPr txBox="1"/>
      </xdr:nvSpPr>
      <xdr:spPr>
        <a:xfrm>
          <a:off x="14020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84853</xdr:rowOff>
    </xdr:from>
    <xdr:ext cx="762000" cy="259045"/>
    <xdr:sp macro="" textlink="">
      <xdr:nvSpPr>
        <xdr:cNvPr id="333" name="テキスト ボックス 332"/>
        <xdr:cNvSpPr txBox="1"/>
      </xdr:nvSpPr>
      <xdr:spPr>
        <a:xfrm>
          <a:off x="13131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138684</xdr:rowOff>
    </xdr:from>
    <xdr:to>
      <xdr:col>81</xdr:col>
      <xdr:colOff>95250</xdr:colOff>
      <xdr:row>61</xdr:row>
      <xdr:rowOff>68834</xdr:rowOff>
    </xdr:to>
    <xdr:sp macro="" textlink="">
      <xdr:nvSpPr>
        <xdr:cNvPr id="339" name="楕円 338"/>
        <xdr:cNvSpPr/>
      </xdr:nvSpPr>
      <xdr:spPr>
        <a:xfrm>
          <a:off x="169672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155211</xdr:rowOff>
    </xdr:from>
    <xdr:ext cx="762000" cy="259045"/>
    <xdr:sp macro="" textlink="">
      <xdr:nvSpPr>
        <xdr:cNvPr id="340" name="定員管理の状況該当値テキスト"/>
        <xdr:cNvSpPr txBox="1"/>
      </xdr:nvSpPr>
      <xdr:spPr>
        <a:xfrm>
          <a:off x="17106900" y="1027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131445</xdr:rowOff>
    </xdr:from>
    <xdr:to>
      <xdr:col>77</xdr:col>
      <xdr:colOff>95250</xdr:colOff>
      <xdr:row>61</xdr:row>
      <xdr:rowOff>61595</xdr:rowOff>
    </xdr:to>
    <xdr:sp macro="" textlink="">
      <xdr:nvSpPr>
        <xdr:cNvPr id="341" name="楕円 340"/>
        <xdr:cNvSpPr/>
      </xdr:nvSpPr>
      <xdr:spPr>
        <a:xfrm>
          <a:off x="16129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42" name="テキスト ボックス 341"/>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129032</xdr:rowOff>
    </xdr:from>
    <xdr:to>
      <xdr:col>73</xdr:col>
      <xdr:colOff>44450</xdr:colOff>
      <xdr:row>61</xdr:row>
      <xdr:rowOff>59182</xdr:rowOff>
    </xdr:to>
    <xdr:sp macro="" textlink="">
      <xdr:nvSpPr>
        <xdr:cNvPr id="343" name="楕円 342"/>
        <xdr:cNvSpPr/>
      </xdr:nvSpPr>
      <xdr:spPr>
        <a:xfrm>
          <a:off x="15240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69359</xdr:rowOff>
    </xdr:from>
    <xdr:ext cx="762000" cy="259045"/>
    <xdr:sp macro="" textlink="">
      <xdr:nvSpPr>
        <xdr:cNvPr id="344" name="テキスト ボックス 343"/>
        <xdr:cNvSpPr txBox="1"/>
      </xdr:nvSpPr>
      <xdr:spPr>
        <a:xfrm>
          <a:off x="14909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138684</xdr:rowOff>
    </xdr:from>
    <xdr:to>
      <xdr:col>68</xdr:col>
      <xdr:colOff>203200</xdr:colOff>
      <xdr:row>61</xdr:row>
      <xdr:rowOff>68834</xdr:rowOff>
    </xdr:to>
    <xdr:sp macro="" textlink="">
      <xdr:nvSpPr>
        <xdr:cNvPr id="345" name="楕円 344"/>
        <xdr:cNvSpPr/>
      </xdr:nvSpPr>
      <xdr:spPr>
        <a:xfrm>
          <a:off x="14351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79011</xdr:rowOff>
    </xdr:from>
    <xdr:ext cx="762000" cy="259045"/>
    <xdr:sp macro="" textlink="">
      <xdr:nvSpPr>
        <xdr:cNvPr id="346" name="テキスト ボックス 345"/>
        <xdr:cNvSpPr txBox="1"/>
      </xdr:nvSpPr>
      <xdr:spPr>
        <a:xfrm>
          <a:off x="14020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136271</xdr:rowOff>
    </xdr:from>
    <xdr:to>
      <xdr:col>64</xdr:col>
      <xdr:colOff>152400</xdr:colOff>
      <xdr:row>61</xdr:row>
      <xdr:rowOff>66421</xdr:rowOff>
    </xdr:to>
    <xdr:sp macro="" textlink="">
      <xdr:nvSpPr>
        <xdr:cNvPr id="347" name="楕円 346"/>
        <xdr:cNvSpPr/>
      </xdr:nvSpPr>
      <xdr:spPr>
        <a:xfrm>
          <a:off x="13462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76598</xdr:rowOff>
    </xdr:from>
    <xdr:ext cx="762000" cy="259045"/>
    <xdr:sp macro="" textlink="">
      <xdr:nvSpPr>
        <xdr:cNvPr id="348" name="テキスト ボックス 347"/>
        <xdr:cNvSpPr txBox="1"/>
      </xdr:nvSpPr>
      <xdr:spPr>
        <a:xfrm>
          <a:off x="13131800" y="1019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地方債の償還終了に伴う元利償還金の減や標準税収入額等の増により、前年度から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また、類似団体平均及び埼玉県平均を下回っており、今後も適債事業を見極めるとともに、起債額についても必要最小限に留めることで、債務残高の増嵩を防ぎ、公債費負担の抑制に努める。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83961</xdr:rowOff>
    </xdr:from>
    <xdr:to>
      <xdr:col>81</xdr:col>
      <xdr:colOff>44450</xdr:colOff>
      <xdr:row>39</xdr:row>
      <xdr:rowOff>97367</xdr:rowOff>
    </xdr:to>
    <xdr:cxnSp macro="">
      <xdr:nvCxnSpPr>
        <xdr:cNvPr id="382" name="直線コネクタ 381"/>
        <xdr:cNvCxnSpPr/>
      </xdr:nvCxnSpPr>
      <xdr:spPr>
        <a:xfrm>
          <a:off x="16179800" y="67705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3"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83961</xdr:rowOff>
    </xdr:from>
    <xdr:to>
      <xdr:col>77</xdr:col>
      <xdr:colOff>44450</xdr:colOff>
      <xdr:row>39</xdr:row>
      <xdr:rowOff>137583</xdr:rowOff>
    </xdr:to>
    <xdr:cxnSp macro="">
      <xdr:nvCxnSpPr>
        <xdr:cNvPr id="385" name="直線コネクタ 384"/>
        <xdr:cNvCxnSpPr/>
      </xdr:nvCxnSpPr>
      <xdr:spPr>
        <a:xfrm flipV="1">
          <a:off x="15290800" y="677051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55332</xdr:rowOff>
    </xdr:from>
    <xdr:ext cx="736600" cy="259045"/>
    <xdr:sp macro="" textlink="">
      <xdr:nvSpPr>
        <xdr:cNvPr id="387" name="テキスト ボックス 386"/>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59972</xdr:rowOff>
    </xdr:to>
    <xdr:cxnSp macro="">
      <xdr:nvCxnSpPr>
        <xdr:cNvPr id="388" name="直線コネクタ 387"/>
        <xdr:cNvCxnSpPr/>
      </xdr:nvCxnSpPr>
      <xdr:spPr>
        <a:xfrm flipV="1">
          <a:off x="14401800" y="682413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0" name="テキスト ボックス 389"/>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59972</xdr:rowOff>
    </xdr:from>
    <xdr:to>
      <xdr:col>68</xdr:col>
      <xdr:colOff>152400</xdr:colOff>
      <xdr:row>40</xdr:row>
      <xdr:rowOff>127000</xdr:rowOff>
    </xdr:to>
    <xdr:cxnSp macro="">
      <xdr:nvCxnSpPr>
        <xdr:cNvPr id="391" name="直線コネクタ 390"/>
        <xdr:cNvCxnSpPr/>
      </xdr:nvCxnSpPr>
      <xdr:spPr>
        <a:xfrm flipV="1">
          <a:off x="13512800" y="69179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53922</xdr:rowOff>
    </xdr:from>
    <xdr:ext cx="762000" cy="259045"/>
    <xdr:sp macro="" textlink="">
      <xdr:nvSpPr>
        <xdr:cNvPr id="393" name="テキスト ボックス 392"/>
        <xdr:cNvSpPr txBox="1"/>
      </xdr:nvSpPr>
      <xdr:spPr>
        <a:xfrm>
          <a:off x="14020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395" name="テキスト ボックス 394"/>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401" name="楕円 400"/>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402"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33161</xdr:rowOff>
    </xdr:from>
    <xdr:to>
      <xdr:col>77</xdr:col>
      <xdr:colOff>95250</xdr:colOff>
      <xdr:row>39</xdr:row>
      <xdr:rowOff>134761</xdr:rowOff>
    </xdr:to>
    <xdr:sp macro="" textlink="">
      <xdr:nvSpPr>
        <xdr:cNvPr id="403" name="楕円 402"/>
        <xdr:cNvSpPr/>
      </xdr:nvSpPr>
      <xdr:spPr>
        <a:xfrm>
          <a:off x="16129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144938</xdr:rowOff>
    </xdr:from>
    <xdr:ext cx="736600" cy="259045"/>
    <xdr:sp macro="" textlink="">
      <xdr:nvSpPr>
        <xdr:cNvPr id="404" name="テキスト ボックス 403"/>
        <xdr:cNvSpPr txBox="1"/>
      </xdr:nvSpPr>
      <xdr:spPr>
        <a:xfrm>
          <a:off x="15798800" y="648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5" name="楕円 404"/>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6" name="テキスト ボックス 405"/>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9172</xdr:rowOff>
    </xdr:from>
    <xdr:to>
      <xdr:col>68</xdr:col>
      <xdr:colOff>203200</xdr:colOff>
      <xdr:row>40</xdr:row>
      <xdr:rowOff>110772</xdr:rowOff>
    </xdr:to>
    <xdr:sp macro="" textlink="">
      <xdr:nvSpPr>
        <xdr:cNvPr id="407" name="楕円 406"/>
        <xdr:cNvSpPr/>
      </xdr:nvSpPr>
      <xdr:spPr>
        <a:xfrm>
          <a:off x="14351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95549</xdr:rowOff>
    </xdr:from>
    <xdr:ext cx="762000" cy="259045"/>
    <xdr:sp macro="" textlink="">
      <xdr:nvSpPr>
        <xdr:cNvPr id="408" name="テキスト ボックス 407"/>
        <xdr:cNvSpPr txBox="1"/>
      </xdr:nvSpPr>
      <xdr:spPr>
        <a:xfrm>
          <a:off x="14020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9" name="楕円 408"/>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10" name="テキスト ボックス 409"/>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将来の負担額よりも、将来負担額に充当できる基金などの金額のほうが大きいため算定されていない。</a:t>
          </a:r>
        </a:p>
        <a:p>
          <a:r>
            <a:rPr kumimoji="1" lang="ja-JP" altLang="en-US" sz="1300">
              <a:latin typeface="ＭＳ Ｐゴシック" panose="020B0600070205080204" pitchFamily="50" charset="-128"/>
              <a:ea typeface="ＭＳ Ｐゴシック" panose="020B0600070205080204" pitchFamily="50" charset="-128"/>
            </a:rPr>
            <a:t>　特定目的基金の取崩しにより、基金残高の減少が見込まれるが、普通建設事業費の適切な取捨選択により事業費を抑制し、その財源となる市債の新規借入を圧縮するなど、引き続き、将来負担額の軽減に努めるとともに、将来への備えとして、留保財源を活用しながら基金の積立を行うことで、財源の確保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118056</xdr:rowOff>
    </xdr:from>
    <xdr:ext cx="762000" cy="259045"/>
    <xdr:sp macro="" textlink="">
      <xdr:nvSpPr>
        <xdr:cNvPr id="444" name="将来負担の状況平均値テキスト"/>
        <xdr:cNvSpPr txBox="1"/>
      </xdr:nvSpPr>
      <xdr:spPr>
        <a:xfrm>
          <a:off x="17106900" y="23469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5" name="フローチャート: 判断 444"/>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6" name="フローチャート: 判断 445"/>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7" name="テキスト ボックス 446"/>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97719</xdr:rowOff>
    </xdr:from>
    <xdr:to>
      <xdr:col>73</xdr:col>
      <xdr:colOff>44450</xdr:colOff>
      <xdr:row>14</xdr:row>
      <xdr:rowOff>27869</xdr:rowOff>
    </xdr:to>
    <xdr:sp macro="" textlink="">
      <xdr:nvSpPr>
        <xdr:cNvPr id="448" name="フローチャート: 判断 447"/>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49" name="テキスト ボックス 448"/>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50" name="フローチャート: 判断 449"/>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1" name="テキスト ボックス 450"/>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2" name="フローチャート: 判断 451"/>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3" name="テキスト ボックス 452"/>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112,235
109,672
133.30
51,941,664
45,553,955
5,060,230
26,237,648
31,166,254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人件費に係る経常収支比率は、埼玉県平均を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ポイント下回っているものの、類似団体平均を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退職手当負担金の増などにより人件費充当経常一般財源は増加したが、経常一般財源等合計の増によるものである。</a:t>
          </a:r>
        </a:p>
        <a:p>
          <a:r>
            <a:rPr kumimoji="1" lang="ja-JP" altLang="en-US" sz="1300">
              <a:latin typeface="ＭＳ Ｐゴシック" panose="020B0600070205080204" pitchFamily="50" charset="-128"/>
              <a:ea typeface="ＭＳ Ｐゴシック" panose="020B0600070205080204" pitchFamily="50" charset="-128"/>
            </a:rPr>
            <a:t>　今後は、事務事業の見直しや民間委託等の推進、</a:t>
          </a:r>
          <a:r>
            <a:rPr kumimoji="1" lang="en-US" altLang="ja-JP" sz="1300">
              <a:latin typeface="ＭＳ Ｐゴシック" panose="020B0600070205080204" pitchFamily="50" charset="-128"/>
              <a:ea typeface="ＭＳ Ｐゴシック" panose="020B0600070205080204" pitchFamily="50" charset="-128"/>
            </a:rPr>
            <a:t>AI</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RPA</a:t>
          </a:r>
          <a:r>
            <a:rPr kumimoji="1" lang="ja-JP" altLang="en-US" sz="1300">
              <a:latin typeface="ＭＳ Ｐゴシック" panose="020B0600070205080204" pitchFamily="50" charset="-128"/>
              <a:ea typeface="ＭＳ Ｐゴシック" panose="020B0600070205080204" pitchFamily="50" charset="-128"/>
            </a:rPr>
            <a:t>などの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技術・デジタル化などを活用した業務改善により人件費の抑制に努める。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41</xdr:row>
      <xdr:rowOff>151493</xdr:rowOff>
    </xdr:to>
    <xdr:cxnSp macro="">
      <xdr:nvCxnSpPr>
        <xdr:cNvPr id="63" name="直線コネクタ 62"/>
        <xdr:cNvCxnSpPr/>
      </xdr:nvCxnSpPr>
      <xdr:spPr>
        <a:xfrm flipV="1">
          <a:off x="4826000" y="55970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123570</xdr:rowOff>
    </xdr:from>
    <xdr:ext cx="762000" cy="259045"/>
    <xdr:sp macro="" textlink="">
      <xdr:nvSpPr>
        <xdr:cNvPr id="64" name="人件費最小値テキスト"/>
        <xdr:cNvSpPr txBox="1"/>
      </xdr:nvSpPr>
      <xdr:spPr>
        <a:xfrm>
          <a:off x="49149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151493</xdr:rowOff>
    </xdr:from>
    <xdr:to>
      <xdr:col>24</xdr:col>
      <xdr:colOff>114300</xdr:colOff>
      <xdr:row>41</xdr:row>
      <xdr:rowOff>151493</xdr:rowOff>
    </xdr:to>
    <xdr:cxnSp macro="">
      <xdr:nvCxnSpPr>
        <xdr:cNvPr id="65" name="直線コネクタ 64"/>
        <xdr:cNvCxnSpPr/>
      </xdr:nvCxnSpPr>
      <xdr:spPr>
        <a:xfrm>
          <a:off x="4737100" y="71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102507</xdr:rowOff>
    </xdr:from>
    <xdr:to>
      <xdr:col>24</xdr:col>
      <xdr:colOff>25400</xdr:colOff>
      <xdr:row>38</xdr:row>
      <xdr:rowOff>143328</xdr:rowOff>
    </xdr:to>
    <xdr:cxnSp macro="">
      <xdr:nvCxnSpPr>
        <xdr:cNvPr id="68" name="直線コネクタ 67"/>
        <xdr:cNvCxnSpPr/>
      </xdr:nvCxnSpPr>
      <xdr:spPr>
        <a:xfrm flipV="1">
          <a:off x="3987800" y="6446157"/>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9"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70" name="フローチャート: 判断 69"/>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53522</xdr:rowOff>
    </xdr:from>
    <xdr:to>
      <xdr:col>19</xdr:col>
      <xdr:colOff>187325</xdr:colOff>
      <xdr:row>38</xdr:row>
      <xdr:rowOff>143328</xdr:rowOff>
    </xdr:to>
    <xdr:cxnSp macro="">
      <xdr:nvCxnSpPr>
        <xdr:cNvPr id="71" name="直線コネクタ 70"/>
        <xdr:cNvCxnSpPr/>
      </xdr:nvCxnSpPr>
      <xdr:spPr>
        <a:xfrm>
          <a:off x="3098800" y="6054272"/>
          <a:ext cx="889000" cy="60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59872</xdr:rowOff>
    </xdr:from>
    <xdr:to>
      <xdr:col>20</xdr:col>
      <xdr:colOff>38100</xdr:colOff>
      <xdr:row>38</xdr:row>
      <xdr:rowOff>161472</xdr:rowOff>
    </xdr:to>
    <xdr:sp macro="" textlink="">
      <xdr:nvSpPr>
        <xdr:cNvPr id="72" name="フローチャート: 判断 71"/>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199</xdr:rowOff>
    </xdr:from>
    <xdr:ext cx="736600" cy="259045"/>
    <xdr:sp macro="" textlink="">
      <xdr:nvSpPr>
        <xdr:cNvPr id="73" name="テキスト ボックス 72"/>
        <xdr:cNvSpPr txBox="1"/>
      </xdr:nvSpPr>
      <xdr:spPr>
        <a:xfrm>
          <a:off x="3606800" y="634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53522</xdr:rowOff>
    </xdr:from>
    <xdr:to>
      <xdr:col>15</xdr:col>
      <xdr:colOff>98425</xdr:colOff>
      <xdr:row>35</xdr:row>
      <xdr:rowOff>102507</xdr:rowOff>
    </xdr:to>
    <xdr:cxnSp macro="">
      <xdr:nvCxnSpPr>
        <xdr:cNvPr id="74" name="直線コネクタ 73"/>
        <xdr:cNvCxnSpPr/>
      </xdr:nvCxnSpPr>
      <xdr:spPr>
        <a:xfrm flipV="1">
          <a:off x="2209800" y="6054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76" name="テキスト ボックス 75"/>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102507</xdr:rowOff>
    </xdr:from>
    <xdr:to>
      <xdr:col>11</xdr:col>
      <xdr:colOff>9525</xdr:colOff>
      <xdr:row>35</xdr:row>
      <xdr:rowOff>102507</xdr:rowOff>
    </xdr:to>
    <xdr:cxnSp macro="">
      <xdr:nvCxnSpPr>
        <xdr:cNvPr id="77" name="直線コネクタ 76"/>
        <xdr:cNvCxnSpPr/>
      </xdr:nvCxnSpPr>
      <xdr:spPr>
        <a:xfrm>
          <a:off x="1320800" y="6103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81" name="テキスト ボックス 80"/>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51707</xdr:rowOff>
    </xdr:from>
    <xdr:to>
      <xdr:col>24</xdr:col>
      <xdr:colOff>76200</xdr:colOff>
      <xdr:row>37</xdr:row>
      <xdr:rowOff>153307</xdr:rowOff>
    </xdr:to>
    <xdr:sp macro="" textlink="">
      <xdr:nvSpPr>
        <xdr:cNvPr id="87" name="楕円 86"/>
        <xdr:cNvSpPr/>
      </xdr:nvSpPr>
      <xdr:spPr>
        <a:xfrm>
          <a:off x="4775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23784</xdr:rowOff>
    </xdr:from>
    <xdr:ext cx="762000" cy="259045"/>
    <xdr:sp macro="" textlink="">
      <xdr:nvSpPr>
        <xdr:cNvPr id="88" name="人件費該当値テキスト"/>
        <xdr:cNvSpPr txBox="1"/>
      </xdr:nvSpPr>
      <xdr:spPr>
        <a:xfrm>
          <a:off x="49149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92528</xdr:rowOff>
    </xdr:from>
    <xdr:to>
      <xdr:col>20</xdr:col>
      <xdr:colOff>38100</xdr:colOff>
      <xdr:row>39</xdr:row>
      <xdr:rowOff>22678</xdr:rowOff>
    </xdr:to>
    <xdr:sp macro="" textlink="">
      <xdr:nvSpPr>
        <xdr:cNvPr id="89" name="楕円 88"/>
        <xdr:cNvSpPr/>
      </xdr:nvSpPr>
      <xdr:spPr>
        <a:xfrm>
          <a:off x="3937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7455</xdr:rowOff>
    </xdr:from>
    <xdr:ext cx="736600" cy="259045"/>
    <xdr:sp macro="" textlink="">
      <xdr:nvSpPr>
        <xdr:cNvPr id="90" name="テキスト ボックス 89"/>
        <xdr:cNvSpPr txBox="1"/>
      </xdr:nvSpPr>
      <xdr:spPr>
        <a:xfrm>
          <a:off x="3606800" y="669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2722</xdr:rowOff>
    </xdr:from>
    <xdr:to>
      <xdr:col>15</xdr:col>
      <xdr:colOff>149225</xdr:colOff>
      <xdr:row>35</xdr:row>
      <xdr:rowOff>104322</xdr:rowOff>
    </xdr:to>
    <xdr:sp macro="" textlink="">
      <xdr:nvSpPr>
        <xdr:cNvPr id="91" name="楕円 90"/>
        <xdr:cNvSpPr/>
      </xdr:nvSpPr>
      <xdr:spPr>
        <a:xfrm>
          <a:off x="3048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114499</xdr:rowOff>
    </xdr:from>
    <xdr:ext cx="762000" cy="259045"/>
    <xdr:sp macro="" textlink="">
      <xdr:nvSpPr>
        <xdr:cNvPr id="92" name="テキスト ボックス 91"/>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51707</xdr:rowOff>
    </xdr:from>
    <xdr:to>
      <xdr:col>11</xdr:col>
      <xdr:colOff>60325</xdr:colOff>
      <xdr:row>35</xdr:row>
      <xdr:rowOff>153307</xdr:rowOff>
    </xdr:to>
    <xdr:sp macro="" textlink="">
      <xdr:nvSpPr>
        <xdr:cNvPr id="93" name="楕円 92"/>
        <xdr:cNvSpPr/>
      </xdr:nvSpPr>
      <xdr:spPr>
        <a:xfrm>
          <a:off x="2159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163484</xdr:rowOff>
    </xdr:from>
    <xdr:ext cx="762000" cy="259045"/>
    <xdr:sp macro="" textlink="">
      <xdr:nvSpPr>
        <xdr:cNvPr id="94" name="テキスト ボックス 93"/>
        <xdr:cNvSpPr txBox="1"/>
      </xdr:nvSpPr>
      <xdr:spPr>
        <a:xfrm>
          <a:off x="1828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51707</xdr:rowOff>
    </xdr:from>
    <xdr:to>
      <xdr:col>6</xdr:col>
      <xdr:colOff>171450</xdr:colOff>
      <xdr:row>35</xdr:row>
      <xdr:rowOff>153307</xdr:rowOff>
    </xdr:to>
    <xdr:sp macro="" textlink="">
      <xdr:nvSpPr>
        <xdr:cNvPr id="95" name="楕円 94"/>
        <xdr:cNvSpPr/>
      </xdr:nvSpPr>
      <xdr:spPr>
        <a:xfrm>
          <a:off x="1270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163484</xdr:rowOff>
    </xdr:from>
    <xdr:ext cx="762000" cy="259045"/>
    <xdr:sp macro="" textlink="">
      <xdr:nvSpPr>
        <xdr:cNvPr id="96" name="テキスト ボックス 95"/>
        <xdr:cNvSpPr txBox="1"/>
      </xdr:nvSpPr>
      <xdr:spPr>
        <a:xfrm>
          <a:off x="939800" y="582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この要因としては、インフルエンザ予防接種委託料の減などによるものである。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今後は、多くの公共施設が更新時期を迎えるため、計画的な再整備等により物件費の抑制に努める。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17</xdr:row>
      <xdr:rowOff>135164</xdr:rowOff>
    </xdr:to>
    <xdr:cxnSp macro="">
      <xdr:nvCxnSpPr>
        <xdr:cNvPr id="131" name="直線コネクタ 130"/>
        <xdr:cNvCxnSpPr/>
      </xdr:nvCxnSpPr>
      <xdr:spPr>
        <a:xfrm flipV="1">
          <a:off x="15671800" y="2810329"/>
          <a:ext cx="8382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32856</xdr:rowOff>
    </xdr:from>
    <xdr:ext cx="762000" cy="259045"/>
    <xdr:sp macro="" textlink="">
      <xdr:nvSpPr>
        <xdr:cNvPr id="132" name="物件費平均値テキスト"/>
        <xdr:cNvSpPr txBox="1"/>
      </xdr:nvSpPr>
      <xdr:spPr>
        <a:xfrm>
          <a:off x="16598900" y="260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17</xdr:row>
      <xdr:rowOff>135164</xdr:rowOff>
    </xdr:to>
    <xdr:cxnSp macro="">
      <xdr:nvCxnSpPr>
        <xdr:cNvPr id="134" name="直線コネクタ 133"/>
        <xdr:cNvCxnSpPr/>
      </xdr:nvCxnSpPr>
      <xdr:spPr>
        <a:xfrm>
          <a:off x="14782800" y="3028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36" name="テキスト ボックス 135"/>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17</xdr:row>
      <xdr:rowOff>113393</xdr:rowOff>
    </xdr:to>
    <xdr:cxnSp macro="">
      <xdr:nvCxnSpPr>
        <xdr:cNvPr id="137" name="直線コネクタ 136"/>
        <xdr:cNvCxnSpPr/>
      </xdr:nvCxnSpPr>
      <xdr:spPr>
        <a:xfrm>
          <a:off x="13893800" y="2973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48079</xdr:rowOff>
    </xdr:from>
    <xdr:to>
      <xdr:col>69</xdr:col>
      <xdr:colOff>92075</xdr:colOff>
      <xdr:row>17</xdr:row>
      <xdr:rowOff>58964</xdr:rowOff>
    </xdr:to>
    <xdr:cxnSp macro="">
      <xdr:nvCxnSpPr>
        <xdr:cNvPr id="140" name="直線コネクタ 139"/>
        <xdr:cNvCxnSpPr/>
      </xdr:nvCxnSpPr>
      <xdr:spPr>
        <a:xfrm>
          <a:off x="13004800" y="29627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2" name="テキスト ボックス 141"/>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50" name="楕円 149"/>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159856</xdr:rowOff>
    </xdr:from>
    <xdr:ext cx="762000" cy="259045"/>
    <xdr:sp macro="" textlink="">
      <xdr:nvSpPr>
        <xdr:cNvPr id="151" name="物件費該当値テキスト"/>
        <xdr:cNvSpPr txBox="1"/>
      </xdr:nvSpPr>
      <xdr:spPr>
        <a:xfrm>
          <a:off x="16598900" y="273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52" name="楕円 151"/>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53" name="テキスト ボックス 152"/>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4" name="楕円 153"/>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2920</xdr:rowOff>
    </xdr:from>
    <xdr:ext cx="762000" cy="259045"/>
    <xdr:sp macro="" textlink="">
      <xdr:nvSpPr>
        <xdr:cNvPr id="155" name="テキスト ボックス 154"/>
        <xdr:cNvSpPr txBox="1"/>
      </xdr:nvSpPr>
      <xdr:spPr>
        <a:xfrm>
          <a:off x="14401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8164</xdr:rowOff>
    </xdr:from>
    <xdr:to>
      <xdr:col>69</xdr:col>
      <xdr:colOff>142875</xdr:colOff>
      <xdr:row>17</xdr:row>
      <xdr:rowOff>109764</xdr:rowOff>
    </xdr:to>
    <xdr:sp macro="" textlink="">
      <xdr:nvSpPr>
        <xdr:cNvPr id="156" name="楕円 155"/>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57" name="テキスト ボックス 156"/>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168729</xdr:rowOff>
    </xdr:from>
    <xdr:to>
      <xdr:col>65</xdr:col>
      <xdr:colOff>53975</xdr:colOff>
      <xdr:row>17</xdr:row>
      <xdr:rowOff>98879</xdr:rowOff>
    </xdr:to>
    <xdr:sp macro="" textlink="">
      <xdr:nvSpPr>
        <xdr:cNvPr id="158" name="楕円 157"/>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109056</xdr:rowOff>
    </xdr:from>
    <xdr:ext cx="762000" cy="259045"/>
    <xdr:sp macro="" textlink="">
      <xdr:nvSpPr>
        <xdr:cNvPr id="159" name="テキスト ボックス 158"/>
        <xdr:cNvSpPr txBox="1"/>
      </xdr:nvSpPr>
      <xdr:spPr>
        <a:xfrm>
          <a:off x="12623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ポイント増加すし、類似団体平均と同値、埼玉県平均を下回っている。</a:t>
          </a:r>
        </a:p>
        <a:p>
          <a:r>
            <a:rPr kumimoji="1" lang="ja-JP" altLang="en-US" sz="1300">
              <a:latin typeface="ＭＳ Ｐゴシック" panose="020B0600070205080204" pitchFamily="50" charset="-128"/>
              <a:ea typeface="ＭＳ Ｐゴシック" panose="020B0600070205080204" pitchFamily="50" charset="-128"/>
            </a:rPr>
            <a:t>　しかし、高齢化の進展等により、今後の社会保障関係経費の増加が見込まれるため、事業の見直しや内容の精査などにより、上昇の抑制を図る。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7" name="直線コネクタ 186"/>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90"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31750</xdr:rowOff>
    </xdr:from>
    <xdr:to>
      <xdr:col>24</xdr:col>
      <xdr:colOff>25400</xdr:colOff>
      <xdr:row>58</xdr:row>
      <xdr:rowOff>50800</xdr:rowOff>
    </xdr:to>
    <xdr:cxnSp macro="">
      <xdr:nvCxnSpPr>
        <xdr:cNvPr id="192" name="直線コネクタ 191"/>
        <xdr:cNvCxnSpPr/>
      </xdr:nvCxnSpPr>
      <xdr:spPr>
        <a:xfrm>
          <a:off x="3987800" y="9975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93"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4" name="フローチャート: 判断 193"/>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58</xdr:row>
      <xdr:rowOff>165100</xdr:rowOff>
    </xdr:to>
    <xdr:cxnSp macro="">
      <xdr:nvCxnSpPr>
        <xdr:cNvPr id="195" name="直線コネクタ 194"/>
        <xdr:cNvCxnSpPr/>
      </xdr:nvCxnSpPr>
      <xdr:spPr>
        <a:xfrm flipV="1">
          <a:off x="3098800" y="9975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6" name="フローチャート: 判断 195"/>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197" name="テキスト ボックス 196"/>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58</xdr:row>
      <xdr:rowOff>165100</xdr:rowOff>
    </xdr:to>
    <xdr:cxnSp macro="">
      <xdr:nvCxnSpPr>
        <xdr:cNvPr id="198" name="直線コネクタ 197"/>
        <xdr:cNvCxnSpPr/>
      </xdr:nvCxnSpPr>
      <xdr:spPr>
        <a:xfrm>
          <a:off x="2209800" y="1010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9" name="フローチャート: 判断 198"/>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00" name="テキスト ボックス 199"/>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165100</xdr:rowOff>
    </xdr:to>
    <xdr:cxnSp macro="">
      <xdr:nvCxnSpPr>
        <xdr:cNvPr id="201" name="直線コネクタ 200"/>
        <xdr:cNvCxnSpPr/>
      </xdr:nvCxnSpPr>
      <xdr:spPr>
        <a:xfrm>
          <a:off x="1320800" y="9956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2" name="フローチャート: 判断 201"/>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03" name="テキスト ボックス 202"/>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4" name="フローチャート: 判断 203"/>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05" name="テキスト ボックス 204"/>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11" name="楕円 210"/>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12"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13" name="楕円 212"/>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92727</xdr:rowOff>
    </xdr:from>
    <xdr:ext cx="736600" cy="259045"/>
    <xdr:sp macro="" textlink="">
      <xdr:nvSpPr>
        <xdr:cNvPr id="214" name="テキスト ボックス 213"/>
        <xdr:cNvSpPr txBox="1"/>
      </xdr:nvSpPr>
      <xdr:spPr>
        <a:xfrm>
          <a:off x="3606800" y="969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5" name="楕円 214"/>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216" name="テキスト ボックス 215"/>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7" name="楕円 216"/>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18" name="テキスト ボックス 217"/>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9" name="楕円 218"/>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20" name="テキスト ボックス 219"/>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ポイント上昇するとともに、類似団体平均を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ポイント、埼玉県平均を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要因としては、公共施設等の維持補修費が増加したたためである。</a:t>
          </a:r>
        </a:p>
        <a:p>
          <a:r>
            <a:rPr kumimoji="1" lang="ja-JP" altLang="en-US" sz="1300">
              <a:latin typeface="ＭＳ Ｐゴシック" panose="020B0600070205080204" pitchFamily="50" charset="-128"/>
              <a:ea typeface="ＭＳ Ｐゴシック" panose="020B0600070205080204" pitchFamily="50" charset="-128"/>
            </a:rPr>
            <a:t>　合併により公共施設が多く、その維持には多額の経費を要するため、公共施設の再整備等により、経費の削減に努める。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167822</xdr:rowOff>
    </xdr:to>
    <xdr:cxnSp macro="">
      <xdr:nvCxnSpPr>
        <xdr:cNvPr id="250" name="直線コネクタ 249"/>
        <xdr:cNvCxnSpPr/>
      </xdr:nvCxnSpPr>
      <xdr:spPr>
        <a:xfrm flipV="1">
          <a:off x="16510000" y="92383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51" name="その他最小値テキスト"/>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52" name="直線コネクタ 251"/>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53" name="その他最大値テキスト"/>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4" name="直線コネクタ 253"/>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159657</xdr:rowOff>
    </xdr:from>
    <xdr:to>
      <xdr:col>82</xdr:col>
      <xdr:colOff>107950</xdr:colOff>
      <xdr:row>61</xdr:row>
      <xdr:rowOff>69850</xdr:rowOff>
    </xdr:to>
    <xdr:cxnSp macro="">
      <xdr:nvCxnSpPr>
        <xdr:cNvPr id="255" name="直線コネクタ 254"/>
        <xdr:cNvCxnSpPr/>
      </xdr:nvCxnSpPr>
      <xdr:spPr>
        <a:xfrm>
          <a:off x="15671800" y="104466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60070</xdr:rowOff>
    </xdr:from>
    <xdr:ext cx="762000" cy="259045"/>
    <xdr:sp macro="" textlink="">
      <xdr:nvSpPr>
        <xdr:cNvPr id="256" name="その他平均値テキスト"/>
        <xdr:cNvSpPr txBox="1"/>
      </xdr:nvSpPr>
      <xdr:spPr>
        <a:xfrm>
          <a:off x="16598900" y="983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57" name="フローチャート: 判断 256"/>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110672</xdr:rowOff>
    </xdr:from>
    <xdr:to>
      <xdr:col>78</xdr:col>
      <xdr:colOff>69850</xdr:colOff>
      <xdr:row>60</xdr:row>
      <xdr:rowOff>159657</xdr:rowOff>
    </xdr:to>
    <xdr:cxnSp macro="">
      <xdr:nvCxnSpPr>
        <xdr:cNvPr id="258" name="直線コネクタ 257"/>
        <xdr:cNvCxnSpPr/>
      </xdr:nvCxnSpPr>
      <xdr:spPr>
        <a:xfrm>
          <a:off x="14782800" y="10397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157843</xdr:rowOff>
    </xdr:from>
    <xdr:to>
      <xdr:col>78</xdr:col>
      <xdr:colOff>120650</xdr:colOff>
      <xdr:row>59</xdr:row>
      <xdr:rowOff>87993</xdr:rowOff>
    </xdr:to>
    <xdr:sp macro="" textlink="">
      <xdr:nvSpPr>
        <xdr:cNvPr id="259" name="フローチャート: 判断 258"/>
        <xdr:cNvSpPr/>
      </xdr:nvSpPr>
      <xdr:spPr>
        <a:xfrm>
          <a:off x="15621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98170</xdr:rowOff>
    </xdr:from>
    <xdr:ext cx="736600" cy="259045"/>
    <xdr:sp macro="" textlink="">
      <xdr:nvSpPr>
        <xdr:cNvPr id="260" name="テキスト ボックス 259"/>
        <xdr:cNvSpPr txBox="1"/>
      </xdr:nvSpPr>
      <xdr:spPr>
        <a:xfrm>
          <a:off x="15290800" y="987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94343</xdr:rowOff>
    </xdr:from>
    <xdr:to>
      <xdr:col>73</xdr:col>
      <xdr:colOff>180975</xdr:colOff>
      <xdr:row>60</xdr:row>
      <xdr:rowOff>110672</xdr:rowOff>
    </xdr:to>
    <xdr:cxnSp macro="">
      <xdr:nvCxnSpPr>
        <xdr:cNvPr id="261" name="直線コネクタ 260"/>
        <xdr:cNvCxnSpPr/>
      </xdr:nvCxnSpPr>
      <xdr:spPr>
        <a:xfrm>
          <a:off x="13893800" y="10381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62" name="フローチャート: 判断 261"/>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106334</xdr:rowOff>
    </xdr:from>
    <xdr:ext cx="762000" cy="259045"/>
    <xdr:sp macro="" textlink="">
      <xdr:nvSpPr>
        <xdr:cNvPr id="263" name="テキスト ボックス 262"/>
        <xdr:cNvSpPr txBox="1"/>
      </xdr:nvSpPr>
      <xdr:spPr>
        <a:xfrm>
          <a:off x="14401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60</xdr:row>
      <xdr:rowOff>94343</xdr:rowOff>
    </xdr:to>
    <xdr:cxnSp macro="">
      <xdr:nvCxnSpPr>
        <xdr:cNvPr id="264" name="直線コネクタ 263"/>
        <xdr:cNvCxnSpPr/>
      </xdr:nvCxnSpPr>
      <xdr:spPr>
        <a:xfrm>
          <a:off x="13004800" y="10103757"/>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100693</xdr:rowOff>
    </xdr:from>
    <xdr:to>
      <xdr:col>69</xdr:col>
      <xdr:colOff>142875</xdr:colOff>
      <xdr:row>60</xdr:row>
      <xdr:rowOff>30843</xdr:rowOff>
    </xdr:to>
    <xdr:sp macro="" textlink="">
      <xdr:nvSpPr>
        <xdr:cNvPr id="265" name="フローチャート: 判断 264"/>
        <xdr:cNvSpPr/>
      </xdr:nvSpPr>
      <xdr:spPr>
        <a:xfrm>
          <a:off x="13843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41020</xdr:rowOff>
    </xdr:from>
    <xdr:ext cx="762000" cy="259045"/>
    <xdr:sp macro="" textlink="">
      <xdr:nvSpPr>
        <xdr:cNvPr id="266" name="テキスト ボックス 265"/>
        <xdr:cNvSpPr txBox="1"/>
      </xdr:nvSpPr>
      <xdr:spPr>
        <a:xfrm>
          <a:off x="13512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67" name="フローチャート: 判断 266"/>
        <xdr:cNvSpPr/>
      </xdr:nvSpPr>
      <xdr:spPr>
        <a:xfrm>
          <a:off x="12954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31949</xdr:rowOff>
    </xdr:from>
    <xdr:ext cx="762000" cy="259045"/>
    <xdr:sp macro="" textlink="">
      <xdr:nvSpPr>
        <xdr:cNvPr id="268" name="テキスト ボックス 267"/>
        <xdr:cNvSpPr txBox="1"/>
      </xdr:nvSpPr>
      <xdr:spPr>
        <a:xfrm>
          <a:off x="12623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19050</xdr:rowOff>
    </xdr:from>
    <xdr:to>
      <xdr:col>82</xdr:col>
      <xdr:colOff>158750</xdr:colOff>
      <xdr:row>61</xdr:row>
      <xdr:rowOff>120650</xdr:rowOff>
    </xdr:to>
    <xdr:sp macro="" textlink="">
      <xdr:nvSpPr>
        <xdr:cNvPr id="274" name="楕円 273"/>
        <xdr:cNvSpPr/>
      </xdr:nvSpPr>
      <xdr:spPr>
        <a:xfrm>
          <a:off x="16459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99077</xdr:rowOff>
    </xdr:from>
    <xdr:ext cx="762000" cy="259045"/>
    <xdr:sp macro="" textlink="">
      <xdr:nvSpPr>
        <xdr:cNvPr id="275" name="その他該当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108857</xdr:rowOff>
    </xdr:from>
    <xdr:to>
      <xdr:col>78</xdr:col>
      <xdr:colOff>120650</xdr:colOff>
      <xdr:row>61</xdr:row>
      <xdr:rowOff>39007</xdr:rowOff>
    </xdr:to>
    <xdr:sp macro="" textlink="">
      <xdr:nvSpPr>
        <xdr:cNvPr id="276" name="楕円 275"/>
        <xdr:cNvSpPr/>
      </xdr:nvSpPr>
      <xdr:spPr>
        <a:xfrm>
          <a:off x="15621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23784</xdr:rowOff>
    </xdr:from>
    <xdr:ext cx="736600" cy="259045"/>
    <xdr:sp macro="" textlink="">
      <xdr:nvSpPr>
        <xdr:cNvPr id="277" name="テキスト ボックス 276"/>
        <xdr:cNvSpPr txBox="1"/>
      </xdr:nvSpPr>
      <xdr:spPr>
        <a:xfrm>
          <a:off x="15290800" y="1048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59872</xdr:rowOff>
    </xdr:from>
    <xdr:to>
      <xdr:col>74</xdr:col>
      <xdr:colOff>31750</xdr:colOff>
      <xdr:row>60</xdr:row>
      <xdr:rowOff>161472</xdr:rowOff>
    </xdr:to>
    <xdr:sp macro="" textlink="">
      <xdr:nvSpPr>
        <xdr:cNvPr id="278" name="楕円 277"/>
        <xdr:cNvSpPr/>
      </xdr:nvSpPr>
      <xdr:spPr>
        <a:xfrm>
          <a:off x="14732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146249</xdr:rowOff>
    </xdr:from>
    <xdr:ext cx="762000" cy="259045"/>
    <xdr:sp macro="" textlink="">
      <xdr:nvSpPr>
        <xdr:cNvPr id="279" name="テキスト ボックス 278"/>
        <xdr:cNvSpPr txBox="1"/>
      </xdr:nvSpPr>
      <xdr:spPr>
        <a:xfrm>
          <a:off x="14401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43543</xdr:rowOff>
    </xdr:from>
    <xdr:to>
      <xdr:col>69</xdr:col>
      <xdr:colOff>142875</xdr:colOff>
      <xdr:row>60</xdr:row>
      <xdr:rowOff>145143</xdr:rowOff>
    </xdr:to>
    <xdr:sp macro="" textlink="">
      <xdr:nvSpPr>
        <xdr:cNvPr id="280" name="楕円 279"/>
        <xdr:cNvSpPr/>
      </xdr:nvSpPr>
      <xdr:spPr>
        <a:xfrm>
          <a:off x="13843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129920</xdr:rowOff>
    </xdr:from>
    <xdr:ext cx="762000" cy="259045"/>
    <xdr:sp macro="" textlink="">
      <xdr:nvSpPr>
        <xdr:cNvPr id="281" name="テキスト ボックス 280"/>
        <xdr:cNvSpPr txBox="1"/>
      </xdr:nvSpPr>
      <xdr:spPr>
        <a:xfrm>
          <a:off x="13512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82" name="楕円 281"/>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49184</xdr:rowOff>
    </xdr:from>
    <xdr:ext cx="762000" cy="259045"/>
    <xdr:sp macro="" textlink="">
      <xdr:nvSpPr>
        <xdr:cNvPr id="283" name="テキスト ボックス 282"/>
        <xdr:cNvSpPr txBox="1"/>
      </xdr:nvSpPr>
      <xdr:spPr>
        <a:xfrm>
          <a:off x="12623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ポイント下回っているが、埼玉県平均を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要因は、埼玉東部消防組合負担金の減などによるものである。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11" name="直線コネクタ 310"/>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12" name="補助費等最小値テキスト"/>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3" name="直線コネクタ 312"/>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5" name="直線コネクタ 31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77470</xdr:rowOff>
    </xdr:from>
    <xdr:to>
      <xdr:col>82</xdr:col>
      <xdr:colOff>107950</xdr:colOff>
      <xdr:row>36</xdr:row>
      <xdr:rowOff>27940</xdr:rowOff>
    </xdr:to>
    <xdr:cxnSp macro="">
      <xdr:nvCxnSpPr>
        <xdr:cNvPr id="316" name="直線コネクタ 315"/>
        <xdr:cNvCxnSpPr/>
      </xdr:nvCxnSpPr>
      <xdr:spPr>
        <a:xfrm flipV="1">
          <a:off x="15671800" y="60782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21607</xdr:rowOff>
    </xdr:from>
    <xdr:ext cx="762000" cy="259045"/>
    <xdr:sp macro="" textlink="">
      <xdr:nvSpPr>
        <xdr:cNvPr id="317" name="補助費等平均値テキスト"/>
        <xdr:cNvSpPr txBox="1"/>
      </xdr:nvSpPr>
      <xdr:spPr>
        <a:xfrm>
          <a:off x="16598900" y="602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18" name="フローチャート: 判断 317"/>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27940</xdr:rowOff>
    </xdr:from>
    <xdr:to>
      <xdr:col>78</xdr:col>
      <xdr:colOff>69850</xdr:colOff>
      <xdr:row>36</xdr:row>
      <xdr:rowOff>88900</xdr:rowOff>
    </xdr:to>
    <xdr:cxnSp macro="">
      <xdr:nvCxnSpPr>
        <xdr:cNvPr id="319" name="直線コネクタ 318"/>
        <xdr:cNvCxnSpPr/>
      </xdr:nvCxnSpPr>
      <xdr:spPr>
        <a:xfrm flipV="1">
          <a:off x="14782800" y="620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20" name="フローチャート: 判断 319"/>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43197</xdr:rowOff>
    </xdr:from>
    <xdr:ext cx="736600" cy="259045"/>
    <xdr:sp macro="" textlink="">
      <xdr:nvSpPr>
        <xdr:cNvPr id="321" name="テキスト ボックス 320"/>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37</xdr:row>
      <xdr:rowOff>16510</xdr:rowOff>
    </xdr:to>
    <xdr:cxnSp macro="">
      <xdr:nvCxnSpPr>
        <xdr:cNvPr id="322" name="直線コネクタ 321"/>
        <xdr:cNvCxnSpPr/>
      </xdr:nvCxnSpPr>
      <xdr:spPr>
        <a:xfrm flipV="1">
          <a:off x="13893800" y="6261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3" name="フローチャート: 判断 322"/>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4" name="テキスト ボックス 323"/>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16510</xdr:rowOff>
    </xdr:from>
    <xdr:to>
      <xdr:col>69</xdr:col>
      <xdr:colOff>92075</xdr:colOff>
      <xdr:row>37</xdr:row>
      <xdr:rowOff>24130</xdr:rowOff>
    </xdr:to>
    <xdr:cxnSp macro="">
      <xdr:nvCxnSpPr>
        <xdr:cNvPr id="325" name="直線コネクタ 324"/>
        <xdr:cNvCxnSpPr/>
      </xdr:nvCxnSpPr>
      <xdr:spPr>
        <a:xfrm flipV="1">
          <a:off x="13004800" y="636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6" name="フローチャート: 判断 325"/>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7" name="テキスト ボックス 326"/>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28" name="フローチャート: 判断 327"/>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100347</xdr:rowOff>
    </xdr:from>
    <xdr:ext cx="762000" cy="259045"/>
    <xdr:sp macro="" textlink="">
      <xdr:nvSpPr>
        <xdr:cNvPr id="329" name="テキスト ボックス 328"/>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35" name="楕円 334"/>
        <xdr:cNvSpPr/>
      </xdr:nvSpPr>
      <xdr:spPr>
        <a:xfrm>
          <a:off x="16459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43197</xdr:rowOff>
    </xdr:from>
    <xdr:ext cx="762000" cy="259045"/>
    <xdr:sp macro="" textlink="">
      <xdr:nvSpPr>
        <xdr:cNvPr id="336" name="補助費等該当値テキスト"/>
        <xdr:cNvSpPr txBox="1"/>
      </xdr:nvSpPr>
      <xdr:spPr>
        <a:xfrm>
          <a:off x="16598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148590</xdr:rowOff>
    </xdr:from>
    <xdr:to>
      <xdr:col>78</xdr:col>
      <xdr:colOff>120650</xdr:colOff>
      <xdr:row>36</xdr:row>
      <xdr:rowOff>78740</xdr:rowOff>
    </xdr:to>
    <xdr:sp macro="" textlink="">
      <xdr:nvSpPr>
        <xdr:cNvPr id="337" name="楕円 336"/>
        <xdr:cNvSpPr/>
      </xdr:nvSpPr>
      <xdr:spPr>
        <a:xfrm>
          <a:off x="15621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63517</xdr:rowOff>
    </xdr:from>
    <xdr:ext cx="736600" cy="259045"/>
    <xdr:sp macro="" textlink="">
      <xdr:nvSpPr>
        <xdr:cNvPr id="338" name="テキスト ボックス 337"/>
        <xdr:cNvSpPr txBox="1"/>
      </xdr:nvSpPr>
      <xdr:spPr>
        <a:xfrm>
          <a:off x="15290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9" name="楕円 338"/>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40" name="テキスト ボックス 339"/>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137160</xdr:rowOff>
    </xdr:from>
    <xdr:to>
      <xdr:col>69</xdr:col>
      <xdr:colOff>142875</xdr:colOff>
      <xdr:row>37</xdr:row>
      <xdr:rowOff>67310</xdr:rowOff>
    </xdr:to>
    <xdr:sp macro="" textlink="">
      <xdr:nvSpPr>
        <xdr:cNvPr id="341" name="楕円 340"/>
        <xdr:cNvSpPr/>
      </xdr:nvSpPr>
      <xdr:spPr>
        <a:xfrm>
          <a:off x="13843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52087</xdr:rowOff>
    </xdr:from>
    <xdr:ext cx="762000" cy="259045"/>
    <xdr:sp macro="" textlink="">
      <xdr:nvSpPr>
        <xdr:cNvPr id="342" name="テキスト ボックス 341"/>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43" name="楕円 342"/>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44" name="テキスト ボックス 343"/>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ポイント増加したが、類似団体平均及び埼玉県平均をいずれも下回っている。</a:t>
          </a:r>
        </a:p>
        <a:p>
          <a:r>
            <a:rPr kumimoji="1" lang="ja-JP" altLang="en-US" sz="1300">
              <a:latin typeface="ＭＳ Ｐゴシック" panose="020B0600070205080204" pitchFamily="50" charset="-128"/>
              <a:ea typeface="ＭＳ Ｐゴシック" panose="020B0600070205080204" pitchFamily="50" charset="-128"/>
            </a:rPr>
            <a:t>　普通建設事業費の取捨選択により事業費を抑制することで、その財源となる市債の新規借入を抑制し、公債費負担の軽減に努める。</a:t>
          </a:r>
        </a:p>
        <a:p>
          <a:r>
            <a:rPr kumimoji="1" lang="ja-JP" altLang="en-US" sz="1300">
              <a:latin typeface="ＭＳ Ｐゴシック" panose="020B0600070205080204" pitchFamily="50" charset="-128"/>
              <a:ea typeface="ＭＳ Ｐゴシック" panose="020B0600070205080204" pitchFamily="50" charset="-128"/>
            </a:rPr>
            <a:t>　また、借入に当たっては、地方交付税措置のあるものを選択する。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2" name="直線コネクタ 371"/>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3"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4" name="直線コネクタ 373"/>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6" name="直線コネクタ 37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104139</xdr:rowOff>
    </xdr:to>
    <xdr:cxnSp macro="">
      <xdr:nvCxnSpPr>
        <xdr:cNvPr id="377" name="直線コネクタ 376"/>
        <xdr:cNvCxnSpPr/>
      </xdr:nvCxnSpPr>
      <xdr:spPr>
        <a:xfrm>
          <a:off x="3987800" y="130886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8"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9" name="フローチャート: 判断 378"/>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73661</xdr:rowOff>
    </xdr:to>
    <xdr:cxnSp macro="">
      <xdr:nvCxnSpPr>
        <xdr:cNvPr id="380" name="直線コネクタ 379"/>
        <xdr:cNvCxnSpPr/>
      </xdr:nvCxnSpPr>
      <xdr:spPr>
        <a:xfrm flipV="1">
          <a:off x="3098800" y="1308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81" name="フローチャート: 判断 380"/>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2" name="テキスト ボックス 381"/>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77</xdr:row>
      <xdr:rowOff>1270</xdr:rowOff>
    </xdr:to>
    <xdr:cxnSp macro="">
      <xdr:nvCxnSpPr>
        <xdr:cNvPr id="383" name="直線コネクタ 382"/>
        <xdr:cNvCxnSpPr/>
      </xdr:nvCxnSpPr>
      <xdr:spPr>
        <a:xfrm flipV="1">
          <a:off x="2209800" y="131038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4" name="フローチャート: 判断 383"/>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5" name="テキスト ボックス 384"/>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1270</xdr:rowOff>
    </xdr:to>
    <xdr:cxnSp macro="">
      <xdr:nvCxnSpPr>
        <xdr:cNvPr id="386" name="直線コネクタ 385"/>
        <xdr:cNvCxnSpPr/>
      </xdr:nvCxnSpPr>
      <xdr:spPr>
        <a:xfrm>
          <a:off x="1320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7" name="フローチャート: 判断 386"/>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88" name="テキスト ボックス 387"/>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9" name="フローチャート: 判断 388"/>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90" name="テキスト ボックス 389"/>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96" name="楕円 395"/>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97"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8" name="楕円 397"/>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9" name="テキスト ボックス 398"/>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400" name="楕円 399"/>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401" name="テキスト ボックス 400"/>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402" name="楕円 401"/>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403" name="テキスト ボックス 402"/>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404" name="楕円 403"/>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405" name="テキスト ボックス 404"/>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公債費以外に係る経常収支比率は、対前年度で</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ポイント減少し、埼玉県平均より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ポイント下回っているものの、類似団体平均を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は、社会保障関係経費の増加に伴う扶助費の増、公共施設の維持管理経費の増加に伴う維持補修費の増などが見込まれるが、事務事業の見直しや内容の精査、公共施設の再整備等により、効率的な財政運営を目指す。</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31" name="直線コネクタ 430"/>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2"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3" name="直線コネクタ 432"/>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4"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5" name="直線コネクタ 434"/>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78</xdr:row>
      <xdr:rowOff>90424</xdr:rowOff>
    </xdr:to>
    <xdr:cxnSp macro="">
      <xdr:nvCxnSpPr>
        <xdr:cNvPr id="436" name="直線コネクタ 435"/>
        <xdr:cNvCxnSpPr/>
      </xdr:nvCxnSpPr>
      <xdr:spPr>
        <a:xfrm flipV="1">
          <a:off x="15671800" y="13257785"/>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7"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8" name="フローチャート: 判断 437"/>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90424</xdr:rowOff>
    </xdr:to>
    <xdr:cxnSp macro="">
      <xdr:nvCxnSpPr>
        <xdr:cNvPr id="439" name="直線コネクタ 438"/>
        <xdr:cNvCxnSpPr/>
      </xdr:nvCxnSpPr>
      <xdr:spPr>
        <a:xfrm>
          <a:off x="14782800" y="133400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40" name="フローチャート: 判断 439"/>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1" name="テキスト ボックス 440"/>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12700</xdr:rowOff>
    </xdr:to>
    <xdr:cxnSp macro="">
      <xdr:nvCxnSpPr>
        <xdr:cNvPr id="442" name="直線コネクタ 441"/>
        <xdr:cNvCxnSpPr/>
      </xdr:nvCxnSpPr>
      <xdr:spPr>
        <a:xfrm flipV="1">
          <a:off x="13893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3" name="フローチャート: 判断 442"/>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44" name="テキスト ボックス 443"/>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78</xdr:row>
      <xdr:rowOff>12700</xdr:rowOff>
    </xdr:to>
    <xdr:cxnSp macro="">
      <xdr:nvCxnSpPr>
        <xdr:cNvPr id="445" name="直線コネクタ 444"/>
        <xdr:cNvCxnSpPr/>
      </xdr:nvCxnSpPr>
      <xdr:spPr>
        <a:xfrm>
          <a:off x="13004800" y="13271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6" name="フローチャート: 判断 445"/>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7" name="テキスト ボックス 446"/>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8" name="フローチャート: 判断 447"/>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9" name="テキスト ボックス 448"/>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55" name="楕円 454"/>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148862</xdr:rowOff>
    </xdr:from>
    <xdr:ext cx="762000" cy="259045"/>
    <xdr:sp macro="" textlink="">
      <xdr:nvSpPr>
        <xdr:cNvPr id="456" name="公債費以外該当値テキスト"/>
        <xdr:cNvSpPr txBox="1"/>
      </xdr:nvSpPr>
      <xdr:spPr>
        <a:xfrm>
          <a:off x="16598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57" name="楕円 456"/>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58" name="テキスト ボックス 457"/>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9" name="楕円 458"/>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60" name="テキスト ボックス 459"/>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61" name="楕円 460"/>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62" name="テキスト ボックス 461"/>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63" name="楕円 462"/>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64" name="テキスト ボックス 463"/>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23349</xdr:rowOff>
    </xdr:from>
    <xdr:to>
      <xdr:col>29</xdr:col>
      <xdr:colOff>127000</xdr:colOff>
      <xdr:row>17</xdr:row>
      <xdr:rowOff>29178</xdr:rowOff>
    </xdr:to>
    <xdr:cxnSp macro="">
      <xdr:nvCxnSpPr>
        <xdr:cNvPr id="50" name="直線コネクタ 49"/>
        <xdr:cNvCxnSpPr/>
      </xdr:nvCxnSpPr>
      <xdr:spPr bwMode="auto">
        <a:xfrm flipV="1">
          <a:off x="5003800" y="2985624"/>
          <a:ext cx="647700" cy="5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119683</xdr:rowOff>
    </xdr:from>
    <xdr:ext cx="762000" cy="259045"/>
    <xdr:sp macro="" textlink="">
      <xdr:nvSpPr>
        <xdr:cNvPr id="51" name="人口1人当たり決算額の推移平均値テキスト130"/>
        <xdr:cNvSpPr txBox="1"/>
      </xdr:nvSpPr>
      <xdr:spPr>
        <a:xfrm>
          <a:off x="5740400" y="273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29178</xdr:rowOff>
    </xdr:from>
    <xdr:to>
      <xdr:col>26</xdr:col>
      <xdr:colOff>50800</xdr:colOff>
      <xdr:row>17</xdr:row>
      <xdr:rowOff>72212</xdr:rowOff>
    </xdr:to>
    <xdr:cxnSp macro="">
      <xdr:nvCxnSpPr>
        <xdr:cNvPr id="53" name="直線コネクタ 52"/>
        <xdr:cNvCxnSpPr/>
      </xdr:nvCxnSpPr>
      <xdr:spPr bwMode="auto">
        <a:xfrm flipV="1">
          <a:off x="4305300" y="2991453"/>
          <a:ext cx="698500" cy="43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78833</xdr:rowOff>
    </xdr:from>
    <xdr:ext cx="736600" cy="259045"/>
    <xdr:sp macro="" textlink="">
      <xdr:nvSpPr>
        <xdr:cNvPr id="55" name="テキスト ボックス 54"/>
        <xdr:cNvSpPr txBox="1"/>
      </xdr:nvSpPr>
      <xdr:spPr>
        <a:xfrm>
          <a:off x="4622800" y="304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72212</xdr:rowOff>
    </xdr:from>
    <xdr:to>
      <xdr:col>22</xdr:col>
      <xdr:colOff>114300</xdr:colOff>
      <xdr:row>17</xdr:row>
      <xdr:rowOff>105493</xdr:rowOff>
    </xdr:to>
    <xdr:cxnSp macro="">
      <xdr:nvCxnSpPr>
        <xdr:cNvPr id="56" name="直線コネクタ 55"/>
        <xdr:cNvCxnSpPr/>
      </xdr:nvCxnSpPr>
      <xdr:spPr bwMode="auto">
        <a:xfrm flipV="1">
          <a:off x="3606800" y="3034487"/>
          <a:ext cx="698500" cy="33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125341</xdr:rowOff>
    </xdr:from>
    <xdr:ext cx="762000" cy="259045"/>
    <xdr:sp macro="" textlink="">
      <xdr:nvSpPr>
        <xdr:cNvPr id="58" name="テキスト ボックス 57"/>
        <xdr:cNvSpPr txBox="1"/>
      </xdr:nvSpPr>
      <xdr:spPr>
        <a:xfrm>
          <a:off x="39243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104864</xdr:rowOff>
    </xdr:from>
    <xdr:to>
      <xdr:col>18</xdr:col>
      <xdr:colOff>177800</xdr:colOff>
      <xdr:row>17</xdr:row>
      <xdr:rowOff>105493</xdr:rowOff>
    </xdr:to>
    <xdr:cxnSp macro="">
      <xdr:nvCxnSpPr>
        <xdr:cNvPr id="59" name="直線コネクタ 58"/>
        <xdr:cNvCxnSpPr/>
      </xdr:nvCxnSpPr>
      <xdr:spPr bwMode="auto">
        <a:xfrm>
          <a:off x="2908300" y="3067139"/>
          <a:ext cx="698500" cy="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164717</xdr:rowOff>
    </xdr:from>
    <xdr:ext cx="762000" cy="259045"/>
    <xdr:sp macro="" textlink="">
      <xdr:nvSpPr>
        <xdr:cNvPr id="61" name="テキスト ボックス 60"/>
        <xdr:cNvSpPr txBox="1"/>
      </xdr:nvSpPr>
      <xdr:spPr>
        <a:xfrm>
          <a:off x="32258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142365</xdr:rowOff>
    </xdr:from>
    <xdr:ext cx="762000" cy="259045"/>
    <xdr:sp macro="" textlink="">
      <xdr:nvSpPr>
        <xdr:cNvPr id="63" name="テキスト ボックス 62"/>
        <xdr:cNvSpPr txBox="1"/>
      </xdr:nvSpPr>
      <xdr:spPr>
        <a:xfrm>
          <a:off x="2527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143999</xdr:rowOff>
    </xdr:from>
    <xdr:to>
      <xdr:col>29</xdr:col>
      <xdr:colOff>177800</xdr:colOff>
      <xdr:row>17</xdr:row>
      <xdr:rowOff>74149</xdr:rowOff>
    </xdr:to>
    <xdr:sp macro="" textlink="">
      <xdr:nvSpPr>
        <xdr:cNvPr id="69" name="楕円 68"/>
        <xdr:cNvSpPr/>
      </xdr:nvSpPr>
      <xdr:spPr bwMode="auto">
        <a:xfrm>
          <a:off x="5600700" y="293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116076</xdr:rowOff>
    </xdr:from>
    <xdr:ext cx="762000" cy="259045"/>
    <xdr:sp macro="" textlink="">
      <xdr:nvSpPr>
        <xdr:cNvPr id="70" name="人口1人当たり決算額の推移該当値テキスト130"/>
        <xdr:cNvSpPr txBox="1"/>
      </xdr:nvSpPr>
      <xdr:spPr>
        <a:xfrm>
          <a:off x="5740400" y="29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149828</xdr:rowOff>
    </xdr:from>
    <xdr:to>
      <xdr:col>26</xdr:col>
      <xdr:colOff>101600</xdr:colOff>
      <xdr:row>17</xdr:row>
      <xdr:rowOff>79978</xdr:rowOff>
    </xdr:to>
    <xdr:sp macro="" textlink="">
      <xdr:nvSpPr>
        <xdr:cNvPr id="71" name="楕円 70"/>
        <xdr:cNvSpPr/>
      </xdr:nvSpPr>
      <xdr:spPr bwMode="auto">
        <a:xfrm>
          <a:off x="4953000" y="2940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90155</xdr:rowOff>
    </xdr:from>
    <xdr:ext cx="736600" cy="259045"/>
    <xdr:sp macro="" textlink="">
      <xdr:nvSpPr>
        <xdr:cNvPr id="72" name="テキスト ボックス 71"/>
        <xdr:cNvSpPr txBox="1"/>
      </xdr:nvSpPr>
      <xdr:spPr>
        <a:xfrm>
          <a:off x="4622800" y="2709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21412</xdr:rowOff>
    </xdr:from>
    <xdr:to>
      <xdr:col>22</xdr:col>
      <xdr:colOff>165100</xdr:colOff>
      <xdr:row>17</xdr:row>
      <xdr:rowOff>123012</xdr:rowOff>
    </xdr:to>
    <xdr:sp macro="" textlink="">
      <xdr:nvSpPr>
        <xdr:cNvPr id="73" name="楕円 72"/>
        <xdr:cNvSpPr/>
      </xdr:nvSpPr>
      <xdr:spPr bwMode="auto">
        <a:xfrm>
          <a:off x="4254500" y="2983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107789</xdr:rowOff>
    </xdr:from>
    <xdr:ext cx="762000" cy="259045"/>
    <xdr:sp macro="" textlink="">
      <xdr:nvSpPr>
        <xdr:cNvPr id="74" name="テキスト ボックス 73"/>
        <xdr:cNvSpPr txBox="1"/>
      </xdr:nvSpPr>
      <xdr:spPr>
        <a:xfrm>
          <a:off x="3924300" y="307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54693</xdr:rowOff>
    </xdr:from>
    <xdr:to>
      <xdr:col>19</xdr:col>
      <xdr:colOff>38100</xdr:colOff>
      <xdr:row>17</xdr:row>
      <xdr:rowOff>156293</xdr:rowOff>
    </xdr:to>
    <xdr:sp macro="" textlink="">
      <xdr:nvSpPr>
        <xdr:cNvPr id="75" name="楕円 74"/>
        <xdr:cNvSpPr/>
      </xdr:nvSpPr>
      <xdr:spPr bwMode="auto">
        <a:xfrm>
          <a:off x="3556000" y="301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141070</xdr:rowOff>
    </xdr:from>
    <xdr:ext cx="762000" cy="259045"/>
    <xdr:sp macro="" textlink="">
      <xdr:nvSpPr>
        <xdr:cNvPr id="76" name="テキスト ボックス 75"/>
        <xdr:cNvSpPr txBox="1"/>
      </xdr:nvSpPr>
      <xdr:spPr>
        <a:xfrm>
          <a:off x="3225800" y="310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54064</xdr:rowOff>
    </xdr:from>
    <xdr:to>
      <xdr:col>15</xdr:col>
      <xdr:colOff>101600</xdr:colOff>
      <xdr:row>17</xdr:row>
      <xdr:rowOff>155664</xdr:rowOff>
    </xdr:to>
    <xdr:sp macro="" textlink="">
      <xdr:nvSpPr>
        <xdr:cNvPr id="77" name="楕円 76"/>
        <xdr:cNvSpPr/>
      </xdr:nvSpPr>
      <xdr:spPr bwMode="auto">
        <a:xfrm>
          <a:off x="2857500" y="3016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165841</xdr:rowOff>
    </xdr:from>
    <xdr:ext cx="762000" cy="259045"/>
    <xdr:sp macro="" textlink="">
      <xdr:nvSpPr>
        <xdr:cNvPr id="78" name="テキスト ボックス 77"/>
        <xdr:cNvSpPr txBox="1"/>
      </xdr:nvSpPr>
      <xdr:spPr>
        <a:xfrm>
          <a:off x="2527300" y="278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9225</xdr:rowOff>
    </xdr:from>
    <xdr:to>
      <xdr:col>29</xdr:col>
      <xdr:colOff>127000</xdr:colOff>
      <xdr:row>36</xdr:row>
      <xdr:rowOff>149677</xdr:rowOff>
    </xdr:to>
    <xdr:cxnSp macro="">
      <xdr:nvCxnSpPr>
        <xdr:cNvPr id="110" name="直線コネクタ 109"/>
        <xdr:cNvCxnSpPr/>
      </xdr:nvCxnSpPr>
      <xdr:spPr bwMode="auto">
        <a:xfrm flipV="1">
          <a:off x="5003800" y="6962475"/>
          <a:ext cx="647700" cy="140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336902</xdr:rowOff>
    </xdr:from>
    <xdr:ext cx="762000" cy="259045"/>
    <xdr:sp macro="" textlink="">
      <xdr:nvSpPr>
        <xdr:cNvPr id="111" name="人口1人当たり決算額の推移平均値テキスト445"/>
        <xdr:cNvSpPr txBox="1"/>
      </xdr:nvSpPr>
      <xdr:spPr>
        <a:xfrm>
          <a:off x="5740400" y="694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149677</xdr:rowOff>
    </xdr:from>
    <xdr:to>
      <xdr:col>26</xdr:col>
      <xdr:colOff>50800</xdr:colOff>
      <xdr:row>37</xdr:row>
      <xdr:rowOff>1087</xdr:rowOff>
    </xdr:to>
    <xdr:cxnSp macro="">
      <xdr:nvCxnSpPr>
        <xdr:cNvPr id="113" name="直線コネクタ 112"/>
        <xdr:cNvCxnSpPr/>
      </xdr:nvCxnSpPr>
      <xdr:spPr bwMode="auto">
        <a:xfrm flipV="1">
          <a:off x="4305300" y="7102927"/>
          <a:ext cx="698500" cy="2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129227</xdr:rowOff>
    </xdr:from>
    <xdr:ext cx="736600" cy="259045"/>
    <xdr:sp macro="" textlink="">
      <xdr:nvSpPr>
        <xdr:cNvPr id="115" name="テキスト ボックス 114"/>
        <xdr:cNvSpPr txBox="1"/>
      </xdr:nvSpPr>
      <xdr:spPr>
        <a:xfrm>
          <a:off x="4622800" y="67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92435</xdr:rowOff>
    </xdr:from>
    <xdr:to>
      <xdr:col>22</xdr:col>
      <xdr:colOff>114300</xdr:colOff>
      <xdr:row>37</xdr:row>
      <xdr:rowOff>1087</xdr:rowOff>
    </xdr:to>
    <xdr:cxnSp macro="">
      <xdr:nvCxnSpPr>
        <xdr:cNvPr id="116" name="直線コネクタ 115"/>
        <xdr:cNvCxnSpPr/>
      </xdr:nvCxnSpPr>
      <xdr:spPr bwMode="auto">
        <a:xfrm>
          <a:off x="3606800" y="7045685"/>
          <a:ext cx="698500" cy="80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139743</xdr:rowOff>
    </xdr:from>
    <xdr:ext cx="762000" cy="259045"/>
    <xdr:sp macro="" textlink="">
      <xdr:nvSpPr>
        <xdr:cNvPr id="118" name="テキスト ボックス 117"/>
        <xdr:cNvSpPr txBox="1"/>
      </xdr:nvSpPr>
      <xdr:spPr>
        <a:xfrm>
          <a:off x="39243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55494</xdr:rowOff>
    </xdr:from>
    <xdr:to>
      <xdr:col>18</xdr:col>
      <xdr:colOff>177800</xdr:colOff>
      <xdr:row>36</xdr:row>
      <xdr:rowOff>92435</xdr:rowOff>
    </xdr:to>
    <xdr:cxnSp macro="">
      <xdr:nvCxnSpPr>
        <xdr:cNvPr id="119" name="直線コネクタ 118"/>
        <xdr:cNvCxnSpPr/>
      </xdr:nvCxnSpPr>
      <xdr:spPr bwMode="auto">
        <a:xfrm>
          <a:off x="2908300" y="7008744"/>
          <a:ext cx="698500" cy="36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151330</xdr:rowOff>
    </xdr:from>
    <xdr:ext cx="762000" cy="259045"/>
    <xdr:sp macro="" textlink="">
      <xdr:nvSpPr>
        <xdr:cNvPr id="121" name="テキスト ボックス 120"/>
        <xdr:cNvSpPr txBox="1"/>
      </xdr:nvSpPr>
      <xdr:spPr>
        <a:xfrm>
          <a:off x="32258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119280</xdr:rowOff>
    </xdr:from>
    <xdr:ext cx="762000" cy="259045"/>
    <xdr:sp macro="" textlink="">
      <xdr:nvSpPr>
        <xdr:cNvPr id="123" name="テキスト ボックス 122"/>
        <xdr:cNvSpPr txBox="1"/>
      </xdr:nvSpPr>
      <xdr:spPr>
        <a:xfrm>
          <a:off x="25273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301325</xdr:rowOff>
    </xdr:from>
    <xdr:to>
      <xdr:col>29</xdr:col>
      <xdr:colOff>177800</xdr:colOff>
      <xdr:row>36</xdr:row>
      <xdr:rowOff>60025</xdr:rowOff>
    </xdr:to>
    <xdr:sp macro="" textlink="">
      <xdr:nvSpPr>
        <xdr:cNvPr id="129" name="楕円 128"/>
        <xdr:cNvSpPr/>
      </xdr:nvSpPr>
      <xdr:spPr bwMode="auto">
        <a:xfrm>
          <a:off x="5600700" y="6911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146402</xdr:rowOff>
    </xdr:from>
    <xdr:ext cx="762000" cy="259045"/>
    <xdr:sp macro="" textlink="">
      <xdr:nvSpPr>
        <xdr:cNvPr id="130" name="人口1人当たり決算額の推移該当値テキスト445"/>
        <xdr:cNvSpPr txBox="1"/>
      </xdr:nvSpPr>
      <xdr:spPr>
        <a:xfrm>
          <a:off x="5740400" y="675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98877</xdr:rowOff>
    </xdr:from>
    <xdr:to>
      <xdr:col>26</xdr:col>
      <xdr:colOff>101600</xdr:colOff>
      <xdr:row>37</xdr:row>
      <xdr:rowOff>29027</xdr:rowOff>
    </xdr:to>
    <xdr:sp macro="" textlink="">
      <xdr:nvSpPr>
        <xdr:cNvPr id="131" name="楕円 130"/>
        <xdr:cNvSpPr/>
      </xdr:nvSpPr>
      <xdr:spPr bwMode="auto">
        <a:xfrm>
          <a:off x="4953000" y="7052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13804</xdr:rowOff>
    </xdr:from>
    <xdr:ext cx="736600" cy="259045"/>
    <xdr:sp macro="" textlink="">
      <xdr:nvSpPr>
        <xdr:cNvPr id="132" name="テキスト ボックス 131"/>
        <xdr:cNvSpPr txBox="1"/>
      </xdr:nvSpPr>
      <xdr:spPr>
        <a:xfrm>
          <a:off x="4622800" y="7138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121737</xdr:rowOff>
    </xdr:from>
    <xdr:to>
      <xdr:col>22</xdr:col>
      <xdr:colOff>165100</xdr:colOff>
      <xdr:row>37</xdr:row>
      <xdr:rowOff>51887</xdr:rowOff>
    </xdr:to>
    <xdr:sp macro="" textlink="">
      <xdr:nvSpPr>
        <xdr:cNvPr id="133" name="楕円 132"/>
        <xdr:cNvSpPr/>
      </xdr:nvSpPr>
      <xdr:spPr bwMode="auto">
        <a:xfrm>
          <a:off x="4254500" y="7074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36664</xdr:rowOff>
    </xdr:from>
    <xdr:ext cx="762000" cy="259045"/>
    <xdr:sp macro="" textlink="">
      <xdr:nvSpPr>
        <xdr:cNvPr id="134" name="テキスト ボックス 133"/>
        <xdr:cNvSpPr txBox="1"/>
      </xdr:nvSpPr>
      <xdr:spPr>
        <a:xfrm>
          <a:off x="3924300" y="7161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41635</xdr:rowOff>
    </xdr:from>
    <xdr:to>
      <xdr:col>19</xdr:col>
      <xdr:colOff>38100</xdr:colOff>
      <xdr:row>36</xdr:row>
      <xdr:rowOff>143235</xdr:rowOff>
    </xdr:to>
    <xdr:sp macro="" textlink="">
      <xdr:nvSpPr>
        <xdr:cNvPr id="135" name="楕円 134"/>
        <xdr:cNvSpPr/>
      </xdr:nvSpPr>
      <xdr:spPr bwMode="auto">
        <a:xfrm>
          <a:off x="3556000" y="6994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153412</xdr:rowOff>
    </xdr:from>
    <xdr:ext cx="762000" cy="259045"/>
    <xdr:sp macro="" textlink="">
      <xdr:nvSpPr>
        <xdr:cNvPr id="136" name="テキスト ボックス 135"/>
        <xdr:cNvSpPr txBox="1"/>
      </xdr:nvSpPr>
      <xdr:spPr>
        <a:xfrm>
          <a:off x="3225800" y="67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4694</xdr:rowOff>
    </xdr:from>
    <xdr:to>
      <xdr:col>15</xdr:col>
      <xdr:colOff>101600</xdr:colOff>
      <xdr:row>36</xdr:row>
      <xdr:rowOff>106294</xdr:rowOff>
    </xdr:to>
    <xdr:sp macro="" textlink="">
      <xdr:nvSpPr>
        <xdr:cNvPr id="137" name="楕円 136"/>
        <xdr:cNvSpPr/>
      </xdr:nvSpPr>
      <xdr:spPr bwMode="auto">
        <a:xfrm>
          <a:off x="2857500" y="695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116471</xdr:rowOff>
    </xdr:from>
    <xdr:ext cx="762000" cy="259045"/>
    <xdr:sp macro="" textlink="">
      <xdr:nvSpPr>
        <xdr:cNvPr id="138" name="テキスト ボックス 137"/>
        <xdr:cNvSpPr txBox="1"/>
      </xdr:nvSpPr>
      <xdr:spPr>
        <a:xfrm>
          <a:off x="2527300" y="67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112,235
109,672
133.30
51,941,664
45,553,955
5,060,230
26,237,648
31,166,254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131394</xdr:rowOff>
    </xdr:from>
    <xdr:to>
      <xdr:col>24</xdr:col>
      <xdr:colOff>63500</xdr:colOff>
      <xdr:row>36</xdr:row>
      <xdr:rowOff>161265</xdr:rowOff>
    </xdr:to>
    <xdr:cxnSp macro="">
      <xdr:nvCxnSpPr>
        <xdr:cNvPr id="61" name="直線コネクタ 60"/>
        <xdr:cNvCxnSpPr/>
      </xdr:nvCxnSpPr>
      <xdr:spPr>
        <a:xfrm flipV="1">
          <a:off x="3797300" y="6303594"/>
          <a:ext cx="8382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83926</xdr:rowOff>
    </xdr:from>
    <xdr:ext cx="534377" cy="259045"/>
    <xdr:sp macro="" textlink="">
      <xdr:nvSpPr>
        <xdr:cNvPr id="62" name="人件費平均値テキスト"/>
        <xdr:cNvSpPr txBox="1"/>
      </xdr:nvSpPr>
      <xdr:spPr>
        <a:xfrm>
          <a:off x="4686300" y="5913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161265</xdr:rowOff>
    </xdr:from>
    <xdr:to>
      <xdr:col>19</xdr:col>
      <xdr:colOff>177800</xdr:colOff>
      <xdr:row>39</xdr:row>
      <xdr:rowOff>71348</xdr:rowOff>
    </xdr:to>
    <xdr:cxnSp macro="">
      <xdr:nvCxnSpPr>
        <xdr:cNvPr id="64" name="直線コネクタ 63"/>
        <xdr:cNvCxnSpPr/>
      </xdr:nvCxnSpPr>
      <xdr:spPr>
        <a:xfrm flipV="1">
          <a:off x="2908300" y="6333465"/>
          <a:ext cx="889000" cy="42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117682</xdr:rowOff>
    </xdr:from>
    <xdr:ext cx="534377" cy="259045"/>
    <xdr:sp macro="" textlink="">
      <xdr:nvSpPr>
        <xdr:cNvPr id="66" name="テキスト ボックス 65"/>
        <xdr:cNvSpPr txBox="1"/>
      </xdr:nvSpPr>
      <xdr:spPr>
        <a:xfrm>
          <a:off x="3530111" y="59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71348</xdr:rowOff>
    </xdr:from>
    <xdr:to>
      <xdr:col>15</xdr:col>
      <xdr:colOff>50800</xdr:colOff>
      <xdr:row>39</xdr:row>
      <xdr:rowOff>72796</xdr:rowOff>
    </xdr:to>
    <xdr:cxnSp macro="">
      <xdr:nvCxnSpPr>
        <xdr:cNvPr id="67" name="直線コネクタ 66"/>
        <xdr:cNvCxnSpPr/>
      </xdr:nvCxnSpPr>
      <xdr:spPr>
        <a:xfrm flipV="1">
          <a:off x="2019300" y="675789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28986</xdr:rowOff>
    </xdr:from>
    <xdr:ext cx="534377" cy="259045"/>
    <xdr:sp macro="" textlink="">
      <xdr:nvSpPr>
        <xdr:cNvPr id="69" name="テキスト ボックス 68"/>
        <xdr:cNvSpPr txBox="1"/>
      </xdr:nvSpPr>
      <xdr:spPr>
        <a:xfrm>
          <a:off x="2641111" y="62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58433</xdr:rowOff>
    </xdr:from>
    <xdr:to>
      <xdr:col>10</xdr:col>
      <xdr:colOff>114300</xdr:colOff>
      <xdr:row>39</xdr:row>
      <xdr:rowOff>72796</xdr:rowOff>
    </xdr:to>
    <xdr:cxnSp macro="">
      <xdr:nvCxnSpPr>
        <xdr:cNvPr id="70" name="直線コネクタ 69"/>
        <xdr:cNvCxnSpPr/>
      </xdr:nvCxnSpPr>
      <xdr:spPr>
        <a:xfrm>
          <a:off x="1130300" y="6744983"/>
          <a:ext cx="8890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49521</xdr:rowOff>
    </xdr:from>
    <xdr:ext cx="534377" cy="259045"/>
    <xdr:sp macro="" textlink="">
      <xdr:nvSpPr>
        <xdr:cNvPr id="74" name="テキスト ボックス 73"/>
        <xdr:cNvSpPr txBox="1"/>
      </xdr:nvSpPr>
      <xdr:spPr>
        <a:xfrm>
          <a:off x="863111" y="62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80594</xdr:rowOff>
    </xdr:from>
    <xdr:to>
      <xdr:col>24</xdr:col>
      <xdr:colOff>114300</xdr:colOff>
      <xdr:row>37</xdr:row>
      <xdr:rowOff>10744</xdr:rowOff>
    </xdr:to>
    <xdr:sp macro="" textlink="">
      <xdr:nvSpPr>
        <xdr:cNvPr id="80" name="楕円 79"/>
        <xdr:cNvSpPr/>
      </xdr:nvSpPr>
      <xdr:spPr>
        <a:xfrm>
          <a:off x="4584700" y="62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59021</xdr:rowOff>
    </xdr:from>
    <xdr:ext cx="534377" cy="259045"/>
    <xdr:sp macro="" textlink="">
      <xdr:nvSpPr>
        <xdr:cNvPr id="81" name="人件費該当値テキスト"/>
        <xdr:cNvSpPr txBox="1"/>
      </xdr:nvSpPr>
      <xdr:spPr>
        <a:xfrm>
          <a:off x="4686300" y="62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110465</xdr:rowOff>
    </xdr:from>
    <xdr:to>
      <xdr:col>20</xdr:col>
      <xdr:colOff>38100</xdr:colOff>
      <xdr:row>37</xdr:row>
      <xdr:rowOff>40615</xdr:rowOff>
    </xdr:to>
    <xdr:sp macro="" textlink="">
      <xdr:nvSpPr>
        <xdr:cNvPr id="82" name="楕円 81"/>
        <xdr:cNvSpPr/>
      </xdr:nvSpPr>
      <xdr:spPr>
        <a:xfrm>
          <a:off x="3746500" y="62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31742</xdr:rowOff>
    </xdr:from>
    <xdr:ext cx="534377" cy="259045"/>
    <xdr:sp macro="" textlink="">
      <xdr:nvSpPr>
        <xdr:cNvPr id="83" name="テキスト ボックス 82"/>
        <xdr:cNvSpPr txBox="1"/>
      </xdr:nvSpPr>
      <xdr:spPr>
        <a:xfrm>
          <a:off x="3530111" y="63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20548</xdr:rowOff>
    </xdr:from>
    <xdr:to>
      <xdr:col>15</xdr:col>
      <xdr:colOff>101600</xdr:colOff>
      <xdr:row>39</xdr:row>
      <xdr:rowOff>122148</xdr:rowOff>
    </xdr:to>
    <xdr:sp macro="" textlink="">
      <xdr:nvSpPr>
        <xdr:cNvPr id="84" name="楕円 83"/>
        <xdr:cNvSpPr/>
      </xdr:nvSpPr>
      <xdr:spPr>
        <a:xfrm>
          <a:off x="2857500" y="670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113275</xdr:rowOff>
    </xdr:from>
    <xdr:ext cx="534377" cy="259045"/>
    <xdr:sp macro="" textlink="">
      <xdr:nvSpPr>
        <xdr:cNvPr id="85" name="テキスト ボックス 84"/>
        <xdr:cNvSpPr txBox="1"/>
      </xdr:nvSpPr>
      <xdr:spPr>
        <a:xfrm>
          <a:off x="2641111" y="679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21996</xdr:rowOff>
    </xdr:from>
    <xdr:to>
      <xdr:col>10</xdr:col>
      <xdr:colOff>165100</xdr:colOff>
      <xdr:row>39</xdr:row>
      <xdr:rowOff>123596</xdr:rowOff>
    </xdr:to>
    <xdr:sp macro="" textlink="">
      <xdr:nvSpPr>
        <xdr:cNvPr id="86" name="楕円 85"/>
        <xdr:cNvSpPr/>
      </xdr:nvSpPr>
      <xdr:spPr>
        <a:xfrm>
          <a:off x="1968500" y="67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114723</xdr:rowOff>
    </xdr:from>
    <xdr:ext cx="534377" cy="259045"/>
    <xdr:sp macro="" textlink="">
      <xdr:nvSpPr>
        <xdr:cNvPr id="87" name="テキスト ボックス 86"/>
        <xdr:cNvSpPr txBox="1"/>
      </xdr:nvSpPr>
      <xdr:spPr>
        <a:xfrm>
          <a:off x="1752111" y="68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7633</xdr:rowOff>
    </xdr:from>
    <xdr:to>
      <xdr:col>6</xdr:col>
      <xdr:colOff>38100</xdr:colOff>
      <xdr:row>39</xdr:row>
      <xdr:rowOff>109233</xdr:rowOff>
    </xdr:to>
    <xdr:sp macro="" textlink="">
      <xdr:nvSpPr>
        <xdr:cNvPr id="88" name="楕円 87"/>
        <xdr:cNvSpPr/>
      </xdr:nvSpPr>
      <xdr:spPr>
        <a:xfrm>
          <a:off x="1079500" y="66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100360</xdr:rowOff>
    </xdr:from>
    <xdr:ext cx="534377" cy="259045"/>
    <xdr:sp macro="" textlink="">
      <xdr:nvSpPr>
        <xdr:cNvPr id="89" name="テキスト ボックス 88"/>
        <xdr:cNvSpPr txBox="1"/>
      </xdr:nvSpPr>
      <xdr:spPr>
        <a:xfrm>
          <a:off x="863111" y="678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110210</xdr:rowOff>
    </xdr:from>
    <xdr:to>
      <xdr:col>24</xdr:col>
      <xdr:colOff>63500</xdr:colOff>
      <xdr:row>56</xdr:row>
      <xdr:rowOff>69552</xdr:rowOff>
    </xdr:to>
    <xdr:cxnSp macro="">
      <xdr:nvCxnSpPr>
        <xdr:cNvPr id="121" name="直線コネクタ 120"/>
        <xdr:cNvCxnSpPr/>
      </xdr:nvCxnSpPr>
      <xdr:spPr>
        <a:xfrm>
          <a:off x="3797300" y="9539960"/>
          <a:ext cx="838200" cy="1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152827</xdr:rowOff>
    </xdr:from>
    <xdr:ext cx="534377" cy="259045"/>
    <xdr:sp macro="" textlink="">
      <xdr:nvSpPr>
        <xdr:cNvPr id="122" name="物件費平均値テキスト"/>
        <xdr:cNvSpPr txBox="1"/>
      </xdr:nvSpPr>
      <xdr:spPr>
        <a:xfrm>
          <a:off x="4686300" y="9239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110210</xdr:rowOff>
    </xdr:from>
    <xdr:to>
      <xdr:col>19</xdr:col>
      <xdr:colOff>177800</xdr:colOff>
      <xdr:row>56</xdr:row>
      <xdr:rowOff>47672</xdr:rowOff>
    </xdr:to>
    <xdr:cxnSp macro="">
      <xdr:nvCxnSpPr>
        <xdr:cNvPr id="124" name="直線コネクタ 123"/>
        <xdr:cNvCxnSpPr/>
      </xdr:nvCxnSpPr>
      <xdr:spPr>
        <a:xfrm flipV="1">
          <a:off x="2908300" y="9539960"/>
          <a:ext cx="889000" cy="10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32318</xdr:rowOff>
    </xdr:from>
    <xdr:ext cx="534377" cy="259045"/>
    <xdr:sp macro="" textlink="">
      <xdr:nvSpPr>
        <xdr:cNvPr id="126" name="テキスト ボックス 125"/>
        <xdr:cNvSpPr txBox="1"/>
      </xdr:nvSpPr>
      <xdr:spPr>
        <a:xfrm>
          <a:off x="3530111" y="9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47672</xdr:rowOff>
    </xdr:from>
    <xdr:to>
      <xdr:col>15</xdr:col>
      <xdr:colOff>50800</xdr:colOff>
      <xdr:row>56</xdr:row>
      <xdr:rowOff>127584</xdr:rowOff>
    </xdr:to>
    <xdr:cxnSp macro="">
      <xdr:nvCxnSpPr>
        <xdr:cNvPr id="127" name="直線コネクタ 126"/>
        <xdr:cNvCxnSpPr/>
      </xdr:nvCxnSpPr>
      <xdr:spPr>
        <a:xfrm flipV="1">
          <a:off x="2019300" y="9648872"/>
          <a:ext cx="889000" cy="7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58437</xdr:rowOff>
    </xdr:from>
    <xdr:ext cx="534377" cy="259045"/>
    <xdr:sp macro="" textlink="">
      <xdr:nvSpPr>
        <xdr:cNvPr id="129" name="テキスト ボックス 128"/>
        <xdr:cNvSpPr txBox="1"/>
      </xdr:nvSpPr>
      <xdr:spPr>
        <a:xfrm>
          <a:off x="2641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125690</xdr:rowOff>
    </xdr:from>
    <xdr:to>
      <xdr:col>10</xdr:col>
      <xdr:colOff>114300</xdr:colOff>
      <xdr:row>56</xdr:row>
      <xdr:rowOff>127584</xdr:rowOff>
    </xdr:to>
    <xdr:cxnSp macro="">
      <xdr:nvCxnSpPr>
        <xdr:cNvPr id="130" name="直線コネクタ 129"/>
        <xdr:cNvCxnSpPr/>
      </xdr:nvCxnSpPr>
      <xdr:spPr>
        <a:xfrm>
          <a:off x="1130300" y="9726890"/>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154580</xdr:rowOff>
    </xdr:from>
    <xdr:ext cx="534377" cy="259045"/>
    <xdr:sp macro="" textlink="">
      <xdr:nvSpPr>
        <xdr:cNvPr id="132" name="テキスト ボックス 131"/>
        <xdr:cNvSpPr txBox="1"/>
      </xdr:nvSpPr>
      <xdr:spPr>
        <a:xfrm>
          <a:off x="1752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10399</xdr:rowOff>
    </xdr:from>
    <xdr:ext cx="534377" cy="259045"/>
    <xdr:sp macro="" textlink="">
      <xdr:nvSpPr>
        <xdr:cNvPr id="134" name="テキスト ボックス 133"/>
        <xdr:cNvSpPr txBox="1"/>
      </xdr:nvSpPr>
      <xdr:spPr>
        <a:xfrm>
          <a:off x="863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18752</xdr:rowOff>
    </xdr:from>
    <xdr:to>
      <xdr:col>24</xdr:col>
      <xdr:colOff>114300</xdr:colOff>
      <xdr:row>56</xdr:row>
      <xdr:rowOff>120352</xdr:rowOff>
    </xdr:to>
    <xdr:sp macro="" textlink="">
      <xdr:nvSpPr>
        <xdr:cNvPr id="140" name="楕円 139"/>
        <xdr:cNvSpPr/>
      </xdr:nvSpPr>
      <xdr:spPr>
        <a:xfrm>
          <a:off x="4584700" y="96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168629</xdr:rowOff>
    </xdr:from>
    <xdr:ext cx="534377" cy="259045"/>
    <xdr:sp macro="" textlink="">
      <xdr:nvSpPr>
        <xdr:cNvPr id="141" name="物件費該当値テキスト"/>
        <xdr:cNvSpPr txBox="1"/>
      </xdr:nvSpPr>
      <xdr:spPr>
        <a:xfrm>
          <a:off x="4686300" y="959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59410</xdr:rowOff>
    </xdr:from>
    <xdr:to>
      <xdr:col>20</xdr:col>
      <xdr:colOff>38100</xdr:colOff>
      <xdr:row>55</xdr:row>
      <xdr:rowOff>161010</xdr:rowOff>
    </xdr:to>
    <xdr:sp macro="" textlink="">
      <xdr:nvSpPr>
        <xdr:cNvPr id="142" name="楕円 141"/>
        <xdr:cNvSpPr/>
      </xdr:nvSpPr>
      <xdr:spPr>
        <a:xfrm>
          <a:off x="3746500" y="94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6087</xdr:rowOff>
    </xdr:from>
    <xdr:ext cx="534377" cy="259045"/>
    <xdr:sp macro="" textlink="">
      <xdr:nvSpPr>
        <xdr:cNvPr id="143" name="テキスト ボックス 142"/>
        <xdr:cNvSpPr txBox="1"/>
      </xdr:nvSpPr>
      <xdr:spPr>
        <a:xfrm>
          <a:off x="3530111" y="926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168322</xdr:rowOff>
    </xdr:from>
    <xdr:to>
      <xdr:col>15</xdr:col>
      <xdr:colOff>101600</xdr:colOff>
      <xdr:row>56</xdr:row>
      <xdr:rowOff>98472</xdr:rowOff>
    </xdr:to>
    <xdr:sp macro="" textlink="">
      <xdr:nvSpPr>
        <xdr:cNvPr id="144" name="楕円 143"/>
        <xdr:cNvSpPr/>
      </xdr:nvSpPr>
      <xdr:spPr>
        <a:xfrm>
          <a:off x="2857500" y="95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89599</xdr:rowOff>
    </xdr:from>
    <xdr:ext cx="534377" cy="259045"/>
    <xdr:sp macro="" textlink="">
      <xdr:nvSpPr>
        <xdr:cNvPr id="145" name="テキスト ボックス 144"/>
        <xdr:cNvSpPr txBox="1"/>
      </xdr:nvSpPr>
      <xdr:spPr>
        <a:xfrm>
          <a:off x="2641111" y="96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76784</xdr:rowOff>
    </xdr:from>
    <xdr:to>
      <xdr:col>10</xdr:col>
      <xdr:colOff>165100</xdr:colOff>
      <xdr:row>57</xdr:row>
      <xdr:rowOff>6934</xdr:rowOff>
    </xdr:to>
    <xdr:sp macro="" textlink="">
      <xdr:nvSpPr>
        <xdr:cNvPr id="146" name="楕円 145"/>
        <xdr:cNvSpPr/>
      </xdr:nvSpPr>
      <xdr:spPr>
        <a:xfrm>
          <a:off x="1968500" y="96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169511</xdr:rowOff>
    </xdr:from>
    <xdr:ext cx="534377" cy="259045"/>
    <xdr:sp macro="" textlink="">
      <xdr:nvSpPr>
        <xdr:cNvPr id="147" name="テキスト ボックス 146"/>
        <xdr:cNvSpPr txBox="1"/>
      </xdr:nvSpPr>
      <xdr:spPr>
        <a:xfrm>
          <a:off x="1752111" y="977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74890</xdr:rowOff>
    </xdr:from>
    <xdr:to>
      <xdr:col>6</xdr:col>
      <xdr:colOff>38100</xdr:colOff>
      <xdr:row>57</xdr:row>
      <xdr:rowOff>5040</xdr:rowOff>
    </xdr:to>
    <xdr:sp macro="" textlink="">
      <xdr:nvSpPr>
        <xdr:cNvPr id="148" name="楕円 147"/>
        <xdr:cNvSpPr/>
      </xdr:nvSpPr>
      <xdr:spPr>
        <a:xfrm>
          <a:off x="1079500" y="96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167617</xdr:rowOff>
    </xdr:from>
    <xdr:ext cx="534377" cy="259045"/>
    <xdr:sp macro="" textlink="">
      <xdr:nvSpPr>
        <xdr:cNvPr id="149" name="テキスト ボックス 148"/>
        <xdr:cNvSpPr txBox="1"/>
      </xdr:nvSpPr>
      <xdr:spPr>
        <a:xfrm>
          <a:off x="863111" y="976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39116</xdr:rowOff>
    </xdr:from>
    <xdr:to>
      <xdr:col>24</xdr:col>
      <xdr:colOff>63500</xdr:colOff>
      <xdr:row>74</xdr:row>
      <xdr:rowOff>108240</xdr:rowOff>
    </xdr:to>
    <xdr:cxnSp macro="">
      <xdr:nvCxnSpPr>
        <xdr:cNvPr id="180" name="直線コネクタ 179"/>
        <xdr:cNvCxnSpPr/>
      </xdr:nvCxnSpPr>
      <xdr:spPr>
        <a:xfrm flipV="1">
          <a:off x="3797300" y="12554966"/>
          <a:ext cx="838200" cy="24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33363</xdr:rowOff>
    </xdr:from>
    <xdr:ext cx="469744" cy="259045"/>
    <xdr:sp macro="" textlink="">
      <xdr:nvSpPr>
        <xdr:cNvPr id="181" name="維持補修費平均値テキスト"/>
        <xdr:cNvSpPr txBox="1"/>
      </xdr:nvSpPr>
      <xdr:spPr>
        <a:xfrm>
          <a:off x="4686300" y="13063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108240</xdr:rowOff>
    </xdr:from>
    <xdr:to>
      <xdr:col>19</xdr:col>
      <xdr:colOff>177800</xdr:colOff>
      <xdr:row>75</xdr:row>
      <xdr:rowOff>41620</xdr:rowOff>
    </xdr:to>
    <xdr:cxnSp macro="">
      <xdr:nvCxnSpPr>
        <xdr:cNvPr id="183" name="直線コネクタ 182"/>
        <xdr:cNvCxnSpPr/>
      </xdr:nvCxnSpPr>
      <xdr:spPr>
        <a:xfrm flipV="1">
          <a:off x="2908300" y="12795540"/>
          <a:ext cx="889000" cy="10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28791</xdr:rowOff>
    </xdr:from>
    <xdr:ext cx="469744" cy="259045"/>
    <xdr:sp macro="" textlink="">
      <xdr:nvSpPr>
        <xdr:cNvPr id="185" name="テキスト ボックス 184"/>
        <xdr:cNvSpPr txBox="1"/>
      </xdr:nvSpPr>
      <xdr:spPr>
        <a:xfrm>
          <a:off x="3562428" y="132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3193</xdr:rowOff>
    </xdr:from>
    <xdr:to>
      <xdr:col>15</xdr:col>
      <xdr:colOff>50800</xdr:colOff>
      <xdr:row>75</xdr:row>
      <xdr:rowOff>41620</xdr:rowOff>
    </xdr:to>
    <xdr:cxnSp macro="">
      <xdr:nvCxnSpPr>
        <xdr:cNvPr id="186" name="直線コネクタ 185"/>
        <xdr:cNvCxnSpPr/>
      </xdr:nvCxnSpPr>
      <xdr:spPr>
        <a:xfrm>
          <a:off x="2019300" y="12861943"/>
          <a:ext cx="889000" cy="3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35431</xdr:rowOff>
    </xdr:from>
    <xdr:ext cx="469744" cy="259045"/>
    <xdr:sp macro="" textlink="">
      <xdr:nvSpPr>
        <xdr:cNvPr id="188" name="テキスト ボックス 187"/>
        <xdr:cNvSpPr txBox="1"/>
      </xdr:nvSpPr>
      <xdr:spPr>
        <a:xfrm>
          <a:off x="2673428" y="1323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3193</xdr:rowOff>
    </xdr:from>
    <xdr:to>
      <xdr:col>10</xdr:col>
      <xdr:colOff>114300</xdr:colOff>
      <xdr:row>76</xdr:row>
      <xdr:rowOff>32040</xdr:rowOff>
    </xdr:to>
    <xdr:cxnSp macro="">
      <xdr:nvCxnSpPr>
        <xdr:cNvPr id="189" name="直線コネクタ 188"/>
        <xdr:cNvCxnSpPr/>
      </xdr:nvCxnSpPr>
      <xdr:spPr>
        <a:xfrm flipV="1">
          <a:off x="1130300" y="12861943"/>
          <a:ext cx="889000" cy="20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21063</xdr:rowOff>
    </xdr:from>
    <xdr:ext cx="469744" cy="259045"/>
    <xdr:sp macro="" textlink="">
      <xdr:nvSpPr>
        <xdr:cNvPr id="191" name="テキスト ボックス 190"/>
        <xdr:cNvSpPr txBox="1"/>
      </xdr:nvSpPr>
      <xdr:spPr>
        <a:xfrm>
          <a:off x="1784428"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31404</xdr:rowOff>
    </xdr:from>
    <xdr:ext cx="469744" cy="259045"/>
    <xdr:sp macro="" textlink="">
      <xdr:nvSpPr>
        <xdr:cNvPr id="193" name="テキスト ボックス 192"/>
        <xdr:cNvSpPr txBox="1"/>
      </xdr:nvSpPr>
      <xdr:spPr>
        <a:xfrm>
          <a:off x="895428" y="1323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159766</xdr:rowOff>
    </xdr:from>
    <xdr:to>
      <xdr:col>24</xdr:col>
      <xdr:colOff>114300</xdr:colOff>
      <xdr:row>73</xdr:row>
      <xdr:rowOff>89916</xdr:rowOff>
    </xdr:to>
    <xdr:sp macro="" textlink="">
      <xdr:nvSpPr>
        <xdr:cNvPr id="199" name="楕円 198"/>
        <xdr:cNvSpPr/>
      </xdr:nvSpPr>
      <xdr:spPr>
        <a:xfrm>
          <a:off x="4584700" y="1250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11193</xdr:rowOff>
    </xdr:from>
    <xdr:ext cx="469744" cy="259045"/>
    <xdr:sp macro="" textlink="">
      <xdr:nvSpPr>
        <xdr:cNvPr id="200" name="維持補修費該当値テキスト"/>
        <xdr:cNvSpPr txBox="1"/>
      </xdr:nvSpPr>
      <xdr:spPr>
        <a:xfrm>
          <a:off x="4686300" y="1235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57440</xdr:rowOff>
    </xdr:from>
    <xdr:to>
      <xdr:col>20</xdr:col>
      <xdr:colOff>38100</xdr:colOff>
      <xdr:row>74</xdr:row>
      <xdr:rowOff>159040</xdr:rowOff>
    </xdr:to>
    <xdr:sp macro="" textlink="">
      <xdr:nvSpPr>
        <xdr:cNvPr id="201" name="楕円 200"/>
        <xdr:cNvSpPr/>
      </xdr:nvSpPr>
      <xdr:spPr>
        <a:xfrm>
          <a:off x="3746500" y="1274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4117</xdr:rowOff>
    </xdr:from>
    <xdr:ext cx="469744" cy="259045"/>
    <xdr:sp macro="" textlink="">
      <xdr:nvSpPr>
        <xdr:cNvPr id="202" name="テキスト ボックス 201"/>
        <xdr:cNvSpPr txBox="1"/>
      </xdr:nvSpPr>
      <xdr:spPr>
        <a:xfrm>
          <a:off x="3562428" y="125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162270</xdr:rowOff>
    </xdr:from>
    <xdr:to>
      <xdr:col>15</xdr:col>
      <xdr:colOff>101600</xdr:colOff>
      <xdr:row>75</xdr:row>
      <xdr:rowOff>92420</xdr:rowOff>
    </xdr:to>
    <xdr:sp macro="" textlink="">
      <xdr:nvSpPr>
        <xdr:cNvPr id="203" name="楕円 202"/>
        <xdr:cNvSpPr/>
      </xdr:nvSpPr>
      <xdr:spPr>
        <a:xfrm>
          <a:off x="2857500" y="128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108947</xdr:rowOff>
    </xdr:from>
    <xdr:ext cx="469744" cy="259045"/>
    <xdr:sp macro="" textlink="">
      <xdr:nvSpPr>
        <xdr:cNvPr id="204" name="テキスト ボックス 203"/>
        <xdr:cNvSpPr txBox="1"/>
      </xdr:nvSpPr>
      <xdr:spPr>
        <a:xfrm>
          <a:off x="2673428" y="126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123843</xdr:rowOff>
    </xdr:from>
    <xdr:to>
      <xdr:col>10</xdr:col>
      <xdr:colOff>165100</xdr:colOff>
      <xdr:row>75</xdr:row>
      <xdr:rowOff>53993</xdr:rowOff>
    </xdr:to>
    <xdr:sp macro="" textlink="">
      <xdr:nvSpPr>
        <xdr:cNvPr id="205" name="楕円 204"/>
        <xdr:cNvSpPr/>
      </xdr:nvSpPr>
      <xdr:spPr>
        <a:xfrm>
          <a:off x="1968500" y="128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70520</xdr:rowOff>
    </xdr:from>
    <xdr:ext cx="469744" cy="259045"/>
    <xdr:sp macro="" textlink="">
      <xdr:nvSpPr>
        <xdr:cNvPr id="206" name="テキスト ボックス 205"/>
        <xdr:cNvSpPr txBox="1"/>
      </xdr:nvSpPr>
      <xdr:spPr>
        <a:xfrm>
          <a:off x="1784428" y="1258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152690</xdr:rowOff>
    </xdr:from>
    <xdr:to>
      <xdr:col>6</xdr:col>
      <xdr:colOff>38100</xdr:colOff>
      <xdr:row>76</xdr:row>
      <xdr:rowOff>82840</xdr:rowOff>
    </xdr:to>
    <xdr:sp macro="" textlink="">
      <xdr:nvSpPr>
        <xdr:cNvPr id="207" name="楕円 206"/>
        <xdr:cNvSpPr/>
      </xdr:nvSpPr>
      <xdr:spPr>
        <a:xfrm>
          <a:off x="1079500" y="130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99367</xdr:rowOff>
    </xdr:from>
    <xdr:ext cx="469744" cy="259045"/>
    <xdr:sp macro="" textlink="">
      <xdr:nvSpPr>
        <xdr:cNvPr id="208" name="テキスト ボックス 207"/>
        <xdr:cNvSpPr txBox="1"/>
      </xdr:nvSpPr>
      <xdr:spPr>
        <a:xfrm>
          <a:off x="895428" y="1278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1" name="直線コネクタ 230"/>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2" name="扶助費最小値テキスト"/>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3" name="直線コネクタ 232"/>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4" name="扶助費最大値テキスト"/>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5" name="直線コネクタ 234"/>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94255</xdr:rowOff>
    </xdr:from>
    <xdr:to>
      <xdr:col>24</xdr:col>
      <xdr:colOff>63500</xdr:colOff>
      <xdr:row>98</xdr:row>
      <xdr:rowOff>3226</xdr:rowOff>
    </xdr:to>
    <xdr:cxnSp macro="">
      <xdr:nvCxnSpPr>
        <xdr:cNvPr id="236" name="直線コネクタ 235"/>
        <xdr:cNvCxnSpPr/>
      </xdr:nvCxnSpPr>
      <xdr:spPr>
        <a:xfrm flipV="1">
          <a:off x="3797300" y="16382005"/>
          <a:ext cx="838200" cy="42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51976</xdr:rowOff>
    </xdr:from>
    <xdr:ext cx="599010" cy="259045"/>
    <xdr:sp macro="" textlink="">
      <xdr:nvSpPr>
        <xdr:cNvPr id="237" name="扶助費平均値テキスト"/>
        <xdr:cNvSpPr txBox="1"/>
      </xdr:nvSpPr>
      <xdr:spPr>
        <a:xfrm>
          <a:off x="4686300" y="15996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38" name="フローチャート: 判断 237"/>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3226</xdr:rowOff>
    </xdr:from>
    <xdr:to>
      <xdr:col>19</xdr:col>
      <xdr:colOff>177800</xdr:colOff>
      <xdr:row>98</xdr:row>
      <xdr:rowOff>55096</xdr:rowOff>
    </xdr:to>
    <xdr:cxnSp macro="">
      <xdr:nvCxnSpPr>
        <xdr:cNvPr id="239" name="直線コネクタ 238"/>
        <xdr:cNvCxnSpPr/>
      </xdr:nvCxnSpPr>
      <xdr:spPr>
        <a:xfrm flipV="1">
          <a:off x="2908300" y="16805326"/>
          <a:ext cx="889000" cy="5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0" name="フローチャート: 判断 239"/>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601</xdr:rowOff>
    </xdr:from>
    <xdr:ext cx="534377" cy="259045"/>
    <xdr:sp macro="" textlink="">
      <xdr:nvSpPr>
        <xdr:cNvPr id="241" name="テキスト ボックス 240"/>
        <xdr:cNvSpPr txBox="1"/>
      </xdr:nvSpPr>
      <xdr:spPr>
        <a:xfrm>
          <a:off x="3530111" y="164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55096</xdr:rowOff>
    </xdr:from>
    <xdr:to>
      <xdr:col>15</xdr:col>
      <xdr:colOff>50800</xdr:colOff>
      <xdr:row>98</xdr:row>
      <xdr:rowOff>127882</xdr:rowOff>
    </xdr:to>
    <xdr:cxnSp macro="">
      <xdr:nvCxnSpPr>
        <xdr:cNvPr id="242" name="直線コネクタ 241"/>
        <xdr:cNvCxnSpPr/>
      </xdr:nvCxnSpPr>
      <xdr:spPr>
        <a:xfrm flipV="1">
          <a:off x="2019300" y="16857196"/>
          <a:ext cx="889000" cy="7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3" name="フローチャート: 判断 242"/>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88223</xdr:rowOff>
    </xdr:from>
    <xdr:ext cx="534377" cy="259045"/>
    <xdr:sp macro="" textlink="">
      <xdr:nvSpPr>
        <xdr:cNvPr id="244" name="テキスト ボックス 243"/>
        <xdr:cNvSpPr txBox="1"/>
      </xdr:nvSpPr>
      <xdr:spPr>
        <a:xfrm>
          <a:off x="2641111" y="165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127791</xdr:rowOff>
    </xdr:from>
    <xdr:to>
      <xdr:col>10</xdr:col>
      <xdr:colOff>114300</xdr:colOff>
      <xdr:row>98</xdr:row>
      <xdr:rowOff>127882</xdr:rowOff>
    </xdr:to>
    <xdr:cxnSp macro="">
      <xdr:nvCxnSpPr>
        <xdr:cNvPr id="245" name="直線コネクタ 244"/>
        <xdr:cNvCxnSpPr/>
      </xdr:nvCxnSpPr>
      <xdr:spPr>
        <a:xfrm>
          <a:off x="1130300" y="1692989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6" name="フローチャート: 判断 245"/>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15138</xdr:rowOff>
    </xdr:from>
    <xdr:ext cx="534377" cy="259045"/>
    <xdr:sp macro="" textlink="">
      <xdr:nvSpPr>
        <xdr:cNvPr id="247" name="テキスト ボックス 246"/>
        <xdr:cNvSpPr txBox="1"/>
      </xdr:nvSpPr>
      <xdr:spPr>
        <a:xfrm>
          <a:off x="1752111" y="169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48" name="フローチャート: 判断 247"/>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12989</xdr:rowOff>
    </xdr:from>
    <xdr:ext cx="534377" cy="259045"/>
    <xdr:sp macro="" textlink="">
      <xdr:nvSpPr>
        <xdr:cNvPr id="249" name="テキスト ボックス 248"/>
        <xdr:cNvSpPr txBox="1"/>
      </xdr:nvSpPr>
      <xdr:spPr>
        <a:xfrm>
          <a:off x="863111" y="16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43455</xdr:rowOff>
    </xdr:from>
    <xdr:to>
      <xdr:col>24</xdr:col>
      <xdr:colOff>114300</xdr:colOff>
      <xdr:row>95</xdr:row>
      <xdr:rowOff>145055</xdr:rowOff>
    </xdr:to>
    <xdr:sp macro="" textlink="">
      <xdr:nvSpPr>
        <xdr:cNvPr id="255" name="楕円 254"/>
        <xdr:cNvSpPr/>
      </xdr:nvSpPr>
      <xdr:spPr>
        <a:xfrm>
          <a:off x="4584700" y="163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21882</xdr:rowOff>
    </xdr:from>
    <xdr:ext cx="599010" cy="259045"/>
    <xdr:sp macro="" textlink="">
      <xdr:nvSpPr>
        <xdr:cNvPr id="256" name="扶助費該当値テキスト"/>
        <xdr:cNvSpPr txBox="1"/>
      </xdr:nvSpPr>
      <xdr:spPr>
        <a:xfrm>
          <a:off x="4686300" y="1630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123876</xdr:rowOff>
    </xdr:from>
    <xdr:to>
      <xdr:col>20</xdr:col>
      <xdr:colOff>38100</xdr:colOff>
      <xdr:row>98</xdr:row>
      <xdr:rowOff>54026</xdr:rowOff>
    </xdr:to>
    <xdr:sp macro="" textlink="">
      <xdr:nvSpPr>
        <xdr:cNvPr id="257" name="楕円 256"/>
        <xdr:cNvSpPr/>
      </xdr:nvSpPr>
      <xdr:spPr>
        <a:xfrm>
          <a:off x="3746500" y="167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45153</xdr:rowOff>
    </xdr:from>
    <xdr:ext cx="534377" cy="259045"/>
    <xdr:sp macro="" textlink="">
      <xdr:nvSpPr>
        <xdr:cNvPr id="258" name="テキスト ボックス 257"/>
        <xdr:cNvSpPr txBox="1"/>
      </xdr:nvSpPr>
      <xdr:spPr>
        <a:xfrm>
          <a:off x="3530111" y="1684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4296</xdr:rowOff>
    </xdr:from>
    <xdr:to>
      <xdr:col>15</xdr:col>
      <xdr:colOff>101600</xdr:colOff>
      <xdr:row>98</xdr:row>
      <xdr:rowOff>105896</xdr:rowOff>
    </xdr:to>
    <xdr:sp macro="" textlink="">
      <xdr:nvSpPr>
        <xdr:cNvPr id="259" name="楕円 258"/>
        <xdr:cNvSpPr/>
      </xdr:nvSpPr>
      <xdr:spPr>
        <a:xfrm>
          <a:off x="2857500" y="1680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97023</xdr:rowOff>
    </xdr:from>
    <xdr:ext cx="534377" cy="259045"/>
    <xdr:sp macro="" textlink="">
      <xdr:nvSpPr>
        <xdr:cNvPr id="260" name="テキスト ボックス 259"/>
        <xdr:cNvSpPr txBox="1"/>
      </xdr:nvSpPr>
      <xdr:spPr>
        <a:xfrm>
          <a:off x="2641111" y="1689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77082</xdr:rowOff>
    </xdr:from>
    <xdr:to>
      <xdr:col>10</xdr:col>
      <xdr:colOff>165100</xdr:colOff>
      <xdr:row>99</xdr:row>
      <xdr:rowOff>7232</xdr:rowOff>
    </xdr:to>
    <xdr:sp macro="" textlink="">
      <xdr:nvSpPr>
        <xdr:cNvPr id="261" name="楕円 260"/>
        <xdr:cNvSpPr/>
      </xdr:nvSpPr>
      <xdr:spPr>
        <a:xfrm>
          <a:off x="1968500" y="1687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23759</xdr:rowOff>
    </xdr:from>
    <xdr:ext cx="534377" cy="259045"/>
    <xdr:sp macro="" textlink="">
      <xdr:nvSpPr>
        <xdr:cNvPr id="262" name="テキスト ボックス 261"/>
        <xdr:cNvSpPr txBox="1"/>
      </xdr:nvSpPr>
      <xdr:spPr>
        <a:xfrm>
          <a:off x="1752111" y="1665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76991</xdr:rowOff>
    </xdr:from>
    <xdr:to>
      <xdr:col>6</xdr:col>
      <xdr:colOff>38100</xdr:colOff>
      <xdr:row>99</xdr:row>
      <xdr:rowOff>7141</xdr:rowOff>
    </xdr:to>
    <xdr:sp macro="" textlink="">
      <xdr:nvSpPr>
        <xdr:cNvPr id="263" name="楕円 262"/>
        <xdr:cNvSpPr/>
      </xdr:nvSpPr>
      <xdr:spPr>
        <a:xfrm>
          <a:off x="1079500" y="1687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23668</xdr:rowOff>
    </xdr:from>
    <xdr:ext cx="534377" cy="259045"/>
    <xdr:sp macro="" textlink="">
      <xdr:nvSpPr>
        <xdr:cNvPr id="264" name="テキスト ボックス 263"/>
        <xdr:cNvSpPr txBox="1"/>
      </xdr:nvSpPr>
      <xdr:spPr>
        <a:xfrm>
          <a:off x="863111" y="1665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6" name="直線コネクタ 285"/>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7" name="補助費等最小値テキスト"/>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88" name="直線コネクタ 287"/>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89" name="補助費等最大値テキスト"/>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0" name="直線コネクタ 289"/>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492</xdr:rowOff>
    </xdr:from>
    <xdr:to>
      <xdr:col>55</xdr:col>
      <xdr:colOff>0</xdr:colOff>
      <xdr:row>37</xdr:row>
      <xdr:rowOff>137236</xdr:rowOff>
    </xdr:to>
    <xdr:cxnSp macro="">
      <xdr:nvCxnSpPr>
        <xdr:cNvPr id="291" name="直線コネクタ 290"/>
        <xdr:cNvCxnSpPr/>
      </xdr:nvCxnSpPr>
      <xdr:spPr>
        <a:xfrm>
          <a:off x="9639300" y="6001242"/>
          <a:ext cx="838200" cy="47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46598</xdr:rowOff>
    </xdr:from>
    <xdr:ext cx="534377" cy="259045"/>
    <xdr:sp macro="" textlink="">
      <xdr:nvSpPr>
        <xdr:cNvPr id="292" name="補助費等平均値テキスト"/>
        <xdr:cNvSpPr txBox="1"/>
      </xdr:nvSpPr>
      <xdr:spPr>
        <a:xfrm>
          <a:off x="10528300" y="621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3" name="フローチャート: 判断 292"/>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492</xdr:rowOff>
    </xdr:from>
    <xdr:to>
      <xdr:col>50</xdr:col>
      <xdr:colOff>114300</xdr:colOff>
      <xdr:row>37</xdr:row>
      <xdr:rowOff>140560</xdr:rowOff>
    </xdr:to>
    <xdr:cxnSp macro="">
      <xdr:nvCxnSpPr>
        <xdr:cNvPr id="294" name="直線コネクタ 293"/>
        <xdr:cNvCxnSpPr/>
      </xdr:nvCxnSpPr>
      <xdr:spPr>
        <a:xfrm flipV="1">
          <a:off x="8750300" y="6001242"/>
          <a:ext cx="889000" cy="48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5" name="フローチャート: 判断 294"/>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32980</xdr:rowOff>
    </xdr:from>
    <xdr:ext cx="599010" cy="259045"/>
    <xdr:sp macro="" textlink="">
      <xdr:nvSpPr>
        <xdr:cNvPr id="296" name="テキスト ボックス 295"/>
        <xdr:cNvSpPr txBox="1"/>
      </xdr:nvSpPr>
      <xdr:spPr>
        <a:xfrm>
          <a:off x="9339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140560</xdr:rowOff>
    </xdr:from>
    <xdr:to>
      <xdr:col>45</xdr:col>
      <xdr:colOff>177800</xdr:colOff>
      <xdr:row>37</xdr:row>
      <xdr:rowOff>145822</xdr:rowOff>
    </xdr:to>
    <xdr:cxnSp macro="">
      <xdr:nvCxnSpPr>
        <xdr:cNvPr id="297" name="直線コネクタ 296"/>
        <xdr:cNvCxnSpPr/>
      </xdr:nvCxnSpPr>
      <xdr:spPr>
        <a:xfrm flipV="1">
          <a:off x="7861300" y="6484210"/>
          <a:ext cx="889000" cy="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8" name="フローチャート: 判断 297"/>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21404</xdr:rowOff>
    </xdr:from>
    <xdr:ext cx="534377" cy="259045"/>
    <xdr:sp macro="" textlink="">
      <xdr:nvSpPr>
        <xdr:cNvPr id="299" name="テキスト ボックス 298"/>
        <xdr:cNvSpPr txBox="1"/>
      </xdr:nvSpPr>
      <xdr:spPr>
        <a:xfrm>
          <a:off x="8483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139051</xdr:rowOff>
    </xdr:from>
    <xdr:to>
      <xdr:col>41</xdr:col>
      <xdr:colOff>50800</xdr:colOff>
      <xdr:row>37</xdr:row>
      <xdr:rowOff>145822</xdr:rowOff>
    </xdr:to>
    <xdr:cxnSp macro="">
      <xdr:nvCxnSpPr>
        <xdr:cNvPr id="300" name="直線コネクタ 299"/>
        <xdr:cNvCxnSpPr/>
      </xdr:nvCxnSpPr>
      <xdr:spPr>
        <a:xfrm>
          <a:off x="6972300" y="6482701"/>
          <a:ext cx="8890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1" name="フローチャート: 判断 300"/>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34594</xdr:rowOff>
    </xdr:from>
    <xdr:ext cx="534377" cy="259045"/>
    <xdr:sp macro="" textlink="">
      <xdr:nvSpPr>
        <xdr:cNvPr id="302" name="テキスト ボックス 301"/>
        <xdr:cNvSpPr txBox="1"/>
      </xdr:nvSpPr>
      <xdr:spPr>
        <a:xfrm>
          <a:off x="7594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3" name="フローチャート: 判断 302"/>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17542</xdr:rowOff>
    </xdr:from>
    <xdr:ext cx="534377" cy="259045"/>
    <xdr:sp macro="" textlink="">
      <xdr:nvSpPr>
        <xdr:cNvPr id="304" name="テキスト ボックス 303"/>
        <xdr:cNvSpPr txBox="1"/>
      </xdr:nvSpPr>
      <xdr:spPr>
        <a:xfrm>
          <a:off x="6705111" y="653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86436</xdr:rowOff>
    </xdr:from>
    <xdr:to>
      <xdr:col>55</xdr:col>
      <xdr:colOff>50800</xdr:colOff>
      <xdr:row>38</xdr:row>
      <xdr:rowOff>16586</xdr:rowOff>
    </xdr:to>
    <xdr:sp macro="" textlink="">
      <xdr:nvSpPr>
        <xdr:cNvPr id="310" name="楕円 309"/>
        <xdr:cNvSpPr/>
      </xdr:nvSpPr>
      <xdr:spPr>
        <a:xfrm>
          <a:off x="10426700" y="64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2149</xdr:rowOff>
    </xdr:from>
    <xdr:ext cx="534377" cy="259045"/>
    <xdr:sp macro="" textlink="">
      <xdr:nvSpPr>
        <xdr:cNvPr id="311" name="補助費等該当値テキスト"/>
        <xdr:cNvSpPr txBox="1"/>
      </xdr:nvSpPr>
      <xdr:spPr>
        <a:xfrm>
          <a:off x="10528300" y="634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121142</xdr:rowOff>
    </xdr:from>
    <xdr:to>
      <xdr:col>50</xdr:col>
      <xdr:colOff>165100</xdr:colOff>
      <xdr:row>35</xdr:row>
      <xdr:rowOff>51292</xdr:rowOff>
    </xdr:to>
    <xdr:sp macro="" textlink="">
      <xdr:nvSpPr>
        <xdr:cNvPr id="312" name="楕円 311"/>
        <xdr:cNvSpPr/>
      </xdr:nvSpPr>
      <xdr:spPr>
        <a:xfrm>
          <a:off x="9588500" y="59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42419</xdr:rowOff>
    </xdr:from>
    <xdr:ext cx="599010" cy="259045"/>
    <xdr:sp macro="" textlink="">
      <xdr:nvSpPr>
        <xdr:cNvPr id="313" name="テキスト ボックス 312"/>
        <xdr:cNvSpPr txBox="1"/>
      </xdr:nvSpPr>
      <xdr:spPr>
        <a:xfrm>
          <a:off x="9339795" y="604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89760</xdr:rowOff>
    </xdr:from>
    <xdr:to>
      <xdr:col>46</xdr:col>
      <xdr:colOff>38100</xdr:colOff>
      <xdr:row>38</xdr:row>
      <xdr:rowOff>19910</xdr:rowOff>
    </xdr:to>
    <xdr:sp macro="" textlink="">
      <xdr:nvSpPr>
        <xdr:cNvPr id="314" name="楕円 313"/>
        <xdr:cNvSpPr/>
      </xdr:nvSpPr>
      <xdr:spPr>
        <a:xfrm>
          <a:off x="8699500" y="643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11037</xdr:rowOff>
    </xdr:from>
    <xdr:ext cx="534377" cy="259045"/>
    <xdr:sp macro="" textlink="">
      <xdr:nvSpPr>
        <xdr:cNvPr id="315" name="テキスト ボックス 314"/>
        <xdr:cNvSpPr txBox="1"/>
      </xdr:nvSpPr>
      <xdr:spPr>
        <a:xfrm>
          <a:off x="8483111" y="652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95022</xdr:rowOff>
    </xdr:from>
    <xdr:to>
      <xdr:col>41</xdr:col>
      <xdr:colOff>101600</xdr:colOff>
      <xdr:row>38</xdr:row>
      <xdr:rowOff>25172</xdr:rowOff>
    </xdr:to>
    <xdr:sp macro="" textlink="">
      <xdr:nvSpPr>
        <xdr:cNvPr id="316" name="楕円 315"/>
        <xdr:cNvSpPr/>
      </xdr:nvSpPr>
      <xdr:spPr>
        <a:xfrm>
          <a:off x="7810500" y="64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16299</xdr:rowOff>
    </xdr:from>
    <xdr:ext cx="534377" cy="259045"/>
    <xdr:sp macro="" textlink="">
      <xdr:nvSpPr>
        <xdr:cNvPr id="317" name="テキスト ボックス 316"/>
        <xdr:cNvSpPr txBox="1"/>
      </xdr:nvSpPr>
      <xdr:spPr>
        <a:xfrm>
          <a:off x="7594111" y="653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88251</xdr:rowOff>
    </xdr:from>
    <xdr:to>
      <xdr:col>36</xdr:col>
      <xdr:colOff>165100</xdr:colOff>
      <xdr:row>38</xdr:row>
      <xdr:rowOff>18400</xdr:rowOff>
    </xdr:to>
    <xdr:sp macro="" textlink="">
      <xdr:nvSpPr>
        <xdr:cNvPr id="318" name="楕円 317"/>
        <xdr:cNvSpPr/>
      </xdr:nvSpPr>
      <xdr:spPr>
        <a:xfrm>
          <a:off x="6921500" y="64319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34928</xdr:rowOff>
    </xdr:from>
    <xdr:ext cx="534377" cy="259045"/>
    <xdr:sp macro="" textlink="">
      <xdr:nvSpPr>
        <xdr:cNvPr id="319" name="テキスト ボックス 318"/>
        <xdr:cNvSpPr txBox="1"/>
      </xdr:nvSpPr>
      <xdr:spPr>
        <a:xfrm>
          <a:off x="6705111" y="62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39" name="直線コネクタ 338"/>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0" name="普通建設事業費最小値テキスト"/>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1" name="直線コネクタ 340"/>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2" name="普通建設事業費最大値テキスト"/>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3" name="直線コネクタ 342"/>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99278</xdr:rowOff>
    </xdr:from>
    <xdr:to>
      <xdr:col>55</xdr:col>
      <xdr:colOff>0</xdr:colOff>
      <xdr:row>57</xdr:row>
      <xdr:rowOff>10695</xdr:rowOff>
    </xdr:to>
    <xdr:cxnSp macro="">
      <xdr:nvCxnSpPr>
        <xdr:cNvPr id="344" name="直線コネクタ 343"/>
        <xdr:cNvCxnSpPr/>
      </xdr:nvCxnSpPr>
      <xdr:spPr>
        <a:xfrm flipV="1">
          <a:off x="9639300" y="9700478"/>
          <a:ext cx="8382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59102</xdr:rowOff>
    </xdr:from>
    <xdr:ext cx="534377" cy="259045"/>
    <xdr:sp macro="" textlink="">
      <xdr:nvSpPr>
        <xdr:cNvPr id="345" name="普通建設事業費平均値テキスト"/>
        <xdr:cNvSpPr txBox="1"/>
      </xdr:nvSpPr>
      <xdr:spPr>
        <a:xfrm>
          <a:off x="10528300" y="9488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6" name="フローチャート: 判断 345"/>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106301</xdr:rowOff>
    </xdr:from>
    <xdr:to>
      <xdr:col>50</xdr:col>
      <xdr:colOff>114300</xdr:colOff>
      <xdr:row>57</xdr:row>
      <xdr:rowOff>10695</xdr:rowOff>
    </xdr:to>
    <xdr:cxnSp macro="">
      <xdr:nvCxnSpPr>
        <xdr:cNvPr id="347" name="直線コネクタ 346"/>
        <xdr:cNvCxnSpPr/>
      </xdr:nvCxnSpPr>
      <xdr:spPr>
        <a:xfrm>
          <a:off x="8750300" y="9707501"/>
          <a:ext cx="889000" cy="7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48" name="フローチャート: 判断 347"/>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113209</xdr:rowOff>
    </xdr:from>
    <xdr:ext cx="534377" cy="259045"/>
    <xdr:sp macro="" textlink="">
      <xdr:nvSpPr>
        <xdr:cNvPr id="349" name="テキスト ボックス 348"/>
        <xdr:cNvSpPr txBox="1"/>
      </xdr:nvSpPr>
      <xdr:spPr>
        <a:xfrm>
          <a:off x="9372111" y="93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106301</xdr:rowOff>
    </xdr:from>
    <xdr:to>
      <xdr:col>45</xdr:col>
      <xdr:colOff>177800</xdr:colOff>
      <xdr:row>57</xdr:row>
      <xdr:rowOff>60290</xdr:rowOff>
    </xdr:to>
    <xdr:cxnSp macro="">
      <xdr:nvCxnSpPr>
        <xdr:cNvPr id="350" name="直線コネクタ 349"/>
        <xdr:cNvCxnSpPr/>
      </xdr:nvCxnSpPr>
      <xdr:spPr>
        <a:xfrm flipV="1">
          <a:off x="7861300" y="9707501"/>
          <a:ext cx="889000" cy="1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1" name="フローチャート: 判断 350"/>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56476</xdr:rowOff>
    </xdr:from>
    <xdr:ext cx="534377" cy="259045"/>
    <xdr:sp macro="" textlink="">
      <xdr:nvSpPr>
        <xdr:cNvPr id="352" name="テキスト ボックス 351"/>
        <xdr:cNvSpPr txBox="1"/>
      </xdr:nvSpPr>
      <xdr:spPr>
        <a:xfrm>
          <a:off x="8483111" y="93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6541</xdr:rowOff>
    </xdr:from>
    <xdr:to>
      <xdr:col>41</xdr:col>
      <xdr:colOff>50800</xdr:colOff>
      <xdr:row>57</xdr:row>
      <xdr:rowOff>60290</xdr:rowOff>
    </xdr:to>
    <xdr:cxnSp macro="">
      <xdr:nvCxnSpPr>
        <xdr:cNvPr id="353" name="直線コネクタ 352"/>
        <xdr:cNvCxnSpPr/>
      </xdr:nvCxnSpPr>
      <xdr:spPr>
        <a:xfrm>
          <a:off x="6972300" y="9779191"/>
          <a:ext cx="889000" cy="5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4" name="フローチャート: 判断 353"/>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170439</xdr:rowOff>
    </xdr:from>
    <xdr:ext cx="534377" cy="259045"/>
    <xdr:sp macro="" textlink="">
      <xdr:nvSpPr>
        <xdr:cNvPr id="355" name="テキスト ボックス 354"/>
        <xdr:cNvSpPr txBox="1"/>
      </xdr:nvSpPr>
      <xdr:spPr>
        <a:xfrm>
          <a:off x="7594111" y="9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6" name="フローチャート: 判断 355"/>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136687</xdr:rowOff>
    </xdr:from>
    <xdr:ext cx="534377" cy="259045"/>
    <xdr:sp macro="" textlink="">
      <xdr:nvSpPr>
        <xdr:cNvPr id="357" name="テキスト ボックス 356"/>
        <xdr:cNvSpPr txBox="1"/>
      </xdr:nvSpPr>
      <xdr:spPr>
        <a:xfrm>
          <a:off x="6705111" y="93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48478</xdr:rowOff>
    </xdr:from>
    <xdr:to>
      <xdr:col>55</xdr:col>
      <xdr:colOff>50800</xdr:colOff>
      <xdr:row>56</xdr:row>
      <xdr:rowOff>150078</xdr:rowOff>
    </xdr:to>
    <xdr:sp macro="" textlink="">
      <xdr:nvSpPr>
        <xdr:cNvPr id="363" name="楕円 362"/>
        <xdr:cNvSpPr/>
      </xdr:nvSpPr>
      <xdr:spPr>
        <a:xfrm>
          <a:off x="10426700" y="964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26905</xdr:rowOff>
    </xdr:from>
    <xdr:ext cx="534377" cy="259045"/>
    <xdr:sp macro="" textlink="">
      <xdr:nvSpPr>
        <xdr:cNvPr id="364" name="普通建設事業費該当値テキスト"/>
        <xdr:cNvSpPr txBox="1"/>
      </xdr:nvSpPr>
      <xdr:spPr>
        <a:xfrm>
          <a:off x="10528300" y="962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131345</xdr:rowOff>
    </xdr:from>
    <xdr:to>
      <xdr:col>50</xdr:col>
      <xdr:colOff>165100</xdr:colOff>
      <xdr:row>57</xdr:row>
      <xdr:rowOff>61495</xdr:rowOff>
    </xdr:to>
    <xdr:sp macro="" textlink="">
      <xdr:nvSpPr>
        <xdr:cNvPr id="365" name="楕円 364"/>
        <xdr:cNvSpPr/>
      </xdr:nvSpPr>
      <xdr:spPr>
        <a:xfrm>
          <a:off x="9588500" y="97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52622</xdr:rowOff>
    </xdr:from>
    <xdr:ext cx="534377" cy="259045"/>
    <xdr:sp macro="" textlink="">
      <xdr:nvSpPr>
        <xdr:cNvPr id="366" name="テキスト ボックス 365"/>
        <xdr:cNvSpPr txBox="1"/>
      </xdr:nvSpPr>
      <xdr:spPr>
        <a:xfrm>
          <a:off x="9372111" y="982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55501</xdr:rowOff>
    </xdr:from>
    <xdr:to>
      <xdr:col>46</xdr:col>
      <xdr:colOff>38100</xdr:colOff>
      <xdr:row>56</xdr:row>
      <xdr:rowOff>157101</xdr:rowOff>
    </xdr:to>
    <xdr:sp macro="" textlink="">
      <xdr:nvSpPr>
        <xdr:cNvPr id="367" name="楕円 366"/>
        <xdr:cNvSpPr/>
      </xdr:nvSpPr>
      <xdr:spPr>
        <a:xfrm>
          <a:off x="8699500" y="965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148228</xdr:rowOff>
    </xdr:from>
    <xdr:ext cx="534377" cy="259045"/>
    <xdr:sp macro="" textlink="">
      <xdr:nvSpPr>
        <xdr:cNvPr id="368" name="テキスト ボックス 367"/>
        <xdr:cNvSpPr txBox="1"/>
      </xdr:nvSpPr>
      <xdr:spPr>
        <a:xfrm>
          <a:off x="8483111" y="97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9490</xdr:rowOff>
    </xdr:from>
    <xdr:to>
      <xdr:col>41</xdr:col>
      <xdr:colOff>101600</xdr:colOff>
      <xdr:row>57</xdr:row>
      <xdr:rowOff>111090</xdr:rowOff>
    </xdr:to>
    <xdr:sp macro="" textlink="">
      <xdr:nvSpPr>
        <xdr:cNvPr id="369" name="楕円 368"/>
        <xdr:cNvSpPr/>
      </xdr:nvSpPr>
      <xdr:spPr>
        <a:xfrm>
          <a:off x="7810500" y="97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102217</xdr:rowOff>
    </xdr:from>
    <xdr:ext cx="534377" cy="259045"/>
    <xdr:sp macro="" textlink="">
      <xdr:nvSpPr>
        <xdr:cNvPr id="370" name="テキスト ボックス 369"/>
        <xdr:cNvSpPr txBox="1"/>
      </xdr:nvSpPr>
      <xdr:spPr>
        <a:xfrm>
          <a:off x="7594111" y="98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127191</xdr:rowOff>
    </xdr:from>
    <xdr:to>
      <xdr:col>36</xdr:col>
      <xdr:colOff>165100</xdr:colOff>
      <xdr:row>57</xdr:row>
      <xdr:rowOff>57341</xdr:rowOff>
    </xdr:to>
    <xdr:sp macro="" textlink="">
      <xdr:nvSpPr>
        <xdr:cNvPr id="371" name="楕円 370"/>
        <xdr:cNvSpPr/>
      </xdr:nvSpPr>
      <xdr:spPr>
        <a:xfrm>
          <a:off x="6921500" y="972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48468</xdr:rowOff>
    </xdr:from>
    <xdr:ext cx="534377" cy="259045"/>
    <xdr:sp macro="" textlink="">
      <xdr:nvSpPr>
        <xdr:cNvPr id="372" name="テキスト ボックス 371"/>
        <xdr:cNvSpPr txBox="1"/>
      </xdr:nvSpPr>
      <xdr:spPr>
        <a:xfrm>
          <a:off x="6705111" y="98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6" name="直線コネクタ 395"/>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399" name="普通建設事業費 （ うち新規整備　）最大値テキスト"/>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0" name="直線コネクタ 399"/>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168314</xdr:rowOff>
    </xdr:from>
    <xdr:to>
      <xdr:col>55</xdr:col>
      <xdr:colOff>0</xdr:colOff>
      <xdr:row>79</xdr:row>
      <xdr:rowOff>11790</xdr:rowOff>
    </xdr:to>
    <xdr:cxnSp macro="">
      <xdr:nvCxnSpPr>
        <xdr:cNvPr id="401" name="直線コネクタ 400"/>
        <xdr:cNvCxnSpPr/>
      </xdr:nvCxnSpPr>
      <xdr:spPr>
        <a:xfrm>
          <a:off x="9639300" y="13541414"/>
          <a:ext cx="838200" cy="1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98854</xdr:rowOff>
    </xdr:from>
    <xdr:ext cx="534377" cy="259045"/>
    <xdr:sp macro="" textlink="">
      <xdr:nvSpPr>
        <xdr:cNvPr id="402" name="普通建設事業費 （ うち新規整備　）平均値テキスト"/>
        <xdr:cNvSpPr txBox="1"/>
      </xdr:nvSpPr>
      <xdr:spPr>
        <a:xfrm>
          <a:off x="10528300" y="1330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3" name="フローチャート: 判断 402"/>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160046</xdr:rowOff>
    </xdr:from>
    <xdr:to>
      <xdr:col>50</xdr:col>
      <xdr:colOff>114300</xdr:colOff>
      <xdr:row>78</xdr:row>
      <xdr:rowOff>168314</xdr:rowOff>
    </xdr:to>
    <xdr:cxnSp macro="">
      <xdr:nvCxnSpPr>
        <xdr:cNvPr id="404" name="直線コネクタ 403"/>
        <xdr:cNvCxnSpPr/>
      </xdr:nvCxnSpPr>
      <xdr:spPr>
        <a:xfrm>
          <a:off x="8750300" y="13361696"/>
          <a:ext cx="889000" cy="17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5" name="フローチャート: 判断 404"/>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163037</xdr:rowOff>
    </xdr:from>
    <xdr:ext cx="534377" cy="259045"/>
    <xdr:sp macro="" textlink="">
      <xdr:nvSpPr>
        <xdr:cNvPr id="406" name="テキスト ボックス 405"/>
        <xdr:cNvSpPr txBox="1"/>
      </xdr:nvSpPr>
      <xdr:spPr>
        <a:xfrm>
          <a:off x="9372111" y="131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160046</xdr:rowOff>
    </xdr:from>
    <xdr:to>
      <xdr:col>45</xdr:col>
      <xdr:colOff>177800</xdr:colOff>
      <xdr:row>79</xdr:row>
      <xdr:rowOff>23792</xdr:rowOff>
    </xdr:to>
    <xdr:cxnSp macro="">
      <xdr:nvCxnSpPr>
        <xdr:cNvPr id="407" name="直線コネクタ 406"/>
        <xdr:cNvCxnSpPr/>
      </xdr:nvCxnSpPr>
      <xdr:spPr>
        <a:xfrm flipV="1">
          <a:off x="7861300" y="13361696"/>
          <a:ext cx="889000" cy="20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08" name="フローチャート: 判断 407"/>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73156</xdr:rowOff>
    </xdr:from>
    <xdr:ext cx="534377" cy="259045"/>
    <xdr:sp macro="" textlink="">
      <xdr:nvSpPr>
        <xdr:cNvPr id="409" name="テキスト ボックス 408"/>
        <xdr:cNvSpPr txBox="1"/>
      </xdr:nvSpPr>
      <xdr:spPr>
        <a:xfrm>
          <a:off x="8483111" y="1344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23792</xdr:rowOff>
    </xdr:from>
    <xdr:to>
      <xdr:col>41</xdr:col>
      <xdr:colOff>50800</xdr:colOff>
      <xdr:row>79</xdr:row>
      <xdr:rowOff>32463</xdr:rowOff>
    </xdr:to>
    <xdr:cxnSp macro="">
      <xdr:nvCxnSpPr>
        <xdr:cNvPr id="410" name="直線コネクタ 409"/>
        <xdr:cNvCxnSpPr/>
      </xdr:nvCxnSpPr>
      <xdr:spPr>
        <a:xfrm flipV="1">
          <a:off x="6972300" y="13568342"/>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1" name="フローチャート: 判断 410"/>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14164</xdr:rowOff>
    </xdr:from>
    <xdr:ext cx="534377" cy="259045"/>
    <xdr:sp macro="" textlink="">
      <xdr:nvSpPr>
        <xdr:cNvPr id="412" name="テキスト ボックス 411"/>
        <xdr:cNvSpPr txBox="1"/>
      </xdr:nvSpPr>
      <xdr:spPr>
        <a:xfrm>
          <a:off x="7594111" y="132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3" name="フローチャート: 判断 412"/>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33810</xdr:rowOff>
    </xdr:from>
    <xdr:ext cx="534377" cy="259045"/>
    <xdr:sp macro="" textlink="">
      <xdr:nvSpPr>
        <xdr:cNvPr id="414" name="テキスト ボックス 413"/>
        <xdr:cNvSpPr txBox="1"/>
      </xdr:nvSpPr>
      <xdr:spPr>
        <a:xfrm>
          <a:off x="6705111" y="132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132440</xdr:rowOff>
    </xdr:from>
    <xdr:to>
      <xdr:col>55</xdr:col>
      <xdr:colOff>50800</xdr:colOff>
      <xdr:row>79</xdr:row>
      <xdr:rowOff>62590</xdr:rowOff>
    </xdr:to>
    <xdr:sp macro="" textlink="">
      <xdr:nvSpPr>
        <xdr:cNvPr id="420" name="楕円 419"/>
        <xdr:cNvSpPr/>
      </xdr:nvSpPr>
      <xdr:spPr>
        <a:xfrm>
          <a:off x="10426700" y="135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54403</xdr:rowOff>
    </xdr:from>
    <xdr:ext cx="469744" cy="259045"/>
    <xdr:sp macro="" textlink="">
      <xdr:nvSpPr>
        <xdr:cNvPr id="421" name="普通建設事業費 （ うち新規整備　）該当値テキスト"/>
        <xdr:cNvSpPr txBox="1"/>
      </xdr:nvSpPr>
      <xdr:spPr>
        <a:xfrm>
          <a:off x="10528300" y="1342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117514</xdr:rowOff>
    </xdr:from>
    <xdr:to>
      <xdr:col>50</xdr:col>
      <xdr:colOff>165100</xdr:colOff>
      <xdr:row>79</xdr:row>
      <xdr:rowOff>47664</xdr:rowOff>
    </xdr:to>
    <xdr:sp macro="" textlink="">
      <xdr:nvSpPr>
        <xdr:cNvPr id="422" name="楕円 421"/>
        <xdr:cNvSpPr/>
      </xdr:nvSpPr>
      <xdr:spPr>
        <a:xfrm>
          <a:off x="9588500" y="134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38791</xdr:rowOff>
    </xdr:from>
    <xdr:ext cx="469744" cy="259045"/>
    <xdr:sp macro="" textlink="">
      <xdr:nvSpPr>
        <xdr:cNvPr id="423" name="テキスト ボックス 422"/>
        <xdr:cNvSpPr txBox="1"/>
      </xdr:nvSpPr>
      <xdr:spPr>
        <a:xfrm>
          <a:off x="9404428" y="1358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109246</xdr:rowOff>
    </xdr:from>
    <xdr:to>
      <xdr:col>46</xdr:col>
      <xdr:colOff>38100</xdr:colOff>
      <xdr:row>78</xdr:row>
      <xdr:rowOff>39396</xdr:rowOff>
    </xdr:to>
    <xdr:sp macro="" textlink="">
      <xdr:nvSpPr>
        <xdr:cNvPr id="424" name="楕円 423"/>
        <xdr:cNvSpPr/>
      </xdr:nvSpPr>
      <xdr:spPr>
        <a:xfrm>
          <a:off x="8699500" y="133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55923</xdr:rowOff>
    </xdr:from>
    <xdr:ext cx="534377" cy="259045"/>
    <xdr:sp macro="" textlink="">
      <xdr:nvSpPr>
        <xdr:cNvPr id="425" name="テキスト ボックス 424"/>
        <xdr:cNvSpPr txBox="1"/>
      </xdr:nvSpPr>
      <xdr:spPr>
        <a:xfrm>
          <a:off x="8483111" y="1308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144442</xdr:rowOff>
    </xdr:from>
    <xdr:to>
      <xdr:col>41</xdr:col>
      <xdr:colOff>101600</xdr:colOff>
      <xdr:row>79</xdr:row>
      <xdr:rowOff>74592</xdr:rowOff>
    </xdr:to>
    <xdr:sp macro="" textlink="">
      <xdr:nvSpPr>
        <xdr:cNvPr id="426" name="楕円 425"/>
        <xdr:cNvSpPr/>
      </xdr:nvSpPr>
      <xdr:spPr>
        <a:xfrm>
          <a:off x="7810500" y="135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65719</xdr:rowOff>
    </xdr:from>
    <xdr:ext cx="469744" cy="259045"/>
    <xdr:sp macro="" textlink="">
      <xdr:nvSpPr>
        <xdr:cNvPr id="427" name="テキスト ボックス 426"/>
        <xdr:cNvSpPr txBox="1"/>
      </xdr:nvSpPr>
      <xdr:spPr>
        <a:xfrm>
          <a:off x="7626428" y="1361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153113</xdr:rowOff>
    </xdr:from>
    <xdr:to>
      <xdr:col>36</xdr:col>
      <xdr:colOff>165100</xdr:colOff>
      <xdr:row>79</xdr:row>
      <xdr:rowOff>83263</xdr:rowOff>
    </xdr:to>
    <xdr:sp macro="" textlink="">
      <xdr:nvSpPr>
        <xdr:cNvPr id="428" name="楕円 427"/>
        <xdr:cNvSpPr/>
      </xdr:nvSpPr>
      <xdr:spPr>
        <a:xfrm>
          <a:off x="6921500" y="135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74390</xdr:rowOff>
    </xdr:from>
    <xdr:ext cx="469744" cy="259045"/>
    <xdr:sp macro="" textlink="">
      <xdr:nvSpPr>
        <xdr:cNvPr id="429" name="テキスト ボックス 428"/>
        <xdr:cNvSpPr txBox="1"/>
      </xdr:nvSpPr>
      <xdr:spPr>
        <a:xfrm>
          <a:off x="6737428" y="1361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1" name="直線コネクタ 450"/>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2" name="普通建設事業費 （ うち更新整備　）最小値テキスト"/>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3" name="直線コネクタ 452"/>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4" name="普通建設事業費 （ うち更新整備　）最大値テキスト"/>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5" name="直線コネクタ 454"/>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346</xdr:rowOff>
    </xdr:from>
    <xdr:to>
      <xdr:col>55</xdr:col>
      <xdr:colOff>0</xdr:colOff>
      <xdr:row>97</xdr:row>
      <xdr:rowOff>85224</xdr:rowOff>
    </xdr:to>
    <xdr:cxnSp macro="">
      <xdr:nvCxnSpPr>
        <xdr:cNvPr id="456" name="直線コネクタ 455"/>
        <xdr:cNvCxnSpPr/>
      </xdr:nvCxnSpPr>
      <xdr:spPr>
        <a:xfrm>
          <a:off x="9639300" y="16630996"/>
          <a:ext cx="838200" cy="8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13524</xdr:rowOff>
    </xdr:from>
    <xdr:ext cx="534377" cy="259045"/>
    <xdr:sp macro="" textlink="">
      <xdr:nvSpPr>
        <xdr:cNvPr id="457" name="普通建設事業費 （ うち更新整備　）平均値テキスト"/>
        <xdr:cNvSpPr txBox="1"/>
      </xdr:nvSpPr>
      <xdr:spPr>
        <a:xfrm>
          <a:off x="10528300" y="16129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58" name="フローチャート: 判断 457"/>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346</xdr:rowOff>
    </xdr:from>
    <xdr:to>
      <xdr:col>50</xdr:col>
      <xdr:colOff>114300</xdr:colOff>
      <xdr:row>97</xdr:row>
      <xdr:rowOff>135494</xdr:rowOff>
    </xdr:to>
    <xdr:cxnSp macro="">
      <xdr:nvCxnSpPr>
        <xdr:cNvPr id="459" name="直線コネクタ 458"/>
        <xdr:cNvCxnSpPr/>
      </xdr:nvCxnSpPr>
      <xdr:spPr>
        <a:xfrm flipV="1">
          <a:off x="8750300" y="16630996"/>
          <a:ext cx="889000" cy="1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0" name="フローチャート: 判断 459"/>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170428</xdr:rowOff>
    </xdr:from>
    <xdr:ext cx="534377" cy="259045"/>
    <xdr:sp macro="" textlink="">
      <xdr:nvSpPr>
        <xdr:cNvPr id="461" name="テキスト ボックス 460"/>
        <xdr:cNvSpPr txBox="1"/>
      </xdr:nvSpPr>
      <xdr:spPr>
        <a:xfrm>
          <a:off x="9372111" y="159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53632</xdr:rowOff>
    </xdr:from>
    <xdr:to>
      <xdr:col>45</xdr:col>
      <xdr:colOff>177800</xdr:colOff>
      <xdr:row>97</xdr:row>
      <xdr:rowOff>135494</xdr:rowOff>
    </xdr:to>
    <xdr:cxnSp macro="">
      <xdr:nvCxnSpPr>
        <xdr:cNvPr id="462" name="直線コネクタ 461"/>
        <xdr:cNvCxnSpPr/>
      </xdr:nvCxnSpPr>
      <xdr:spPr>
        <a:xfrm>
          <a:off x="7861300" y="16512832"/>
          <a:ext cx="889000" cy="25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3" name="フローチャート: 判断 462"/>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94259</xdr:rowOff>
    </xdr:from>
    <xdr:ext cx="534377" cy="259045"/>
    <xdr:sp macro="" textlink="">
      <xdr:nvSpPr>
        <xdr:cNvPr id="464" name="テキスト ボックス 463"/>
        <xdr:cNvSpPr txBox="1"/>
      </xdr:nvSpPr>
      <xdr:spPr>
        <a:xfrm>
          <a:off x="8483111" y="160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144501</xdr:rowOff>
    </xdr:from>
    <xdr:to>
      <xdr:col>41</xdr:col>
      <xdr:colOff>50800</xdr:colOff>
      <xdr:row>96</xdr:row>
      <xdr:rowOff>53632</xdr:rowOff>
    </xdr:to>
    <xdr:cxnSp macro="">
      <xdr:nvCxnSpPr>
        <xdr:cNvPr id="465" name="直線コネクタ 464"/>
        <xdr:cNvCxnSpPr/>
      </xdr:nvCxnSpPr>
      <xdr:spPr>
        <a:xfrm>
          <a:off x="6972300" y="16260801"/>
          <a:ext cx="889000" cy="25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66" name="フローチャート: 判断 465"/>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31622</xdr:rowOff>
    </xdr:from>
    <xdr:ext cx="534377" cy="259045"/>
    <xdr:sp macro="" textlink="">
      <xdr:nvSpPr>
        <xdr:cNvPr id="467" name="テキスト ボックス 466"/>
        <xdr:cNvSpPr txBox="1"/>
      </xdr:nvSpPr>
      <xdr:spPr>
        <a:xfrm>
          <a:off x="7594111" y="161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68" name="フローチャート: 判断 467"/>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149260</xdr:rowOff>
    </xdr:from>
    <xdr:ext cx="534377" cy="259045"/>
    <xdr:sp macro="" textlink="">
      <xdr:nvSpPr>
        <xdr:cNvPr id="469" name="テキスト ボックス 468"/>
        <xdr:cNvSpPr txBox="1"/>
      </xdr:nvSpPr>
      <xdr:spPr>
        <a:xfrm>
          <a:off x="6705111" y="1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34424</xdr:rowOff>
    </xdr:from>
    <xdr:to>
      <xdr:col>55</xdr:col>
      <xdr:colOff>50800</xdr:colOff>
      <xdr:row>97</xdr:row>
      <xdr:rowOff>136024</xdr:rowOff>
    </xdr:to>
    <xdr:sp macro="" textlink="">
      <xdr:nvSpPr>
        <xdr:cNvPr id="475" name="楕円 474"/>
        <xdr:cNvSpPr/>
      </xdr:nvSpPr>
      <xdr:spPr>
        <a:xfrm>
          <a:off x="10426700" y="166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120801</xdr:rowOff>
    </xdr:from>
    <xdr:ext cx="469744" cy="259045"/>
    <xdr:sp macro="" textlink="">
      <xdr:nvSpPr>
        <xdr:cNvPr id="476" name="普通建設事業費 （ うち更新整備　）該当値テキスト"/>
        <xdr:cNvSpPr txBox="1"/>
      </xdr:nvSpPr>
      <xdr:spPr>
        <a:xfrm>
          <a:off x="10528300" y="165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120996</xdr:rowOff>
    </xdr:from>
    <xdr:to>
      <xdr:col>50</xdr:col>
      <xdr:colOff>165100</xdr:colOff>
      <xdr:row>97</xdr:row>
      <xdr:rowOff>51146</xdr:rowOff>
    </xdr:to>
    <xdr:sp macro="" textlink="">
      <xdr:nvSpPr>
        <xdr:cNvPr id="477" name="楕円 476"/>
        <xdr:cNvSpPr/>
      </xdr:nvSpPr>
      <xdr:spPr>
        <a:xfrm>
          <a:off x="9588500" y="165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42273</xdr:rowOff>
    </xdr:from>
    <xdr:ext cx="534377" cy="259045"/>
    <xdr:sp macro="" textlink="">
      <xdr:nvSpPr>
        <xdr:cNvPr id="478" name="テキスト ボックス 477"/>
        <xdr:cNvSpPr txBox="1"/>
      </xdr:nvSpPr>
      <xdr:spPr>
        <a:xfrm>
          <a:off x="9372111" y="166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84694</xdr:rowOff>
    </xdr:from>
    <xdr:to>
      <xdr:col>46</xdr:col>
      <xdr:colOff>38100</xdr:colOff>
      <xdr:row>98</xdr:row>
      <xdr:rowOff>14844</xdr:rowOff>
    </xdr:to>
    <xdr:sp macro="" textlink="">
      <xdr:nvSpPr>
        <xdr:cNvPr id="479" name="楕円 478"/>
        <xdr:cNvSpPr/>
      </xdr:nvSpPr>
      <xdr:spPr>
        <a:xfrm>
          <a:off x="8699500" y="1671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5971</xdr:rowOff>
    </xdr:from>
    <xdr:ext cx="469744" cy="259045"/>
    <xdr:sp macro="" textlink="">
      <xdr:nvSpPr>
        <xdr:cNvPr id="480" name="テキスト ボックス 479"/>
        <xdr:cNvSpPr txBox="1"/>
      </xdr:nvSpPr>
      <xdr:spPr>
        <a:xfrm>
          <a:off x="8515428" y="1680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2832</xdr:rowOff>
    </xdr:from>
    <xdr:to>
      <xdr:col>41</xdr:col>
      <xdr:colOff>101600</xdr:colOff>
      <xdr:row>96</xdr:row>
      <xdr:rowOff>104432</xdr:rowOff>
    </xdr:to>
    <xdr:sp macro="" textlink="">
      <xdr:nvSpPr>
        <xdr:cNvPr id="481" name="楕円 480"/>
        <xdr:cNvSpPr/>
      </xdr:nvSpPr>
      <xdr:spPr>
        <a:xfrm>
          <a:off x="7810500" y="164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95559</xdr:rowOff>
    </xdr:from>
    <xdr:ext cx="534377" cy="259045"/>
    <xdr:sp macro="" textlink="">
      <xdr:nvSpPr>
        <xdr:cNvPr id="482" name="テキスト ボックス 481"/>
        <xdr:cNvSpPr txBox="1"/>
      </xdr:nvSpPr>
      <xdr:spPr>
        <a:xfrm>
          <a:off x="7594111" y="1655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93701</xdr:rowOff>
    </xdr:from>
    <xdr:to>
      <xdr:col>36</xdr:col>
      <xdr:colOff>165100</xdr:colOff>
      <xdr:row>95</xdr:row>
      <xdr:rowOff>23851</xdr:rowOff>
    </xdr:to>
    <xdr:sp macro="" textlink="">
      <xdr:nvSpPr>
        <xdr:cNvPr id="483" name="楕円 482"/>
        <xdr:cNvSpPr/>
      </xdr:nvSpPr>
      <xdr:spPr>
        <a:xfrm>
          <a:off x="6921500" y="1621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14978</xdr:rowOff>
    </xdr:from>
    <xdr:ext cx="534377" cy="259045"/>
    <xdr:sp macro="" textlink="">
      <xdr:nvSpPr>
        <xdr:cNvPr id="484" name="テキスト ボックス 483"/>
        <xdr:cNvSpPr txBox="1"/>
      </xdr:nvSpPr>
      <xdr:spPr>
        <a:xfrm>
          <a:off x="6705111" y="1630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08" name="直線コネクタ 507"/>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09" name="災害復旧事業費最小値テキスト"/>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1" name="災害復旧事業費最大値テキスト"/>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2" name="直線コネクタ 511"/>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39954</xdr:rowOff>
    </xdr:from>
    <xdr:to>
      <xdr:col>85</xdr:col>
      <xdr:colOff>127000</xdr:colOff>
      <xdr:row>39</xdr:row>
      <xdr:rowOff>44450</xdr:rowOff>
    </xdr:to>
    <xdr:cxnSp macro="">
      <xdr:nvCxnSpPr>
        <xdr:cNvPr id="513" name="直線コネクタ 512"/>
        <xdr:cNvCxnSpPr/>
      </xdr:nvCxnSpPr>
      <xdr:spPr>
        <a:xfrm>
          <a:off x="15481300" y="6726504"/>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160735</xdr:rowOff>
    </xdr:from>
    <xdr:ext cx="378565" cy="259045"/>
    <xdr:sp macro="" textlink="">
      <xdr:nvSpPr>
        <xdr:cNvPr id="514" name="災害復旧事業費平均値テキスト"/>
        <xdr:cNvSpPr txBox="1"/>
      </xdr:nvSpPr>
      <xdr:spPr>
        <a:xfrm>
          <a:off x="16370300" y="6504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5" name="フローチャート: 判断 514"/>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39954</xdr:rowOff>
    </xdr:from>
    <xdr:to>
      <xdr:col>81</xdr:col>
      <xdr:colOff>50800</xdr:colOff>
      <xdr:row>39</xdr:row>
      <xdr:rowOff>44450</xdr:rowOff>
    </xdr:to>
    <xdr:cxnSp macro="">
      <xdr:nvCxnSpPr>
        <xdr:cNvPr id="516" name="直線コネクタ 515"/>
        <xdr:cNvCxnSpPr/>
      </xdr:nvCxnSpPr>
      <xdr:spPr>
        <a:xfrm flipV="1">
          <a:off x="14592300" y="672650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7" name="フローチャート: 判断 516"/>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44530</xdr:rowOff>
    </xdr:from>
    <xdr:ext cx="469744" cy="259045"/>
    <xdr:sp macro="" textlink="">
      <xdr:nvSpPr>
        <xdr:cNvPr id="518" name="テキスト ボックス 517"/>
        <xdr:cNvSpPr txBox="1"/>
      </xdr:nvSpPr>
      <xdr:spPr>
        <a:xfrm>
          <a:off x="15246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0" name="フローチャート: 判断 519"/>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1" name="テキスト ボックス 520"/>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3" name="フローチャート: 判断 522"/>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24" name="テキスト ボックス 523"/>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5" name="フローチャート: 判断 524"/>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92727</xdr:rowOff>
    </xdr:from>
    <xdr:ext cx="378565" cy="259045"/>
    <xdr:sp macro="" textlink="">
      <xdr:nvSpPr>
        <xdr:cNvPr id="526" name="テキスト ボックス 525"/>
        <xdr:cNvSpPr txBox="1"/>
      </xdr:nvSpPr>
      <xdr:spPr>
        <a:xfrm>
          <a:off x="12625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116286</xdr:rowOff>
    </xdr:from>
    <xdr:ext cx="249299" cy="259045"/>
    <xdr:sp macro="" textlink="">
      <xdr:nvSpPr>
        <xdr:cNvPr id="533" name="災害復旧事業費該当値テキスト"/>
        <xdr:cNvSpPr txBox="1"/>
      </xdr:nvSpPr>
      <xdr:spPr>
        <a:xfrm>
          <a:off x="16370300" y="6631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160604</xdr:rowOff>
    </xdr:from>
    <xdr:to>
      <xdr:col>81</xdr:col>
      <xdr:colOff>101600</xdr:colOff>
      <xdr:row>39</xdr:row>
      <xdr:rowOff>90754</xdr:rowOff>
    </xdr:to>
    <xdr:sp macro="" textlink="">
      <xdr:nvSpPr>
        <xdr:cNvPr id="534" name="楕円 533"/>
        <xdr:cNvSpPr/>
      </xdr:nvSpPr>
      <xdr:spPr>
        <a:xfrm>
          <a:off x="15430500" y="66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81881</xdr:rowOff>
    </xdr:from>
    <xdr:ext cx="378565" cy="259045"/>
    <xdr:sp macro="" textlink="">
      <xdr:nvSpPr>
        <xdr:cNvPr id="535" name="テキスト ボックス 534"/>
        <xdr:cNvSpPr txBox="1"/>
      </xdr:nvSpPr>
      <xdr:spPr>
        <a:xfrm>
          <a:off x="15292017" y="6768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6" name="直線コネクタ 615"/>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7" name="公債費最小値テキスト"/>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18" name="直線コネクタ 617"/>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19" name="公債費最大値テキスト"/>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0" name="直線コネクタ 619"/>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74276</xdr:rowOff>
    </xdr:from>
    <xdr:to>
      <xdr:col>85</xdr:col>
      <xdr:colOff>127000</xdr:colOff>
      <xdr:row>77</xdr:row>
      <xdr:rowOff>120030</xdr:rowOff>
    </xdr:to>
    <xdr:cxnSp macro="">
      <xdr:nvCxnSpPr>
        <xdr:cNvPr id="621" name="直線コネクタ 620"/>
        <xdr:cNvCxnSpPr/>
      </xdr:nvCxnSpPr>
      <xdr:spPr>
        <a:xfrm flipV="1">
          <a:off x="15481300" y="13275926"/>
          <a:ext cx="838200" cy="4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163909</xdr:rowOff>
    </xdr:from>
    <xdr:ext cx="534377" cy="259045"/>
    <xdr:sp macro="" textlink="">
      <xdr:nvSpPr>
        <xdr:cNvPr id="622" name="公債費平均値テキスト"/>
        <xdr:cNvSpPr txBox="1"/>
      </xdr:nvSpPr>
      <xdr:spPr>
        <a:xfrm>
          <a:off x="16370300" y="1302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3" name="フローチャート: 判断 622"/>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118582</xdr:rowOff>
    </xdr:from>
    <xdr:to>
      <xdr:col>81</xdr:col>
      <xdr:colOff>50800</xdr:colOff>
      <xdr:row>77</xdr:row>
      <xdr:rowOff>120030</xdr:rowOff>
    </xdr:to>
    <xdr:cxnSp macro="">
      <xdr:nvCxnSpPr>
        <xdr:cNvPr id="624" name="直線コネクタ 623"/>
        <xdr:cNvCxnSpPr/>
      </xdr:nvCxnSpPr>
      <xdr:spPr>
        <a:xfrm>
          <a:off x="14592300" y="1332023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5" name="フローチャート: 判断 624"/>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112778</xdr:rowOff>
    </xdr:from>
    <xdr:ext cx="534377" cy="259045"/>
    <xdr:sp macro="" textlink="">
      <xdr:nvSpPr>
        <xdr:cNvPr id="626" name="テキスト ボックス 625"/>
        <xdr:cNvSpPr txBox="1"/>
      </xdr:nvSpPr>
      <xdr:spPr>
        <a:xfrm>
          <a:off x="15214111" y="1297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74723</xdr:rowOff>
    </xdr:from>
    <xdr:to>
      <xdr:col>76</xdr:col>
      <xdr:colOff>114300</xdr:colOff>
      <xdr:row>77</xdr:row>
      <xdr:rowOff>118582</xdr:rowOff>
    </xdr:to>
    <xdr:cxnSp macro="">
      <xdr:nvCxnSpPr>
        <xdr:cNvPr id="627" name="直線コネクタ 626"/>
        <xdr:cNvCxnSpPr/>
      </xdr:nvCxnSpPr>
      <xdr:spPr>
        <a:xfrm>
          <a:off x="13703300" y="13276373"/>
          <a:ext cx="889000" cy="4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28" name="フローチャート: 判断 627"/>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119169</xdr:rowOff>
    </xdr:from>
    <xdr:ext cx="534377" cy="259045"/>
    <xdr:sp macro="" textlink="">
      <xdr:nvSpPr>
        <xdr:cNvPr id="629" name="テキスト ボックス 628"/>
        <xdr:cNvSpPr txBox="1"/>
      </xdr:nvSpPr>
      <xdr:spPr>
        <a:xfrm>
          <a:off x="14325111" y="129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74723</xdr:rowOff>
    </xdr:from>
    <xdr:to>
      <xdr:col>71</xdr:col>
      <xdr:colOff>177800</xdr:colOff>
      <xdr:row>77</xdr:row>
      <xdr:rowOff>111234</xdr:rowOff>
    </xdr:to>
    <xdr:cxnSp macro="">
      <xdr:nvCxnSpPr>
        <xdr:cNvPr id="630" name="直線コネクタ 629"/>
        <xdr:cNvCxnSpPr/>
      </xdr:nvCxnSpPr>
      <xdr:spPr>
        <a:xfrm flipV="1">
          <a:off x="12814300" y="13276373"/>
          <a:ext cx="8890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1" name="フローチャート: 判断 630"/>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130588</xdr:rowOff>
    </xdr:from>
    <xdr:ext cx="534377" cy="259045"/>
    <xdr:sp macro="" textlink="">
      <xdr:nvSpPr>
        <xdr:cNvPr id="632" name="テキスト ボックス 631"/>
        <xdr:cNvSpPr txBox="1"/>
      </xdr:nvSpPr>
      <xdr:spPr>
        <a:xfrm>
          <a:off x="13436111" y="129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3" name="フローチャート: 判断 632"/>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123131</xdr:rowOff>
    </xdr:from>
    <xdr:ext cx="534377" cy="259045"/>
    <xdr:sp macro="" textlink="">
      <xdr:nvSpPr>
        <xdr:cNvPr id="634" name="テキスト ボックス 633"/>
        <xdr:cNvSpPr txBox="1"/>
      </xdr:nvSpPr>
      <xdr:spPr>
        <a:xfrm>
          <a:off x="12547111" y="129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23476</xdr:rowOff>
    </xdr:from>
    <xdr:to>
      <xdr:col>85</xdr:col>
      <xdr:colOff>177800</xdr:colOff>
      <xdr:row>77</xdr:row>
      <xdr:rowOff>125076</xdr:rowOff>
    </xdr:to>
    <xdr:sp macro="" textlink="">
      <xdr:nvSpPr>
        <xdr:cNvPr id="640" name="楕円 639"/>
        <xdr:cNvSpPr/>
      </xdr:nvSpPr>
      <xdr:spPr>
        <a:xfrm>
          <a:off x="16268700" y="132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1903</xdr:rowOff>
    </xdr:from>
    <xdr:ext cx="534377" cy="259045"/>
    <xdr:sp macro="" textlink="">
      <xdr:nvSpPr>
        <xdr:cNvPr id="641" name="公債費該当値テキスト"/>
        <xdr:cNvSpPr txBox="1"/>
      </xdr:nvSpPr>
      <xdr:spPr>
        <a:xfrm>
          <a:off x="16370300" y="1320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69230</xdr:rowOff>
    </xdr:from>
    <xdr:to>
      <xdr:col>81</xdr:col>
      <xdr:colOff>101600</xdr:colOff>
      <xdr:row>77</xdr:row>
      <xdr:rowOff>170830</xdr:rowOff>
    </xdr:to>
    <xdr:sp macro="" textlink="">
      <xdr:nvSpPr>
        <xdr:cNvPr id="642" name="楕円 641"/>
        <xdr:cNvSpPr/>
      </xdr:nvSpPr>
      <xdr:spPr>
        <a:xfrm>
          <a:off x="15430500" y="132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161957</xdr:rowOff>
    </xdr:from>
    <xdr:ext cx="534377" cy="259045"/>
    <xdr:sp macro="" textlink="">
      <xdr:nvSpPr>
        <xdr:cNvPr id="643" name="テキスト ボックス 642"/>
        <xdr:cNvSpPr txBox="1"/>
      </xdr:nvSpPr>
      <xdr:spPr>
        <a:xfrm>
          <a:off x="15214111" y="133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67782</xdr:rowOff>
    </xdr:from>
    <xdr:to>
      <xdr:col>76</xdr:col>
      <xdr:colOff>165100</xdr:colOff>
      <xdr:row>77</xdr:row>
      <xdr:rowOff>169382</xdr:rowOff>
    </xdr:to>
    <xdr:sp macro="" textlink="">
      <xdr:nvSpPr>
        <xdr:cNvPr id="644" name="楕円 643"/>
        <xdr:cNvSpPr/>
      </xdr:nvSpPr>
      <xdr:spPr>
        <a:xfrm>
          <a:off x="14541500" y="132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160509</xdr:rowOff>
    </xdr:from>
    <xdr:ext cx="534377" cy="259045"/>
    <xdr:sp macro="" textlink="">
      <xdr:nvSpPr>
        <xdr:cNvPr id="645" name="テキスト ボックス 644"/>
        <xdr:cNvSpPr txBox="1"/>
      </xdr:nvSpPr>
      <xdr:spPr>
        <a:xfrm>
          <a:off x="14325111" y="133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23923</xdr:rowOff>
    </xdr:from>
    <xdr:to>
      <xdr:col>72</xdr:col>
      <xdr:colOff>38100</xdr:colOff>
      <xdr:row>77</xdr:row>
      <xdr:rowOff>125523</xdr:rowOff>
    </xdr:to>
    <xdr:sp macro="" textlink="">
      <xdr:nvSpPr>
        <xdr:cNvPr id="646" name="楕円 645"/>
        <xdr:cNvSpPr/>
      </xdr:nvSpPr>
      <xdr:spPr>
        <a:xfrm>
          <a:off x="13652500" y="1322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116650</xdr:rowOff>
    </xdr:from>
    <xdr:ext cx="534377" cy="259045"/>
    <xdr:sp macro="" textlink="">
      <xdr:nvSpPr>
        <xdr:cNvPr id="647" name="テキスト ボックス 646"/>
        <xdr:cNvSpPr txBox="1"/>
      </xdr:nvSpPr>
      <xdr:spPr>
        <a:xfrm>
          <a:off x="13436111" y="133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60434</xdr:rowOff>
    </xdr:from>
    <xdr:to>
      <xdr:col>67</xdr:col>
      <xdr:colOff>101600</xdr:colOff>
      <xdr:row>77</xdr:row>
      <xdr:rowOff>162034</xdr:rowOff>
    </xdr:to>
    <xdr:sp macro="" textlink="">
      <xdr:nvSpPr>
        <xdr:cNvPr id="648" name="楕円 647"/>
        <xdr:cNvSpPr/>
      </xdr:nvSpPr>
      <xdr:spPr>
        <a:xfrm>
          <a:off x="12763500" y="132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153161</xdr:rowOff>
    </xdr:from>
    <xdr:ext cx="534377" cy="259045"/>
    <xdr:sp macro="" textlink="">
      <xdr:nvSpPr>
        <xdr:cNvPr id="649" name="テキスト ボックス 648"/>
        <xdr:cNvSpPr txBox="1"/>
      </xdr:nvSpPr>
      <xdr:spPr>
        <a:xfrm>
          <a:off x="12547111" y="133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9" name="テキスト ボックス 66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3" name="直線コネクタ 672"/>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4" name="積立金最小値テキスト"/>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5" name="直線コネクタ 674"/>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6" name="積立金最大値テキスト"/>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7" name="直線コネクタ 676"/>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106857</xdr:rowOff>
    </xdr:from>
    <xdr:to>
      <xdr:col>85</xdr:col>
      <xdr:colOff>127000</xdr:colOff>
      <xdr:row>98</xdr:row>
      <xdr:rowOff>86303</xdr:rowOff>
    </xdr:to>
    <xdr:cxnSp macro="">
      <xdr:nvCxnSpPr>
        <xdr:cNvPr id="678" name="直線コネクタ 677"/>
        <xdr:cNvCxnSpPr/>
      </xdr:nvCxnSpPr>
      <xdr:spPr>
        <a:xfrm flipV="1">
          <a:off x="15481300" y="16737507"/>
          <a:ext cx="838200" cy="15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86422</xdr:rowOff>
    </xdr:from>
    <xdr:ext cx="534377" cy="259045"/>
    <xdr:sp macro="" textlink="">
      <xdr:nvSpPr>
        <xdr:cNvPr id="679" name="積立金平均値テキスト"/>
        <xdr:cNvSpPr txBox="1"/>
      </xdr:nvSpPr>
      <xdr:spPr>
        <a:xfrm>
          <a:off x="16370300" y="1637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0" name="フローチャート: 判断 679"/>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70358</xdr:rowOff>
    </xdr:from>
    <xdr:to>
      <xdr:col>81</xdr:col>
      <xdr:colOff>50800</xdr:colOff>
      <xdr:row>98</xdr:row>
      <xdr:rowOff>86303</xdr:rowOff>
    </xdr:to>
    <xdr:cxnSp macro="">
      <xdr:nvCxnSpPr>
        <xdr:cNvPr id="681" name="直線コネクタ 680"/>
        <xdr:cNvCxnSpPr/>
      </xdr:nvCxnSpPr>
      <xdr:spPr>
        <a:xfrm>
          <a:off x="14592300" y="16872458"/>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2" name="フローチャート: 判断 681"/>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35025</xdr:rowOff>
    </xdr:from>
    <xdr:ext cx="534377" cy="259045"/>
    <xdr:sp macro="" textlink="">
      <xdr:nvSpPr>
        <xdr:cNvPr id="683" name="テキスト ボックス 682"/>
        <xdr:cNvSpPr txBox="1"/>
      </xdr:nvSpPr>
      <xdr:spPr>
        <a:xfrm>
          <a:off x="15214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155797</xdr:rowOff>
    </xdr:from>
    <xdr:to>
      <xdr:col>76</xdr:col>
      <xdr:colOff>114300</xdr:colOff>
      <xdr:row>98</xdr:row>
      <xdr:rowOff>70358</xdr:rowOff>
    </xdr:to>
    <xdr:cxnSp macro="">
      <xdr:nvCxnSpPr>
        <xdr:cNvPr id="684" name="直線コネクタ 683"/>
        <xdr:cNvCxnSpPr/>
      </xdr:nvCxnSpPr>
      <xdr:spPr>
        <a:xfrm>
          <a:off x="13703300" y="16786447"/>
          <a:ext cx="889000" cy="8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5" name="フローチャート: 判断 684"/>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86" name="テキスト ボックス 685"/>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155797</xdr:rowOff>
    </xdr:from>
    <xdr:to>
      <xdr:col>71</xdr:col>
      <xdr:colOff>177800</xdr:colOff>
      <xdr:row>98</xdr:row>
      <xdr:rowOff>26581</xdr:rowOff>
    </xdr:to>
    <xdr:cxnSp macro="">
      <xdr:nvCxnSpPr>
        <xdr:cNvPr id="687" name="直線コネクタ 686"/>
        <xdr:cNvCxnSpPr/>
      </xdr:nvCxnSpPr>
      <xdr:spPr>
        <a:xfrm flipV="1">
          <a:off x="12814300" y="16786447"/>
          <a:ext cx="889000" cy="4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88" name="フローチャート: 判断 687"/>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57250</xdr:rowOff>
    </xdr:from>
    <xdr:ext cx="534377" cy="259045"/>
    <xdr:sp macro="" textlink="">
      <xdr:nvSpPr>
        <xdr:cNvPr id="689" name="テキスト ボックス 688"/>
        <xdr:cNvSpPr txBox="1"/>
      </xdr:nvSpPr>
      <xdr:spPr>
        <a:xfrm>
          <a:off x="13436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0" name="フローチャート: 判断 689"/>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58951</xdr:rowOff>
    </xdr:from>
    <xdr:ext cx="534377" cy="259045"/>
    <xdr:sp macro="" textlink="">
      <xdr:nvSpPr>
        <xdr:cNvPr id="691" name="テキスト ボックス 690"/>
        <xdr:cNvSpPr txBox="1"/>
      </xdr:nvSpPr>
      <xdr:spPr>
        <a:xfrm>
          <a:off x="12547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56057</xdr:rowOff>
    </xdr:from>
    <xdr:to>
      <xdr:col>85</xdr:col>
      <xdr:colOff>177800</xdr:colOff>
      <xdr:row>97</xdr:row>
      <xdr:rowOff>157657</xdr:rowOff>
    </xdr:to>
    <xdr:sp macro="" textlink="">
      <xdr:nvSpPr>
        <xdr:cNvPr id="697" name="楕円 696"/>
        <xdr:cNvSpPr/>
      </xdr:nvSpPr>
      <xdr:spPr>
        <a:xfrm>
          <a:off x="16268700" y="166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34484</xdr:rowOff>
    </xdr:from>
    <xdr:ext cx="534377" cy="259045"/>
    <xdr:sp macro="" textlink="">
      <xdr:nvSpPr>
        <xdr:cNvPr id="698" name="積立金該当値テキスト"/>
        <xdr:cNvSpPr txBox="1"/>
      </xdr:nvSpPr>
      <xdr:spPr>
        <a:xfrm>
          <a:off x="16370300" y="1666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35503</xdr:rowOff>
    </xdr:from>
    <xdr:to>
      <xdr:col>81</xdr:col>
      <xdr:colOff>101600</xdr:colOff>
      <xdr:row>98</xdr:row>
      <xdr:rowOff>137103</xdr:rowOff>
    </xdr:to>
    <xdr:sp macro="" textlink="">
      <xdr:nvSpPr>
        <xdr:cNvPr id="699" name="楕円 698"/>
        <xdr:cNvSpPr/>
      </xdr:nvSpPr>
      <xdr:spPr>
        <a:xfrm>
          <a:off x="15430500" y="168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128230</xdr:rowOff>
    </xdr:from>
    <xdr:ext cx="469744" cy="259045"/>
    <xdr:sp macro="" textlink="">
      <xdr:nvSpPr>
        <xdr:cNvPr id="700" name="テキスト ボックス 699"/>
        <xdr:cNvSpPr txBox="1"/>
      </xdr:nvSpPr>
      <xdr:spPr>
        <a:xfrm>
          <a:off x="15246428" y="1693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19558</xdr:rowOff>
    </xdr:from>
    <xdr:to>
      <xdr:col>76</xdr:col>
      <xdr:colOff>165100</xdr:colOff>
      <xdr:row>98</xdr:row>
      <xdr:rowOff>121158</xdr:rowOff>
    </xdr:to>
    <xdr:sp macro="" textlink="">
      <xdr:nvSpPr>
        <xdr:cNvPr id="701" name="楕円 700"/>
        <xdr:cNvSpPr/>
      </xdr:nvSpPr>
      <xdr:spPr>
        <a:xfrm>
          <a:off x="14541500" y="1682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112285</xdr:rowOff>
    </xdr:from>
    <xdr:ext cx="469744" cy="259045"/>
    <xdr:sp macro="" textlink="">
      <xdr:nvSpPr>
        <xdr:cNvPr id="702" name="テキスト ボックス 701"/>
        <xdr:cNvSpPr txBox="1"/>
      </xdr:nvSpPr>
      <xdr:spPr>
        <a:xfrm>
          <a:off x="14357428" y="1691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104997</xdr:rowOff>
    </xdr:from>
    <xdr:to>
      <xdr:col>72</xdr:col>
      <xdr:colOff>38100</xdr:colOff>
      <xdr:row>98</xdr:row>
      <xdr:rowOff>35147</xdr:rowOff>
    </xdr:to>
    <xdr:sp macro="" textlink="">
      <xdr:nvSpPr>
        <xdr:cNvPr id="703" name="楕円 702"/>
        <xdr:cNvSpPr/>
      </xdr:nvSpPr>
      <xdr:spPr>
        <a:xfrm>
          <a:off x="13652500" y="167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51674</xdr:rowOff>
    </xdr:from>
    <xdr:ext cx="534377" cy="259045"/>
    <xdr:sp macro="" textlink="">
      <xdr:nvSpPr>
        <xdr:cNvPr id="704" name="テキスト ボックス 703"/>
        <xdr:cNvSpPr txBox="1"/>
      </xdr:nvSpPr>
      <xdr:spPr>
        <a:xfrm>
          <a:off x="13436111" y="1651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147231</xdr:rowOff>
    </xdr:from>
    <xdr:to>
      <xdr:col>67</xdr:col>
      <xdr:colOff>101600</xdr:colOff>
      <xdr:row>98</xdr:row>
      <xdr:rowOff>77381</xdr:rowOff>
    </xdr:to>
    <xdr:sp macro="" textlink="">
      <xdr:nvSpPr>
        <xdr:cNvPr id="705" name="楕円 704"/>
        <xdr:cNvSpPr/>
      </xdr:nvSpPr>
      <xdr:spPr>
        <a:xfrm>
          <a:off x="12763500" y="167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68508</xdr:rowOff>
    </xdr:from>
    <xdr:ext cx="469744" cy="259045"/>
    <xdr:sp macro="" textlink="">
      <xdr:nvSpPr>
        <xdr:cNvPr id="706" name="テキスト ボックス 705"/>
        <xdr:cNvSpPr txBox="1"/>
      </xdr:nvSpPr>
      <xdr:spPr>
        <a:xfrm>
          <a:off x="12579428" y="1687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0" name="直線コネクタ 729"/>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3" name="投資及び出資金最大値テキスト"/>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4" name="直線コネクタ 733"/>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21971</xdr:rowOff>
    </xdr:from>
    <xdr:to>
      <xdr:col>116</xdr:col>
      <xdr:colOff>63500</xdr:colOff>
      <xdr:row>39</xdr:row>
      <xdr:rowOff>44450</xdr:rowOff>
    </xdr:to>
    <xdr:cxnSp macro="">
      <xdr:nvCxnSpPr>
        <xdr:cNvPr id="735" name="直線コネクタ 734"/>
        <xdr:cNvCxnSpPr/>
      </xdr:nvCxnSpPr>
      <xdr:spPr>
        <a:xfrm>
          <a:off x="21323300" y="6708521"/>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11701</xdr:rowOff>
    </xdr:from>
    <xdr:ext cx="469744" cy="259045"/>
    <xdr:sp macro="" textlink="">
      <xdr:nvSpPr>
        <xdr:cNvPr id="736" name="投資及び出資金平均値テキスト"/>
        <xdr:cNvSpPr txBox="1"/>
      </xdr:nvSpPr>
      <xdr:spPr>
        <a:xfrm>
          <a:off x="22212300" y="6183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7" name="フローチャート: 判断 736"/>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21971</xdr:rowOff>
    </xdr:from>
    <xdr:to>
      <xdr:col>111</xdr:col>
      <xdr:colOff>177800</xdr:colOff>
      <xdr:row>39</xdr:row>
      <xdr:rowOff>44450</xdr:rowOff>
    </xdr:to>
    <xdr:cxnSp macro="">
      <xdr:nvCxnSpPr>
        <xdr:cNvPr id="738" name="直線コネクタ 737"/>
        <xdr:cNvCxnSpPr/>
      </xdr:nvCxnSpPr>
      <xdr:spPr>
        <a:xfrm flipV="1">
          <a:off x="20434300" y="6708521"/>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39" name="フローチャート: 判断 738"/>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123969</xdr:rowOff>
    </xdr:from>
    <xdr:ext cx="469744" cy="259045"/>
    <xdr:sp macro="" textlink="">
      <xdr:nvSpPr>
        <xdr:cNvPr id="740" name="テキスト ボックス 739"/>
        <xdr:cNvSpPr txBox="1"/>
      </xdr:nvSpPr>
      <xdr:spPr>
        <a:xfrm>
          <a:off x="21088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2" name="フローチャート: 判断 741"/>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154068</xdr:rowOff>
    </xdr:from>
    <xdr:ext cx="469744" cy="259045"/>
    <xdr:sp macro="" textlink="">
      <xdr:nvSpPr>
        <xdr:cNvPr id="743" name="テキスト ボックス 742"/>
        <xdr:cNvSpPr txBox="1"/>
      </xdr:nvSpPr>
      <xdr:spPr>
        <a:xfrm>
          <a:off x="20199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5" name="フローチャート: 判断 744"/>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16654</xdr:rowOff>
    </xdr:from>
    <xdr:ext cx="469744" cy="259045"/>
    <xdr:sp macro="" textlink="">
      <xdr:nvSpPr>
        <xdr:cNvPr id="746" name="テキスト ボックス 745"/>
        <xdr:cNvSpPr txBox="1"/>
      </xdr:nvSpPr>
      <xdr:spPr>
        <a:xfrm>
          <a:off x="19310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7" name="フローチャート: 判断 746"/>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48" name="テキスト ボックス 747"/>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142621</xdr:rowOff>
    </xdr:from>
    <xdr:to>
      <xdr:col>112</xdr:col>
      <xdr:colOff>38100</xdr:colOff>
      <xdr:row>39</xdr:row>
      <xdr:rowOff>72771</xdr:rowOff>
    </xdr:to>
    <xdr:sp macro="" textlink="">
      <xdr:nvSpPr>
        <xdr:cNvPr id="756" name="楕円 755"/>
        <xdr:cNvSpPr/>
      </xdr:nvSpPr>
      <xdr:spPr>
        <a:xfrm>
          <a:off x="21272500" y="66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63898</xdr:rowOff>
    </xdr:from>
    <xdr:ext cx="378565" cy="259045"/>
    <xdr:sp macro="" textlink="">
      <xdr:nvSpPr>
        <xdr:cNvPr id="757" name="テキスト ボックス 756"/>
        <xdr:cNvSpPr txBox="1"/>
      </xdr:nvSpPr>
      <xdr:spPr>
        <a:xfrm>
          <a:off x="21134017" y="6750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4" name="直線コネクタ 77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5" name="テキスト ボックス 77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8" name="直線コネクタ 77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9" name="テキスト ボックス 778"/>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3" name="直線コネクタ 782"/>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4" name="貸付金最小値テキスト"/>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5" name="直線コネクタ 784"/>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6" name="貸付金最大値テキスト"/>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7" name="直線コネクタ 786"/>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170732</xdr:rowOff>
    </xdr:from>
    <xdr:to>
      <xdr:col>116</xdr:col>
      <xdr:colOff>63500</xdr:colOff>
      <xdr:row>58</xdr:row>
      <xdr:rowOff>8427</xdr:rowOff>
    </xdr:to>
    <xdr:cxnSp macro="">
      <xdr:nvCxnSpPr>
        <xdr:cNvPr id="788" name="直線コネクタ 787"/>
        <xdr:cNvCxnSpPr/>
      </xdr:nvCxnSpPr>
      <xdr:spPr>
        <a:xfrm>
          <a:off x="21323300" y="994338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51941</xdr:rowOff>
    </xdr:from>
    <xdr:ext cx="469744" cy="259045"/>
    <xdr:sp macro="" textlink="">
      <xdr:nvSpPr>
        <xdr:cNvPr id="789" name="貸付金平均値テキスト"/>
        <xdr:cNvSpPr txBox="1"/>
      </xdr:nvSpPr>
      <xdr:spPr>
        <a:xfrm>
          <a:off x="22212300" y="9481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0" name="フローチャート: 判断 789"/>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103010</xdr:rowOff>
    </xdr:from>
    <xdr:to>
      <xdr:col>111</xdr:col>
      <xdr:colOff>177800</xdr:colOff>
      <xdr:row>57</xdr:row>
      <xdr:rowOff>170732</xdr:rowOff>
    </xdr:to>
    <xdr:cxnSp macro="">
      <xdr:nvCxnSpPr>
        <xdr:cNvPr id="791" name="直線コネクタ 790"/>
        <xdr:cNvCxnSpPr/>
      </xdr:nvCxnSpPr>
      <xdr:spPr>
        <a:xfrm>
          <a:off x="20434300" y="9875660"/>
          <a:ext cx="889000" cy="6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2" name="フローチャート: 判断 791"/>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149648</xdr:rowOff>
    </xdr:from>
    <xdr:ext cx="469744" cy="259045"/>
    <xdr:sp macro="" textlink="">
      <xdr:nvSpPr>
        <xdr:cNvPr id="793" name="テキスト ボックス 792"/>
        <xdr:cNvSpPr txBox="1"/>
      </xdr:nvSpPr>
      <xdr:spPr>
        <a:xfrm>
          <a:off x="21088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16142</xdr:rowOff>
    </xdr:from>
    <xdr:to>
      <xdr:col>107</xdr:col>
      <xdr:colOff>50800</xdr:colOff>
      <xdr:row>57</xdr:row>
      <xdr:rowOff>103010</xdr:rowOff>
    </xdr:to>
    <xdr:cxnSp macro="">
      <xdr:nvCxnSpPr>
        <xdr:cNvPr id="794" name="直線コネクタ 793"/>
        <xdr:cNvCxnSpPr/>
      </xdr:nvCxnSpPr>
      <xdr:spPr>
        <a:xfrm>
          <a:off x="19545300" y="9617342"/>
          <a:ext cx="889000" cy="25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5" name="フローチャート: 判断 794"/>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165879</xdr:rowOff>
    </xdr:from>
    <xdr:ext cx="469744" cy="259045"/>
    <xdr:sp macro="" textlink="">
      <xdr:nvSpPr>
        <xdr:cNvPr id="796" name="テキスト ボックス 795"/>
        <xdr:cNvSpPr txBox="1"/>
      </xdr:nvSpPr>
      <xdr:spPr>
        <a:xfrm>
          <a:off x="20199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16142</xdr:rowOff>
    </xdr:from>
    <xdr:to>
      <xdr:col>102</xdr:col>
      <xdr:colOff>114300</xdr:colOff>
      <xdr:row>57</xdr:row>
      <xdr:rowOff>53861</xdr:rowOff>
    </xdr:to>
    <xdr:cxnSp macro="">
      <xdr:nvCxnSpPr>
        <xdr:cNvPr id="797" name="直線コネクタ 796"/>
        <xdr:cNvCxnSpPr/>
      </xdr:nvCxnSpPr>
      <xdr:spPr>
        <a:xfrm flipV="1">
          <a:off x="18656300" y="9617342"/>
          <a:ext cx="889000" cy="20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798" name="フローチャート: 判断 797"/>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92816</xdr:rowOff>
    </xdr:from>
    <xdr:ext cx="469744" cy="259045"/>
    <xdr:sp macro="" textlink="">
      <xdr:nvSpPr>
        <xdr:cNvPr id="799" name="テキスト ボックス 798"/>
        <xdr:cNvSpPr txBox="1"/>
      </xdr:nvSpPr>
      <xdr:spPr>
        <a:xfrm>
          <a:off x="19310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0" name="フローチャート: 判断 799"/>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157935</xdr:rowOff>
    </xdr:from>
    <xdr:ext cx="469744" cy="259045"/>
    <xdr:sp macro="" textlink="">
      <xdr:nvSpPr>
        <xdr:cNvPr id="801" name="テキスト ボックス 800"/>
        <xdr:cNvSpPr txBox="1"/>
      </xdr:nvSpPr>
      <xdr:spPr>
        <a:xfrm>
          <a:off x="18421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129077</xdr:rowOff>
    </xdr:from>
    <xdr:to>
      <xdr:col>116</xdr:col>
      <xdr:colOff>114300</xdr:colOff>
      <xdr:row>58</xdr:row>
      <xdr:rowOff>59227</xdr:rowOff>
    </xdr:to>
    <xdr:sp macro="" textlink="">
      <xdr:nvSpPr>
        <xdr:cNvPr id="807" name="楕円 806"/>
        <xdr:cNvSpPr/>
      </xdr:nvSpPr>
      <xdr:spPr>
        <a:xfrm>
          <a:off x="22110700" y="990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44004</xdr:rowOff>
    </xdr:from>
    <xdr:ext cx="378565" cy="259045"/>
    <xdr:sp macro="" textlink="">
      <xdr:nvSpPr>
        <xdr:cNvPr id="808" name="貸付金該当値テキスト"/>
        <xdr:cNvSpPr txBox="1"/>
      </xdr:nvSpPr>
      <xdr:spPr>
        <a:xfrm>
          <a:off x="22212300" y="981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119932</xdr:rowOff>
    </xdr:from>
    <xdr:to>
      <xdr:col>112</xdr:col>
      <xdr:colOff>38100</xdr:colOff>
      <xdr:row>58</xdr:row>
      <xdr:rowOff>50082</xdr:rowOff>
    </xdr:to>
    <xdr:sp macro="" textlink="">
      <xdr:nvSpPr>
        <xdr:cNvPr id="809" name="楕円 808"/>
        <xdr:cNvSpPr/>
      </xdr:nvSpPr>
      <xdr:spPr>
        <a:xfrm>
          <a:off x="21272500" y="98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41209</xdr:rowOff>
    </xdr:from>
    <xdr:ext cx="378565" cy="259045"/>
    <xdr:sp macro="" textlink="">
      <xdr:nvSpPr>
        <xdr:cNvPr id="810" name="テキスト ボックス 809"/>
        <xdr:cNvSpPr txBox="1"/>
      </xdr:nvSpPr>
      <xdr:spPr>
        <a:xfrm>
          <a:off x="21134017" y="9985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52210</xdr:rowOff>
    </xdr:from>
    <xdr:to>
      <xdr:col>107</xdr:col>
      <xdr:colOff>101600</xdr:colOff>
      <xdr:row>57</xdr:row>
      <xdr:rowOff>153810</xdr:rowOff>
    </xdr:to>
    <xdr:sp macro="" textlink="">
      <xdr:nvSpPr>
        <xdr:cNvPr id="811" name="楕円 810"/>
        <xdr:cNvSpPr/>
      </xdr:nvSpPr>
      <xdr:spPr>
        <a:xfrm>
          <a:off x="20383500" y="98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144937</xdr:rowOff>
    </xdr:from>
    <xdr:ext cx="469744" cy="259045"/>
    <xdr:sp macro="" textlink="">
      <xdr:nvSpPr>
        <xdr:cNvPr id="812" name="テキスト ボックス 811"/>
        <xdr:cNvSpPr txBox="1"/>
      </xdr:nvSpPr>
      <xdr:spPr>
        <a:xfrm>
          <a:off x="20199428" y="991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136792</xdr:rowOff>
    </xdr:from>
    <xdr:to>
      <xdr:col>102</xdr:col>
      <xdr:colOff>165100</xdr:colOff>
      <xdr:row>56</xdr:row>
      <xdr:rowOff>66942</xdr:rowOff>
    </xdr:to>
    <xdr:sp macro="" textlink="">
      <xdr:nvSpPr>
        <xdr:cNvPr id="813" name="楕円 812"/>
        <xdr:cNvSpPr/>
      </xdr:nvSpPr>
      <xdr:spPr>
        <a:xfrm>
          <a:off x="19494500" y="956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83469</xdr:rowOff>
    </xdr:from>
    <xdr:ext cx="469744" cy="259045"/>
    <xdr:sp macro="" textlink="">
      <xdr:nvSpPr>
        <xdr:cNvPr id="814" name="テキスト ボックス 813"/>
        <xdr:cNvSpPr txBox="1"/>
      </xdr:nvSpPr>
      <xdr:spPr>
        <a:xfrm>
          <a:off x="19310428" y="934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3061</xdr:rowOff>
    </xdr:from>
    <xdr:to>
      <xdr:col>98</xdr:col>
      <xdr:colOff>38100</xdr:colOff>
      <xdr:row>57</xdr:row>
      <xdr:rowOff>104661</xdr:rowOff>
    </xdr:to>
    <xdr:sp macro="" textlink="">
      <xdr:nvSpPr>
        <xdr:cNvPr id="815" name="楕円 814"/>
        <xdr:cNvSpPr/>
      </xdr:nvSpPr>
      <xdr:spPr>
        <a:xfrm>
          <a:off x="18605500" y="977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95788</xdr:rowOff>
    </xdr:from>
    <xdr:ext cx="469744" cy="259045"/>
    <xdr:sp macro="" textlink="">
      <xdr:nvSpPr>
        <xdr:cNvPr id="816" name="テキスト ボックス 815"/>
        <xdr:cNvSpPr txBox="1"/>
      </xdr:nvSpPr>
      <xdr:spPr>
        <a:xfrm>
          <a:off x="18421428" y="986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160868</xdr:rowOff>
    </xdr:from>
    <xdr:to>
      <xdr:col>116</xdr:col>
      <xdr:colOff>62864</xdr:colOff>
      <xdr:row>78</xdr:row>
      <xdr:rowOff>170013</xdr:rowOff>
    </xdr:to>
    <xdr:cxnSp macro="">
      <xdr:nvCxnSpPr>
        <xdr:cNvPr id="839" name="直線コネクタ 838"/>
        <xdr:cNvCxnSpPr/>
      </xdr:nvCxnSpPr>
      <xdr:spPr>
        <a:xfrm flipV="1">
          <a:off x="22159595" y="12162368"/>
          <a:ext cx="1269" cy="13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2390</xdr:rowOff>
    </xdr:from>
    <xdr:ext cx="534377" cy="259045"/>
    <xdr:sp macro="" textlink="">
      <xdr:nvSpPr>
        <xdr:cNvPr id="840" name="繰出金最小値テキスト"/>
        <xdr:cNvSpPr txBox="1"/>
      </xdr:nvSpPr>
      <xdr:spPr>
        <a:xfrm>
          <a:off x="22212300" y="13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170013</xdr:rowOff>
    </xdr:from>
    <xdr:to>
      <xdr:col>116</xdr:col>
      <xdr:colOff>152400</xdr:colOff>
      <xdr:row>78</xdr:row>
      <xdr:rowOff>170013</xdr:rowOff>
    </xdr:to>
    <xdr:cxnSp macro="">
      <xdr:nvCxnSpPr>
        <xdr:cNvPr id="841" name="直線コネクタ 840"/>
        <xdr:cNvCxnSpPr/>
      </xdr:nvCxnSpPr>
      <xdr:spPr>
        <a:xfrm>
          <a:off x="22072600" y="135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107545</xdr:rowOff>
    </xdr:from>
    <xdr:ext cx="534377" cy="259045"/>
    <xdr:sp macro="" textlink="">
      <xdr:nvSpPr>
        <xdr:cNvPr id="842" name="繰出金最大値テキスト"/>
        <xdr:cNvSpPr txBox="1"/>
      </xdr:nvSpPr>
      <xdr:spPr>
        <a:xfrm>
          <a:off x="22212300" y="11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160868</xdr:rowOff>
    </xdr:from>
    <xdr:to>
      <xdr:col>116</xdr:col>
      <xdr:colOff>152400</xdr:colOff>
      <xdr:row>70</xdr:row>
      <xdr:rowOff>160868</xdr:rowOff>
    </xdr:to>
    <xdr:cxnSp macro="">
      <xdr:nvCxnSpPr>
        <xdr:cNvPr id="843" name="直線コネクタ 842"/>
        <xdr:cNvCxnSpPr/>
      </xdr:nvCxnSpPr>
      <xdr:spPr>
        <a:xfrm>
          <a:off x="22072600" y="121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99330</xdr:rowOff>
    </xdr:from>
    <xdr:to>
      <xdr:col>116</xdr:col>
      <xdr:colOff>63500</xdr:colOff>
      <xdr:row>74</xdr:row>
      <xdr:rowOff>60696</xdr:rowOff>
    </xdr:to>
    <xdr:cxnSp macro="">
      <xdr:nvCxnSpPr>
        <xdr:cNvPr id="844" name="直線コネクタ 843"/>
        <xdr:cNvCxnSpPr/>
      </xdr:nvCxnSpPr>
      <xdr:spPr>
        <a:xfrm flipV="1">
          <a:off x="21323300" y="12615180"/>
          <a:ext cx="838200" cy="1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41815</xdr:rowOff>
    </xdr:from>
    <xdr:ext cx="534377" cy="259045"/>
    <xdr:sp macro="" textlink="">
      <xdr:nvSpPr>
        <xdr:cNvPr id="845" name="繰出金平均値テキスト"/>
        <xdr:cNvSpPr txBox="1"/>
      </xdr:nvSpPr>
      <xdr:spPr>
        <a:xfrm>
          <a:off x="22212300" y="1272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63388</xdr:rowOff>
    </xdr:from>
    <xdr:to>
      <xdr:col>116</xdr:col>
      <xdr:colOff>114300</xdr:colOff>
      <xdr:row>74</xdr:row>
      <xdr:rowOff>164988</xdr:rowOff>
    </xdr:to>
    <xdr:sp macro="" textlink="">
      <xdr:nvSpPr>
        <xdr:cNvPr id="846" name="フローチャート: 判断 845"/>
        <xdr:cNvSpPr/>
      </xdr:nvSpPr>
      <xdr:spPr>
        <a:xfrm>
          <a:off x="221107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60696</xdr:rowOff>
    </xdr:from>
    <xdr:to>
      <xdr:col>111</xdr:col>
      <xdr:colOff>177800</xdr:colOff>
      <xdr:row>74</xdr:row>
      <xdr:rowOff>89545</xdr:rowOff>
    </xdr:to>
    <xdr:cxnSp macro="">
      <xdr:nvCxnSpPr>
        <xdr:cNvPr id="847" name="直線コネクタ 846"/>
        <xdr:cNvCxnSpPr/>
      </xdr:nvCxnSpPr>
      <xdr:spPr>
        <a:xfrm flipV="1">
          <a:off x="20434300" y="12747996"/>
          <a:ext cx="8890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122641</xdr:rowOff>
    </xdr:from>
    <xdr:to>
      <xdr:col>112</xdr:col>
      <xdr:colOff>38100</xdr:colOff>
      <xdr:row>75</xdr:row>
      <xdr:rowOff>52791</xdr:rowOff>
    </xdr:to>
    <xdr:sp macro="" textlink="">
      <xdr:nvSpPr>
        <xdr:cNvPr id="848" name="フローチャート: 判断 847"/>
        <xdr:cNvSpPr/>
      </xdr:nvSpPr>
      <xdr:spPr>
        <a:xfrm>
          <a:off x="21272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43918</xdr:rowOff>
    </xdr:from>
    <xdr:ext cx="534377" cy="259045"/>
    <xdr:sp macro="" textlink="">
      <xdr:nvSpPr>
        <xdr:cNvPr id="849" name="テキスト ボックス 848"/>
        <xdr:cNvSpPr txBox="1"/>
      </xdr:nvSpPr>
      <xdr:spPr>
        <a:xfrm>
          <a:off x="21056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48992</xdr:rowOff>
    </xdr:from>
    <xdr:to>
      <xdr:col>107</xdr:col>
      <xdr:colOff>50800</xdr:colOff>
      <xdr:row>74</xdr:row>
      <xdr:rowOff>89545</xdr:rowOff>
    </xdr:to>
    <xdr:cxnSp macro="">
      <xdr:nvCxnSpPr>
        <xdr:cNvPr id="850" name="直線コネクタ 849"/>
        <xdr:cNvCxnSpPr/>
      </xdr:nvCxnSpPr>
      <xdr:spPr>
        <a:xfrm>
          <a:off x="19545300" y="12736292"/>
          <a:ext cx="889000" cy="4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64577</xdr:rowOff>
    </xdr:from>
    <xdr:to>
      <xdr:col>107</xdr:col>
      <xdr:colOff>101600</xdr:colOff>
      <xdr:row>71</xdr:row>
      <xdr:rowOff>166177</xdr:rowOff>
    </xdr:to>
    <xdr:sp macro="" textlink="">
      <xdr:nvSpPr>
        <xdr:cNvPr id="851" name="フローチャート: 判断 850"/>
        <xdr:cNvSpPr/>
      </xdr:nvSpPr>
      <xdr:spPr>
        <a:xfrm>
          <a:off x="20383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11254</xdr:rowOff>
    </xdr:from>
    <xdr:ext cx="534377" cy="259045"/>
    <xdr:sp macro="" textlink="">
      <xdr:nvSpPr>
        <xdr:cNvPr id="852" name="テキスト ボックス 851"/>
        <xdr:cNvSpPr txBox="1"/>
      </xdr:nvSpPr>
      <xdr:spPr>
        <a:xfrm>
          <a:off x="20167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34955</xdr:rowOff>
    </xdr:from>
    <xdr:to>
      <xdr:col>102</xdr:col>
      <xdr:colOff>114300</xdr:colOff>
      <xdr:row>74</xdr:row>
      <xdr:rowOff>48992</xdr:rowOff>
    </xdr:to>
    <xdr:cxnSp macro="">
      <xdr:nvCxnSpPr>
        <xdr:cNvPr id="853" name="直線コネクタ 852"/>
        <xdr:cNvCxnSpPr/>
      </xdr:nvCxnSpPr>
      <xdr:spPr>
        <a:xfrm>
          <a:off x="18656300" y="12722255"/>
          <a:ext cx="889000" cy="1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100833</xdr:rowOff>
    </xdr:from>
    <xdr:to>
      <xdr:col>102</xdr:col>
      <xdr:colOff>165100</xdr:colOff>
      <xdr:row>74</xdr:row>
      <xdr:rowOff>30983</xdr:rowOff>
    </xdr:to>
    <xdr:sp macro="" textlink="">
      <xdr:nvSpPr>
        <xdr:cNvPr id="854" name="フローチャート: 判断 853"/>
        <xdr:cNvSpPr/>
      </xdr:nvSpPr>
      <xdr:spPr>
        <a:xfrm>
          <a:off x="19494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47510</xdr:rowOff>
    </xdr:from>
    <xdr:ext cx="534377" cy="259045"/>
    <xdr:sp macro="" textlink="">
      <xdr:nvSpPr>
        <xdr:cNvPr id="855" name="テキスト ボックス 854"/>
        <xdr:cNvSpPr txBox="1"/>
      </xdr:nvSpPr>
      <xdr:spPr>
        <a:xfrm>
          <a:off x="19278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54656</xdr:rowOff>
    </xdr:from>
    <xdr:to>
      <xdr:col>98</xdr:col>
      <xdr:colOff>38100</xdr:colOff>
      <xdr:row>73</xdr:row>
      <xdr:rowOff>156256</xdr:rowOff>
    </xdr:to>
    <xdr:sp macro="" textlink="">
      <xdr:nvSpPr>
        <xdr:cNvPr id="856" name="フローチャート: 判断 855"/>
        <xdr:cNvSpPr/>
      </xdr:nvSpPr>
      <xdr:spPr>
        <a:xfrm>
          <a:off x="18605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1333</xdr:rowOff>
    </xdr:from>
    <xdr:ext cx="534377" cy="259045"/>
    <xdr:sp macro="" textlink="">
      <xdr:nvSpPr>
        <xdr:cNvPr id="857" name="テキスト ボックス 856"/>
        <xdr:cNvSpPr txBox="1"/>
      </xdr:nvSpPr>
      <xdr:spPr>
        <a:xfrm>
          <a:off x="18389111" y="1234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48530</xdr:rowOff>
    </xdr:from>
    <xdr:to>
      <xdr:col>116</xdr:col>
      <xdr:colOff>114300</xdr:colOff>
      <xdr:row>73</xdr:row>
      <xdr:rowOff>150130</xdr:rowOff>
    </xdr:to>
    <xdr:sp macro="" textlink="">
      <xdr:nvSpPr>
        <xdr:cNvPr id="863" name="楕円 862"/>
        <xdr:cNvSpPr/>
      </xdr:nvSpPr>
      <xdr:spPr>
        <a:xfrm>
          <a:off x="22110700" y="1256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71407</xdr:rowOff>
    </xdr:from>
    <xdr:ext cx="534377" cy="259045"/>
    <xdr:sp macro="" textlink="">
      <xdr:nvSpPr>
        <xdr:cNvPr id="864" name="繰出金該当値テキスト"/>
        <xdr:cNvSpPr txBox="1"/>
      </xdr:nvSpPr>
      <xdr:spPr>
        <a:xfrm>
          <a:off x="22212300" y="1241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9896</xdr:rowOff>
    </xdr:from>
    <xdr:to>
      <xdr:col>112</xdr:col>
      <xdr:colOff>38100</xdr:colOff>
      <xdr:row>74</xdr:row>
      <xdr:rowOff>111496</xdr:rowOff>
    </xdr:to>
    <xdr:sp macro="" textlink="">
      <xdr:nvSpPr>
        <xdr:cNvPr id="865" name="楕円 864"/>
        <xdr:cNvSpPr/>
      </xdr:nvSpPr>
      <xdr:spPr>
        <a:xfrm>
          <a:off x="21272500" y="1269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128023</xdr:rowOff>
    </xdr:from>
    <xdr:ext cx="534377" cy="259045"/>
    <xdr:sp macro="" textlink="">
      <xdr:nvSpPr>
        <xdr:cNvPr id="866" name="テキスト ボックス 865"/>
        <xdr:cNvSpPr txBox="1"/>
      </xdr:nvSpPr>
      <xdr:spPr>
        <a:xfrm>
          <a:off x="21056111" y="1247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38745</xdr:rowOff>
    </xdr:from>
    <xdr:to>
      <xdr:col>107</xdr:col>
      <xdr:colOff>101600</xdr:colOff>
      <xdr:row>74</xdr:row>
      <xdr:rowOff>140345</xdr:rowOff>
    </xdr:to>
    <xdr:sp macro="" textlink="">
      <xdr:nvSpPr>
        <xdr:cNvPr id="867" name="楕円 866"/>
        <xdr:cNvSpPr/>
      </xdr:nvSpPr>
      <xdr:spPr>
        <a:xfrm>
          <a:off x="20383500" y="1272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131472</xdr:rowOff>
    </xdr:from>
    <xdr:ext cx="534377" cy="259045"/>
    <xdr:sp macro="" textlink="">
      <xdr:nvSpPr>
        <xdr:cNvPr id="868" name="テキスト ボックス 867"/>
        <xdr:cNvSpPr txBox="1"/>
      </xdr:nvSpPr>
      <xdr:spPr>
        <a:xfrm>
          <a:off x="20167111" y="1281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169642</xdr:rowOff>
    </xdr:from>
    <xdr:to>
      <xdr:col>102</xdr:col>
      <xdr:colOff>165100</xdr:colOff>
      <xdr:row>74</xdr:row>
      <xdr:rowOff>99792</xdr:rowOff>
    </xdr:to>
    <xdr:sp macro="" textlink="">
      <xdr:nvSpPr>
        <xdr:cNvPr id="869" name="楕円 868"/>
        <xdr:cNvSpPr/>
      </xdr:nvSpPr>
      <xdr:spPr>
        <a:xfrm>
          <a:off x="19494500" y="126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90919</xdr:rowOff>
    </xdr:from>
    <xdr:ext cx="534377" cy="259045"/>
    <xdr:sp macro="" textlink="">
      <xdr:nvSpPr>
        <xdr:cNvPr id="870" name="テキスト ボックス 869"/>
        <xdr:cNvSpPr txBox="1"/>
      </xdr:nvSpPr>
      <xdr:spPr>
        <a:xfrm>
          <a:off x="19278111" y="127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155605</xdr:rowOff>
    </xdr:from>
    <xdr:to>
      <xdr:col>98</xdr:col>
      <xdr:colOff>38100</xdr:colOff>
      <xdr:row>74</xdr:row>
      <xdr:rowOff>85755</xdr:rowOff>
    </xdr:to>
    <xdr:sp macro="" textlink="">
      <xdr:nvSpPr>
        <xdr:cNvPr id="871" name="楕円 870"/>
        <xdr:cNvSpPr/>
      </xdr:nvSpPr>
      <xdr:spPr>
        <a:xfrm>
          <a:off x="18605500" y="126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76882</xdr:rowOff>
    </xdr:from>
    <xdr:ext cx="534377" cy="259045"/>
    <xdr:sp macro="" textlink="">
      <xdr:nvSpPr>
        <xdr:cNvPr id="872" name="テキスト ボックス 871"/>
        <xdr:cNvSpPr txBox="1"/>
      </xdr:nvSpPr>
      <xdr:spPr>
        <a:xfrm>
          <a:off x="18389111" y="1276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扶助費の住民一人当たりのコストは、類似団体平均及び埼玉県平均を下回っているものの、対前年度比で</a:t>
          </a:r>
          <a:r>
            <a:rPr kumimoji="1" lang="en-US" altLang="ja-JP" sz="1300">
              <a:latin typeface="ＭＳ Ｐゴシック" panose="020B0600070205080204" pitchFamily="50" charset="-128"/>
              <a:ea typeface="ＭＳ Ｐゴシック" panose="020B0600070205080204" pitchFamily="50" charset="-128"/>
            </a:rPr>
            <a:t>18,518</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104,488</a:t>
          </a:r>
          <a:r>
            <a:rPr kumimoji="1" lang="ja-JP" altLang="en-US" sz="1300">
              <a:latin typeface="ＭＳ Ｐゴシック" panose="020B0600070205080204" pitchFamily="50" charset="-128"/>
              <a:ea typeface="ＭＳ Ｐゴシック" panose="020B0600070205080204" pitchFamily="50" charset="-128"/>
            </a:rPr>
            <a:t>円となっている。これは、子育て世帯や住民税非課税世帯に対する臨時特別給付金による影響である。</a:t>
          </a:r>
        </a:p>
        <a:p>
          <a:r>
            <a:rPr kumimoji="1" lang="ja-JP" altLang="en-US" sz="1300">
              <a:latin typeface="ＭＳ Ｐゴシック" panose="020B0600070205080204" pitchFamily="50" charset="-128"/>
              <a:ea typeface="ＭＳ Ｐゴシック" panose="020B0600070205080204" pitchFamily="50" charset="-128"/>
            </a:rPr>
            <a:t>　補助費の住民一人当たりのコストは、</a:t>
          </a:r>
          <a:r>
            <a:rPr kumimoji="1" lang="en-US" altLang="ja-JP" sz="1300">
              <a:latin typeface="ＭＳ Ｐゴシック" panose="020B0600070205080204" pitchFamily="50" charset="-128"/>
              <a:ea typeface="ＭＳ Ｐゴシック" panose="020B0600070205080204" pitchFamily="50" charset="-128"/>
            </a:rPr>
            <a:t>38,039</a:t>
          </a:r>
          <a:r>
            <a:rPr kumimoji="1" lang="ja-JP" altLang="en-US" sz="1300">
              <a:latin typeface="ＭＳ Ｐゴシック" panose="020B0600070205080204" pitchFamily="50" charset="-128"/>
              <a:ea typeface="ＭＳ Ｐゴシック" panose="020B0600070205080204" pitchFamily="50" charset="-128"/>
            </a:rPr>
            <a:t>円となり、対前年度比で</a:t>
          </a:r>
          <a:r>
            <a:rPr kumimoji="1" lang="en-US" altLang="ja-JP" sz="1300">
              <a:latin typeface="ＭＳ Ｐゴシック" panose="020B0600070205080204" pitchFamily="50" charset="-128"/>
              <a:ea typeface="ＭＳ Ｐゴシック" panose="020B0600070205080204" pitchFamily="50" charset="-128"/>
            </a:rPr>
            <a:t>104,909</a:t>
          </a:r>
          <a:r>
            <a:rPr kumimoji="1" lang="ja-JP" altLang="en-US" sz="1300">
              <a:latin typeface="ＭＳ Ｐゴシック" panose="020B0600070205080204" pitchFamily="50" charset="-128"/>
              <a:ea typeface="ＭＳ Ｐゴシック" panose="020B0600070205080204" pitchFamily="50" charset="-128"/>
            </a:rPr>
            <a:t>円減と大きく減少している。これは、特別定額給付金による影響である。</a:t>
          </a:r>
        </a:p>
        <a:p>
          <a:r>
            <a:rPr kumimoji="1" lang="ja-JP" altLang="en-US" sz="1300">
              <a:latin typeface="ＭＳ Ｐゴシック" panose="020B0600070205080204" pitchFamily="50" charset="-128"/>
              <a:ea typeface="ＭＳ Ｐゴシック" panose="020B0600070205080204" pitchFamily="50" charset="-128"/>
            </a:rPr>
            <a:t>　維持補修費の住民一人当たりのコストは、類似団体平均や埼玉県平均を大きく上回っており、推移としても増加傾向にある。これは、合併により多数の公共施設を抱えているとともに、その多くが老朽化し、維持管理に多額の経費を要するためである。今後は、公共施設の再整備等により、維持管理経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112,235
109,672
133.30
51,941,664
45,553,955
5,060,230
26,237,648
31,166,254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91258</xdr:rowOff>
    </xdr:from>
    <xdr:to>
      <xdr:col>24</xdr:col>
      <xdr:colOff>63500</xdr:colOff>
      <xdr:row>34</xdr:row>
      <xdr:rowOff>44994</xdr:rowOff>
    </xdr:to>
    <xdr:cxnSp macro="">
      <xdr:nvCxnSpPr>
        <xdr:cNvPr id="63" name="直線コネクタ 62"/>
        <xdr:cNvCxnSpPr/>
      </xdr:nvCxnSpPr>
      <xdr:spPr>
        <a:xfrm>
          <a:off x="3797300" y="5749108"/>
          <a:ext cx="838200" cy="1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8000</xdr:rowOff>
    </xdr:from>
    <xdr:ext cx="469744" cy="259045"/>
    <xdr:sp macro="" textlink="">
      <xdr:nvSpPr>
        <xdr:cNvPr id="64" name="議会費平均値テキスト"/>
        <xdr:cNvSpPr txBox="1"/>
      </xdr:nvSpPr>
      <xdr:spPr>
        <a:xfrm>
          <a:off x="4686300" y="600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74930</xdr:rowOff>
    </xdr:from>
    <xdr:to>
      <xdr:col>19</xdr:col>
      <xdr:colOff>177800</xdr:colOff>
      <xdr:row>33</xdr:row>
      <xdr:rowOff>91258</xdr:rowOff>
    </xdr:to>
    <xdr:cxnSp macro="">
      <xdr:nvCxnSpPr>
        <xdr:cNvPr id="66" name="直線コネクタ 65"/>
        <xdr:cNvCxnSpPr/>
      </xdr:nvCxnSpPr>
      <xdr:spPr>
        <a:xfrm>
          <a:off x="2908300" y="573278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3101</xdr:rowOff>
    </xdr:from>
    <xdr:ext cx="469744" cy="259045"/>
    <xdr:sp macro="" textlink="">
      <xdr:nvSpPr>
        <xdr:cNvPr id="68" name="テキスト ボックス 67"/>
        <xdr:cNvSpPr txBox="1"/>
      </xdr:nvSpPr>
      <xdr:spPr>
        <a:xfrm>
          <a:off x="3562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19957</xdr:rowOff>
    </xdr:from>
    <xdr:to>
      <xdr:col>15</xdr:col>
      <xdr:colOff>50800</xdr:colOff>
      <xdr:row>33</xdr:row>
      <xdr:rowOff>74930</xdr:rowOff>
    </xdr:to>
    <xdr:cxnSp macro="">
      <xdr:nvCxnSpPr>
        <xdr:cNvPr id="69" name="直線コネクタ 68"/>
        <xdr:cNvCxnSpPr/>
      </xdr:nvCxnSpPr>
      <xdr:spPr>
        <a:xfrm>
          <a:off x="2019300" y="5506357"/>
          <a:ext cx="889000" cy="2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71" name="テキスト ボックス 70"/>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19957</xdr:rowOff>
    </xdr:from>
    <xdr:to>
      <xdr:col>10</xdr:col>
      <xdr:colOff>114300</xdr:colOff>
      <xdr:row>33</xdr:row>
      <xdr:rowOff>3084</xdr:rowOff>
    </xdr:to>
    <xdr:cxnSp macro="">
      <xdr:nvCxnSpPr>
        <xdr:cNvPr id="72" name="直線コネクタ 71"/>
        <xdr:cNvCxnSpPr/>
      </xdr:nvCxnSpPr>
      <xdr:spPr>
        <a:xfrm flipV="1">
          <a:off x="1130300" y="5506357"/>
          <a:ext cx="889000" cy="15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129920</xdr:rowOff>
    </xdr:from>
    <xdr:ext cx="469744" cy="259045"/>
    <xdr:sp macro="" textlink="">
      <xdr:nvSpPr>
        <xdr:cNvPr id="74" name="テキスト ボックス 73"/>
        <xdr:cNvSpPr txBox="1"/>
      </xdr:nvSpPr>
      <xdr:spPr>
        <a:xfrm>
          <a:off x="1784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103794</xdr:rowOff>
    </xdr:from>
    <xdr:ext cx="469744" cy="259045"/>
    <xdr:sp macro="" textlink="">
      <xdr:nvSpPr>
        <xdr:cNvPr id="76" name="テキスト ボックス 75"/>
        <xdr:cNvSpPr txBox="1"/>
      </xdr:nvSpPr>
      <xdr:spPr>
        <a:xfrm>
          <a:off x="895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165644</xdr:rowOff>
    </xdr:from>
    <xdr:to>
      <xdr:col>24</xdr:col>
      <xdr:colOff>114300</xdr:colOff>
      <xdr:row>34</xdr:row>
      <xdr:rowOff>95794</xdr:rowOff>
    </xdr:to>
    <xdr:sp macro="" textlink="">
      <xdr:nvSpPr>
        <xdr:cNvPr id="82" name="楕円 81"/>
        <xdr:cNvSpPr/>
      </xdr:nvSpPr>
      <xdr:spPr>
        <a:xfrm>
          <a:off x="4584700" y="58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17071</xdr:rowOff>
    </xdr:from>
    <xdr:ext cx="469744" cy="259045"/>
    <xdr:sp macro="" textlink="">
      <xdr:nvSpPr>
        <xdr:cNvPr id="83" name="議会費該当値テキスト"/>
        <xdr:cNvSpPr txBox="1"/>
      </xdr:nvSpPr>
      <xdr:spPr>
        <a:xfrm>
          <a:off x="4686300"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40458</xdr:rowOff>
    </xdr:from>
    <xdr:to>
      <xdr:col>20</xdr:col>
      <xdr:colOff>38100</xdr:colOff>
      <xdr:row>33</xdr:row>
      <xdr:rowOff>142058</xdr:rowOff>
    </xdr:to>
    <xdr:sp macro="" textlink="">
      <xdr:nvSpPr>
        <xdr:cNvPr id="84" name="楕円 83"/>
        <xdr:cNvSpPr/>
      </xdr:nvSpPr>
      <xdr:spPr>
        <a:xfrm>
          <a:off x="3746500" y="56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158585</xdr:rowOff>
    </xdr:from>
    <xdr:ext cx="469744" cy="259045"/>
    <xdr:sp macro="" textlink="">
      <xdr:nvSpPr>
        <xdr:cNvPr id="85" name="テキスト ボックス 84"/>
        <xdr:cNvSpPr txBox="1"/>
      </xdr:nvSpPr>
      <xdr:spPr>
        <a:xfrm>
          <a:off x="3562428" y="547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24130</xdr:rowOff>
    </xdr:from>
    <xdr:to>
      <xdr:col>15</xdr:col>
      <xdr:colOff>101600</xdr:colOff>
      <xdr:row>33</xdr:row>
      <xdr:rowOff>125730</xdr:rowOff>
    </xdr:to>
    <xdr:sp macro="" textlink="">
      <xdr:nvSpPr>
        <xdr:cNvPr id="86" name="楕円 85"/>
        <xdr:cNvSpPr/>
      </xdr:nvSpPr>
      <xdr:spPr>
        <a:xfrm>
          <a:off x="2857500" y="56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142257</xdr:rowOff>
    </xdr:from>
    <xdr:ext cx="469744" cy="259045"/>
    <xdr:sp macro="" textlink="">
      <xdr:nvSpPr>
        <xdr:cNvPr id="87" name="テキスト ボックス 86"/>
        <xdr:cNvSpPr txBox="1"/>
      </xdr:nvSpPr>
      <xdr:spPr>
        <a:xfrm>
          <a:off x="2673428" y="54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140607</xdr:rowOff>
    </xdr:from>
    <xdr:to>
      <xdr:col>10</xdr:col>
      <xdr:colOff>165100</xdr:colOff>
      <xdr:row>32</xdr:row>
      <xdr:rowOff>70757</xdr:rowOff>
    </xdr:to>
    <xdr:sp macro="" textlink="">
      <xdr:nvSpPr>
        <xdr:cNvPr id="88" name="楕円 87"/>
        <xdr:cNvSpPr/>
      </xdr:nvSpPr>
      <xdr:spPr>
        <a:xfrm>
          <a:off x="1968500" y="54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87284</xdr:rowOff>
    </xdr:from>
    <xdr:ext cx="469744" cy="259045"/>
    <xdr:sp macro="" textlink="">
      <xdr:nvSpPr>
        <xdr:cNvPr id="89" name="テキスト ボックス 88"/>
        <xdr:cNvSpPr txBox="1"/>
      </xdr:nvSpPr>
      <xdr:spPr>
        <a:xfrm>
          <a:off x="1784428" y="52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123734</xdr:rowOff>
    </xdr:from>
    <xdr:to>
      <xdr:col>6</xdr:col>
      <xdr:colOff>38100</xdr:colOff>
      <xdr:row>33</xdr:row>
      <xdr:rowOff>53884</xdr:rowOff>
    </xdr:to>
    <xdr:sp macro="" textlink="">
      <xdr:nvSpPr>
        <xdr:cNvPr id="90" name="楕円 89"/>
        <xdr:cNvSpPr/>
      </xdr:nvSpPr>
      <xdr:spPr>
        <a:xfrm>
          <a:off x="1079500" y="56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70411</xdr:rowOff>
    </xdr:from>
    <xdr:ext cx="469744" cy="259045"/>
    <xdr:sp macro="" textlink="">
      <xdr:nvSpPr>
        <xdr:cNvPr id="91" name="テキスト ボックス 90"/>
        <xdr:cNvSpPr txBox="1"/>
      </xdr:nvSpPr>
      <xdr:spPr>
        <a:xfrm>
          <a:off x="895428" y="53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159563</xdr:rowOff>
    </xdr:from>
    <xdr:to>
      <xdr:col>24</xdr:col>
      <xdr:colOff>62865</xdr:colOff>
      <xdr:row>58</xdr:row>
      <xdr:rowOff>155181</xdr:rowOff>
    </xdr:to>
    <xdr:cxnSp macro="">
      <xdr:nvCxnSpPr>
        <xdr:cNvPr id="116" name="直線コネクタ 115"/>
        <xdr:cNvCxnSpPr/>
      </xdr:nvCxnSpPr>
      <xdr:spPr>
        <a:xfrm flipV="1">
          <a:off x="4633595" y="9074963"/>
          <a:ext cx="1270" cy="1024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159008</xdr:rowOff>
    </xdr:from>
    <xdr:ext cx="534377" cy="259045"/>
    <xdr:sp macro="" textlink="">
      <xdr:nvSpPr>
        <xdr:cNvPr id="117" name="総務費最小値テキスト"/>
        <xdr:cNvSpPr txBox="1"/>
      </xdr:nvSpPr>
      <xdr:spPr>
        <a:xfrm>
          <a:off x="4686300"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155181</xdr:rowOff>
    </xdr:from>
    <xdr:to>
      <xdr:col>24</xdr:col>
      <xdr:colOff>152400</xdr:colOff>
      <xdr:row>58</xdr:row>
      <xdr:rowOff>155181</xdr:rowOff>
    </xdr:to>
    <xdr:cxnSp macro="">
      <xdr:nvCxnSpPr>
        <xdr:cNvPr id="118" name="直線コネクタ 117"/>
        <xdr:cNvCxnSpPr/>
      </xdr:nvCxnSpPr>
      <xdr:spPr>
        <a:xfrm>
          <a:off x="4546600" y="1009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106240</xdr:rowOff>
    </xdr:from>
    <xdr:ext cx="599010" cy="259045"/>
    <xdr:sp macro="" textlink="">
      <xdr:nvSpPr>
        <xdr:cNvPr id="119" name="総務費最大値テキスト"/>
        <xdr:cNvSpPr txBox="1"/>
      </xdr:nvSpPr>
      <xdr:spPr>
        <a:xfrm>
          <a:off x="4686300" y="885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159563</xdr:rowOff>
    </xdr:from>
    <xdr:to>
      <xdr:col>24</xdr:col>
      <xdr:colOff>152400</xdr:colOff>
      <xdr:row>52</xdr:row>
      <xdr:rowOff>159563</xdr:rowOff>
    </xdr:to>
    <xdr:cxnSp macro="">
      <xdr:nvCxnSpPr>
        <xdr:cNvPr id="120" name="直線コネクタ 119"/>
        <xdr:cNvCxnSpPr/>
      </xdr:nvCxnSpPr>
      <xdr:spPr>
        <a:xfrm>
          <a:off x="4546600" y="9074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35420</xdr:rowOff>
    </xdr:from>
    <xdr:to>
      <xdr:col>24</xdr:col>
      <xdr:colOff>63500</xdr:colOff>
      <xdr:row>57</xdr:row>
      <xdr:rowOff>127698</xdr:rowOff>
    </xdr:to>
    <xdr:cxnSp macro="">
      <xdr:nvCxnSpPr>
        <xdr:cNvPr id="121" name="直線コネクタ 120"/>
        <xdr:cNvCxnSpPr/>
      </xdr:nvCxnSpPr>
      <xdr:spPr>
        <a:xfrm>
          <a:off x="3797300" y="8779370"/>
          <a:ext cx="838200" cy="11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122331</xdr:rowOff>
    </xdr:from>
    <xdr:ext cx="534377" cy="259045"/>
    <xdr:sp macro="" textlink="">
      <xdr:nvSpPr>
        <xdr:cNvPr id="122" name="総務費平均値テキスト"/>
        <xdr:cNvSpPr txBox="1"/>
      </xdr:nvSpPr>
      <xdr:spPr>
        <a:xfrm>
          <a:off x="4686300" y="955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99454</xdr:rowOff>
    </xdr:from>
    <xdr:to>
      <xdr:col>24</xdr:col>
      <xdr:colOff>114300</xdr:colOff>
      <xdr:row>57</xdr:row>
      <xdr:rowOff>29604</xdr:rowOff>
    </xdr:to>
    <xdr:sp macro="" textlink="">
      <xdr:nvSpPr>
        <xdr:cNvPr id="123" name="フローチャート: 判断 122"/>
        <xdr:cNvSpPr/>
      </xdr:nvSpPr>
      <xdr:spPr>
        <a:xfrm>
          <a:off x="45847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35420</xdr:rowOff>
    </xdr:from>
    <xdr:to>
      <xdr:col>19</xdr:col>
      <xdr:colOff>177800</xdr:colOff>
      <xdr:row>58</xdr:row>
      <xdr:rowOff>132956</xdr:rowOff>
    </xdr:to>
    <xdr:cxnSp macro="">
      <xdr:nvCxnSpPr>
        <xdr:cNvPr id="124" name="直線コネクタ 123"/>
        <xdr:cNvCxnSpPr/>
      </xdr:nvCxnSpPr>
      <xdr:spPr>
        <a:xfrm flipV="1">
          <a:off x="2908300" y="8779370"/>
          <a:ext cx="889000" cy="129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139052</xdr:rowOff>
    </xdr:from>
    <xdr:to>
      <xdr:col>20</xdr:col>
      <xdr:colOff>38100</xdr:colOff>
      <xdr:row>50</xdr:row>
      <xdr:rowOff>69202</xdr:rowOff>
    </xdr:to>
    <xdr:sp macro="" textlink="">
      <xdr:nvSpPr>
        <xdr:cNvPr id="125" name="フローチャート: 判断 124"/>
        <xdr:cNvSpPr/>
      </xdr:nvSpPr>
      <xdr:spPr>
        <a:xfrm>
          <a:off x="3746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85729</xdr:rowOff>
    </xdr:from>
    <xdr:ext cx="599010" cy="259045"/>
    <xdr:sp macro="" textlink="">
      <xdr:nvSpPr>
        <xdr:cNvPr id="126" name="テキスト ボックス 125"/>
        <xdr:cNvSpPr txBox="1"/>
      </xdr:nvSpPr>
      <xdr:spPr>
        <a:xfrm>
          <a:off x="3497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105690</xdr:rowOff>
    </xdr:from>
    <xdr:to>
      <xdr:col>15</xdr:col>
      <xdr:colOff>50800</xdr:colOff>
      <xdr:row>58</xdr:row>
      <xdr:rowOff>132956</xdr:rowOff>
    </xdr:to>
    <xdr:cxnSp macro="">
      <xdr:nvCxnSpPr>
        <xdr:cNvPr id="127" name="直線コネクタ 126"/>
        <xdr:cNvCxnSpPr/>
      </xdr:nvCxnSpPr>
      <xdr:spPr>
        <a:xfrm>
          <a:off x="2019300" y="10049790"/>
          <a:ext cx="889000" cy="2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84332</xdr:rowOff>
    </xdr:from>
    <xdr:ext cx="534377" cy="259045"/>
    <xdr:sp macro="" textlink="">
      <xdr:nvSpPr>
        <xdr:cNvPr id="129" name="テキスト ボックス 128"/>
        <xdr:cNvSpPr txBox="1"/>
      </xdr:nvSpPr>
      <xdr:spPr>
        <a:xfrm>
          <a:off x="2641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73228</xdr:rowOff>
    </xdr:from>
    <xdr:to>
      <xdr:col>10</xdr:col>
      <xdr:colOff>114300</xdr:colOff>
      <xdr:row>58</xdr:row>
      <xdr:rowOff>105690</xdr:rowOff>
    </xdr:to>
    <xdr:cxnSp macro="">
      <xdr:nvCxnSpPr>
        <xdr:cNvPr id="130" name="直線コネクタ 129"/>
        <xdr:cNvCxnSpPr/>
      </xdr:nvCxnSpPr>
      <xdr:spPr>
        <a:xfrm>
          <a:off x="1130300" y="10017328"/>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116311</xdr:rowOff>
    </xdr:from>
    <xdr:ext cx="534377" cy="259045"/>
    <xdr:sp macro="" textlink="">
      <xdr:nvSpPr>
        <xdr:cNvPr id="132" name="テキスト ボックス 131"/>
        <xdr:cNvSpPr txBox="1"/>
      </xdr:nvSpPr>
      <xdr:spPr>
        <a:xfrm>
          <a:off x="1752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75354</xdr:rowOff>
    </xdr:from>
    <xdr:ext cx="534377" cy="259045"/>
    <xdr:sp macro="" textlink="">
      <xdr:nvSpPr>
        <xdr:cNvPr id="134" name="テキスト ボックス 133"/>
        <xdr:cNvSpPr txBox="1"/>
      </xdr:nvSpPr>
      <xdr:spPr>
        <a:xfrm>
          <a:off x="863111" y="96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76898</xdr:rowOff>
    </xdr:from>
    <xdr:to>
      <xdr:col>24</xdr:col>
      <xdr:colOff>114300</xdr:colOff>
      <xdr:row>58</xdr:row>
      <xdr:rowOff>7048</xdr:rowOff>
    </xdr:to>
    <xdr:sp macro="" textlink="">
      <xdr:nvSpPr>
        <xdr:cNvPr id="140" name="楕円 139"/>
        <xdr:cNvSpPr/>
      </xdr:nvSpPr>
      <xdr:spPr>
        <a:xfrm>
          <a:off x="4584700" y="984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55325</xdr:rowOff>
    </xdr:from>
    <xdr:ext cx="534377" cy="259045"/>
    <xdr:sp macro="" textlink="">
      <xdr:nvSpPr>
        <xdr:cNvPr id="141" name="総務費該当値テキスト"/>
        <xdr:cNvSpPr txBox="1"/>
      </xdr:nvSpPr>
      <xdr:spPr>
        <a:xfrm>
          <a:off x="4686300" y="98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156070</xdr:rowOff>
    </xdr:from>
    <xdr:to>
      <xdr:col>20</xdr:col>
      <xdr:colOff>38100</xdr:colOff>
      <xdr:row>51</xdr:row>
      <xdr:rowOff>86220</xdr:rowOff>
    </xdr:to>
    <xdr:sp macro="" textlink="">
      <xdr:nvSpPr>
        <xdr:cNvPr id="142" name="楕円 141"/>
        <xdr:cNvSpPr/>
      </xdr:nvSpPr>
      <xdr:spPr>
        <a:xfrm>
          <a:off x="3746500" y="872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77347</xdr:rowOff>
    </xdr:from>
    <xdr:ext cx="599010" cy="259045"/>
    <xdr:sp macro="" textlink="">
      <xdr:nvSpPr>
        <xdr:cNvPr id="143" name="テキスト ボックス 142"/>
        <xdr:cNvSpPr txBox="1"/>
      </xdr:nvSpPr>
      <xdr:spPr>
        <a:xfrm>
          <a:off x="3497795" y="882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82156</xdr:rowOff>
    </xdr:from>
    <xdr:to>
      <xdr:col>15</xdr:col>
      <xdr:colOff>101600</xdr:colOff>
      <xdr:row>59</xdr:row>
      <xdr:rowOff>12306</xdr:rowOff>
    </xdr:to>
    <xdr:sp macro="" textlink="">
      <xdr:nvSpPr>
        <xdr:cNvPr id="144" name="楕円 143"/>
        <xdr:cNvSpPr/>
      </xdr:nvSpPr>
      <xdr:spPr>
        <a:xfrm>
          <a:off x="2857500" y="100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3433</xdr:rowOff>
    </xdr:from>
    <xdr:ext cx="534377" cy="259045"/>
    <xdr:sp macro="" textlink="">
      <xdr:nvSpPr>
        <xdr:cNvPr id="145" name="テキスト ボックス 144"/>
        <xdr:cNvSpPr txBox="1"/>
      </xdr:nvSpPr>
      <xdr:spPr>
        <a:xfrm>
          <a:off x="2641111" y="1011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54890</xdr:rowOff>
    </xdr:from>
    <xdr:to>
      <xdr:col>10</xdr:col>
      <xdr:colOff>165100</xdr:colOff>
      <xdr:row>58</xdr:row>
      <xdr:rowOff>156490</xdr:rowOff>
    </xdr:to>
    <xdr:sp macro="" textlink="">
      <xdr:nvSpPr>
        <xdr:cNvPr id="146" name="楕円 145"/>
        <xdr:cNvSpPr/>
      </xdr:nvSpPr>
      <xdr:spPr>
        <a:xfrm>
          <a:off x="1968500" y="99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147617</xdr:rowOff>
    </xdr:from>
    <xdr:ext cx="534377" cy="259045"/>
    <xdr:sp macro="" textlink="">
      <xdr:nvSpPr>
        <xdr:cNvPr id="147" name="テキスト ボックス 146"/>
        <xdr:cNvSpPr txBox="1"/>
      </xdr:nvSpPr>
      <xdr:spPr>
        <a:xfrm>
          <a:off x="1752111"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22428</xdr:rowOff>
    </xdr:from>
    <xdr:to>
      <xdr:col>6</xdr:col>
      <xdr:colOff>38100</xdr:colOff>
      <xdr:row>58</xdr:row>
      <xdr:rowOff>124028</xdr:rowOff>
    </xdr:to>
    <xdr:sp macro="" textlink="">
      <xdr:nvSpPr>
        <xdr:cNvPr id="148" name="楕円 147"/>
        <xdr:cNvSpPr/>
      </xdr:nvSpPr>
      <xdr:spPr>
        <a:xfrm>
          <a:off x="1079500" y="99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115155</xdr:rowOff>
    </xdr:from>
    <xdr:ext cx="534377" cy="259045"/>
    <xdr:sp macro="" textlink="">
      <xdr:nvSpPr>
        <xdr:cNvPr id="149" name="テキスト ボックス 148"/>
        <xdr:cNvSpPr txBox="1"/>
      </xdr:nvSpPr>
      <xdr:spPr>
        <a:xfrm>
          <a:off x="863111" y="1005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4" name="直線コネクタ 173"/>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5" name="民生費最小値テキスト"/>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6" name="直線コネクタ 175"/>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7" name="民生費最大値テキスト"/>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78" name="直線コネクタ 177"/>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89103</xdr:rowOff>
    </xdr:from>
    <xdr:to>
      <xdr:col>24</xdr:col>
      <xdr:colOff>63500</xdr:colOff>
      <xdr:row>76</xdr:row>
      <xdr:rowOff>84589</xdr:rowOff>
    </xdr:to>
    <xdr:cxnSp macro="">
      <xdr:nvCxnSpPr>
        <xdr:cNvPr id="179" name="直線コネクタ 178"/>
        <xdr:cNvCxnSpPr/>
      </xdr:nvCxnSpPr>
      <xdr:spPr>
        <a:xfrm flipV="1">
          <a:off x="3797300" y="12776403"/>
          <a:ext cx="838200" cy="33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95051</xdr:rowOff>
    </xdr:from>
    <xdr:ext cx="599010" cy="259045"/>
    <xdr:sp macro="" textlink="">
      <xdr:nvSpPr>
        <xdr:cNvPr id="180" name="民生費平均値テキスト"/>
        <xdr:cNvSpPr txBox="1"/>
      </xdr:nvSpPr>
      <xdr:spPr>
        <a:xfrm>
          <a:off x="4686300" y="12439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1" name="フローチャート: 判断 180"/>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84589</xdr:rowOff>
    </xdr:from>
    <xdr:to>
      <xdr:col>19</xdr:col>
      <xdr:colOff>177800</xdr:colOff>
      <xdr:row>77</xdr:row>
      <xdr:rowOff>58719</xdr:rowOff>
    </xdr:to>
    <xdr:cxnSp macro="">
      <xdr:nvCxnSpPr>
        <xdr:cNvPr id="182" name="直線コネクタ 181"/>
        <xdr:cNvCxnSpPr/>
      </xdr:nvCxnSpPr>
      <xdr:spPr>
        <a:xfrm flipV="1">
          <a:off x="2908300" y="13114789"/>
          <a:ext cx="889000" cy="14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3" name="フローチャート: 判断 182"/>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137951</xdr:rowOff>
    </xdr:from>
    <xdr:ext cx="599010" cy="259045"/>
    <xdr:sp macro="" textlink="">
      <xdr:nvSpPr>
        <xdr:cNvPr id="184" name="テキスト ボックス 183"/>
        <xdr:cNvSpPr txBox="1"/>
      </xdr:nvSpPr>
      <xdr:spPr>
        <a:xfrm>
          <a:off x="3497795" y="1282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58719</xdr:rowOff>
    </xdr:from>
    <xdr:to>
      <xdr:col>15</xdr:col>
      <xdr:colOff>50800</xdr:colOff>
      <xdr:row>77</xdr:row>
      <xdr:rowOff>116269</xdr:rowOff>
    </xdr:to>
    <xdr:cxnSp macro="">
      <xdr:nvCxnSpPr>
        <xdr:cNvPr id="185" name="直線コネクタ 184"/>
        <xdr:cNvCxnSpPr/>
      </xdr:nvCxnSpPr>
      <xdr:spPr>
        <a:xfrm flipV="1">
          <a:off x="2019300" y="13260369"/>
          <a:ext cx="889000" cy="5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6" name="フローチャート: 判断 185"/>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62437</xdr:rowOff>
    </xdr:from>
    <xdr:ext cx="599010" cy="259045"/>
    <xdr:sp macro="" textlink="">
      <xdr:nvSpPr>
        <xdr:cNvPr id="187" name="テキスト ボックス 186"/>
        <xdr:cNvSpPr txBox="1"/>
      </xdr:nvSpPr>
      <xdr:spPr>
        <a:xfrm>
          <a:off x="2608795" y="129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116269</xdr:rowOff>
    </xdr:from>
    <xdr:to>
      <xdr:col>10</xdr:col>
      <xdr:colOff>114300</xdr:colOff>
      <xdr:row>77</xdr:row>
      <xdr:rowOff>146996</xdr:rowOff>
    </xdr:to>
    <xdr:cxnSp macro="">
      <xdr:nvCxnSpPr>
        <xdr:cNvPr id="188" name="直線コネクタ 187"/>
        <xdr:cNvCxnSpPr/>
      </xdr:nvCxnSpPr>
      <xdr:spPr>
        <a:xfrm flipV="1">
          <a:off x="1130300" y="13317919"/>
          <a:ext cx="889000" cy="3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89" name="フローチャート: 判断 188"/>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90" name="テキスト ボックス 189"/>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1" name="フローチャート: 判断 190"/>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40530</xdr:rowOff>
    </xdr:from>
    <xdr:ext cx="599010" cy="259045"/>
    <xdr:sp macro="" textlink="">
      <xdr:nvSpPr>
        <xdr:cNvPr id="192" name="テキスト ボックス 191"/>
        <xdr:cNvSpPr txBox="1"/>
      </xdr:nvSpPr>
      <xdr:spPr>
        <a:xfrm>
          <a:off x="830795" y="1307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38303</xdr:rowOff>
    </xdr:from>
    <xdr:to>
      <xdr:col>24</xdr:col>
      <xdr:colOff>114300</xdr:colOff>
      <xdr:row>74</xdr:row>
      <xdr:rowOff>139903</xdr:rowOff>
    </xdr:to>
    <xdr:sp macro="" textlink="">
      <xdr:nvSpPr>
        <xdr:cNvPr id="198" name="楕円 197"/>
        <xdr:cNvSpPr/>
      </xdr:nvSpPr>
      <xdr:spPr>
        <a:xfrm>
          <a:off x="4584700" y="127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16730</xdr:rowOff>
    </xdr:from>
    <xdr:ext cx="599010" cy="259045"/>
    <xdr:sp macro="" textlink="">
      <xdr:nvSpPr>
        <xdr:cNvPr id="199" name="民生費該当値テキスト"/>
        <xdr:cNvSpPr txBox="1"/>
      </xdr:nvSpPr>
      <xdr:spPr>
        <a:xfrm>
          <a:off x="4686300" y="1270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33789</xdr:rowOff>
    </xdr:from>
    <xdr:to>
      <xdr:col>20</xdr:col>
      <xdr:colOff>38100</xdr:colOff>
      <xdr:row>76</xdr:row>
      <xdr:rowOff>135389</xdr:rowOff>
    </xdr:to>
    <xdr:sp macro="" textlink="">
      <xdr:nvSpPr>
        <xdr:cNvPr id="200" name="楕円 199"/>
        <xdr:cNvSpPr/>
      </xdr:nvSpPr>
      <xdr:spPr>
        <a:xfrm>
          <a:off x="3746500" y="130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126516</xdr:rowOff>
    </xdr:from>
    <xdr:ext cx="599010" cy="259045"/>
    <xdr:sp macro="" textlink="">
      <xdr:nvSpPr>
        <xdr:cNvPr id="201" name="テキスト ボックス 200"/>
        <xdr:cNvSpPr txBox="1"/>
      </xdr:nvSpPr>
      <xdr:spPr>
        <a:xfrm>
          <a:off x="3497795" y="1315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7919</xdr:rowOff>
    </xdr:from>
    <xdr:to>
      <xdr:col>15</xdr:col>
      <xdr:colOff>101600</xdr:colOff>
      <xdr:row>77</xdr:row>
      <xdr:rowOff>109519</xdr:rowOff>
    </xdr:to>
    <xdr:sp macro="" textlink="">
      <xdr:nvSpPr>
        <xdr:cNvPr id="202" name="楕円 201"/>
        <xdr:cNvSpPr/>
      </xdr:nvSpPr>
      <xdr:spPr>
        <a:xfrm>
          <a:off x="2857500" y="132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100646</xdr:rowOff>
    </xdr:from>
    <xdr:ext cx="599010" cy="259045"/>
    <xdr:sp macro="" textlink="">
      <xdr:nvSpPr>
        <xdr:cNvPr id="203" name="テキスト ボックス 202"/>
        <xdr:cNvSpPr txBox="1"/>
      </xdr:nvSpPr>
      <xdr:spPr>
        <a:xfrm>
          <a:off x="2608795" y="1330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65469</xdr:rowOff>
    </xdr:from>
    <xdr:to>
      <xdr:col>10</xdr:col>
      <xdr:colOff>165100</xdr:colOff>
      <xdr:row>77</xdr:row>
      <xdr:rowOff>167069</xdr:rowOff>
    </xdr:to>
    <xdr:sp macro="" textlink="">
      <xdr:nvSpPr>
        <xdr:cNvPr id="204" name="楕円 203"/>
        <xdr:cNvSpPr/>
      </xdr:nvSpPr>
      <xdr:spPr>
        <a:xfrm>
          <a:off x="1968500" y="132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12146</xdr:rowOff>
    </xdr:from>
    <xdr:ext cx="599010" cy="259045"/>
    <xdr:sp macro="" textlink="">
      <xdr:nvSpPr>
        <xdr:cNvPr id="205" name="テキスト ボックス 204"/>
        <xdr:cNvSpPr txBox="1"/>
      </xdr:nvSpPr>
      <xdr:spPr>
        <a:xfrm>
          <a:off x="1719795" y="1304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96196</xdr:rowOff>
    </xdr:from>
    <xdr:to>
      <xdr:col>6</xdr:col>
      <xdr:colOff>38100</xdr:colOff>
      <xdr:row>78</xdr:row>
      <xdr:rowOff>26346</xdr:rowOff>
    </xdr:to>
    <xdr:sp macro="" textlink="">
      <xdr:nvSpPr>
        <xdr:cNvPr id="206" name="楕円 205"/>
        <xdr:cNvSpPr/>
      </xdr:nvSpPr>
      <xdr:spPr>
        <a:xfrm>
          <a:off x="1079500" y="132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17473</xdr:rowOff>
    </xdr:from>
    <xdr:ext cx="599010" cy="259045"/>
    <xdr:sp macro="" textlink="">
      <xdr:nvSpPr>
        <xdr:cNvPr id="207" name="テキスト ボックス 206"/>
        <xdr:cNvSpPr txBox="1"/>
      </xdr:nvSpPr>
      <xdr:spPr>
        <a:xfrm>
          <a:off x="830795" y="1339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2" name="直線コネクタ 231"/>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3" name="衛生費最小値テキスト"/>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4" name="直線コネクタ 233"/>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5" name="衛生費最大値テキスト"/>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6" name="直線コネクタ 235"/>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168008</xdr:rowOff>
    </xdr:from>
    <xdr:to>
      <xdr:col>24</xdr:col>
      <xdr:colOff>63500</xdr:colOff>
      <xdr:row>96</xdr:row>
      <xdr:rowOff>171380</xdr:rowOff>
    </xdr:to>
    <xdr:cxnSp macro="">
      <xdr:nvCxnSpPr>
        <xdr:cNvPr id="237" name="直線コネクタ 236"/>
        <xdr:cNvCxnSpPr/>
      </xdr:nvCxnSpPr>
      <xdr:spPr>
        <a:xfrm flipV="1">
          <a:off x="3797300" y="16112858"/>
          <a:ext cx="838200" cy="51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xdr:rowOff>
    </xdr:from>
    <xdr:ext cx="534377" cy="259045"/>
    <xdr:sp macro="" textlink="">
      <xdr:nvSpPr>
        <xdr:cNvPr id="238" name="衛生費平均値テキスト"/>
        <xdr:cNvSpPr txBox="1"/>
      </xdr:nvSpPr>
      <xdr:spPr>
        <a:xfrm>
          <a:off x="4686300" y="1646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9" name="フローチャート: 判断 238"/>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171380</xdr:rowOff>
    </xdr:from>
    <xdr:to>
      <xdr:col>19</xdr:col>
      <xdr:colOff>177800</xdr:colOff>
      <xdr:row>97</xdr:row>
      <xdr:rowOff>7302</xdr:rowOff>
    </xdr:to>
    <xdr:cxnSp macro="">
      <xdr:nvCxnSpPr>
        <xdr:cNvPr id="240" name="直線コネクタ 239"/>
        <xdr:cNvCxnSpPr/>
      </xdr:nvCxnSpPr>
      <xdr:spPr>
        <a:xfrm flipV="1">
          <a:off x="2908300" y="16630580"/>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1" name="フローチャート: 判断 240"/>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114152</xdr:rowOff>
    </xdr:from>
    <xdr:ext cx="534377" cy="259045"/>
    <xdr:sp macro="" textlink="">
      <xdr:nvSpPr>
        <xdr:cNvPr id="242" name="テキスト ボックス 241"/>
        <xdr:cNvSpPr txBox="1"/>
      </xdr:nvSpPr>
      <xdr:spPr>
        <a:xfrm>
          <a:off x="3530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7302</xdr:rowOff>
    </xdr:from>
    <xdr:to>
      <xdr:col>15</xdr:col>
      <xdr:colOff>50800</xdr:colOff>
      <xdr:row>97</xdr:row>
      <xdr:rowOff>145435</xdr:rowOff>
    </xdr:to>
    <xdr:cxnSp macro="">
      <xdr:nvCxnSpPr>
        <xdr:cNvPr id="243" name="直線コネクタ 242"/>
        <xdr:cNvCxnSpPr/>
      </xdr:nvCxnSpPr>
      <xdr:spPr>
        <a:xfrm flipV="1">
          <a:off x="2019300" y="16637952"/>
          <a:ext cx="889000" cy="13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4" name="フローチャート: 判断 243"/>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142364</xdr:rowOff>
    </xdr:from>
    <xdr:ext cx="534377" cy="259045"/>
    <xdr:sp macro="" textlink="">
      <xdr:nvSpPr>
        <xdr:cNvPr id="245" name="テキスト ボックス 244"/>
        <xdr:cNvSpPr txBox="1"/>
      </xdr:nvSpPr>
      <xdr:spPr>
        <a:xfrm>
          <a:off x="2641111" y="16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145435</xdr:rowOff>
    </xdr:from>
    <xdr:to>
      <xdr:col>10</xdr:col>
      <xdr:colOff>114300</xdr:colOff>
      <xdr:row>98</xdr:row>
      <xdr:rowOff>57786</xdr:rowOff>
    </xdr:to>
    <xdr:cxnSp macro="">
      <xdr:nvCxnSpPr>
        <xdr:cNvPr id="246" name="直線コネクタ 245"/>
        <xdr:cNvCxnSpPr/>
      </xdr:nvCxnSpPr>
      <xdr:spPr>
        <a:xfrm flipV="1">
          <a:off x="1130300" y="16776085"/>
          <a:ext cx="889000" cy="8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7" name="フローチャート: 判断 246"/>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159517</xdr:rowOff>
    </xdr:from>
    <xdr:ext cx="534377" cy="259045"/>
    <xdr:sp macro="" textlink="">
      <xdr:nvSpPr>
        <xdr:cNvPr id="248" name="テキスト ボックス 247"/>
        <xdr:cNvSpPr txBox="1"/>
      </xdr:nvSpPr>
      <xdr:spPr>
        <a:xfrm>
          <a:off x="1752111" y="164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49" name="フローチャート: 判断 248"/>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64591</xdr:rowOff>
    </xdr:from>
    <xdr:ext cx="534377" cy="259045"/>
    <xdr:sp macro="" textlink="">
      <xdr:nvSpPr>
        <xdr:cNvPr id="250" name="テキスト ボックス 249"/>
        <xdr:cNvSpPr txBox="1"/>
      </xdr:nvSpPr>
      <xdr:spPr>
        <a:xfrm>
          <a:off x="863111" y="1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117208</xdr:rowOff>
    </xdr:from>
    <xdr:to>
      <xdr:col>24</xdr:col>
      <xdr:colOff>114300</xdr:colOff>
      <xdr:row>94</xdr:row>
      <xdr:rowOff>47358</xdr:rowOff>
    </xdr:to>
    <xdr:sp macro="" textlink="">
      <xdr:nvSpPr>
        <xdr:cNvPr id="256" name="楕円 255"/>
        <xdr:cNvSpPr/>
      </xdr:nvSpPr>
      <xdr:spPr>
        <a:xfrm>
          <a:off x="4584700" y="1606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140085</xdr:rowOff>
    </xdr:from>
    <xdr:ext cx="534377" cy="259045"/>
    <xdr:sp macro="" textlink="">
      <xdr:nvSpPr>
        <xdr:cNvPr id="257" name="衛生費該当値テキスト"/>
        <xdr:cNvSpPr txBox="1"/>
      </xdr:nvSpPr>
      <xdr:spPr>
        <a:xfrm>
          <a:off x="4686300" y="1591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120580</xdr:rowOff>
    </xdr:from>
    <xdr:to>
      <xdr:col>20</xdr:col>
      <xdr:colOff>38100</xdr:colOff>
      <xdr:row>97</xdr:row>
      <xdr:rowOff>50730</xdr:rowOff>
    </xdr:to>
    <xdr:sp macro="" textlink="">
      <xdr:nvSpPr>
        <xdr:cNvPr id="258" name="楕円 257"/>
        <xdr:cNvSpPr/>
      </xdr:nvSpPr>
      <xdr:spPr>
        <a:xfrm>
          <a:off x="3746500" y="165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67257</xdr:rowOff>
    </xdr:from>
    <xdr:ext cx="534377" cy="259045"/>
    <xdr:sp macro="" textlink="">
      <xdr:nvSpPr>
        <xdr:cNvPr id="259" name="テキスト ボックス 258"/>
        <xdr:cNvSpPr txBox="1"/>
      </xdr:nvSpPr>
      <xdr:spPr>
        <a:xfrm>
          <a:off x="3530111" y="1635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127952</xdr:rowOff>
    </xdr:from>
    <xdr:to>
      <xdr:col>15</xdr:col>
      <xdr:colOff>101600</xdr:colOff>
      <xdr:row>97</xdr:row>
      <xdr:rowOff>58102</xdr:rowOff>
    </xdr:to>
    <xdr:sp macro="" textlink="">
      <xdr:nvSpPr>
        <xdr:cNvPr id="260" name="楕円 259"/>
        <xdr:cNvSpPr/>
      </xdr:nvSpPr>
      <xdr:spPr>
        <a:xfrm>
          <a:off x="2857500" y="1658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74629</xdr:rowOff>
    </xdr:from>
    <xdr:ext cx="534377" cy="259045"/>
    <xdr:sp macro="" textlink="">
      <xdr:nvSpPr>
        <xdr:cNvPr id="261" name="テキスト ボックス 260"/>
        <xdr:cNvSpPr txBox="1"/>
      </xdr:nvSpPr>
      <xdr:spPr>
        <a:xfrm>
          <a:off x="2641111" y="163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94635</xdr:rowOff>
    </xdr:from>
    <xdr:to>
      <xdr:col>10</xdr:col>
      <xdr:colOff>165100</xdr:colOff>
      <xdr:row>98</xdr:row>
      <xdr:rowOff>24785</xdr:rowOff>
    </xdr:to>
    <xdr:sp macro="" textlink="">
      <xdr:nvSpPr>
        <xdr:cNvPr id="262" name="楕円 261"/>
        <xdr:cNvSpPr/>
      </xdr:nvSpPr>
      <xdr:spPr>
        <a:xfrm>
          <a:off x="1968500" y="1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15912</xdr:rowOff>
    </xdr:from>
    <xdr:ext cx="534377" cy="259045"/>
    <xdr:sp macro="" textlink="">
      <xdr:nvSpPr>
        <xdr:cNvPr id="263" name="テキスト ボックス 262"/>
        <xdr:cNvSpPr txBox="1"/>
      </xdr:nvSpPr>
      <xdr:spPr>
        <a:xfrm>
          <a:off x="1752111" y="1681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6986</xdr:rowOff>
    </xdr:from>
    <xdr:to>
      <xdr:col>6</xdr:col>
      <xdr:colOff>38100</xdr:colOff>
      <xdr:row>98</xdr:row>
      <xdr:rowOff>108586</xdr:rowOff>
    </xdr:to>
    <xdr:sp macro="" textlink="">
      <xdr:nvSpPr>
        <xdr:cNvPr id="264" name="楕円 263"/>
        <xdr:cNvSpPr/>
      </xdr:nvSpPr>
      <xdr:spPr>
        <a:xfrm>
          <a:off x="1079500" y="168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99713</xdr:rowOff>
    </xdr:from>
    <xdr:ext cx="534377" cy="259045"/>
    <xdr:sp macro="" textlink="">
      <xdr:nvSpPr>
        <xdr:cNvPr id="265" name="テキスト ボックス 264"/>
        <xdr:cNvSpPr txBox="1"/>
      </xdr:nvSpPr>
      <xdr:spPr>
        <a:xfrm>
          <a:off x="863111" y="1690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7" name="直線コネクタ 286"/>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8" name="労働費最小値テキスト"/>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9" name="直線コネクタ 288"/>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0" name="労働費最大値テキスト"/>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1" name="直線コネクタ 290"/>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59324</xdr:rowOff>
    </xdr:from>
    <xdr:to>
      <xdr:col>55</xdr:col>
      <xdr:colOff>0</xdr:colOff>
      <xdr:row>38</xdr:row>
      <xdr:rowOff>69931</xdr:rowOff>
    </xdr:to>
    <xdr:cxnSp macro="">
      <xdr:nvCxnSpPr>
        <xdr:cNvPr id="292" name="直線コネクタ 291"/>
        <xdr:cNvCxnSpPr/>
      </xdr:nvCxnSpPr>
      <xdr:spPr>
        <a:xfrm>
          <a:off x="9639300" y="6574424"/>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3" name="労働費平均値テキスト"/>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4" name="フローチャート: 判断 293"/>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52467</xdr:rowOff>
    </xdr:from>
    <xdr:to>
      <xdr:col>50</xdr:col>
      <xdr:colOff>114300</xdr:colOff>
      <xdr:row>38</xdr:row>
      <xdr:rowOff>59324</xdr:rowOff>
    </xdr:to>
    <xdr:cxnSp macro="">
      <xdr:nvCxnSpPr>
        <xdr:cNvPr id="295" name="直線コネクタ 294"/>
        <xdr:cNvCxnSpPr/>
      </xdr:nvCxnSpPr>
      <xdr:spPr>
        <a:xfrm>
          <a:off x="8750300" y="656756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6" name="フローチャート: 判断 295"/>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7" name="テキスト ボックス 296"/>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164388</xdr:rowOff>
    </xdr:from>
    <xdr:to>
      <xdr:col>45</xdr:col>
      <xdr:colOff>177800</xdr:colOff>
      <xdr:row>38</xdr:row>
      <xdr:rowOff>52467</xdr:rowOff>
    </xdr:to>
    <xdr:cxnSp macro="">
      <xdr:nvCxnSpPr>
        <xdr:cNvPr id="298" name="直線コネクタ 297"/>
        <xdr:cNvCxnSpPr/>
      </xdr:nvCxnSpPr>
      <xdr:spPr>
        <a:xfrm>
          <a:off x="7861300" y="6508038"/>
          <a:ext cx="889000" cy="5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299" name="フローチャート: 判断 298"/>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300" name="テキスト ボックス 299"/>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159268</xdr:rowOff>
    </xdr:from>
    <xdr:to>
      <xdr:col>41</xdr:col>
      <xdr:colOff>50800</xdr:colOff>
      <xdr:row>37</xdr:row>
      <xdr:rowOff>164388</xdr:rowOff>
    </xdr:to>
    <xdr:cxnSp macro="">
      <xdr:nvCxnSpPr>
        <xdr:cNvPr id="301" name="直線コネクタ 300"/>
        <xdr:cNvCxnSpPr/>
      </xdr:nvCxnSpPr>
      <xdr:spPr>
        <a:xfrm>
          <a:off x="6972300" y="6502918"/>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2" name="フローチャート: 判断 301"/>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3" name="テキスト ボックス 302"/>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4" name="フローチャート: 判断 303"/>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5" name="テキスト ボックス 304"/>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19131</xdr:rowOff>
    </xdr:from>
    <xdr:to>
      <xdr:col>55</xdr:col>
      <xdr:colOff>50800</xdr:colOff>
      <xdr:row>38</xdr:row>
      <xdr:rowOff>120731</xdr:rowOff>
    </xdr:to>
    <xdr:sp macro="" textlink="">
      <xdr:nvSpPr>
        <xdr:cNvPr id="311" name="楕円 310"/>
        <xdr:cNvSpPr/>
      </xdr:nvSpPr>
      <xdr:spPr>
        <a:xfrm>
          <a:off x="10426700" y="65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105508</xdr:rowOff>
    </xdr:from>
    <xdr:ext cx="378565" cy="259045"/>
    <xdr:sp macro="" textlink="">
      <xdr:nvSpPr>
        <xdr:cNvPr id="312" name="労働費該当値テキスト"/>
        <xdr:cNvSpPr txBox="1"/>
      </xdr:nvSpPr>
      <xdr:spPr>
        <a:xfrm>
          <a:off x="10528300" y="644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8524</xdr:rowOff>
    </xdr:from>
    <xdr:to>
      <xdr:col>50</xdr:col>
      <xdr:colOff>165100</xdr:colOff>
      <xdr:row>38</xdr:row>
      <xdr:rowOff>110124</xdr:rowOff>
    </xdr:to>
    <xdr:sp macro="" textlink="">
      <xdr:nvSpPr>
        <xdr:cNvPr id="313" name="楕円 312"/>
        <xdr:cNvSpPr/>
      </xdr:nvSpPr>
      <xdr:spPr>
        <a:xfrm>
          <a:off x="9588500" y="65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101251</xdr:rowOff>
    </xdr:from>
    <xdr:ext cx="378565" cy="259045"/>
    <xdr:sp macro="" textlink="">
      <xdr:nvSpPr>
        <xdr:cNvPr id="314" name="テキスト ボックス 313"/>
        <xdr:cNvSpPr txBox="1"/>
      </xdr:nvSpPr>
      <xdr:spPr>
        <a:xfrm>
          <a:off x="9450017" y="6616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1667</xdr:rowOff>
    </xdr:from>
    <xdr:to>
      <xdr:col>46</xdr:col>
      <xdr:colOff>38100</xdr:colOff>
      <xdr:row>38</xdr:row>
      <xdr:rowOff>103267</xdr:rowOff>
    </xdr:to>
    <xdr:sp macro="" textlink="">
      <xdr:nvSpPr>
        <xdr:cNvPr id="315" name="楕円 314"/>
        <xdr:cNvSpPr/>
      </xdr:nvSpPr>
      <xdr:spPr>
        <a:xfrm>
          <a:off x="8699500" y="651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94394</xdr:rowOff>
    </xdr:from>
    <xdr:ext cx="378565" cy="259045"/>
    <xdr:sp macro="" textlink="">
      <xdr:nvSpPr>
        <xdr:cNvPr id="316" name="テキスト ボックス 315"/>
        <xdr:cNvSpPr txBox="1"/>
      </xdr:nvSpPr>
      <xdr:spPr>
        <a:xfrm>
          <a:off x="8561017" y="6609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113589</xdr:rowOff>
    </xdr:from>
    <xdr:to>
      <xdr:col>41</xdr:col>
      <xdr:colOff>101600</xdr:colOff>
      <xdr:row>38</xdr:row>
      <xdr:rowOff>43738</xdr:rowOff>
    </xdr:to>
    <xdr:sp macro="" textlink="">
      <xdr:nvSpPr>
        <xdr:cNvPr id="317" name="楕円 316"/>
        <xdr:cNvSpPr/>
      </xdr:nvSpPr>
      <xdr:spPr>
        <a:xfrm>
          <a:off x="78105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34865</xdr:rowOff>
    </xdr:from>
    <xdr:ext cx="469744" cy="259045"/>
    <xdr:sp macro="" textlink="">
      <xdr:nvSpPr>
        <xdr:cNvPr id="318" name="テキスト ボックス 317"/>
        <xdr:cNvSpPr txBox="1"/>
      </xdr:nvSpPr>
      <xdr:spPr>
        <a:xfrm>
          <a:off x="7626428" y="654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108468</xdr:rowOff>
    </xdr:from>
    <xdr:to>
      <xdr:col>36</xdr:col>
      <xdr:colOff>165100</xdr:colOff>
      <xdr:row>38</xdr:row>
      <xdr:rowOff>38618</xdr:rowOff>
    </xdr:to>
    <xdr:sp macro="" textlink="">
      <xdr:nvSpPr>
        <xdr:cNvPr id="319" name="楕円 318"/>
        <xdr:cNvSpPr/>
      </xdr:nvSpPr>
      <xdr:spPr>
        <a:xfrm>
          <a:off x="6921500" y="64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29745</xdr:rowOff>
    </xdr:from>
    <xdr:ext cx="469744" cy="259045"/>
    <xdr:sp macro="" textlink="">
      <xdr:nvSpPr>
        <xdr:cNvPr id="320" name="テキスト ボックス 319"/>
        <xdr:cNvSpPr txBox="1"/>
      </xdr:nvSpPr>
      <xdr:spPr>
        <a:xfrm>
          <a:off x="6737428" y="654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2" name="直線コネクタ 341"/>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5" name="農林水産業費最大値テキスト"/>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6" name="直線コネクタ 345"/>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32898</xdr:rowOff>
    </xdr:from>
    <xdr:to>
      <xdr:col>55</xdr:col>
      <xdr:colOff>0</xdr:colOff>
      <xdr:row>55</xdr:row>
      <xdr:rowOff>54204</xdr:rowOff>
    </xdr:to>
    <xdr:cxnSp macro="">
      <xdr:nvCxnSpPr>
        <xdr:cNvPr id="347" name="直線コネクタ 346"/>
        <xdr:cNvCxnSpPr/>
      </xdr:nvCxnSpPr>
      <xdr:spPr>
        <a:xfrm>
          <a:off x="9639300" y="9462648"/>
          <a:ext cx="8382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4005</xdr:rowOff>
    </xdr:from>
    <xdr:ext cx="469744" cy="259045"/>
    <xdr:sp macro="" textlink="">
      <xdr:nvSpPr>
        <xdr:cNvPr id="348" name="農林水産業費平均値テキスト"/>
        <xdr:cNvSpPr txBox="1"/>
      </xdr:nvSpPr>
      <xdr:spPr>
        <a:xfrm>
          <a:off x="10528300" y="9605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49" name="フローチャート: 判断 348"/>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32898</xdr:rowOff>
    </xdr:from>
    <xdr:to>
      <xdr:col>50</xdr:col>
      <xdr:colOff>114300</xdr:colOff>
      <xdr:row>55</xdr:row>
      <xdr:rowOff>94483</xdr:rowOff>
    </xdr:to>
    <xdr:cxnSp macro="">
      <xdr:nvCxnSpPr>
        <xdr:cNvPr id="350" name="直線コネクタ 349"/>
        <xdr:cNvCxnSpPr/>
      </xdr:nvCxnSpPr>
      <xdr:spPr>
        <a:xfrm flipV="1">
          <a:off x="8750300" y="9462648"/>
          <a:ext cx="889000" cy="6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1" name="フローチャート: 判断 350"/>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166128</xdr:rowOff>
    </xdr:from>
    <xdr:ext cx="469744" cy="259045"/>
    <xdr:sp macro="" textlink="">
      <xdr:nvSpPr>
        <xdr:cNvPr id="352" name="テキスト ボックス 351"/>
        <xdr:cNvSpPr txBox="1"/>
      </xdr:nvSpPr>
      <xdr:spPr>
        <a:xfrm>
          <a:off x="9404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85659</xdr:rowOff>
    </xdr:from>
    <xdr:to>
      <xdr:col>45</xdr:col>
      <xdr:colOff>177800</xdr:colOff>
      <xdr:row>55</xdr:row>
      <xdr:rowOff>94483</xdr:rowOff>
    </xdr:to>
    <xdr:cxnSp macro="">
      <xdr:nvCxnSpPr>
        <xdr:cNvPr id="353" name="直線コネクタ 352"/>
        <xdr:cNvCxnSpPr/>
      </xdr:nvCxnSpPr>
      <xdr:spPr>
        <a:xfrm>
          <a:off x="7861300" y="9515409"/>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4" name="フローチャート: 判断 353"/>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58000</xdr:rowOff>
    </xdr:from>
    <xdr:ext cx="534377" cy="259045"/>
    <xdr:sp macro="" textlink="">
      <xdr:nvSpPr>
        <xdr:cNvPr id="355" name="テキスト ボックス 354"/>
        <xdr:cNvSpPr txBox="1"/>
      </xdr:nvSpPr>
      <xdr:spPr>
        <a:xfrm>
          <a:off x="8483111" y="965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85659</xdr:rowOff>
    </xdr:from>
    <xdr:to>
      <xdr:col>41</xdr:col>
      <xdr:colOff>50800</xdr:colOff>
      <xdr:row>55</xdr:row>
      <xdr:rowOff>145415</xdr:rowOff>
    </xdr:to>
    <xdr:cxnSp macro="">
      <xdr:nvCxnSpPr>
        <xdr:cNvPr id="356" name="直線コネクタ 355"/>
        <xdr:cNvCxnSpPr/>
      </xdr:nvCxnSpPr>
      <xdr:spPr>
        <a:xfrm flipV="1">
          <a:off x="6972300" y="9515409"/>
          <a:ext cx="8890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7" name="フローチャート: 判断 356"/>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11275</xdr:rowOff>
    </xdr:from>
    <xdr:ext cx="469744" cy="259045"/>
    <xdr:sp macro="" textlink="">
      <xdr:nvSpPr>
        <xdr:cNvPr id="358" name="テキスト ボックス 357"/>
        <xdr:cNvSpPr txBox="1"/>
      </xdr:nvSpPr>
      <xdr:spPr>
        <a:xfrm>
          <a:off x="7626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59" name="フローチャート: 判断 358"/>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168231</xdr:rowOff>
    </xdr:from>
    <xdr:ext cx="469744" cy="259045"/>
    <xdr:sp macro="" textlink="">
      <xdr:nvSpPr>
        <xdr:cNvPr id="360" name="テキスト ボックス 359"/>
        <xdr:cNvSpPr txBox="1"/>
      </xdr:nvSpPr>
      <xdr:spPr>
        <a:xfrm>
          <a:off x="6737428" y="976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3404</xdr:rowOff>
    </xdr:from>
    <xdr:to>
      <xdr:col>55</xdr:col>
      <xdr:colOff>50800</xdr:colOff>
      <xdr:row>55</xdr:row>
      <xdr:rowOff>105004</xdr:rowOff>
    </xdr:to>
    <xdr:sp macro="" textlink="">
      <xdr:nvSpPr>
        <xdr:cNvPr id="366" name="楕円 365"/>
        <xdr:cNvSpPr/>
      </xdr:nvSpPr>
      <xdr:spPr>
        <a:xfrm>
          <a:off x="10426700" y="943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26281</xdr:rowOff>
    </xdr:from>
    <xdr:ext cx="534377" cy="259045"/>
    <xdr:sp macro="" textlink="">
      <xdr:nvSpPr>
        <xdr:cNvPr id="367" name="農林水産業費該当値テキスト"/>
        <xdr:cNvSpPr txBox="1"/>
      </xdr:nvSpPr>
      <xdr:spPr>
        <a:xfrm>
          <a:off x="10528300" y="928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153548</xdr:rowOff>
    </xdr:from>
    <xdr:to>
      <xdr:col>50</xdr:col>
      <xdr:colOff>165100</xdr:colOff>
      <xdr:row>55</xdr:row>
      <xdr:rowOff>83698</xdr:rowOff>
    </xdr:to>
    <xdr:sp macro="" textlink="">
      <xdr:nvSpPr>
        <xdr:cNvPr id="368" name="楕円 367"/>
        <xdr:cNvSpPr/>
      </xdr:nvSpPr>
      <xdr:spPr>
        <a:xfrm>
          <a:off x="9588500" y="941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100225</xdr:rowOff>
    </xdr:from>
    <xdr:ext cx="534377" cy="259045"/>
    <xdr:sp macro="" textlink="">
      <xdr:nvSpPr>
        <xdr:cNvPr id="369" name="テキスト ボックス 368"/>
        <xdr:cNvSpPr txBox="1"/>
      </xdr:nvSpPr>
      <xdr:spPr>
        <a:xfrm>
          <a:off x="9372111" y="918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43683</xdr:rowOff>
    </xdr:from>
    <xdr:to>
      <xdr:col>46</xdr:col>
      <xdr:colOff>38100</xdr:colOff>
      <xdr:row>55</xdr:row>
      <xdr:rowOff>145283</xdr:rowOff>
    </xdr:to>
    <xdr:sp macro="" textlink="">
      <xdr:nvSpPr>
        <xdr:cNvPr id="370" name="楕円 369"/>
        <xdr:cNvSpPr/>
      </xdr:nvSpPr>
      <xdr:spPr>
        <a:xfrm>
          <a:off x="8699500" y="947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161810</xdr:rowOff>
    </xdr:from>
    <xdr:ext cx="534377" cy="259045"/>
    <xdr:sp macro="" textlink="">
      <xdr:nvSpPr>
        <xdr:cNvPr id="371" name="テキスト ボックス 370"/>
        <xdr:cNvSpPr txBox="1"/>
      </xdr:nvSpPr>
      <xdr:spPr>
        <a:xfrm>
          <a:off x="8483111" y="924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34859</xdr:rowOff>
    </xdr:from>
    <xdr:to>
      <xdr:col>41</xdr:col>
      <xdr:colOff>101600</xdr:colOff>
      <xdr:row>55</xdr:row>
      <xdr:rowOff>136459</xdr:rowOff>
    </xdr:to>
    <xdr:sp macro="" textlink="">
      <xdr:nvSpPr>
        <xdr:cNvPr id="372" name="楕円 371"/>
        <xdr:cNvSpPr/>
      </xdr:nvSpPr>
      <xdr:spPr>
        <a:xfrm>
          <a:off x="7810500" y="94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152986</xdr:rowOff>
    </xdr:from>
    <xdr:ext cx="534377" cy="259045"/>
    <xdr:sp macro="" textlink="">
      <xdr:nvSpPr>
        <xdr:cNvPr id="373" name="テキスト ボックス 372"/>
        <xdr:cNvSpPr txBox="1"/>
      </xdr:nvSpPr>
      <xdr:spPr>
        <a:xfrm>
          <a:off x="7594111" y="923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94615</xdr:rowOff>
    </xdr:from>
    <xdr:to>
      <xdr:col>36</xdr:col>
      <xdr:colOff>165100</xdr:colOff>
      <xdr:row>56</xdr:row>
      <xdr:rowOff>24765</xdr:rowOff>
    </xdr:to>
    <xdr:sp macro="" textlink="">
      <xdr:nvSpPr>
        <xdr:cNvPr id="374" name="楕円 373"/>
        <xdr:cNvSpPr/>
      </xdr:nvSpPr>
      <xdr:spPr>
        <a:xfrm>
          <a:off x="6921500" y="95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41292</xdr:rowOff>
    </xdr:from>
    <xdr:ext cx="534377" cy="259045"/>
    <xdr:sp macro="" textlink="">
      <xdr:nvSpPr>
        <xdr:cNvPr id="375" name="テキスト ボックス 374"/>
        <xdr:cNvSpPr txBox="1"/>
      </xdr:nvSpPr>
      <xdr:spPr>
        <a:xfrm>
          <a:off x="6705111" y="92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1" name="直線コネクタ 400"/>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2" name="商工費最小値テキスト"/>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3" name="直線コネクタ 402"/>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4" name="商工費最大値テキスト"/>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5" name="直線コネクタ 404"/>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95417</xdr:rowOff>
    </xdr:from>
    <xdr:to>
      <xdr:col>55</xdr:col>
      <xdr:colOff>0</xdr:colOff>
      <xdr:row>78</xdr:row>
      <xdr:rowOff>165303</xdr:rowOff>
    </xdr:to>
    <xdr:cxnSp macro="">
      <xdr:nvCxnSpPr>
        <xdr:cNvPr id="406" name="直線コネクタ 405"/>
        <xdr:cNvCxnSpPr/>
      </xdr:nvCxnSpPr>
      <xdr:spPr>
        <a:xfrm>
          <a:off x="9639300" y="13468517"/>
          <a:ext cx="8382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33792</xdr:rowOff>
    </xdr:from>
    <xdr:ext cx="534377" cy="259045"/>
    <xdr:sp macro="" textlink="">
      <xdr:nvSpPr>
        <xdr:cNvPr id="407" name="商工費平均値テキスト"/>
        <xdr:cNvSpPr txBox="1"/>
      </xdr:nvSpPr>
      <xdr:spPr>
        <a:xfrm>
          <a:off x="10528300" y="12892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8" name="フローチャート: 判断 407"/>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95417</xdr:rowOff>
    </xdr:from>
    <xdr:to>
      <xdr:col>50</xdr:col>
      <xdr:colOff>114300</xdr:colOff>
      <xdr:row>79</xdr:row>
      <xdr:rowOff>40520</xdr:rowOff>
    </xdr:to>
    <xdr:cxnSp macro="">
      <xdr:nvCxnSpPr>
        <xdr:cNvPr id="409" name="直線コネクタ 408"/>
        <xdr:cNvCxnSpPr/>
      </xdr:nvCxnSpPr>
      <xdr:spPr>
        <a:xfrm flipV="1">
          <a:off x="8750300" y="13468517"/>
          <a:ext cx="889000" cy="11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0" name="フローチャート: 判断 409"/>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36328</xdr:rowOff>
    </xdr:from>
    <xdr:ext cx="534377" cy="259045"/>
    <xdr:sp macro="" textlink="">
      <xdr:nvSpPr>
        <xdr:cNvPr id="411" name="テキスト ボックス 410"/>
        <xdr:cNvSpPr txBox="1"/>
      </xdr:nvSpPr>
      <xdr:spPr>
        <a:xfrm>
          <a:off x="9372111" y="1289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4564</xdr:rowOff>
    </xdr:from>
    <xdr:to>
      <xdr:col>45</xdr:col>
      <xdr:colOff>177800</xdr:colOff>
      <xdr:row>79</xdr:row>
      <xdr:rowOff>40520</xdr:rowOff>
    </xdr:to>
    <xdr:cxnSp macro="">
      <xdr:nvCxnSpPr>
        <xdr:cNvPr id="412" name="直線コネクタ 411"/>
        <xdr:cNvCxnSpPr/>
      </xdr:nvCxnSpPr>
      <xdr:spPr>
        <a:xfrm>
          <a:off x="7861300" y="13549114"/>
          <a:ext cx="8890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3" name="フローチャート: 判断 412"/>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157453</xdr:rowOff>
    </xdr:from>
    <xdr:ext cx="534377" cy="259045"/>
    <xdr:sp macro="" textlink="">
      <xdr:nvSpPr>
        <xdr:cNvPr id="414" name="テキスト ボックス 413"/>
        <xdr:cNvSpPr txBox="1"/>
      </xdr:nvSpPr>
      <xdr:spPr>
        <a:xfrm>
          <a:off x="8483111" y="130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170562</xdr:rowOff>
    </xdr:from>
    <xdr:to>
      <xdr:col>41</xdr:col>
      <xdr:colOff>50800</xdr:colOff>
      <xdr:row>79</xdr:row>
      <xdr:rowOff>4564</xdr:rowOff>
    </xdr:to>
    <xdr:cxnSp macro="">
      <xdr:nvCxnSpPr>
        <xdr:cNvPr id="415" name="直線コネクタ 414"/>
        <xdr:cNvCxnSpPr/>
      </xdr:nvCxnSpPr>
      <xdr:spPr>
        <a:xfrm>
          <a:off x="6972300" y="13543662"/>
          <a:ext cx="889000" cy="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6" name="フローチャート: 判断 415"/>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4030</xdr:rowOff>
    </xdr:from>
    <xdr:ext cx="534377" cy="259045"/>
    <xdr:sp macro="" textlink="">
      <xdr:nvSpPr>
        <xdr:cNvPr id="417" name="テキスト ボックス 416"/>
        <xdr:cNvSpPr txBox="1"/>
      </xdr:nvSpPr>
      <xdr:spPr>
        <a:xfrm>
          <a:off x="7594111" y="130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18" name="フローチャート: 判断 417"/>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163985</xdr:rowOff>
    </xdr:from>
    <xdr:ext cx="534377" cy="259045"/>
    <xdr:sp macro="" textlink="">
      <xdr:nvSpPr>
        <xdr:cNvPr id="419" name="テキスト ボックス 418"/>
        <xdr:cNvSpPr txBox="1"/>
      </xdr:nvSpPr>
      <xdr:spPr>
        <a:xfrm>
          <a:off x="6705111" y="130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114503</xdr:rowOff>
    </xdr:from>
    <xdr:to>
      <xdr:col>55</xdr:col>
      <xdr:colOff>50800</xdr:colOff>
      <xdr:row>79</xdr:row>
      <xdr:rowOff>44653</xdr:rowOff>
    </xdr:to>
    <xdr:sp macro="" textlink="">
      <xdr:nvSpPr>
        <xdr:cNvPr id="425" name="楕円 424"/>
        <xdr:cNvSpPr/>
      </xdr:nvSpPr>
      <xdr:spPr>
        <a:xfrm>
          <a:off x="10426700" y="134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29430</xdr:rowOff>
    </xdr:from>
    <xdr:ext cx="469744" cy="259045"/>
    <xdr:sp macro="" textlink="">
      <xdr:nvSpPr>
        <xdr:cNvPr id="426" name="商工費該当値テキスト"/>
        <xdr:cNvSpPr txBox="1"/>
      </xdr:nvSpPr>
      <xdr:spPr>
        <a:xfrm>
          <a:off x="10528300" y="1340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44617</xdr:rowOff>
    </xdr:from>
    <xdr:to>
      <xdr:col>50</xdr:col>
      <xdr:colOff>165100</xdr:colOff>
      <xdr:row>78</xdr:row>
      <xdr:rowOff>146217</xdr:rowOff>
    </xdr:to>
    <xdr:sp macro="" textlink="">
      <xdr:nvSpPr>
        <xdr:cNvPr id="427" name="楕円 426"/>
        <xdr:cNvSpPr/>
      </xdr:nvSpPr>
      <xdr:spPr>
        <a:xfrm>
          <a:off x="9588500" y="13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137344</xdr:rowOff>
    </xdr:from>
    <xdr:ext cx="469744" cy="259045"/>
    <xdr:sp macro="" textlink="">
      <xdr:nvSpPr>
        <xdr:cNvPr id="428" name="テキスト ボックス 427"/>
        <xdr:cNvSpPr txBox="1"/>
      </xdr:nvSpPr>
      <xdr:spPr>
        <a:xfrm>
          <a:off x="9404428" y="135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161170</xdr:rowOff>
    </xdr:from>
    <xdr:to>
      <xdr:col>46</xdr:col>
      <xdr:colOff>38100</xdr:colOff>
      <xdr:row>79</xdr:row>
      <xdr:rowOff>91320</xdr:rowOff>
    </xdr:to>
    <xdr:sp macro="" textlink="">
      <xdr:nvSpPr>
        <xdr:cNvPr id="429" name="楕円 428"/>
        <xdr:cNvSpPr/>
      </xdr:nvSpPr>
      <xdr:spPr>
        <a:xfrm>
          <a:off x="8699500" y="135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82447</xdr:rowOff>
    </xdr:from>
    <xdr:ext cx="469744" cy="259045"/>
    <xdr:sp macro="" textlink="">
      <xdr:nvSpPr>
        <xdr:cNvPr id="430" name="テキスト ボックス 429"/>
        <xdr:cNvSpPr txBox="1"/>
      </xdr:nvSpPr>
      <xdr:spPr>
        <a:xfrm>
          <a:off x="8515428" y="1362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125214</xdr:rowOff>
    </xdr:from>
    <xdr:to>
      <xdr:col>41</xdr:col>
      <xdr:colOff>101600</xdr:colOff>
      <xdr:row>79</xdr:row>
      <xdr:rowOff>55364</xdr:rowOff>
    </xdr:to>
    <xdr:sp macro="" textlink="">
      <xdr:nvSpPr>
        <xdr:cNvPr id="431" name="楕円 430"/>
        <xdr:cNvSpPr/>
      </xdr:nvSpPr>
      <xdr:spPr>
        <a:xfrm>
          <a:off x="7810500" y="1349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46491</xdr:rowOff>
    </xdr:from>
    <xdr:ext cx="469744" cy="259045"/>
    <xdr:sp macro="" textlink="">
      <xdr:nvSpPr>
        <xdr:cNvPr id="432" name="テキスト ボックス 431"/>
        <xdr:cNvSpPr txBox="1"/>
      </xdr:nvSpPr>
      <xdr:spPr>
        <a:xfrm>
          <a:off x="7626428" y="1359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119762</xdr:rowOff>
    </xdr:from>
    <xdr:to>
      <xdr:col>36</xdr:col>
      <xdr:colOff>165100</xdr:colOff>
      <xdr:row>79</xdr:row>
      <xdr:rowOff>49912</xdr:rowOff>
    </xdr:to>
    <xdr:sp macro="" textlink="">
      <xdr:nvSpPr>
        <xdr:cNvPr id="433" name="楕円 432"/>
        <xdr:cNvSpPr/>
      </xdr:nvSpPr>
      <xdr:spPr>
        <a:xfrm>
          <a:off x="6921500" y="134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41039</xdr:rowOff>
    </xdr:from>
    <xdr:ext cx="469744" cy="259045"/>
    <xdr:sp macro="" textlink="">
      <xdr:nvSpPr>
        <xdr:cNvPr id="434" name="テキスト ボックス 433"/>
        <xdr:cNvSpPr txBox="1"/>
      </xdr:nvSpPr>
      <xdr:spPr>
        <a:xfrm>
          <a:off x="6737428" y="1358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58" name="直線コネクタ 457"/>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59" name="土木費最小値テキスト"/>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0" name="直線コネクタ 459"/>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1" name="土木費最大値テキスト"/>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2" name="直線コネクタ 461"/>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121785</xdr:rowOff>
    </xdr:from>
    <xdr:to>
      <xdr:col>55</xdr:col>
      <xdr:colOff>0</xdr:colOff>
      <xdr:row>98</xdr:row>
      <xdr:rowOff>127508</xdr:rowOff>
    </xdr:to>
    <xdr:cxnSp macro="">
      <xdr:nvCxnSpPr>
        <xdr:cNvPr id="463" name="直線コネクタ 462"/>
        <xdr:cNvCxnSpPr/>
      </xdr:nvCxnSpPr>
      <xdr:spPr>
        <a:xfrm flipV="1">
          <a:off x="9639300" y="16923885"/>
          <a:ext cx="838200" cy="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21328</xdr:rowOff>
    </xdr:from>
    <xdr:ext cx="534377" cy="259045"/>
    <xdr:sp macro="" textlink="">
      <xdr:nvSpPr>
        <xdr:cNvPr id="464" name="土木費平均値テキスト"/>
        <xdr:cNvSpPr txBox="1"/>
      </xdr:nvSpPr>
      <xdr:spPr>
        <a:xfrm>
          <a:off x="10528300" y="1665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5" name="フローチャート: 判断 464"/>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127508</xdr:rowOff>
    </xdr:from>
    <xdr:to>
      <xdr:col>50</xdr:col>
      <xdr:colOff>114300</xdr:colOff>
      <xdr:row>98</xdr:row>
      <xdr:rowOff>127943</xdr:rowOff>
    </xdr:to>
    <xdr:cxnSp macro="">
      <xdr:nvCxnSpPr>
        <xdr:cNvPr id="466" name="直線コネクタ 465"/>
        <xdr:cNvCxnSpPr/>
      </xdr:nvCxnSpPr>
      <xdr:spPr>
        <a:xfrm flipV="1">
          <a:off x="8750300" y="16929608"/>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7" name="フローチャート: 判断 466"/>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119603</xdr:rowOff>
    </xdr:from>
    <xdr:ext cx="534377" cy="259045"/>
    <xdr:sp macro="" textlink="">
      <xdr:nvSpPr>
        <xdr:cNvPr id="468" name="テキスト ボックス 467"/>
        <xdr:cNvSpPr txBox="1"/>
      </xdr:nvSpPr>
      <xdr:spPr>
        <a:xfrm>
          <a:off x="9372111" y="165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121552</xdr:rowOff>
    </xdr:from>
    <xdr:to>
      <xdr:col>45</xdr:col>
      <xdr:colOff>177800</xdr:colOff>
      <xdr:row>98</xdr:row>
      <xdr:rowOff>127943</xdr:rowOff>
    </xdr:to>
    <xdr:cxnSp macro="">
      <xdr:nvCxnSpPr>
        <xdr:cNvPr id="469" name="直線コネクタ 468"/>
        <xdr:cNvCxnSpPr/>
      </xdr:nvCxnSpPr>
      <xdr:spPr>
        <a:xfrm>
          <a:off x="7861300" y="16923652"/>
          <a:ext cx="889000" cy="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0" name="フローチャート: 判断 469"/>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1" name="テキスト ボックス 470"/>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113412</xdr:rowOff>
    </xdr:from>
    <xdr:to>
      <xdr:col>41</xdr:col>
      <xdr:colOff>50800</xdr:colOff>
      <xdr:row>98</xdr:row>
      <xdr:rowOff>121552</xdr:rowOff>
    </xdr:to>
    <xdr:cxnSp macro="">
      <xdr:nvCxnSpPr>
        <xdr:cNvPr id="472" name="直線コネクタ 471"/>
        <xdr:cNvCxnSpPr/>
      </xdr:nvCxnSpPr>
      <xdr:spPr>
        <a:xfrm>
          <a:off x="6972300" y="16915512"/>
          <a:ext cx="889000" cy="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3" name="フローチャート: 判断 472"/>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116592</xdr:rowOff>
    </xdr:from>
    <xdr:ext cx="534377" cy="259045"/>
    <xdr:sp macro="" textlink="">
      <xdr:nvSpPr>
        <xdr:cNvPr id="474" name="テキスト ボックス 473"/>
        <xdr:cNvSpPr txBox="1"/>
      </xdr:nvSpPr>
      <xdr:spPr>
        <a:xfrm>
          <a:off x="7594111" y="165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5" name="フローチャート: 判断 474"/>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117321</xdr:rowOff>
    </xdr:from>
    <xdr:ext cx="534377" cy="259045"/>
    <xdr:sp macro="" textlink="">
      <xdr:nvSpPr>
        <xdr:cNvPr id="476" name="テキスト ボックス 475"/>
        <xdr:cNvSpPr txBox="1"/>
      </xdr:nvSpPr>
      <xdr:spPr>
        <a:xfrm>
          <a:off x="6705111" y="165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70985</xdr:rowOff>
    </xdr:from>
    <xdr:to>
      <xdr:col>55</xdr:col>
      <xdr:colOff>50800</xdr:colOff>
      <xdr:row>99</xdr:row>
      <xdr:rowOff>1135</xdr:rowOff>
    </xdr:to>
    <xdr:sp macro="" textlink="">
      <xdr:nvSpPr>
        <xdr:cNvPr id="482" name="楕円 481"/>
        <xdr:cNvSpPr/>
      </xdr:nvSpPr>
      <xdr:spPr>
        <a:xfrm>
          <a:off x="10426700" y="1687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157362</xdr:rowOff>
    </xdr:from>
    <xdr:ext cx="534377" cy="259045"/>
    <xdr:sp macro="" textlink="">
      <xdr:nvSpPr>
        <xdr:cNvPr id="483" name="土木費該当値テキスト"/>
        <xdr:cNvSpPr txBox="1"/>
      </xdr:nvSpPr>
      <xdr:spPr>
        <a:xfrm>
          <a:off x="10528300" y="1678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76708</xdr:rowOff>
    </xdr:from>
    <xdr:to>
      <xdr:col>50</xdr:col>
      <xdr:colOff>165100</xdr:colOff>
      <xdr:row>99</xdr:row>
      <xdr:rowOff>6858</xdr:rowOff>
    </xdr:to>
    <xdr:sp macro="" textlink="">
      <xdr:nvSpPr>
        <xdr:cNvPr id="484" name="楕円 483"/>
        <xdr:cNvSpPr/>
      </xdr:nvSpPr>
      <xdr:spPr>
        <a:xfrm>
          <a:off x="9588500" y="168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169435</xdr:rowOff>
    </xdr:from>
    <xdr:ext cx="534377" cy="259045"/>
    <xdr:sp macro="" textlink="">
      <xdr:nvSpPr>
        <xdr:cNvPr id="485" name="テキスト ボックス 484"/>
        <xdr:cNvSpPr txBox="1"/>
      </xdr:nvSpPr>
      <xdr:spPr>
        <a:xfrm>
          <a:off x="9372111" y="169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77143</xdr:rowOff>
    </xdr:from>
    <xdr:to>
      <xdr:col>46</xdr:col>
      <xdr:colOff>38100</xdr:colOff>
      <xdr:row>99</xdr:row>
      <xdr:rowOff>7293</xdr:rowOff>
    </xdr:to>
    <xdr:sp macro="" textlink="">
      <xdr:nvSpPr>
        <xdr:cNvPr id="486" name="楕円 485"/>
        <xdr:cNvSpPr/>
      </xdr:nvSpPr>
      <xdr:spPr>
        <a:xfrm>
          <a:off x="8699500" y="168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169870</xdr:rowOff>
    </xdr:from>
    <xdr:ext cx="534377" cy="259045"/>
    <xdr:sp macro="" textlink="">
      <xdr:nvSpPr>
        <xdr:cNvPr id="487" name="テキスト ボックス 486"/>
        <xdr:cNvSpPr txBox="1"/>
      </xdr:nvSpPr>
      <xdr:spPr>
        <a:xfrm>
          <a:off x="8483111" y="169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70752</xdr:rowOff>
    </xdr:from>
    <xdr:to>
      <xdr:col>41</xdr:col>
      <xdr:colOff>101600</xdr:colOff>
      <xdr:row>99</xdr:row>
      <xdr:rowOff>902</xdr:rowOff>
    </xdr:to>
    <xdr:sp macro="" textlink="">
      <xdr:nvSpPr>
        <xdr:cNvPr id="488" name="楕円 487"/>
        <xdr:cNvSpPr/>
      </xdr:nvSpPr>
      <xdr:spPr>
        <a:xfrm>
          <a:off x="7810500" y="168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163479</xdr:rowOff>
    </xdr:from>
    <xdr:ext cx="534377" cy="259045"/>
    <xdr:sp macro="" textlink="">
      <xdr:nvSpPr>
        <xdr:cNvPr id="489" name="テキスト ボックス 488"/>
        <xdr:cNvSpPr txBox="1"/>
      </xdr:nvSpPr>
      <xdr:spPr>
        <a:xfrm>
          <a:off x="7594111" y="1696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62612</xdr:rowOff>
    </xdr:from>
    <xdr:to>
      <xdr:col>36</xdr:col>
      <xdr:colOff>165100</xdr:colOff>
      <xdr:row>98</xdr:row>
      <xdr:rowOff>164212</xdr:rowOff>
    </xdr:to>
    <xdr:sp macro="" textlink="">
      <xdr:nvSpPr>
        <xdr:cNvPr id="490" name="楕円 489"/>
        <xdr:cNvSpPr/>
      </xdr:nvSpPr>
      <xdr:spPr>
        <a:xfrm>
          <a:off x="6921500" y="168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155339</xdr:rowOff>
    </xdr:from>
    <xdr:ext cx="534377" cy="259045"/>
    <xdr:sp macro="" textlink="">
      <xdr:nvSpPr>
        <xdr:cNvPr id="491" name="テキスト ボックス 490"/>
        <xdr:cNvSpPr txBox="1"/>
      </xdr:nvSpPr>
      <xdr:spPr>
        <a:xfrm>
          <a:off x="6705111" y="1695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6" name="直線コネクタ 515"/>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7" name="消防費最小値テキスト"/>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18" name="直線コネクタ 517"/>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19" name="消防費最大値テキスト"/>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0" name="直線コネクタ 519"/>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35001</xdr:rowOff>
    </xdr:from>
    <xdr:to>
      <xdr:col>85</xdr:col>
      <xdr:colOff>127000</xdr:colOff>
      <xdr:row>37</xdr:row>
      <xdr:rowOff>76911</xdr:rowOff>
    </xdr:to>
    <xdr:cxnSp macro="">
      <xdr:nvCxnSpPr>
        <xdr:cNvPr id="521" name="直線コネクタ 520"/>
        <xdr:cNvCxnSpPr/>
      </xdr:nvCxnSpPr>
      <xdr:spPr>
        <a:xfrm>
          <a:off x="15481300" y="6207201"/>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167555</xdr:rowOff>
    </xdr:from>
    <xdr:ext cx="534377" cy="259045"/>
    <xdr:sp macro="" textlink="">
      <xdr:nvSpPr>
        <xdr:cNvPr id="522" name="消防費平均値テキスト"/>
        <xdr:cNvSpPr txBox="1"/>
      </xdr:nvSpPr>
      <xdr:spPr>
        <a:xfrm>
          <a:off x="16370300" y="616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3" name="フローチャート: 判断 522"/>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35001</xdr:rowOff>
    </xdr:from>
    <xdr:to>
      <xdr:col>81</xdr:col>
      <xdr:colOff>50800</xdr:colOff>
      <xdr:row>37</xdr:row>
      <xdr:rowOff>47574</xdr:rowOff>
    </xdr:to>
    <xdr:cxnSp macro="">
      <xdr:nvCxnSpPr>
        <xdr:cNvPr id="524" name="直線コネクタ 523"/>
        <xdr:cNvCxnSpPr/>
      </xdr:nvCxnSpPr>
      <xdr:spPr>
        <a:xfrm flipV="1">
          <a:off x="14592300" y="6207201"/>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5" name="フローチャート: 判断 524"/>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162577</xdr:rowOff>
    </xdr:from>
    <xdr:ext cx="534377" cy="259045"/>
    <xdr:sp macro="" textlink="">
      <xdr:nvSpPr>
        <xdr:cNvPr id="526" name="テキスト ボックス 525"/>
        <xdr:cNvSpPr txBox="1"/>
      </xdr:nvSpPr>
      <xdr:spPr>
        <a:xfrm>
          <a:off x="15214111" y="63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47574</xdr:rowOff>
    </xdr:from>
    <xdr:to>
      <xdr:col>76</xdr:col>
      <xdr:colOff>114300</xdr:colOff>
      <xdr:row>37</xdr:row>
      <xdr:rowOff>68606</xdr:rowOff>
    </xdr:to>
    <xdr:cxnSp macro="">
      <xdr:nvCxnSpPr>
        <xdr:cNvPr id="527" name="直線コネクタ 526"/>
        <xdr:cNvCxnSpPr/>
      </xdr:nvCxnSpPr>
      <xdr:spPr>
        <a:xfrm flipV="1">
          <a:off x="13703300" y="6391224"/>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28" name="フローチャート: 判断 527"/>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45026</xdr:rowOff>
    </xdr:from>
    <xdr:ext cx="534377" cy="259045"/>
    <xdr:sp macro="" textlink="">
      <xdr:nvSpPr>
        <xdr:cNvPr id="529" name="テキスト ボックス 528"/>
        <xdr:cNvSpPr txBox="1"/>
      </xdr:nvSpPr>
      <xdr:spPr>
        <a:xfrm>
          <a:off x="14325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40259</xdr:rowOff>
    </xdr:from>
    <xdr:to>
      <xdr:col>71</xdr:col>
      <xdr:colOff>177800</xdr:colOff>
      <xdr:row>37</xdr:row>
      <xdr:rowOff>68606</xdr:rowOff>
    </xdr:to>
    <xdr:cxnSp macro="">
      <xdr:nvCxnSpPr>
        <xdr:cNvPr id="530" name="直線コネクタ 529"/>
        <xdr:cNvCxnSpPr/>
      </xdr:nvCxnSpPr>
      <xdr:spPr>
        <a:xfrm>
          <a:off x="12814300" y="6383909"/>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1" name="フローチャート: 判断 530"/>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114444</xdr:rowOff>
    </xdr:from>
    <xdr:ext cx="534377" cy="259045"/>
    <xdr:sp macro="" textlink="">
      <xdr:nvSpPr>
        <xdr:cNvPr id="532" name="テキスト ボックス 531"/>
        <xdr:cNvSpPr txBox="1"/>
      </xdr:nvSpPr>
      <xdr:spPr>
        <a:xfrm>
          <a:off x="13436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3" name="フローチャート: 判断 532"/>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132021</xdr:rowOff>
    </xdr:from>
    <xdr:ext cx="534377" cy="259045"/>
    <xdr:sp macro="" textlink="">
      <xdr:nvSpPr>
        <xdr:cNvPr id="534" name="テキスト ボックス 533"/>
        <xdr:cNvSpPr txBox="1"/>
      </xdr:nvSpPr>
      <xdr:spPr>
        <a:xfrm>
          <a:off x="12547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26111</xdr:rowOff>
    </xdr:from>
    <xdr:to>
      <xdr:col>85</xdr:col>
      <xdr:colOff>177800</xdr:colOff>
      <xdr:row>37</xdr:row>
      <xdr:rowOff>127711</xdr:rowOff>
    </xdr:to>
    <xdr:sp macro="" textlink="">
      <xdr:nvSpPr>
        <xdr:cNvPr id="540" name="楕円 539"/>
        <xdr:cNvSpPr/>
      </xdr:nvSpPr>
      <xdr:spPr>
        <a:xfrm>
          <a:off x="16268700" y="63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4538</xdr:rowOff>
    </xdr:from>
    <xdr:ext cx="534377" cy="259045"/>
    <xdr:sp macro="" textlink="">
      <xdr:nvSpPr>
        <xdr:cNvPr id="541" name="消防費該当値テキスト"/>
        <xdr:cNvSpPr txBox="1"/>
      </xdr:nvSpPr>
      <xdr:spPr>
        <a:xfrm>
          <a:off x="16370300" y="634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155651</xdr:rowOff>
    </xdr:from>
    <xdr:to>
      <xdr:col>81</xdr:col>
      <xdr:colOff>101600</xdr:colOff>
      <xdr:row>36</xdr:row>
      <xdr:rowOff>85801</xdr:rowOff>
    </xdr:to>
    <xdr:sp macro="" textlink="">
      <xdr:nvSpPr>
        <xdr:cNvPr id="542" name="楕円 541"/>
        <xdr:cNvSpPr/>
      </xdr:nvSpPr>
      <xdr:spPr>
        <a:xfrm>
          <a:off x="15430500" y="61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102328</xdr:rowOff>
    </xdr:from>
    <xdr:ext cx="534377" cy="259045"/>
    <xdr:sp macro="" textlink="">
      <xdr:nvSpPr>
        <xdr:cNvPr id="543" name="テキスト ボックス 542"/>
        <xdr:cNvSpPr txBox="1"/>
      </xdr:nvSpPr>
      <xdr:spPr>
        <a:xfrm>
          <a:off x="15214111" y="59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168224</xdr:rowOff>
    </xdr:from>
    <xdr:to>
      <xdr:col>76</xdr:col>
      <xdr:colOff>165100</xdr:colOff>
      <xdr:row>37</xdr:row>
      <xdr:rowOff>98374</xdr:rowOff>
    </xdr:to>
    <xdr:sp macro="" textlink="">
      <xdr:nvSpPr>
        <xdr:cNvPr id="544" name="楕円 543"/>
        <xdr:cNvSpPr/>
      </xdr:nvSpPr>
      <xdr:spPr>
        <a:xfrm>
          <a:off x="14541500" y="63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89501</xdr:rowOff>
    </xdr:from>
    <xdr:ext cx="534377" cy="259045"/>
    <xdr:sp macro="" textlink="">
      <xdr:nvSpPr>
        <xdr:cNvPr id="545" name="テキスト ボックス 544"/>
        <xdr:cNvSpPr txBox="1"/>
      </xdr:nvSpPr>
      <xdr:spPr>
        <a:xfrm>
          <a:off x="14325111" y="64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17806</xdr:rowOff>
    </xdr:from>
    <xdr:to>
      <xdr:col>72</xdr:col>
      <xdr:colOff>38100</xdr:colOff>
      <xdr:row>37</xdr:row>
      <xdr:rowOff>119406</xdr:rowOff>
    </xdr:to>
    <xdr:sp macro="" textlink="">
      <xdr:nvSpPr>
        <xdr:cNvPr id="546" name="楕円 545"/>
        <xdr:cNvSpPr/>
      </xdr:nvSpPr>
      <xdr:spPr>
        <a:xfrm>
          <a:off x="13652500" y="63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110533</xdr:rowOff>
    </xdr:from>
    <xdr:ext cx="534377" cy="259045"/>
    <xdr:sp macro="" textlink="">
      <xdr:nvSpPr>
        <xdr:cNvPr id="547" name="テキスト ボックス 546"/>
        <xdr:cNvSpPr txBox="1"/>
      </xdr:nvSpPr>
      <xdr:spPr>
        <a:xfrm>
          <a:off x="13436111" y="645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160909</xdr:rowOff>
    </xdr:from>
    <xdr:to>
      <xdr:col>67</xdr:col>
      <xdr:colOff>101600</xdr:colOff>
      <xdr:row>37</xdr:row>
      <xdr:rowOff>91059</xdr:rowOff>
    </xdr:to>
    <xdr:sp macro="" textlink="">
      <xdr:nvSpPr>
        <xdr:cNvPr id="548" name="楕円 547"/>
        <xdr:cNvSpPr/>
      </xdr:nvSpPr>
      <xdr:spPr>
        <a:xfrm>
          <a:off x="12763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107586</xdr:rowOff>
    </xdr:from>
    <xdr:ext cx="534377" cy="259045"/>
    <xdr:sp macro="" textlink="">
      <xdr:nvSpPr>
        <xdr:cNvPr id="549" name="テキスト ボックス 548"/>
        <xdr:cNvSpPr txBox="1"/>
      </xdr:nvSpPr>
      <xdr:spPr>
        <a:xfrm>
          <a:off x="12547111" y="61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61160</xdr:rowOff>
    </xdr:from>
    <xdr:to>
      <xdr:col>85</xdr:col>
      <xdr:colOff>126364</xdr:colOff>
      <xdr:row>59</xdr:row>
      <xdr:rowOff>8288</xdr:rowOff>
    </xdr:to>
    <xdr:cxnSp macro="">
      <xdr:nvCxnSpPr>
        <xdr:cNvPr id="576" name="直線コネクタ 575"/>
        <xdr:cNvCxnSpPr/>
      </xdr:nvCxnSpPr>
      <xdr:spPr>
        <a:xfrm flipV="1">
          <a:off x="16317595" y="8633660"/>
          <a:ext cx="1269" cy="149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12115</xdr:rowOff>
    </xdr:from>
    <xdr:ext cx="534377" cy="259045"/>
    <xdr:sp macro="" textlink="">
      <xdr:nvSpPr>
        <xdr:cNvPr id="577" name="教育費最小値テキスト"/>
        <xdr:cNvSpPr txBox="1"/>
      </xdr:nvSpPr>
      <xdr:spPr>
        <a:xfrm>
          <a:off x="16370300"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8288</xdr:rowOff>
    </xdr:from>
    <xdr:to>
      <xdr:col>86</xdr:col>
      <xdr:colOff>25400</xdr:colOff>
      <xdr:row>59</xdr:row>
      <xdr:rowOff>8288</xdr:rowOff>
    </xdr:to>
    <xdr:cxnSp macro="">
      <xdr:nvCxnSpPr>
        <xdr:cNvPr id="578" name="直線コネクタ 577"/>
        <xdr:cNvCxnSpPr/>
      </xdr:nvCxnSpPr>
      <xdr:spPr>
        <a:xfrm>
          <a:off x="16230600" y="1012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7837</xdr:rowOff>
    </xdr:from>
    <xdr:ext cx="534377" cy="259045"/>
    <xdr:sp macro="" textlink="">
      <xdr:nvSpPr>
        <xdr:cNvPr id="579" name="教育費最大値テキスト"/>
        <xdr:cNvSpPr txBox="1"/>
      </xdr:nvSpPr>
      <xdr:spPr>
        <a:xfrm>
          <a:off x="16370300" y="84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61160</xdr:rowOff>
    </xdr:from>
    <xdr:to>
      <xdr:col>86</xdr:col>
      <xdr:colOff>25400</xdr:colOff>
      <xdr:row>50</xdr:row>
      <xdr:rowOff>61160</xdr:rowOff>
    </xdr:to>
    <xdr:cxnSp macro="">
      <xdr:nvCxnSpPr>
        <xdr:cNvPr id="580" name="直線コネクタ 579"/>
        <xdr:cNvCxnSpPr/>
      </xdr:nvCxnSpPr>
      <xdr:spPr>
        <a:xfrm>
          <a:off x="16230600" y="863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27261</xdr:rowOff>
    </xdr:from>
    <xdr:to>
      <xdr:col>85</xdr:col>
      <xdr:colOff>127000</xdr:colOff>
      <xdr:row>59</xdr:row>
      <xdr:rowOff>1201</xdr:rowOff>
    </xdr:to>
    <xdr:cxnSp macro="">
      <xdr:nvCxnSpPr>
        <xdr:cNvPr id="581" name="直線コネクタ 580"/>
        <xdr:cNvCxnSpPr/>
      </xdr:nvCxnSpPr>
      <xdr:spPr>
        <a:xfrm>
          <a:off x="15481300" y="9628461"/>
          <a:ext cx="838200" cy="48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141429</xdr:rowOff>
    </xdr:from>
    <xdr:ext cx="534377" cy="259045"/>
    <xdr:sp macro="" textlink="">
      <xdr:nvSpPr>
        <xdr:cNvPr id="582" name="教育費平均値テキスト"/>
        <xdr:cNvSpPr txBox="1"/>
      </xdr:nvSpPr>
      <xdr:spPr>
        <a:xfrm>
          <a:off x="16370300" y="939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118552</xdr:rowOff>
    </xdr:from>
    <xdr:to>
      <xdr:col>85</xdr:col>
      <xdr:colOff>177800</xdr:colOff>
      <xdr:row>56</xdr:row>
      <xdr:rowOff>48702</xdr:rowOff>
    </xdr:to>
    <xdr:sp macro="" textlink="">
      <xdr:nvSpPr>
        <xdr:cNvPr id="583" name="フローチャート: 判断 582"/>
        <xdr:cNvSpPr/>
      </xdr:nvSpPr>
      <xdr:spPr>
        <a:xfrm>
          <a:off x="16268700" y="954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85848</xdr:rowOff>
    </xdr:from>
    <xdr:to>
      <xdr:col>81</xdr:col>
      <xdr:colOff>50800</xdr:colOff>
      <xdr:row>56</xdr:row>
      <xdr:rowOff>27261</xdr:rowOff>
    </xdr:to>
    <xdr:cxnSp macro="">
      <xdr:nvCxnSpPr>
        <xdr:cNvPr id="584" name="直線コネクタ 583"/>
        <xdr:cNvCxnSpPr/>
      </xdr:nvCxnSpPr>
      <xdr:spPr>
        <a:xfrm>
          <a:off x="14592300" y="9344148"/>
          <a:ext cx="889000" cy="28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51573</xdr:rowOff>
    </xdr:from>
    <xdr:to>
      <xdr:col>81</xdr:col>
      <xdr:colOff>101600</xdr:colOff>
      <xdr:row>54</xdr:row>
      <xdr:rowOff>153173</xdr:rowOff>
    </xdr:to>
    <xdr:sp macro="" textlink="">
      <xdr:nvSpPr>
        <xdr:cNvPr id="585" name="フローチャート: 判断 584"/>
        <xdr:cNvSpPr/>
      </xdr:nvSpPr>
      <xdr:spPr>
        <a:xfrm>
          <a:off x="15430500" y="930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169700</xdr:rowOff>
    </xdr:from>
    <xdr:ext cx="534377" cy="259045"/>
    <xdr:sp macro="" textlink="">
      <xdr:nvSpPr>
        <xdr:cNvPr id="586" name="テキスト ボックス 585"/>
        <xdr:cNvSpPr txBox="1"/>
      </xdr:nvSpPr>
      <xdr:spPr>
        <a:xfrm>
          <a:off x="15214111" y="90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85848</xdr:rowOff>
    </xdr:from>
    <xdr:to>
      <xdr:col>76</xdr:col>
      <xdr:colOff>114300</xdr:colOff>
      <xdr:row>57</xdr:row>
      <xdr:rowOff>26119</xdr:rowOff>
    </xdr:to>
    <xdr:cxnSp macro="">
      <xdr:nvCxnSpPr>
        <xdr:cNvPr id="587" name="直線コネクタ 586"/>
        <xdr:cNvCxnSpPr/>
      </xdr:nvCxnSpPr>
      <xdr:spPr>
        <a:xfrm flipV="1">
          <a:off x="13703300" y="9344148"/>
          <a:ext cx="889000" cy="45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163685</xdr:rowOff>
    </xdr:from>
    <xdr:to>
      <xdr:col>76</xdr:col>
      <xdr:colOff>165100</xdr:colOff>
      <xdr:row>55</xdr:row>
      <xdr:rowOff>93835</xdr:rowOff>
    </xdr:to>
    <xdr:sp macro="" textlink="">
      <xdr:nvSpPr>
        <xdr:cNvPr id="588" name="フローチャート: 判断 587"/>
        <xdr:cNvSpPr/>
      </xdr:nvSpPr>
      <xdr:spPr>
        <a:xfrm>
          <a:off x="14541500" y="94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84962</xdr:rowOff>
    </xdr:from>
    <xdr:ext cx="534377" cy="259045"/>
    <xdr:sp macro="" textlink="">
      <xdr:nvSpPr>
        <xdr:cNvPr id="589" name="テキスト ボックス 588"/>
        <xdr:cNvSpPr txBox="1"/>
      </xdr:nvSpPr>
      <xdr:spPr>
        <a:xfrm>
          <a:off x="14325111" y="95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170202</xdr:rowOff>
    </xdr:from>
    <xdr:to>
      <xdr:col>71</xdr:col>
      <xdr:colOff>177800</xdr:colOff>
      <xdr:row>57</xdr:row>
      <xdr:rowOff>26119</xdr:rowOff>
    </xdr:to>
    <xdr:cxnSp macro="">
      <xdr:nvCxnSpPr>
        <xdr:cNvPr id="590" name="直線コネクタ 589"/>
        <xdr:cNvCxnSpPr/>
      </xdr:nvCxnSpPr>
      <xdr:spPr>
        <a:xfrm>
          <a:off x="12814300" y="9599952"/>
          <a:ext cx="889000" cy="19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73192</xdr:rowOff>
    </xdr:from>
    <xdr:to>
      <xdr:col>72</xdr:col>
      <xdr:colOff>38100</xdr:colOff>
      <xdr:row>57</xdr:row>
      <xdr:rowOff>3342</xdr:rowOff>
    </xdr:to>
    <xdr:sp macro="" textlink="">
      <xdr:nvSpPr>
        <xdr:cNvPr id="591" name="フローチャート: 判断 590"/>
        <xdr:cNvSpPr/>
      </xdr:nvSpPr>
      <xdr:spPr>
        <a:xfrm>
          <a:off x="136525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19869</xdr:rowOff>
    </xdr:from>
    <xdr:ext cx="534377" cy="259045"/>
    <xdr:sp macro="" textlink="">
      <xdr:nvSpPr>
        <xdr:cNvPr id="592" name="テキスト ボックス 591"/>
        <xdr:cNvSpPr txBox="1"/>
      </xdr:nvSpPr>
      <xdr:spPr>
        <a:xfrm>
          <a:off x="13436111" y="944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70448</xdr:rowOff>
    </xdr:from>
    <xdr:to>
      <xdr:col>67</xdr:col>
      <xdr:colOff>101600</xdr:colOff>
      <xdr:row>57</xdr:row>
      <xdr:rowOff>598</xdr:rowOff>
    </xdr:to>
    <xdr:sp macro="" textlink="">
      <xdr:nvSpPr>
        <xdr:cNvPr id="593" name="フローチャート: 判断 592"/>
        <xdr:cNvSpPr/>
      </xdr:nvSpPr>
      <xdr:spPr>
        <a:xfrm>
          <a:off x="12763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163175</xdr:rowOff>
    </xdr:from>
    <xdr:ext cx="534377" cy="259045"/>
    <xdr:sp macro="" textlink="">
      <xdr:nvSpPr>
        <xdr:cNvPr id="594" name="テキスト ボックス 593"/>
        <xdr:cNvSpPr txBox="1"/>
      </xdr:nvSpPr>
      <xdr:spPr>
        <a:xfrm>
          <a:off x="12547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121851</xdr:rowOff>
    </xdr:from>
    <xdr:to>
      <xdr:col>85</xdr:col>
      <xdr:colOff>177800</xdr:colOff>
      <xdr:row>59</xdr:row>
      <xdr:rowOff>52001</xdr:rowOff>
    </xdr:to>
    <xdr:sp macro="" textlink="">
      <xdr:nvSpPr>
        <xdr:cNvPr id="600" name="楕円 599"/>
        <xdr:cNvSpPr/>
      </xdr:nvSpPr>
      <xdr:spPr>
        <a:xfrm>
          <a:off x="16268700" y="1006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36778</xdr:rowOff>
    </xdr:from>
    <xdr:ext cx="534377" cy="259045"/>
    <xdr:sp macro="" textlink="">
      <xdr:nvSpPr>
        <xdr:cNvPr id="601" name="教育費該当値テキスト"/>
        <xdr:cNvSpPr txBox="1"/>
      </xdr:nvSpPr>
      <xdr:spPr>
        <a:xfrm>
          <a:off x="16370300" y="998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147911</xdr:rowOff>
    </xdr:from>
    <xdr:to>
      <xdr:col>81</xdr:col>
      <xdr:colOff>101600</xdr:colOff>
      <xdr:row>56</xdr:row>
      <xdr:rowOff>78061</xdr:rowOff>
    </xdr:to>
    <xdr:sp macro="" textlink="">
      <xdr:nvSpPr>
        <xdr:cNvPr id="602" name="楕円 601"/>
        <xdr:cNvSpPr/>
      </xdr:nvSpPr>
      <xdr:spPr>
        <a:xfrm>
          <a:off x="15430500" y="95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69188</xdr:rowOff>
    </xdr:from>
    <xdr:ext cx="534377" cy="259045"/>
    <xdr:sp macro="" textlink="">
      <xdr:nvSpPr>
        <xdr:cNvPr id="603" name="テキスト ボックス 602"/>
        <xdr:cNvSpPr txBox="1"/>
      </xdr:nvSpPr>
      <xdr:spPr>
        <a:xfrm>
          <a:off x="15214111" y="96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35048</xdr:rowOff>
    </xdr:from>
    <xdr:to>
      <xdr:col>76</xdr:col>
      <xdr:colOff>165100</xdr:colOff>
      <xdr:row>54</xdr:row>
      <xdr:rowOff>136648</xdr:rowOff>
    </xdr:to>
    <xdr:sp macro="" textlink="">
      <xdr:nvSpPr>
        <xdr:cNvPr id="604" name="楕円 603"/>
        <xdr:cNvSpPr/>
      </xdr:nvSpPr>
      <xdr:spPr>
        <a:xfrm>
          <a:off x="14541500" y="929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153175</xdr:rowOff>
    </xdr:from>
    <xdr:ext cx="534377" cy="259045"/>
    <xdr:sp macro="" textlink="">
      <xdr:nvSpPr>
        <xdr:cNvPr id="605" name="テキスト ボックス 604"/>
        <xdr:cNvSpPr txBox="1"/>
      </xdr:nvSpPr>
      <xdr:spPr>
        <a:xfrm>
          <a:off x="14325111" y="906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146769</xdr:rowOff>
    </xdr:from>
    <xdr:to>
      <xdr:col>72</xdr:col>
      <xdr:colOff>38100</xdr:colOff>
      <xdr:row>57</xdr:row>
      <xdr:rowOff>76919</xdr:rowOff>
    </xdr:to>
    <xdr:sp macro="" textlink="">
      <xdr:nvSpPr>
        <xdr:cNvPr id="606" name="楕円 605"/>
        <xdr:cNvSpPr/>
      </xdr:nvSpPr>
      <xdr:spPr>
        <a:xfrm>
          <a:off x="13652500" y="974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68046</xdr:rowOff>
    </xdr:from>
    <xdr:ext cx="534377" cy="259045"/>
    <xdr:sp macro="" textlink="">
      <xdr:nvSpPr>
        <xdr:cNvPr id="607" name="テキスト ボックス 606"/>
        <xdr:cNvSpPr txBox="1"/>
      </xdr:nvSpPr>
      <xdr:spPr>
        <a:xfrm>
          <a:off x="13436111" y="98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119402</xdr:rowOff>
    </xdr:from>
    <xdr:to>
      <xdr:col>67</xdr:col>
      <xdr:colOff>101600</xdr:colOff>
      <xdr:row>56</xdr:row>
      <xdr:rowOff>49552</xdr:rowOff>
    </xdr:to>
    <xdr:sp macro="" textlink="">
      <xdr:nvSpPr>
        <xdr:cNvPr id="608" name="楕円 607"/>
        <xdr:cNvSpPr/>
      </xdr:nvSpPr>
      <xdr:spPr>
        <a:xfrm>
          <a:off x="12763500" y="954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66079</xdr:rowOff>
    </xdr:from>
    <xdr:ext cx="534377" cy="259045"/>
    <xdr:sp macro="" textlink="">
      <xdr:nvSpPr>
        <xdr:cNvPr id="609" name="テキスト ボックス 608"/>
        <xdr:cNvSpPr txBox="1"/>
      </xdr:nvSpPr>
      <xdr:spPr>
        <a:xfrm>
          <a:off x="12547111" y="93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3" name="直線コネクタ 632"/>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4" name="災害復旧費最小値テキスト"/>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6" name="災害復旧費最大値テキスト"/>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7" name="直線コネクタ 636"/>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39954</xdr:rowOff>
    </xdr:from>
    <xdr:to>
      <xdr:col>85</xdr:col>
      <xdr:colOff>127000</xdr:colOff>
      <xdr:row>79</xdr:row>
      <xdr:rowOff>44450</xdr:rowOff>
    </xdr:to>
    <xdr:cxnSp macro="">
      <xdr:nvCxnSpPr>
        <xdr:cNvPr id="638" name="直線コネクタ 637"/>
        <xdr:cNvCxnSpPr/>
      </xdr:nvCxnSpPr>
      <xdr:spPr>
        <a:xfrm>
          <a:off x="15481300" y="13584504"/>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160735</xdr:rowOff>
    </xdr:from>
    <xdr:ext cx="378565" cy="259045"/>
    <xdr:sp macro="" textlink="">
      <xdr:nvSpPr>
        <xdr:cNvPr id="639" name="災害復旧費平均値テキスト"/>
        <xdr:cNvSpPr txBox="1"/>
      </xdr:nvSpPr>
      <xdr:spPr>
        <a:xfrm>
          <a:off x="16370300" y="13362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0" name="フローチャート: 判断 639"/>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39954</xdr:rowOff>
    </xdr:from>
    <xdr:to>
      <xdr:col>81</xdr:col>
      <xdr:colOff>50800</xdr:colOff>
      <xdr:row>79</xdr:row>
      <xdr:rowOff>44450</xdr:rowOff>
    </xdr:to>
    <xdr:cxnSp macro="">
      <xdr:nvCxnSpPr>
        <xdr:cNvPr id="641" name="直線コネクタ 640"/>
        <xdr:cNvCxnSpPr/>
      </xdr:nvCxnSpPr>
      <xdr:spPr>
        <a:xfrm flipV="1">
          <a:off x="14592300" y="1358450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2" name="フローチャート: 判断 641"/>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44530</xdr:rowOff>
    </xdr:from>
    <xdr:ext cx="469744" cy="259045"/>
    <xdr:sp macro="" textlink="">
      <xdr:nvSpPr>
        <xdr:cNvPr id="643" name="テキスト ボックス 642"/>
        <xdr:cNvSpPr txBox="1"/>
      </xdr:nvSpPr>
      <xdr:spPr>
        <a:xfrm>
          <a:off x="15246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5" name="フローチャート: 判断 644"/>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6" name="テキスト ボックス 645"/>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8" name="フローチャート: 判断 647"/>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49" name="テキスト ボックス 648"/>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0" name="フローチャート: 判断 649"/>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92727</xdr:rowOff>
    </xdr:from>
    <xdr:ext cx="378565" cy="259045"/>
    <xdr:sp macro="" textlink="">
      <xdr:nvSpPr>
        <xdr:cNvPr id="651" name="テキスト ボックス 650"/>
        <xdr:cNvSpPr txBox="1"/>
      </xdr:nvSpPr>
      <xdr:spPr>
        <a:xfrm>
          <a:off x="12625017" y="132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116286</xdr:rowOff>
    </xdr:from>
    <xdr:ext cx="249299" cy="259045"/>
    <xdr:sp macro="" textlink="">
      <xdr:nvSpPr>
        <xdr:cNvPr id="658" name="災害復旧費該当値テキスト"/>
        <xdr:cNvSpPr txBox="1"/>
      </xdr:nvSpPr>
      <xdr:spPr>
        <a:xfrm>
          <a:off x="16370300" y="13489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160604</xdr:rowOff>
    </xdr:from>
    <xdr:to>
      <xdr:col>81</xdr:col>
      <xdr:colOff>101600</xdr:colOff>
      <xdr:row>79</xdr:row>
      <xdr:rowOff>90754</xdr:rowOff>
    </xdr:to>
    <xdr:sp macro="" textlink="">
      <xdr:nvSpPr>
        <xdr:cNvPr id="659" name="楕円 658"/>
        <xdr:cNvSpPr/>
      </xdr:nvSpPr>
      <xdr:spPr>
        <a:xfrm>
          <a:off x="15430500" y="135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81881</xdr:rowOff>
    </xdr:from>
    <xdr:ext cx="378565" cy="259045"/>
    <xdr:sp macro="" textlink="">
      <xdr:nvSpPr>
        <xdr:cNvPr id="660" name="テキスト ボックス 659"/>
        <xdr:cNvSpPr txBox="1"/>
      </xdr:nvSpPr>
      <xdr:spPr>
        <a:xfrm>
          <a:off x="15292017" y="1362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2" name="直線コネクタ 691"/>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3" name="公債費最小値テキスト"/>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4" name="直線コネクタ 693"/>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5" name="公債費最大値テキスト"/>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6" name="直線コネクタ 695"/>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74276</xdr:rowOff>
    </xdr:from>
    <xdr:to>
      <xdr:col>85</xdr:col>
      <xdr:colOff>127000</xdr:colOff>
      <xdr:row>97</xdr:row>
      <xdr:rowOff>120030</xdr:rowOff>
    </xdr:to>
    <xdr:cxnSp macro="">
      <xdr:nvCxnSpPr>
        <xdr:cNvPr id="697" name="直線コネクタ 696"/>
        <xdr:cNvCxnSpPr/>
      </xdr:nvCxnSpPr>
      <xdr:spPr>
        <a:xfrm flipV="1">
          <a:off x="15481300" y="16704926"/>
          <a:ext cx="838200" cy="4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163898</xdr:rowOff>
    </xdr:from>
    <xdr:ext cx="534377" cy="259045"/>
    <xdr:sp macro="" textlink="">
      <xdr:nvSpPr>
        <xdr:cNvPr id="698" name="公債費平均値テキスト"/>
        <xdr:cNvSpPr txBox="1"/>
      </xdr:nvSpPr>
      <xdr:spPr>
        <a:xfrm>
          <a:off x="16370300" y="164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9" name="フローチャート: 判断 698"/>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118582</xdr:rowOff>
    </xdr:from>
    <xdr:to>
      <xdr:col>81</xdr:col>
      <xdr:colOff>50800</xdr:colOff>
      <xdr:row>97</xdr:row>
      <xdr:rowOff>120030</xdr:rowOff>
    </xdr:to>
    <xdr:cxnSp macro="">
      <xdr:nvCxnSpPr>
        <xdr:cNvPr id="700" name="直線コネクタ 699"/>
        <xdr:cNvCxnSpPr/>
      </xdr:nvCxnSpPr>
      <xdr:spPr>
        <a:xfrm>
          <a:off x="14592300" y="1674923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1" name="フローチャート: 判断 700"/>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112778</xdr:rowOff>
    </xdr:from>
    <xdr:ext cx="534377" cy="259045"/>
    <xdr:sp macro="" textlink="">
      <xdr:nvSpPr>
        <xdr:cNvPr id="702" name="テキスト ボックス 701"/>
        <xdr:cNvSpPr txBox="1"/>
      </xdr:nvSpPr>
      <xdr:spPr>
        <a:xfrm>
          <a:off x="15214111" y="164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74723</xdr:rowOff>
    </xdr:from>
    <xdr:to>
      <xdr:col>76</xdr:col>
      <xdr:colOff>114300</xdr:colOff>
      <xdr:row>97</xdr:row>
      <xdr:rowOff>118582</xdr:rowOff>
    </xdr:to>
    <xdr:cxnSp macro="">
      <xdr:nvCxnSpPr>
        <xdr:cNvPr id="703" name="直線コネクタ 702"/>
        <xdr:cNvCxnSpPr/>
      </xdr:nvCxnSpPr>
      <xdr:spPr>
        <a:xfrm>
          <a:off x="13703300" y="16705373"/>
          <a:ext cx="889000" cy="4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4" name="フローチャート: 判断 703"/>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119104</xdr:rowOff>
    </xdr:from>
    <xdr:ext cx="534377" cy="259045"/>
    <xdr:sp macro="" textlink="">
      <xdr:nvSpPr>
        <xdr:cNvPr id="705" name="テキスト ボックス 704"/>
        <xdr:cNvSpPr txBox="1"/>
      </xdr:nvSpPr>
      <xdr:spPr>
        <a:xfrm>
          <a:off x="14325111" y="164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74723</xdr:rowOff>
    </xdr:from>
    <xdr:to>
      <xdr:col>71</xdr:col>
      <xdr:colOff>177800</xdr:colOff>
      <xdr:row>97</xdr:row>
      <xdr:rowOff>111234</xdr:rowOff>
    </xdr:to>
    <xdr:cxnSp macro="">
      <xdr:nvCxnSpPr>
        <xdr:cNvPr id="706" name="直線コネクタ 705"/>
        <xdr:cNvCxnSpPr/>
      </xdr:nvCxnSpPr>
      <xdr:spPr>
        <a:xfrm flipV="1">
          <a:off x="12814300" y="16705373"/>
          <a:ext cx="8890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7" name="フローチャート: 判断 706"/>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130467</xdr:rowOff>
    </xdr:from>
    <xdr:ext cx="534377" cy="259045"/>
    <xdr:sp macro="" textlink="">
      <xdr:nvSpPr>
        <xdr:cNvPr id="708" name="テキスト ボックス 707"/>
        <xdr:cNvSpPr txBox="1"/>
      </xdr:nvSpPr>
      <xdr:spPr>
        <a:xfrm>
          <a:off x="13436111" y="164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9" name="フローチャート: 判断 708"/>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123032</xdr:rowOff>
    </xdr:from>
    <xdr:ext cx="534377" cy="259045"/>
    <xdr:sp macro="" textlink="">
      <xdr:nvSpPr>
        <xdr:cNvPr id="710" name="テキスト ボックス 709"/>
        <xdr:cNvSpPr txBox="1"/>
      </xdr:nvSpPr>
      <xdr:spPr>
        <a:xfrm>
          <a:off x="12547111" y="164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23476</xdr:rowOff>
    </xdr:from>
    <xdr:to>
      <xdr:col>85</xdr:col>
      <xdr:colOff>177800</xdr:colOff>
      <xdr:row>97</xdr:row>
      <xdr:rowOff>125076</xdr:rowOff>
    </xdr:to>
    <xdr:sp macro="" textlink="">
      <xdr:nvSpPr>
        <xdr:cNvPr id="716" name="楕円 715"/>
        <xdr:cNvSpPr/>
      </xdr:nvSpPr>
      <xdr:spPr>
        <a:xfrm>
          <a:off x="16268700" y="166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1903</xdr:rowOff>
    </xdr:from>
    <xdr:ext cx="534377" cy="259045"/>
    <xdr:sp macro="" textlink="">
      <xdr:nvSpPr>
        <xdr:cNvPr id="717" name="公債費該当値テキスト"/>
        <xdr:cNvSpPr txBox="1"/>
      </xdr:nvSpPr>
      <xdr:spPr>
        <a:xfrm>
          <a:off x="16370300" y="1663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69230</xdr:rowOff>
    </xdr:from>
    <xdr:to>
      <xdr:col>81</xdr:col>
      <xdr:colOff>101600</xdr:colOff>
      <xdr:row>97</xdr:row>
      <xdr:rowOff>170830</xdr:rowOff>
    </xdr:to>
    <xdr:sp macro="" textlink="">
      <xdr:nvSpPr>
        <xdr:cNvPr id="718" name="楕円 717"/>
        <xdr:cNvSpPr/>
      </xdr:nvSpPr>
      <xdr:spPr>
        <a:xfrm>
          <a:off x="15430500" y="166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161957</xdr:rowOff>
    </xdr:from>
    <xdr:ext cx="534377" cy="259045"/>
    <xdr:sp macro="" textlink="">
      <xdr:nvSpPr>
        <xdr:cNvPr id="719" name="テキスト ボックス 718"/>
        <xdr:cNvSpPr txBox="1"/>
      </xdr:nvSpPr>
      <xdr:spPr>
        <a:xfrm>
          <a:off x="15214111" y="1679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67782</xdr:rowOff>
    </xdr:from>
    <xdr:to>
      <xdr:col>76</xdr:col>
      <xdr:colOff>165100</xdr:colOff>
      <xdr:row>97</xdr:row>
      <xdr:rowOff>169382</xdr:rowOff>
    </xdr:to>
    <xdr:sp macro="" textlink="">
      <xdr:nvSpPr>
        <xdr:cNvPr id="720" name="楕円 719"/>
        <xdr:cNvSpPr/>
      </xdr:nvSpPr>
      <xdr:spPr>
        <a:xfrm>
          <a:off x="14541500" y="1669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160509</xdr:rowOff>
    </xdr:from>
    <xdr:ext cx="534377" cy="259045"/>
    <xdr:sp macro="" textlink="">
      <xdr:nvSpPr>
        <xdr:cNvPr id="721" name="テキスト ボックス 720"/>
        <xdr:cNvSpPr txBox="1"/>
      </xdr:nvSpPr>
      <xdr:spPr>
        <a:xfrm>
          <a:off x="14325111" y="1679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23923</xdr:rowOff>
    </xdr:from>
    <xdr:to>
      <xdr:col>72</xdr:col>
      <xdr:colOff>38100</xdr:colOff>
      <xdr:row>97</xdr:row>
      <xdr:rowOff>125523</xdr:rowOff>
    </xdr:to>
    <xdr:sp macro="" textlink="">
      <xdr:nvSpPr>
        <xdr:cNvPr id="722" name="楕円 721"/>
        <xdr:cNvSpPr/>
      </xdr:nvSpPr>
      <xdr:spPr>
        <a:xfrm>
          <a:off x="13652500" y="166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116650</xdr:rowOff>
    </xdr:from>
    <xdr:ext cx="534377" cy="259045"/>
    <xdr:sp macro="" textlink="">
      <xdr:nvSpPr>
        <xdr:cNvPr id="723" name="テキスト ボックス 722"/>
        <xdr:cNvSpPr txBox="1"/>
      </xdr:nvSpPr>
      <xdr:spPr>
        <a:xfrm>
          <a:off x="13436111" y="1674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60434</xdr:rowOff>
    </xdr:from>
    <xdr:to>
      <xdr:col>67</xdr:col>
      <xdr:colOff>101600</xdr:colOff>
      <xdr:row>97</xdr:row>
      <xdr:rowOff>162034</xdr:rowOff>
    </xdr:to>
    <xdr:sp macro="" textlink="">
      <xdr:nvSpPr>
        <xdr:cNvPr id="724" name="楕円 723"/>
        <xdr:cNvSpPr/>
      </xdr:nvSpPr>
      <xdr:spPr>
        <a:xfrm>
          <a:off x="12763500" y="1669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153161</xdr:rowOff>
    </xdr:from>
    <xdr:ext cx="534377" cy="259045"/>
    <xdr:sp macro="" textlink="">
      <xdr:nvSpPr>
        <xdr:cNvPr id="725" name="テキスト ボックス 724"/>
        <xdr:cNvSpPr txBox="1"/>
      </xdr:nvSpPr>
      <xdr:spPr>
        <a:xfrm>
          <a:off x="12547111" y="1678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9" name="直線コネクタ 748"/>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2" name="諸支出金最大値テキスト"/>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3" name="直線コネクタ 752"/>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5" name="諸支出金平均値テキスト"/>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6" name="フローチャート: 判断 755"/>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8" name="フローチャート: 判断 757"/>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9" name="テキスト ボックス 758"/>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61" name="フローチャート: 判断 760"/>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2" name="テキスト ボックス 761"/>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4" name="フローチャート: 判断 763"/>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5" name="テキスト ボックス 764"/>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6" name="フローチャート: 判断 765"/>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7" name="テキスト ボックス 766"/>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4" name="諸支出金該当値テキスト"/>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総務費の住民一人当たりのコストは、</a:t>
          </a:r>
          <a:r>
            <a:rPr kumimoji="1" lang="en-US" altLang="ja-JP" sz="1300">
              <a:latin typeface="ＭＳ Ｐゴシック" panose="020B0600070205080204" pitchFamily="50" charset="-128"/>
              <a:ea typeface="ＭＳ Ｐゴシック" panose="020B0600070205080204" pitchFamily="50" charset="-128"/>
            </a:rPr>
            <a:t>50,445</a:t>
          </a:r>
          <a:r>
            <a:rPr kumimoji="1" lang="ja-JP" altLang="en-US" sz="1300">
              <a:latin typeface="ＭＳ Ｐゴシック" panose="020B0600070205080204" pitchFamily="50" charset="-128"/>
              <a:ea typeface="ＭＳ Ｐゴシック" panose="020B0600070205080204" pitchFamily="50" charset="-128"/>
            </a:rPr>
            <a:t>円となり、対前年度比で</a:t>
          </a:r>
          <a:r>
            <a:rPr kumimoji="1" lang="en-US" altLang="ja-JP" sz="1300">
              <a:latin typeface="ＭＳ Ｐゴシック" panose="020B0600070205080204" pitchFamily="50" charset="-128"/>
              <a:ea typeface="ＭＳ Ｐゴシック" panose="020B0600070205080204" pitchFamily="50" charset="-128"/>
            </a:rPr>
            <a:t>88,266</a:t>
          </a:r>
          <a:r>
            <a:rPr kumimoji="1" lang="ja-JP" altLang="en-US" sz="1300">
              <a:latin typeface="ＭＳ Ｐゴシック" panose="020B0600070205080204" pitchFamily="50" charset="-128"/>
              <a:ea typeface="ＭＳ Ｐゴシック" panose="020B0600070205080204" pitchFamily="50" charset="-128"/>
            </a:rPr>
            <a:t>円減と大きく減少した。これは、特別定額給付金による影響である。</a:t>
          </a:r>
        </a:p>
        <a:p>
          <a:r>
            <a:rPr kumimoji="1" lang="ja-JP" altLang="en-US" sz="1300">
              <a:latin typeface="ＭＳ Ｐゴシック" panose="020B0600070205080204" pitchFamily="50" charset="-128"/>
              <a:ea typeface="ＭＳ Ｐゴシック" panose="020B0600070205080204" pitchFamily="50" charset="-128"/>
            </a:rPr>
            <a:t>　衛生費の住民一人当たりのコストは、類似団体平均と比較して</a:t>
          </a:r>
          <a:r>
            <a:rPr kumimoji="1" lang="en-US" altLang="ja-JP" sz="1300">
              <a:latin typeface="ＭＳ Ｐゴシック" panose="020B0600070205080204" pitchFamily="50" charset="-128"/>
              <a:ea typeface="ＭＳ Ｐゴシック" panose="020B0600070205080204" pitchFamily="50" charset="-128"/>
            </a:rPr>
            <a:t>22,536</a:t>
          </a:r>
          <a:r>
            <a:rPr kumimoji="1" lang="ja-JP" altLang="en-US" sz="1300">
              <a:latin typeface="ＭＳ Ｐゴシック" panose="020B0600070205080204" pitchFamily="50" charset="-128"/>
              <a:ea typeface="ＭＳ Ｐゴシック" panose="020B0600070205080204" pitchFamily="50" charset="-128"/>
            </a:rPr>
            <a:t>円、埼玉県平均と比較して</a:t>
          </a:r>
          <a:r>
            <a:rPr kumimoji="1" lang="en-US" altLang="ja-JP" sz="1300">
              <a:latin typeface="ＭＳ Ｐゴシック" panose="020B0600070205080204" pitchFamily="50" charset="-128"/>
              <a:ea typeface="ＭＳ Ｐゴシック" panose="020B0600070205080204" pitchFamily="50" charset="-128"/>
            </a:rPr>
            <a:t>28,739</a:t>
          </a:r>
          <a:r>
            <a:rPr kumimoji="1" lang="ja-JP" altLang="en-US" sz="1300">
              <a:latin typeface="ＭＳ Ｐゴシック" panose="020B0600070205080204" pitchFamily="50" charset="-128"/>
              <a:ea typeface="ＭＳ Ｐゴシック" panose="020B0600070205080204" pitchFamily="50" charset="-128"/>
            </a:rPr>
            <a:t>円上回っている。これは、埼玉県済生会加須病院の建設支援及び周辺道路整備等が主な要因である。</a:t>
          </a:r>
        </a:p>
        <a:p>
          <a:r>
            <a:rPr kumimoji="1" lang="ja-JP" altLang="en-US" sz="1300">
              <a:latin typeface="ＭＳ Ｐゴシック" panose="020B0600070205080204" pitchFamily="50" charset="-128"/>
              <a:ea typeface="ＭＳ Ｐゴシック" panose="020B0600070205080204" pitchFamily="50" charset="-128"/>
            </a:rPr>
            <a:t>　民生費の住民一人当たりのコストは、対前年度比で</a:t>
          </a:r>
          <a:r>
            <a:rPr kumimoji="1" lang="en-US" altLang="ja-JP" sz="1300">
              <a:latin typeface="ＭＳ Ｐゴシック" panose="020B0600070205080204" pitchFamily="50" charset="-128"/>
              <a:ea typeface="ＭＳ Ｐゴシック" panose="020B0600070205080204" pitchFamily="50" charset="-128"/>
            </a:rPr>
            <a:t>17,763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162,656</a:t>
          </a:r>
          <a:r>
            <a:rPr kumimoji="1" lang="ja-JP" altLang="en-US" sz="1300">
              <a:latin typeface="ＭＳ Ｐゴシック" panose="020B0600070205080204" pitchFamily="50" charset="-128"/>
              <a:ea typeface="ＭＳ Ｐゴシック" panose="020B0600070205080204" pitchFamily="50" charset="-128"/>
            </a:rPr>
            <a:t>円となっている。これは、住民税非課税世帯や子育て世帯に対する臨時特別給付金の支給等が主な要因である。</a:t>
          </a:r>
        </a:p>
        <a:p>
          <a:r>
            <a:rPr kumimoji="1" lang="ja-JP" altLang="en-US" sz="1300">
              <a:latin typeface="ＭＳ Ｐゴシック" panose="020B0600070205080204" pitchFamily="50" charset="-128"/>
              <a:ea typeface="ＭＳ Ｐゴシック" panose="020B0600070205080204" pitchFamily="50" charset="-128"/>
            </a:rPr>
            <a:t>　教育費の住民一人当たりのコストは、対前年度比で</a:t>
          </a:r>
          <a:r>
            <a:rPr kumimoji="1" lang="en-US" altLang="ja-JP" sz="1300">
              <a:latin typeface="ＭＳ Ｐゴシック" panose="020B0600070205080204" pitchFamily="50" charset="-128"/>
              <a:ea typeface="ＭＳ Ｐゴシック" panose="020B0600070205080204" pitchFamily="50" charset="-128"/>
            </a:rPr>
            <a:t>14,952</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32,991</a:t>
          </a:r>
          <a:r>
            <a:rPr kumimoji="1" lang="ja-JP" altLang="en-US" sz="1300">
              <a:latin typeface="ＭＳ Ｐゴシック" panose="020B0600070205080204" pitchFamily="50" charset="-128"/>
              <a:ea typeface="ＭＳ Ｐゴシック" panose="020B0600070205080204" pitchFamily="50" charset="-128"/>
            </a:rPr>
            <a:t>円となっている。これは、令和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スクール構想における児童生徒用タブレットの整備が完了したことが主な要因である。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今後においても、地域医療体制の整備や子育て世帯、高齢者・障がい者等に対する支援は継続的に行うため、衛生費及び民生費は、増加傾向が続くことが見込まれる。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新型コロナウイルス感染症対策により歳入歳出とも増加していたため、前年比ではどちらも額としては減少したが、普通交付税や地方消費税交付金の増加などにより、歳出の減少が歳入の減少を上回ったため、実質収支額は増加し、実質収支比率も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財政調整基金は、オリンピック・パラリンピック関連事業費として一部取り崩したため、標準財政規模比は微減した。</a:t>
          </a:r>
        </a:p>
        <a:p>
          <a:r>
            <a:rPr kumimoji="1" lang="ja-JP" altLang="en-US" sz="1200">
              <a:latin typeface="ＭＳ ゴシック" pitchFamily="49" charset="-128"/>
              <a:ea typeface="ＭＳ ゴシック" pitchFamily="49" charset="-128"/>
            </a:rPr>
            <a:t>　今後も不断の行財政改革等により、経費削減に努めるとともに、安定的な市民サービスの提供に向けて、健全な財政運営に努める。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加須都市計画事業野中土地区画整理事業特別会計の普通会計部分と企業会計部分を合算すると、全ての会計において赤字はなかった。</a:t>
          </a:r>
        </a:p>
        <a:p>
          <a:r>
            <a:rPr kumimoji="1" lang="ja-JP" altLang="en-US" sz="1400">
              <a:latin typeface="ＭＳ ゴシック" pitchFamily="49" charset="-128"/>
              <a:ea typeface="ＭＳ ゴシック" pitchFamily="49" charset="-128"/>
            </a:rPr>
            <a:t>　一般会計は、令和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新型コロナウイルス感染症対策により歳入歳出とも増加していたため、前年比ではどちらも額としては減少したが、普通交付税や地方消費税交付金の増加などにより、歳出の減少が歳入の減少を上回ったため、実質収支額は増加し、実質収支比率も増加した。</a:t>
          </a:r>
        </a:p>
        <a:p>
          <a:r>
            <a:rPr kumimoji="1" lang="ja-JP" altLang="en-US" sz="1400">
              <a:latin typeface="ＭＳ ゴシック" pitchFamily="49" charset="-128"/>
              <a:ea typeface="ＭＳ ゴシック" pitchFamily="49" charset="-128"/>
            </a:rPr>
            <a:t>　下水道事業会計は、平成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年度から実施し、令和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年度中に完了予定の川口地区における公共下水道管渠工事など、大規模な事業が数年にわたり続くことから、より一層の経営努力の必要性がある。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2101_&#21152;&#38920;&#24066;_2021(2&#22238;&#30446;)%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62.2</v>
          </cell>
          <cell r="BX53">
            <v>63.7</v>
          </cell>
          <cell r="CF53">
            <v>63.9</v>
          </cell>
          <cell r="CN53">
            <v>65.099999999999994</v>
          </cell>
          <cell r="CV53">
            <v>65.2</v>
          </cell>
        </row>
        <row r="55">
          <cell r="AN55" t="str">
            <v>類似団体内平均値</v>
          </cell>
          <cell r="BP55">
            <v>5.8</v>
          </cell>
          <cell r="BX55">
            <v>2.7</v>
          </cell>
          <cell r="CF55">
            <v>0.5</v>
          </cell>
          <cell r="CN55">
            <v>5.9</v>
          </cell>
          <cell r="CV55">
            <v>4.0999999999999996</v>
          </cell>
        </row>
        <row r="57">
          <cell r="BP57">
            <v>58.6</v>
          </cell>
          <cell r="BX57">
            <v>60.2</v>
          </cell>
          <cell r="CF57">
            <v>60.4</v>
          </cell>
          <cell r="CN57">
            <v>61.9</v>
          </cell>
          <cell r="CV57">
            <v>63</v>
          </cell>
        </row>
        <row r="72">
          <cell r="BP72" t="str">
            <v>H29</v>
          </cell>
          <cell r="BX72" t="str">
            <v>H30</v>
          </cell>
          <cell r="CF72" t="str">
            <v>R01</v>
          </cell>
          <cell r="CN72" t="str">
            <v>R02</v>
          </cell>
          <cell r="CV72" t="str">
            <v>R03</v>
          </cell>
        </row>
        <row r="73">
          <cell r="AN73" t="str">
            <v>当該団体値</v>
          </cell>
        </row>
        <row r="75">
          <cell r="BP75">
            <v>6</v>
          </cell>
          <cell r="BX75">
            <v>5.5</v>
          </cell>
          <cell r="CF75">
            <v>4.8</v>
          </cell>
          <cell r="CN75">
            <v>4.4000000000000004</v>
          </cell>
          <cell r="CV75">
            <v>4.5</v>
          </cell>
        </row>
        <row r="77">
          <cell r="AN77" t="str">
            <v>類似団体内平均値</v>
          </cell>
          <cell r="BP77">
            <v>5.8</v>
          </cell>
          <cell r="BX77">
            <v>2.7</v>
          </cell>
          <cell r="CF77">
            <v>0.5</v>
          </cell>
          <cell r="CN77">
            <v>5.9</v>
          </cell>
          <cell r="CV77">
            <v>4.0999999999999996</v>
          </cell>
        </row>
        <row r="79">
          <cell r="BP79">
            <v>5.3</v>
          </cell>
          <cell r="BX79">
            <v>5</v>
          </cell>
          <cell r="CF79">
            <v>5.0999999999999996</v>
          </cell>
          <cell r="CN79">
            <v>5.2</v>
          </cell>
          <cell r="CV79">
            <v>5.0999999999999996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81</v>
      </c>
      <c r="C2" s="179"/>
      <c r="D2" s="180"/>
    </row>
    <row r="3" spans="1:119" ht="18.75" customHeight="1" thickBot="1" x14ac:dyDescent="0.25">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51941664</v>
      </c>
      <c r="BO4" s="374"/>
      <c r="BP4" s="374"/>
      <c r="BQ4" s="374"/>
      <c r="BR4" s="374"/>
      <c r="BS4" s="374"/>
      <c r="BT4" s="374"/>
      <c r="BU4" s="375"/>
      <c r="BV4" s="373">
        <v>57858281</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19.3</v>
      </c>
      <c r="CU4" s="380"/>
      <c r="CV4" s="380"/>
      <c r="CW4" s="380"/>
      <c r="CX4" s="380"/>
      <c r="CY4" s="380"/>
      <c r="CZ4" s="380"/>
      <c r="DA4" s="381"/>
      <c r="DB4" s="379">
        <v>18.399999999999999</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3" t="s">
        <v>93</v>
      </c>
      <c r="AN5" s="434"/>
      <c r="AO5" s="434"/>
      <c r="AP5" s="434"/>
      <c r="AQ5" s="434"/>
      <c r="AR5" s="434"/>
      <c r="AS5" s="434"/>
      <c r="AT5" s="435"/>
      <c r="AU5" s="436" t="s">
        <v>94</v>
      </c>
      <c r="AV5" s="437"/>
      <c r="AW5" s="437"/>
      <c r="AX5" s="437"/>
      <c r="AY5" s="438" t="s">
        <v>95</v>
      </c>
      <c r="AZ5" s="439"/>
      <c r="BA5" s="439"/>
      <c r="BB5" s="439"/>
      <c r="BC5" s="439"/>
      <c r="BD5" s="439"/>
      <c r="BE5" s="439"/>
      <c r="BF5" s="439"/>
      <c r="BG5" s="439"/>
      <c r="BH5" s="439"/>
      <c r="BI5" s="439"/>
      <c r="BJ5" s="439"/>
      <c r="BK5" s="439"/>
      <c r="BL5" s="439"/>
      <c r="BM5" s="440"/>
      <c r="BN5" s="441">
        <v>45553955</v>
      </c>
      <c r="BO5" s="442"/>
      <c r="BP5" s="442"/>
      <c r="BQ5" s="442"/>
      <c r="BR5" s="442"/>
      <c r="BS5" s="442"/>
      <c r="BT5" s="442"/>
      <c r="BU5" s="443"/>
      <c r="BV5" s="441">
        <v>52358715</v>
      </c>
      <c r="BW5" s="442"/>
      <c r="BX5" s="442"/>
      <c r="BY5" s="442"/>
      <c r="BZ5" s="442"/>
      <c r="CA5" s="442"/>
      <c r="CB5" s="442"/>
      <c r="CC5" s="443"/>
      <c r="CD5" s="444" t="s">
        <v>96</v>
      </c>
      <c r="CE5" s="445"/>
      <c r="CF5" s="445"/>
      <c r="CG5" s="445"/>
      <c r="CH5" s="445"/>
      <c r="CI5" s="445"/>
      <c r="CJ5" s="445"/>
      <c r="CK5" s="445"/>
      <c r="CL5" s="445"/>
      <c r="CM5" s="445"/>
      <c r="CN5" s="445"/>
      <c r="CO5" s="445"/>
      <c r="CP5" s="445"/>
      <c r="CQ5" s="445"/>
      <c r="CR5" s="445"/>
      <c r="CS5" s="446"/>
      <c r="CT5" s="407">
        <v>87.9</v>
      </c>
      <c r="CU5" s="408"/>
      <c r="CV5" s="408"/>
      <c r="CW5" s="408"/>
      <c r="CX5" s="408"/>
      <c r="CY5" s="408"/>
      <c r="CZ5" s="408"/>
      <c r="DA5" s="409"/>
      <c r="DB5" s="407">
        <v>91.8</v>
      </c>
      <c r="DC5" s="408"/>
      <c r="DD5" s="408"/>
      <c r="DE5" s="408"/>
      <c r="DF5" s="408"/>
      <c r="DG5" s="408"/>
      <c r="DH5" s="408"/>
      <c r="DI5" s="409"/>
    </row>
    <row r="6" spans="1:119" ht="18.75" customHeight="1" x14ac:dyDescent="0.2">
      <c r="A6" s="178"/>
      <c r="B6" s="410" t="s">
        <v>97</v>
      </c>
      <c r="C6" s="411"/>
      <c r="D6" s="411"/>
      <c r="E6" s="412"/>
      <c r="F6" s="412"/>
      <c r="G6" s="412"/>
      <c r="H6" s="412"/>
      <c r="I6" s="412"/>
      <c r="J6" s="412"/>
      <c r="K6" s="412"/>
      <c r="L6" s="412" t="s">
        <v>98</v>
      </c>
      <c r="M6" s="412"/>
      <c r="N6" s="412"/>
      <c r="O6" s="412"/>
      <c r="P6" s="412"/>
      <c r="Q6" s="412"/>
      <c r="R6" s="416"/>
      <c r="S6" s="416"/>
      <c r="T6" s="416"/>
      <c r="U6" s="416"/>
      <c r="V6" s="417"/>
      <c r="W6" s="420" t="s">
        <v>99</v>
      </c>
      <c r="X6" s="421"/>
      <c r="Y6" s="421"/>
      <c r="Z6" s="421"/>
      <c r="AA6" s="421"/>
      <c r="AB6" s="411"/>
      <c r="AC6" s="424" t="s">
        <v>100</v>
      </c>
      <c r="AD6" s="425"/>
      <c r="AE6" s="425"/>
      <c r="AF6" s="425"/>
      <c r="AG6" s="425"/>
      <c r="AH6" s="425"/>
      <c r="AI6" s="425"/>
      <c r="AJ6" s="425"/>
      <c r="AK6" s="425"/>
      <c r="AL6" s="426"/>
      <c r="AM6" s="433" t="s">
        <v>101</v>
      </c>
      <c r="AN6" s="434"/>
      <c r="AO6" s="434"/>
      <c r="AP6" s="434"/>
      <c r="AQ6" s="434"/>
      <c r="AR6" s="434"/>
      <c r="AS6" s="434"/>
      <c r="AT6" s="435"/>
      <c r="AU6" s="436" t="s">
        <v>94</v>
      </c>
      <c r="AV6" s="437"/>
      <c r="AW6" s="437"/>
      <c r="AX6" s="437"/>
      <c r="AY6" s="438" t="s">
        <v>102</v>
      </c>
      <c r="AZ6" s="439"/>
      <c r="BA6" s="439"/>
      <c r="BB6" s="439"/>
      <c r="BC6" s="439"/>
      <c r="BD6" s="439"/>
      <c r="BE6" s="439"/>
      <c r="BF6" s="439"/>
      <c r="BG6" s="439"/>
      <c r="BH6" s="439"/>
      <c r="BI6" s="439"/>
      <c r="BJ6" s="439"/>
      <c r="BK6" s="439"/>
      <c r="BL6" s="439"/>
      <c r="BM6" s="440"/>
      <c r="BN6" s="441">
        <v>6387709</v>
      </c>
      <c r="BO6" s="442"/>
      <c r="BP6" s="442"/>
      <c r="BQ6" s="442"/>
      <c r="BR6" s="442"/>
      <c r="BS6" s="442"/>
      <c r="BT6" s="442"/>
      <c r="BU6" s="443"/>
      <c r="BV6" s="441">
        <v>5499566</v>
      </c>
      <c r="BW6" s="442"/>
      <c r="BX6" s="442"/>
      <c r="BY6" s="442"/>
      <c r="BZ6" s="442"/>
      <c r="CA6" s="442"/>
      <c r="CB6" s="442"/>
      <c r="CC6" s="443"/>
      <c r="CD6" s="444" t="s">
        <v>103</v>
      </c>
      <c r="CE6" s="445"/>
      <c r="CF6" s="445"/>
      <c r="CG6" s="445"/>
      <c r="CH6" s="445"/>
      <c r="CI6" s="445"/>
      <c r="CJ6" s="445"/>
      <c r="CK6" s="445"/>
      <c r="CL6" s="445"/>
      <c r="CM6" s="445"/>
      <c r="CN6" s="445"/>
      <c r="CO6" s="445"/>
      <c r="CP6" s="445"/>
      <c r="CQ6" s="445"/>
      <c r="CR6" s="445"/>
      <c r="CS6" s="446"/>
      <c r="CT6" s="447">
        <v>93.3</v>
      </c>
      <c r="CU6" s="448"/>
      <c r="CV6" s="448"/>
      <c r="CW6" s="448"/>
      <c r="CX6" s="448"/>
      <c r="CY6" s="448"/>
      <c r="CZ6" s="448"/>
      <c r="DA6" s="449"/>
      <c r="DB6" s="447">
        <v>97.4</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27"/>
      <c r="AD7" s="428"/>
      <c r="AE7" s="428"/>
      <c r="AF7" s="428"/>
      <c r="AG7" s="428"/>
      <c r="AH7" s="428"/>
      <c r="AI7" s="428"/>
      <c r="AJ7" s="428"/>
      <c r="AK7" s="428"/>
      <c r="AL7" s="429"/>
      <c r="AM7" s="433" t="s">
        <v>104</v>
      </c>
      <c r="AN7" s="434"/>
      <c r="AO7" s="434"/>
      <c r="AP7" s="434"/>
      <c r="AQ7" s="434"/>
      <c r="AR7" s="434"/>
      <c r="AS7" s="434"/>
      <c r="AT7" s="435"/>
      <c r="AU7" s="436" t="s">
        <v>105</v>
      </c>
      <c r="AV7" s="437"/>
      <c r="AW7" s="437"/>
      <c r="AX7" s="437"/>
      <c r="AY7" s="438" t="s">
        <v>106</v>
      </c>
      <c r="AZ7" s="439"/>
      <c r="BA7" s="439"/>
      <c r="BB7" s="439"/>
      <c r="BC7" s="439"/>
      <c r="BD7" s="439"/>
      <c r="BE7" s="439"/>
      <c r="BF7" s="439"/>
      <c r="BG7" s="439"/>
      <c r="BH7" s="439"/>
      <c r="BI7" s="439"/>
      <c r="BJ7" s="439"/>
      <c r="BK7" s="439"/>
      <c r="BL7" s="439"/>
      <c r="BM7" s="440"/>
      <c r="BN7" s="441">
        <v>1327479</v>
      </c>
      <c r="BO7" s="442"/>
      <c r="BP7" s="442"/>
      <c r="BQ7" s="442"/>
      <c r="BR7" s="442"/>
      <c r="BS7" s="442"/>
      <c r="BT7" s="442"/>
      <c r="BU7" s="443"/>
      <c r="BV7" s="441">
        <v>855342</v>
      </c>
      <c r="BW7" s="442"/>
      <c r="BX7" s="442"/>
      <c r="BY7" s="442"/>
      <c r="BZ7" s="442"/>
      <c r="CA7" s="442"/>
      <c r="CB7" s="442"/>
      <c r="CC7" s="443"/>
      <c r="CD7" s="444" t="s">
        <v>107</v>
      </c>
      <c r="CE7" s="445"/>
      <c r="CF7" s="445"/>
      <c r="CG7" s="445"/>
      <c r="CH7" s="445"/>
      <c r="CI7" s="445"/>
      <c r="CJ7" s="445"/>
      <c r="CK7" s="445"/>
      <c r="CL7" s="445"/>
      <c r="CM7" s="445"/>
      <c r="CN7" s="445"/>
      <c r="CO7" s="445"/>
      <c r="CP7" s="445"/>
      <c r="CQ7" s="445"/>
      <c r="CR7" s="445"/>
      <c r="CS7" s="446"/>
      <c r="CT7" s="441">
        <v>26237648</v>
      </c>
      <c r="CU7" s="442"/>
      <c r="CV7" s="442"/>
      <c r="CW7" s="442"/>
      <c r="CX7" s="442"/>
      <c r="CY7" s="442"/>
      <c r="CZ7" s="442"/>
      <c r="DA7" s="443"/>
      <c r="DB7" s="441">
        <v>25204103</v>
      </c>
      <c r="DC7" s="442"/>
      <c r="DD7" s="442"/>
      <c r="DE7" s="442"/>
      <c r="DF7" s="442"/>
      <c r="DG7" s="442"/>
      <c r="DH7" s="442"/>
      <c r="DI7" s="443"/>
    </row>
    <row r="8" spans="1:119" ht="18.75" customHeight="1" thickBot="1" x14ac:dyDescent="0.25">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108</v>
      </c>
      <c r="AN8" s="434"/>
      <c r="AO8" s="434"/>
      <c r="AP8" s="434"/>
      <c r="AQ8" s="434"/>
      <c r="AR8" s="434"/>
      <c r="AS8" s="434"/>
      <c r="AT8" s="435"/>
      <c r="AU8" s="436" t="s">
        <v>109</v>
      </c>
      <c r="AV8" s="437"/>
      <c r="AW8" s="437"/>
      <c r="AX8" s="437"/>
      <c r="AY8" s="438" t="s">
        <v>110</v>
      </c>
      <c r="AZ8" s="439"/>
      <c r="BA8" s="439"/>
      <c r="BB8" s="439"/>
      <c r="BC8" s="439"/>
      <c r="BD8" s="439"/>
      <c r="BE8" s="439"/>
      <c r="BF8" s="439"/>
      <c r="BG8" s="439"/>
      <c r="BH8" s="439"/>
      <c r="BI8" s="439"/>
      <c r="BJ8" s="439"/>
      <c r="BK8" s="439"/>
      <c r="BL8" s="439"/>
      <c r="BM8" s="440"/>
      <c r="BN8" s="441">
        <v>5060230</v>
      </c>
      <c r="BO8" s="442"/>
      <c r="BP8" s="442"/>
      <c r="BQ8" s="442"/>
      <c r="BR8" s="442"/>
      <c r="BS8" s="442"/>
      <c r="BT8" s="442"/>
      <c r="BU8" s="443"/>
      <c r="BV8" s="441">
        <v>4644224</v>
      </c>
      <c r="BW8" s="442"/>
      <c r="BX8" s="442"/>
      <c r="BY8" s="442"/>
      <c r="BZ8" s="442"/>
      <c r="CA8" s="442"/>
      <c r="CB8" s="442"/>
      <c r="CC8" s="443"/>
      <c r="CD8" s="444" t="s">
        <v>111</v>
      </c>
      <c r="CE8" s="445"/>
      <c r="CF8" s="445"/>
      <c r="CG8" s="445"/>
      <c r="CH8" s="445"/>
      <c r="CI8" s="445"/>
      <c r="CJ8" s="445"/>
      <c r="CK8" s="445"/>
      <c r="CL8" s="445"/>
      <c r="CM8" s="445"/>
      <c r="CN8" s="445"/>
      <c r="CO8" s="445"/>
      <c r="CP8" s="445"/>
      <c r="CQ8" s="445"/>
      <c r="CR8" s="445"/>
      <c r="CS8" s="446"/>
      <c r="CT8" s="450">
        <v>0.74</v>
      </c>
      <c r="CU8" s="451"/>
      <c r="CV8" s="451"/>
      <c r="CW8" s="451"/>
      <c r="CX8" s="451"/>
      <c r="CY8" s="451"/>
      <c r="CZ8" s="451"/>
      <c r="DA8" s="452"/>
      <c r="DB8" s="450">
        <v>0.75</v>
      </c>
      <c r="DC8" s="451"/>
      <c r="DD8" s="451"/>
      <c r="DE8" s="451"/>
      <c r="DF8" s="451"/>
      <c r="DG8" s="451"/>
      <c r="DH8" s="451"/>
      <c r="DI8" s="452"/>
    </row>
    <row r="9" spans="1:119" ht="18.75" customHeight="1" thickBot="1" x14ac:dyDescent="0.25">
      <c r="A9" s="178"/>
      <c r="B9" s="404" t="s">
        <v>112</v>
      </c>
      <c r="C9" s="405"/>
      <c r="D9" s="405"/>
      <c r="E9" s="405"/>
      <c r="F9" s="405"/>
      <c r="G9" s="405"/>
      <c r="H9" s="405"/>
      <c r="I9" s="405"/>
      <c r="J9" s="405"/>
      <c r="K9" s="453"/>
      <c r="L9" s="454" t="s">
        <v>113</v>
      </c>
      <c r="M9" s="455"/>
      <c r="N9" s="455"/>
      <c r="O9" s="455"/>
      <c r="P9" s="455"/>
      <c r="Q9" s="456"/>
      <c r="R9" s="457">
        <v>111623</v>
      </c>
      <c r="S9" s="458"/>
      <c r="T9" s="458"/>
      <c r="U9" s="458"/>
      <c r="V9" s="459"/>
      <c r="W9" s="367" t="s">
        <v>114</v>
      </c>
      <c r="X9" s="368"/>
      <c r="Y9" s="368"/>
      <c r="Z9" s="368"/>
      <c r="AA9" s="368"/>
      <c r="AB9" s="368"/>
      <c r="AC9" s="368"/>
      <c r="AD9" s="368"/>
      <c r="AE9" s="368"/>
      <c r="AF9" s="368"/>
      <c r="AG9" s="368"/>
      <c r="AH9" s="368"/>
      <c r="AI9" s="368"/>
      <c r="AJ9" s="368"/>
      <c r="AK9" s="368"/>
      <c r="AL9" s="369"/>
      <c r="AM9" s="433" t="s">
        <v>115</v>
      </c>
      <c r="AN9" s="434"/>
      <c r="AO9" s="434"/>
      <c r="AP9" s="434"/>
      <c r="AQ9" s="434"/>
      <c r="AR9" s="434"/>
      <c r="AS9" s="434"/>
      <c r="AT9" s="435"/>
      <c r="AU9" s="436" t="s">
        <v>94</v>
      </c>
      <c r="AV9" s="437"/>
      <c r="AW9" s="437"/>
      <c r="AX9" s="437"/>
      <c r="AY9" s="438" t="s">
        <v>116</v>
      </c>
      <c r="AZ9" s="439"/>
      <c r="BA9" s="439"/>
      <c r="BB9" s="439"/>
      <c r="BC9" s="439"/>
      <c r="BD9" s="439"/>
      <c r="BE9" s="439"/>
      <c r="BF9" s="439"/>
      <c r="BG9" s="439"/>
      <c r="BH9" s="439"/>
      <c r="BI9" s="439"/>
      <c r="BJ9" s="439"/>
      <c r="BK9" s="439"/>
      <c r="BL9" s="439"/>
      <c r="BM9" s="440"/>
      <c r="BN9" s="441">
        <v>416006</v>
      </c>
      <c r="BO9" s="442"/>
      <c r="BP9" s="442"/>
      <c r="BQ9" s="442"/>
      <c r="BR9" s="442"/>
      <c r="BS9" s="442"/>
      <c r="BT9" s="442"/>
      <c r="BU9" s="443"/>
      <c r="BV9" s="441">
        <v>716254</v>
      </c>
      <c r="BW9" s="442"/>
      <c r="BX9" s="442"/>
      <c r="BY9" s="442"/>
      <c r="BZ9" s="442"/>
      <c r="CA9" s="442"/>
      <c r="CB9" s="442"/>
      <c r="CC9" s="443"/>
      <c r="CD9" s="444" t="s">
        <v>117</v>
      </c>
      <c r="CE9" s="445"/>
      <c r="CF9" s="445"/>
      <c r="CG9" s="445"/>
      <c r="CH9" s="445"/>
      <c r="CI9" s="445"/>
      <c r="CJ9" s="445"/>
      <c r="CK9" s="445"/>
      <c r="CL9" s="445"/>
      <c r="CM9" s="445"/>
      <c r="CN9" s="445"/>
      <c r="CO9" s="445"/>
      <c r="CP9" s="445"/>
      <c r="CQ9" s="445"/>
      <c r="CR9" s="445"/>
      <c r="CS9" s="446"/>
      <c r="CT9" s="407">
        <v>11</v>
      </c>
      <c r="CU9" s="408"/>
      <c r="CV9" s="408"/>
      <c r="CW9" s="408"/>
      <c r="CX9" s="408"/>
      <c r="CY9" s="408"/>
      <c r="CZ9" s="408"/>
      <c r="DA9" s="409"/>
      <c r="DB9" s="407">
        <v>10.1</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118</v>
      </c>
      <c r="M10" s="434"/>
      <c r="N10" s="434"/>
      <c r="O10" s="434"/>
      <c r="P10" s="434"/>
      <c r="Q10" s="435"/>
      <c r="R10" s="461">
        <v>112229</v>
      </c>
      <c r="S10" s="462"/>
      <c r="T10" s="462"/>
      <c r="U10" s="462"/>
      <c r="V10" s="463"/>
      <c r="W10" s="398"/>
      <c r="X10" s="399"/>
      <c r="Y10" s="399"/>
      <c r="Z10" s="399"/>
      <c r="AA10" s="399"/>
      <c r="AB10" s="399"/>
      <c r="AC10" s="399"/>
      <c r="AD10" s="399"/>
      <c r="AE10" s="399"/>
      <c r="AF10" s="399"/>
      <c r="AG10" s="399"/>
      <c r="AH10" s="399"/>
      <c r="AI10" s="399"/>
      <c r="AJ10" s="399"/>
      <c r="AK10" s="399"/>
      <c r="AL10" s="402"/>
      <c r="AM10" s="433" t="s">
        <v>119</v>
      </c>
      <c r="AN10" s="434"/>
      <c r="AO10" s="434"/>
      <c r="AP10" s="434"/>
      <c r="AQ10" s="434"/>
      <c r="AR10" s="434"/>
      <c r="AS10" s="434"/>
      <c r="AT10" s="435"/>
      <c r="AU10" s="436" t="s">
        <v>120</v>
      </c>
      <c r="AV10" s="437"/>
      <c r="AW10" s="437"/>
      <c r="AX10" s="437"/>
      <c r="AY10" s="438" t="s">
        <v>121</v>
      </c>
      <c r="AZ10" s="439"/>
      <c r="BA10" s="439"/>
      <c r="BB10" s="439"/>
      <c r="BC10" s="439"/>
      <c r="BD10" s="439"/>
      <c r="BE10" s="439"/>
      <c r="BF10" s="439"/>
      <c r="BG10" s="439"/>
      <c r="BH10" s="439"/>
      <c r="BI10" s="439"/>
      <c r="BJ10" s="439"/>
      <c r="BK10" s="439"/>
      <c r="BL10" s="439"/>
      <c r="BM10" s="440"/>
      <c r="BN10" s="441">
        <v>963</v>
      </c>
      <c r="BO10" s="442"/>
      <c r="BP10" s="442"/>
      <c r="BQ10" s="442"/>
      <c r="BR10" s="442"/>
      <c r="BS10" s="442"/>
      <c r="BT10" s="442"/>
      <c r="BU10" s="443"/>
      <c r="BV10" s="441">
        <v>1305</v>
      </c>
      <c r="BW10" s="442"/>
      <c r="BX10" s="442"/>
      <c r="BY10" s="442"/>
      <c r="BZ10" s="442"/>
      <c r="CA10" s="442"/>
      <c r="CB10" s="442"/>
      <c r="CC10" s="44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3" t="s">
        <v>125</v>
      </c>
      <c r="AN11" s="434"/>
      <c r="AO11" s="434"/>
      <c r="AP11" s="434"/>
      <c r="AQ11" s="434"/>
      <c r="AR11" s="434"/>
      <c r="AS11" s="434"/>
      <c r="AT11" s="435"/>
      <c r="AU11" s="436" t="s">
        <v>94</v>
      </c>
      <c r="AV11" s="437"/>
      <c r="AW11" s="437"/>
      <c r="AX11" s="437"/>
      <c r="AY11" s="438" t="s">
        <v>126</v>
      </c>
      <c r="AZ11" s="439"/>
      <c r="BA11" s="439"/>
      <c r="BB11" s="439"/>
      <c r="BC11" s="439"/>
      <c r="BD11" s="439"/>
      <c r="BE11" s="439"/>
      <c r="BF11" s="439"/>
      <c r="BG11" s="439"/>
      <c r="BH11" s="439"/>
      <c r="BI11" s="439"/>
      <c r="BJ11" s="439"/>
      <c r="BK11" s="439"/>
      <c r="BL11" s="439"/>
      <c r="BM11" s="440"/>
      <c r="BN11" s="441">
        <v>227000</v>
      </c>
      <c r="BO11" s="442"/>
      <c r="BP11" s="442"/>
      <c r="BQ11" s="442"/>
      <c r="BR11" s="442"/>
      <c r="BS11" s="442"/>
      <c r="BT11" s="442"/>
      <c r="BU11" s="443"/>
      <c r="BV11" s="441">
        <v>0</v>
      </c>
      <c r="BW11" s="442"/>
      <c r="BX11" s="442"/>
      <c r="BY11" s="442"/>
      <c r="BZ11" s="442"/>
      <c r="CA11" s="442"/>
      <c r="CB11" s="442"/>
      <c r="CC11" s="443"/>
      <c r="CD11" s="444" t="s">
        <v>127</v>
      </c>
      <c r="CE11" s="445"/>
      <c r="CF11" s="445"/>
      <c r="CG11" s="445"/>
      <c r="CH11" s="445"/>
      <c r="CI11" s="445"/>
      <c r="CJ11" s="445"/>
      <c r="CK11" s="445"/>
      <c r="CL11" s="445"/>
      <c r="CM11" s="445"/>
      <c r="CN11" s="445"/>
      <c r="CO11" s="445"/>
      <c r="CP11" s="445"/>
      <c r="CQ11" s="445"/>
      <c r="CR11" s="445"/>
      <c r="CS11" s="446"/>
      <c r="CT11" s="450" t="s">
        <v>128</v>
      </c>
      <c r="CU11" s="451"/>
      <c r="CV11" s="451"/>
      <c r="CW11" s="451"/>
      <c r="CX11" s="451"/>
      <c r="CY11" s="451"/>
      <c r="CZ11" s="451"/>
      <c r="DA11" s="452"/>
      <c r="DB11" s="450" t="s">
        <v>128</v>
      </c>
      <c r="DC11" s="451"/>
      <c r="DD11" s="451"/>
      <c r="DE11" s="451"/>
      <c r="DF11" s="451"/>
      <c r="DG11" s="451"/>
      <c r="DH11" s="451"/>
      <c r="DI11" s="452"/>
    </row>
    <row r="12" spans="1:119" ht="18.75" customHeight="1" x14ac:dyDescent="0.2">
      <c r="A12" s="178"/>
      <c r="B12" s="470" t="s">
        <v>129</v>
      </c>
      <c r="C12" s="471"/>
      <c r="D12" s="471"/>
      <c r="E12" s="471"/>
      <c r="F12" s="471"/>
      <c r="G12" s="471"/>
      <c r="H12" s="471"/>
      <c r="I12" s="471"/>
      <c r="J12" s="471"/>
      <c r="K12" s="472"/>
      <c r="L12" s="479" t="s">
        <v>130</v>
      </c>
      <c r="M12" s="480"/>
      <c r="N12" s="480"/>
      <c r="O12" s="480"/>
      <c r="P12" s="480"/>
      <c r="Q12" s="481"/>
      <c r="R12" s="482">
        <v>112235</v>
      </c>
      <c r="S12" s="483"/>
      <c r="T12" s="483"/>
      <c r="U12" s="483"/>
      <c r="V12" s="484"/>
      <c r="W12" s="485" t="s">
        <v>1</v>
      </c>
      <c r="X12" s="437"/>
      <c r="Y12" s="437"/>
      <c r="Z12" s="437"/>
      <c r="AA12" s="437"/>
      <c r="AB12" s="486"/>
      <c r="AC12" s="487" t="s">
        <v>131</v>
      </c>
      <c r="AD12" s="488"/>
      <c r="AE12" s="488"/>
      <c r="AF12" s="488"/>
      <c r="AG12" s="489"/>
      <c r="AH12" s="487" t="s">
        <v>132</v>
      </c>
      <c r="AI12" s="488"/>
      <c r="AJ12" s="488"/>
      <c r="AK12" s="488"/>
      <c r="AL12" s="490"/>
      <c r="AM12" s="433" t="s">
        <v>133</v>
      </c>
      <c r="AN12" s="434"/>
      <c r="AO12" s="434"/>
      <c r="AP12" s="434"/>
      <c r="AQ12" s="434"/>
      <c r="AR12" s="434"/>
      <c r="AS12" s="434"/>
      <c r="AT12" s="435"/>
      <c r="AU12" s="436" t="s">
        <v>134</v>
      </c>
      <c r="AV12" s="437"/>
      <c r="AW12" s="437"/>
      <c r="AX12" s="437"/>
      <c r="AY12" s="438" t="s">
        <v>135</v>
      </c>
      <c r="AZ12" s="439"/>
      <c r="BA12" s="439"/>
      <c r="BB12" s="439"/>
      <c r="BC12" s="439"/>
      <c r="BD12" s="439"/>
      <c r="BE12" s="439"/>
      <c r="BF12" s="439"/>
      <c r="BG12" s="439"/>
      <c r="BH12" s="439"/>
      <c r="BI12" s="439"/>
      <c r="BJ12" s="439"/>
      <c r="BK12" s="439"/>
      <c r="BL12" s="439"/>
      <c r="BM12" s="440"/>
      <c r="BN12" s="441">
        <v>19127</v>
      </c>
      <c r="BO12" s="442"/>
      <c r="BP12" s="442"/>
      <c r="BQ12" s="442"/>
      <c r="BR12" s="442"/>
      <c r="BS12" s="442"/>
      <c r="BT12" s="442"/>
      <c r="BU12" s="443"/>
      <c r="BV12" s="441">
        <v>909</v>
      </c>
      <c r="BW12" s="442"/>
      <c r="BX12" s="442"/>
      <c r="BY12" s="442"/>
      <c r="BZ12" s="442"/>
      <c r="CA12" s="442"/>
      <c r="CB12" s="442"/>
      <c r="CC12" s="443"/>
      <c r="CD12" s="444" t="s">
        <v>136</v>
      </c>
      <c r="CE12" s="445"/>
      <c r="CF12" s="445"/>
      <c r="CG12" s="445"/>
      <c r="CH12" s="445"/>
      <c r="CI12" s="445"/>
      <c r="CJ12" s="445"/>
      <c r="CK12" s="445"/>
      <c r="CL12" s="445"/>
      <c r="CM12" s="445"/>
      <c r="CN12" s="445"/>
      <c r="CO12" s="445"/>
      <c r="CP12" s="445"/>
      <c r="CQ12" s="445"/>
      <c r="CR12" s="445"/>
      <c r="CS12" s="446"/>
      <c r="CT12" s="450" t="s">
        <v>128</v>
      </c>
      <c r="CU12" s="451"/>
      <c r="CV12" s="451"/>
      <c r="CW12" s="451"/>
      <c r="CX12" s="451"/>
      <c r="CY12" s="451"/>
      <c r="CZ12" s="451"/>
      <c r="DA12" s="452"/>
      <c r="DB12" s="450" t="s">
        <v>128</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137</v>
      </c>
      <c r="N13" s="502"/>
      <c r="O13" s="502"/>
      <c r="P13" s="502"/>
      <c r="Q13" s="503"/>
      <c r="R13" s="494">
        <v>109672</v>
      </c>
      <c r="S13" s="495"/>
      <c r="T13" s="495"/>
      <c r="U13" s="495"/>
      <c r="V13" s="496"/>
      <c r="W13" s="420" t="s">
        <v>138</v>
      </c>
      <c r="X13" s="421"/>
      <c r="Y13" s="421"/>
      <c r="Z13" s="421"/>
      <c r="AA13" s="421"/>
      <c r="AB13" s="411"/>
      <c r="AC13" s="461">
        <v>2463</v>
      </c>
      <c r="AD13" s="462"/>
      <c r="AE13" s="462"/>
      <c r="AF13" s="462"/>
      <c r="AG13" s="504"/>
      <c r="AH13" s="461">
        <v>2631</v>
      </c>
      <c r="AI13" s="462"/>
      <c r="AJ13" s="462"/>
      <c r="AK13" s="462"/>
      <c r="AL13" s="463"/>
      <c r="AM13" s="433" t="s">
        <v>139</v>
      </c>
      <c r="AN13" s="434"/>
      <c r="AO13" s="434"/>
      <c r="AP13" s="434"/>
      <c r="AQ13" s="434"/>
      <c r="AR13" s="434"/>
      <c r="AS13" s="434"/>
      <c r="AT13" s="435"/>
      <c r="AU13" s="436" t="s">
        <v>140</v>
      </c>
      <c r="AV13" s="437"/>
      <c r="AW13" s="437"/>
      <c r="AX13" s="437"/>
      <c r="AY13" s="438" t="s">
        <v>141</v>
      </c>
      <c r="AZ13" s="439"/>
      <c r="BA13" s="439"/>
      <c r="BB13" s="439"/>
      <c r="BC13" s="439"/>
      <c r="BD13" s="439"/>
      <c r="BE13" s="439"/>
      <c r="BF13" s="439"/>
      <c r="BG13" s="439"/>
      <c r="BH13" s="439"/>
      <c r="BI13" s="439"/>
      <c r="BJ13" s="439"/>
      <c r="BK13" s="439"/>
      <c r="BL13" s="439"/>
      <c r="BM13" s="440"/>
      <c r="BN13" s="441">
        <v>624842</v>
      </c>
      <c r="BO13" s="442"/>
      <c r="BP13" s="442"/>
      <c r="BQ13" s="442"/>
      <c r="BR13" s="442"/>
      <c r="BS13" s="442"/>
      <c r="BT13" s="442"/>
      <c r="BU13" s="443"/>
      <c r="BV13" s="441">
        <v>716650</v>
      </c>
      <c r="BW13" s="442"/>
      <c r="BX13" s="442"/>
      <c r="BY13" s="442"/>
      <c r="BZ13" s="442"/>
      <c r="CA13" s="442"/>
      <c r="CB13" s="442"/>
      <c r="CC13" s="443"/>
      <c r="CD13" s="444" t="s">
        <v>142</v>
      </c>
      <c r="CE13" s="445"/>
      <c r="CF13" s="445"/>
      <c r="CG13" s="445"/>
      <c r="CH13" s="445"/>
      <c r="CI13" s="445"/>
      <c r="CJ13" s="445"/>
      <c r="CK13" s="445"/>
      <c r="CL13" s="445"/>
      <c r="CM13" s="445"/>
      <c r="CN13" s="445"/>
      <c r="CO13" s="445"/>
      <c r="CP13" s="445"/>
      <c r="CQ13" s="445"/>
      <c r="CR13" s="445"/>
      <c r="CS13" s="446"/>
      <c r="CT13" s="407">
        <v>4.5</v>
      </c>
      <c r="CU13" s="408"/>
      <c r="CV13" s="408"/>
      <c r="CW13" s="408"/>
      <c r="CX13" s="408"/>
      <c r="CY13" s="408"/>
      <c r="CZ13" s="408"/>
      <c r="DA13" s="409"/>
      <c r="DB13" s="407">
        <v>4.4000000000000004</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143</v>
      </c>
      <c r="M14" s="492"/>
      <c r="N14" s="492"/>
      <c r="O14" s="492"/>
      <c r="P14" s="492"/>
      <c r="Q14" s="493"/>
      <c r="R14" s="494">
        <v>112792</v>
      </c>
      <c r="S14" s="495"/>
      <c r="T14" s="495"/>
      <c r="U14" s="495"/>
      <c r="V14" s="496"/>
      <c r="W14" s="400"/>
      <c r="X14" s="401"/>
      <c r="Y14" s="401"/>
      <c r="Z14" s="401"/>
      <c r="AA14" s="401"/>
      <c r="AB14" s="390"/>
      <c r="AC14" s="497">
        <v>4.7</v>
      </c>
      <c r="AD14" s="498"/>
      <c r="AE14" s="498"/>
      <c r="AF14" s="498"/>
      <c r="AG14" s="499"/>
      <c r="AH14" s="497">
        <v>4.8</v>
      </c>
      <c r="AI14" s="498"/>
      <c r="AJ14" s="498"/>
      <c r="AK14" s="498"/>
      <c r="AL14" s="500"/>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41"/>
      <c r="BO14" s="442"/>
      <c r="BP14" s="442"/>
      <c r="BQ14" s="442"/>
      <c r="BR14" s="442"/>
      <c r="BS14" s="442"/>
      <c r="BT14" s="442"/>
      <c r="BU14" s="443"/>
      <c r="BV14" s="441"/>
      <c r="BW14" s="442"/>
      <c r="BX14" s="442"/>
      <c r="BY14" s="442"/>
      <c r="BZ14" s="442"/>
      <c r="CA14" s="442"/>
      <c r="CB14" s="442"/>
      <c r="CC14" s="443"/>
      <c r="CD14" s="505" t="s">
        <v>144</v>
      </c>
      <c r="CE14" s="506"/>
      <c r="CF14" s="506"/>
      <c r="CG14" s="506"/>
      <c r="CH14" s="506"/>
      <c r="CI14" s="506"/>
      <c r="CJ14" s="506"/>
      <c r="CK14" s="506"/>
      <c r="CL14" s="506"/>
      <c r="CM14" s="506"/>
      <c r="CN14" s="506"/>
      <c r="CO14" s="506"/>
      <c r="CP14" s="506"/>
      <c r="CQ14" s="506"/>
      <c r="CR14" s="506"/>
      <c r="CS14" s="507"/>
      <c r="CT14" s="508" t="s">
        <v>128</v>
      </c>
      <c r="CU14" s="509"/>
      <c r="CV14" s="509"/>
      <c r="CW14" s="509"/>
      <c r="CX14" s="509"/>
      <c r="CY14" s="509"/>
      <c r="CZ14" s="509"/>
      <c r="DA14" s="510"/>
      <c r="DB14" s="508" t="s">
        <v>145</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146</v>
      </c>
      <c r="N15" s="502"/>
      <c r="O15" s="502"/>
      <c r="P15" s="502"/>
      <c r="Q15" s="503"/>
      <c r="R15" s="494">
        <v>110336</v>
      </c>
      <c r="S15" s="495"/>
      <c r="T15" s="495"/>
      <c r="U15" s="495"/>
      <c r="V15" s="496"/>
      <c r="W15" s="420" t="s">
        <v>147</v>
      </c>
      <c r="X15" s="421"/>
      <c r="Y15" s="421"/>
      <c r="Z15" s="421"/>
      <c r="AA15" s="421"/>
      <c r="AB15" s="411"/>
      <c r="AC15" s="461">
        <v>15323</v>
      </c>
      <c r="AD15" s="462"/>
      <c r="AE15" s="462"/>
      <c r="AF15" s="462"/>
      <c r="AG15" s="504"/>
      <c r="AH15" s="461">
        <v>16350</v>
      </c>
      <c r="AI15" s="462"/>
      <c r="AJ15" s="462"/>
      <c r="AK15" s="462"/>
      <c r="AL15" s="463"/>
      <c r="AM15" s="433"/>
      <c r="AN15" s="434"/>
      <c r="AO15" s="434"/>
      <c r="AP15" s="434"/>
      <c r="AQ15" s="434"/>
      <c r="AR15" s="434"/>
      <c r="AS15" s="434"/>
      <c r="AT15" s="435"/>
      <c r="AU15" s="436"/>
      <c r="AV15" s="437"/>
      <c r="AW15" s="437"/>
      <c r="AX15" s="437"/>
      <c r="AY15" s="370" t="s">
        <v>148</v>
      </c>
      <c r="AZ15" s="371"/>
      <c r="BA15" s="371"/>
      <c r="BB15" s="371"/>
      <c r="BC15" s="371"/>
      <c r="BD15" s="371"/>
      <c r="BE15" s="371"/>
      <c r="BF15" s="371"/>
      <c r="BG15" s="371"/>
      <c r="BH15" s="371"/>
      <c r="BI15" s="371"/>
      <c r="BJ15" s="371"/>
      <c r="BK15" s="371"/>
      <c r="BL15" s="371"/>
      <c r="BM15" s="372"/>
      <c r="BN15" s="373">
        <v>14415865</v>
      </c>
      <c r="BO15" s="374"/>
      <c r="BP15" s="374"/>
      <c r="BQ15" s="374"/>
      <c r="BR15" s="374"/>
      <c r="BS15" s="374"/>
      <c r="BT15" s="374"/>
      <c r="BU15" s="375"/>
      <c r="BV15" s="373">
        <v>14891126</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150</v>
      </c>
      <c r="M16" s="514"/>
      <c r="N16" s="514"/>
      <c r="O16" s="514"/>
      <c r="P16" s="514"/>
      <c r="Q16" s="515"/>
      <c r="R16" s="516" t="s">
        <v>124</v>
      </c>
      <c r="S16" s="517"/>
      <c r="T16" s="517"/>
      <c r="U16" s="517"/>
      <c r="V16" s="518"/>
      <c r="W16" s="400"/>
      <c r="X16" s="401"/>
      <c r="Y16" s="401"/>
      <c r="Z16" s="401"/>
      <c r="AA16" s="401"/>
      <c r="AB16" s="390"/>
      <c r="AC16" s="497">
        <v>29</v>
      </c>
      <c r="AD16" s="498"/>
      <c r="AE16" s="498"/>
      <c r="AF16" s="498"/>
      <c r="AG16" s="499"/>
      <c r="AH16" s="497">
        <v>29.8</v>
      </c>
      <c r="AI16" s="498"/>
      <c r="AJ16" s="498"/>
      <c r="AK16" s="498"/>
      <c r="AL16" s="500"/>
      <c r="AM16" s="433"/>
      <c r="AN16" s="434"/>
      <c r="AO16" s="434"/>
      <c r="AP16" s="434"/>
      <c r="AQ16" s="434"/>
      <c r="AR16" s="434"/>
      <c r="AS16" s="434"/>
      <c r="AT16" s="435"/>
      <c r="AU16" s="436"/>
      <c r="AV16" s="437"/>
      <c r="AW16" s="437"/>
      <c r="AX16" s="437"/>
      <c r="AY16" s="438" t="s">
        <v>151</v>
      </c>
      <c r="AZ16" s="439"/>
      <c r="BA16" s="439"/>
      <c r="BB16" s="439"/>
      <c r="BC16" s="439"/>
      <c r="BD16" s="439"/>
      <c r="BE16" s="439"/>
      <c r="BF16" s="439"/>
      <c r="BG16" s="439"/>
      <c r="BH16" s="439"/>
      <c r="BI16" s="439"/>
      <c r="BJ16" s="439"/>
      <c r="BK16" s="439"/>
      <c r="BL16" s="439"/>
      <c r="BM16" s="440"/>
      <c r="BN16" s="441">
        <v>20391588</v>
      </c>
      <c r="BO16" s="442"/>
      <c r="BP16" s="442"/>
      <c r="BQ16" s="442"/>
      <c r="BR16" s="442"/>
      <c r="BS16" s="442"/>
      <c r="BT16" s="442"/>
      <c r="BU16" s="443"/>
      <c r="BV16" s="441">
        <v>19812550</v>
      </c>
      <c r="BW16" s="442"/>
      <c r="BX16" s="442"/>
      <c r="BY16" s="442"/>
      <c r="BZ16" s="442"/>
      <c r="CA16" s="442"/>
      <c r="CB16" s="442"/>
      <c r="CC16" s="443"/>
      <c r="CD16" s="191"/>
      <c r="CE16" s="522"/>
      <c r="CF16" s="522"/>
      <c r="CG16" s="522"/>
      <c r="CH16" s="522"/>
      <c r="CI16" s="522"/>
      <c r="CJ16" s="522"/>
      <c r="CK16" s="522"/>
      <c r="CL16" s="522"/>
      <c r="CM16" s="522"/>
      <c r="CN16" s="522"/>
      <c r="CO16" s="522"/>
      <c r="CP16" s="522"/>
      <c r="CQ16" s="522"/>
      <c r="CR16" s="522"/>
      <c r="CS16" s="523"/>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19" t="s">
        <v>152</v>
      </c>
      <c r="N17" s="520"/>
      <c r="O17" s="520"/>
      <c r="P17" s="520"/>
      <c r="Q17" s="521"/>
      <c r="R17" s="516" t="s">
        <v>153</v>
      </c>
      <c r="S17" s="517"/>
      <c r="T17" s="517"/>
      <c r="U17" s="517"/>
      <c r="V17" s="518"/>
      <c r="W17" s="420" t="s">
        <v>154</v>
      </c>
      <c r="X17" s="421"/>
      <c r="Y17" s="421"/>
      <c r="Z17" s="421"/>
      <c r="AA17" s="421"/>
      <c r="AB17" s="411"/>
      <c r="AC17" s="461">
        <v>35072</v>
      </c>
      <c r="AD17" s="462"/>
      <c r="AE17" s="462"/>
      <c r="AF17" s="462"/>
      <c r="AG17" s="504"/>
      <c r="AH17" s="461">
        <v>35818</v>
      </c>
      <c r="AI17" s="462"/>
      <c r="AJ17" s="462"/>
      <c r="AK17" s="462"/>
      <c r="AL17" s="463"/>
      <c r="AM17" s="433"/>
      <c r="AN17" s="434"/>
      <c r="AO17" s="434"/>
      <c r="AP17" s="434"/>
      <c r="AQ17" s="434"/>
      <c r="AR17" s="434"/>
      <c r="AS17" s="434"/>
      <c r="AT17" s="435"/>
      <c r="AU17" s="436"/>
      <c r="AV17" s="437"/>
      <c r="AW17" s="437"/>
      <c r="AX17" s="437"/>
      <c r="AY17" s="438" t="s">
        <v>155</v>
      </c>
      <c r="AZ17" s="439"/>
      <c r="BA17" s="439"/>
      <c r="BB17" s="439"/>
      <c r="BC17" s="439"/>
      <c r="BD17" s="439"/>
      <c r="BE17" s="439"/>
      <c r="BF17" s="439"/>
      <c r="BG17" s="439"/>
      <c r="BH17" s="439"/>
      <c r="BI17" s="439"/>
      <c r="BJ17" s="439"/>
      <c r="BK17" s="439"/>
      <c r="BL17" s="439"/>
      <c r="BM17" s="440"/>
      <c r="BN17" s="441">
        <v>18217818</v>
      </c>
      <c r="BO17" s="442"/>
      <c r="BP17" s="442"/>
      <c r="BQ17" s="442"/>
      <c r="BR17" s="442"/>
      <c r="BS17" s="442"/>
      <c r="BT17" s="442"/>
      <c r="BU17" s="443"/>
      <c r="BV17" s="441">
        <v>18850318</v>
      </c>
      <c r="BW17" s="442"/>
      <c r="BX17" s="442"/>
      <c r="BY17" s="442"/>
      <c r="BZ17" s="442"/>
      <c r="CA17" s="442"/>
      <c r="CB17" s="442"/>
      <c r="CC17" s="443"/>
      <c r="CD17" s="191"/>
      <c r="CE17" s="522"/>
      <c r="CF17" s="522"/>
      <c r="CG17" s="522"/>
      <c r="CH17" s="522"/>
      <c r="CI17" s="522"/>
      <c r="CJ17" s="522"/>
      <c r="CK17" s="522"/>
      <c r="CL17" s="522"/>
      <c r="CM17" s="522"/>
      <c r="CN17" s="522"/>
      <c r="CO17" s="522"/>
      <c r="CP17" s="522"/>
      <c r="CQ17" s="522"/>
      <c r="CR17" s="522"/>
      <c r="CS17" s="523"/>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24" t="s">
        <v>156</v>
      </c>
      <c r="C18" s="453"/>
      <c r="D18" s="453"/>
      <c r="E18" s="525"/>
      <c r="F18" s="525"/>
      <c r="G18" s="525"/>
      <c r="H18" s="525"/>
      <c r="I18" s="525"/>
      <c r="J18" s="525"/>
      <c r="K18" s="525"/>
      <c r="L18" s="526">
        <v>133.30000000000001</v>
      </c>
      <c r="M18" s="526"/>
      <c r="N18" s="526"/>
      <c r="O18" s="526"/>
      <c r="P18" s="526"/>
      <c r="Q18" s="526"/>
      <c r="R18" s="527"/>
      <c r="S18" s="527"/>
      <c r="T18" s="527"/>
      <c r="U18" s="527"/>
      <c r="V18" s="528"/>
      <c r="W18" s="422"/>
      <c r="X18" s="423"/>
      <c r="Y18" s="423"/>
      <c r="Z18" s="423"/>
      <c r="AA18" s="423"/>
      <c r="AB18" s="414"/>
      <c r="AC18" s="529">
        <v>66.400000000000006</v>
      </c>
      <c r="AD18" s="530"/>
      <c r="AE18" s="530"/>
      <c r="AF18" s="530"/>
      <c r="AG18" s="531"/>
      <c r="AH18" s="529">
        <v>65.400000000000006</v>
      </c>
      <c r="AI18" s="530"/>
      <c r="AJ18" s="530"/>
      <c r="AK18" s="530"/>
      <c r="AL18" s="532"/>
      <c r="AM18" s="433"/>
      <c r="AN18" s="434"/>
      <c r="AO18" s="434"/>
      <c r="AP18" s="434"/>
      <c r="AQ18" s="434"/>
      <c r="AR18" s="434"/>
      <c r="AS18" s="434"/>
      <c r="AT18" s="435"/>
      <c r="AU18" s="436"/>
      <c r="AV18" s="437"/>
      <c r="AW18" s="437"/>
      <c r="AX18" s="437"/>
      <c r="AY18" s="438" t="s">
        <v>157</v>
      </c>
      <c r="AZ18" s="439"/>
      <c r="BA18" s="439"/>
      <c r="BB18" s="439"/>
      <c r="BC18" s="439"/>
      <c r="BD18" s="439"/>
      <c r="BE18" s="439"/>
      <c r="BF18" s="439"/>
      <c r="BG18" s="439"/>
      <c r="BH18" s="439"/>
      <c r="BI18" s="439"/>
      <c r="BJ18" s="439"/>
      <c r="BK18" s="439"/>
      <c r="BL18" s="439"/>
      <c r="BM18" s="440"/>
      <c r="BN18" s="441">
        <v>23522569</v>
      </c>
      <c r="BO18" s="442"/>
      <c r="BP18" s="442"/>
      <c r="BQ18" s="442"/>
      <c r="BR18" s="442"/>
      <c r="BS18" s="442"/>
      <c r="BT18" s="442"/>
      <c r="BU18" s="443"/>
      <c r="BV18" s="441">
        <v>23151026</v>
      </c>
      <c r="BW18" s="442"/>
      <c r="BX18" s="442"/>
      <c r="BY18" s="442"/>
      <c r="BZ18" s="442"/>
      <c r="CA18" s="442"/>
      <c r="CB18" s="442"/>
      <c r="CC18" s="443"/>
      <c r="CD18" s="191"/>
      <c r="CE18" s="522"/>
      <c r="CF18" s="522"/>
      <c r="CG18" s="522"/>
      <c r="CH18" s="522"/>
      <c r="CI18" s="522"/>
      <c r="CJ18" s="522"/>
      <c r="CK18" s="522"/>
      <c r="CL18" s="522"/>
      <c r="CM18" s="522"/>
      <c r="CN18" s="522"/>
      <c r="CO18" s="522"/>
      <c r="CP18" s="522"/>
      <c r="CQ18" s="522"/>
      <c r="CR18" s="522"/>
      <c r="CS18" s="523"/>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24" t="s">
        <v>158</v>
      </c>
      <c r="C19" s="453"/>
      <c r="D19" s="453"/>
      <c r="E19" s="525"/>
      <c r="F19" s="525"/>
      <c r="G19" s="525"/>
      <c r="H19" s="525"/>
      <c r="I19" s="525"/>
      <c r="J19" s="525"/>
      <c r="K19" s="525"/>
      <c r="L19" s="533">
        <v>837</v>
      </c>
      <c r="M19" s="533"/>
      <c r="N19" s="533"/>
      <c r="O19" s="533"/>
      <c r="P19" s="533"/>
      <c r="Q19" s="533"/>
      <c r="R19" s="534"/>
      <c r="S19" s="534"/>
      <c r="T19" s="534"/>
      <c r="U19" s="534"/>
      <c r="V19" s="535"/>
      <c r="W19" s="367"/>
      <c r="X19" s="368"/>
      <c r="Y19" s="368"/>
      <c r="Z19" s="368"/>
      <c r="AA19" s="368"/>
      <c r="AB19" s="368"/>
      <c r="AC19" s="542"/>
      <c r="AD19" s="542"/>
      <c r="AE19" s="542"/>
      <c r="AF19" s="542"/>
      <c r="AG19" s="542"/>
      <c r="AH19" s="542"/>
      <c r="AI19" s="542"/>
      <c r="AJ19" s="542"/>
      <c r="AK19" s="542"/>
      <c r="AL19" s="543"/>
      <c r="AM19" s="433"/>
      <c r="AN19" s="434"/>
      <c r="AO19" s="434"/>
      <c r="AP19" s="434"/>
      <c r="AQ19" s="434"/>
      <c r="AR19" s="434"/>
      <c r="AS19" s="434"/>
      <c r="AT19" s="435"/>
      <c r="AU19" s="436"/>
      <c r="AV19" s="437"/>
      <c r="AW19" s="437"/>
      <c r="AX19" s="437"/>
      <c r="AY19" s="438" t="s">
        <v>159</v>
      </c>
      <c r="AZ19" s="439"/>
      <c r="BA19" s="439"/>
      <c r="BB19" s="439"/>
      <c r="BC19" s="439"/>
      <c r="BD19" s="439"/>
      <c r="BE19" s="439"/>
      <c r="BF19" s="439"/>
      <c r="BG19" s="439"/>
      <c r="BH19" s="439"/>
      <c r="BI19" s="439"/>
      <c r="BJ19" s="439"/>
      <c r="BK19" s="439"/>
      <c r="BL19" s="439"/>
      <c r="BM19" s="440"/>
      <c r="BN19" s="441">
        <v>34087512</v>
      </c>
      <c r="BO19" s="442"/>
      <c r="BP19" s="442"/>
      <c r="BQ19" s="442"/>
      <c r="BR19" s="442"/>
      <c r="BS19" s="442"/>
      <c r="BT19" s="442"/>
      <c r="BU19" s="443"/>
      <c r="BV19" s="441">
        <v>32777623</v>
      </c>
      <c r="BW19" s="442"/>
      <c r="BX19" s="442"/>
      <c r="BY19" s="442"/>
      <c r="BZ19" s="442"/>
      <c r="CA19" s="442"/>
      <c r="CB19" s="442"/>
      <c r="CC19" s="443"/>
      <c r="CD19" s="191"/>
      <c r="CE19" s="522"/>
      <c r="CF19" s="522"/>
      <c r="CG19" s="522"/>
      <c r="CH19" s="522"/>
      <c r="CI19" s="522"/>
      <c r="CJ19" s="522"/>
      <c r="CK19" s="522"/>
      <c r="CL19" s="522"/>
      <c r="CM19" s="522"/>
      <c r="CN19" s="522"/>
      <c r="CO19" s="522"/>
      <c r="CP19" s="522"/>
      <c r="CQ19" s="522"/>
      <c r="CR19" s="522"/>
      <c r="CS19" s="523"/>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24" t="s">
        <v>160</v>
      </c>
      <c r="C20" s="453"/>
      <c r="D20" s="453"/>
      <c r="E20" s="525"/>
      <c r="F20" s="525"/>
      <c r="G20" s="525"/>
      <c r="H20" s="525"/>
      <c r="I20" s="525"/>
      <c r="J20" s="525"/>
      <c r="K20" s="525"/>
      <c r="L20" s="533">
        <v>44295</v>
      </c>
      <c r="M20" s="533"/>
      <c r="N20" s="533"/>
      <c r="O20" s="533"/>
      <c r="P20" s="533"/>
      <c r="Q20" s="533"/>
      <c r="R20" s="534"/>
      <c r="S20" s="534"/>
      <c r="T20" s="534"/>
      <c r="U20" s="534"/>
      <c r="V20" s="535"/>
      <c r="W20" s="422"/>
      <c r="X20" s="423"/>
      <c r="Y20" s="423"/>
      <c r="Z20" s="423"/>
      <c r="AA20" s="423"/>
      <c r="AB20" s="423"/>
      <c r="AC20" s="536"/>
      <c r="AD20" s="536"/>
      <c r="AE20" s="536"/>
      <c r="AF20" s="536"/>
      <c r="AG20" s="536"/>
      <c r="AH20" s="536"/>
      <c r="AI20" s="536"/>
      <c r="AJ20" s="536"/>
      <c r="AK20" s="536"/>
      <c r="AL20" s="537"/>
      <c r="AM20" s="538"/>
      <c r="AN20" s="465"/>
      <c r="AO20" s="465"/>
      <c r="AP20" s="465"/>
      <c r="AQ20" s="465"/>
      <c r="AR20" s="465"/>
      <c r="AS20" s="465"/>
      <c r="AT20" s="466"/>
      <c r="AU20" s="539"/>
      <c r="AV20" s="540"/>
      <c r="AW20" s="540"/>
      <c r="AX20" s="541"/>
      <c r="AY20" s="438"/>
      <c r="AZ20" s="439"/>
      <c r="BA20" s="439"/>
      <c r="BB20" s="439"/>
      <c r="BC20" s="439"/>
      <c r="BD20" s="439"/>
      <c r="BE20" s="439"/>
      <c r="BF20" s="439"/>
      <c r="BG20" s="439"/>
      <c r="BH20" s="439"/>
      <c r="BI20" s="439"/>
      <c r="BJ20" s="439"/>
      <c r="BK20" s="439"/>
      <c r="BL20" s="439"/>
      <c r="BM20" s="440"/>
      <c r="BN20" s="441"/>
      <c r="BO20" s="442"/>
      <c r="BP20" s="442"/>
      <c r="BQ20" s="442"/>
      <c r="BR20" s="442"/>
      <c r="BS20" s="442"/>
      <c r="BT20" s="442"/>
      <c r="BU20" s="443"/>
      <c r="BV20" s="441"/>
      <c r="BW20" s="442"/>
      <c r="BX20" s="442"/>
      <c r="BY20" s="442"/>
      <c r="BZ20" s="442"/>
      <c r="CA20" s="442"/>
      <c r="CB20" s="442"/>
      <c r="CC20" s="443"/>
      <c r="CD20" s="191"/>
      <c r="CE20" s="522"/>
      <c r="CF20" s="522"/>
      <c r="CG20" s="522"/>
      <c r="CH20" s="522"/>
      <c r="CI20" s="522"/>
      <c r="CJ20" s="522"/>
      <c r="CK20" s="522"/>
      <c r="CL20" s="522"/>
      <c r="CM20" s="522"/>
      <c r="CN20" s="522"/>
      <c r="CO20" s="522"/>
      <c r="CP20" s="522"/>
      <c r="CQ20" s="522"/>
      <c r="CR20" s="522"/>
      <c r="CS20" s="523"/>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44" t="s">
        <v>161</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47"/>
      <c r="AZ21" s="548"/>
      <c r="BA21" s="548"/>
      <c r="BB21" s="548"/>
      <c r="BC21" s="548"/>
      <c r="BD21" s="548"/>
      <c r="BE21" s="548"/>
      <c r="BF21" s="548"/>
      <c r="BG21" s="548"/>
      <c r="BH21" s="548"/>
      <c r="BI21" s="548"/>
      <c r="BJ21" s="548"/>
      <c r="BK21" s="548"/>
      <c r="BL21" s="548"/>
      <c r="BM21" s="549"/>
      <c r="BN21" s="550"/>
      <c r="BO21" s="551"/>
      <c r="BP21" s="551"/>
      <c r="BQ21" s="551"/>
      <c r="BR21" s="551"/>
      <c r="BS21" s="551"/>
      <c r="BT21" s="551"/>
      <c r="BU21" s="552"/>
      <c r="BV21" s="550"/>
      <c r="BW21" s="551"/>
      <c r="BX21" s="551"/>
      <c r="BY21" s="551"/>
      <c r="BZ21" s="551"/>
      <c r="CA21" s="551"/>
      <c r="CB21" s="551"/>
      <c r="CC21" s="552"/>
      <c r="CD21" s="191"/>
      <c r="CE21" s="522"/>
      <c r="CF21" s="522"/>
      <c r="CG21" s="522"/>
      <c r="CH21" s="522"/>
      <c r="CI21" s="522"/>
      <c r="CJ21" s="522"/>
      <c r="CK21" s="522"/>
      <c r="CL21" s="522"/>
      <c r="CM21" s="522"/>
      <c r="CN21" s="522"/>
      <c r="CO21" s="522"/>
      <c r="CP21" s="522"/>
      <c r="CQ21" s="522"/>
      <c r="CR21" s="522"/>
      <c r="CS21" s="523"/>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53" t="s">
        <v>162</v>
      </c>
      <c r="C22" s="554"/>
      <c r="D22" s="555"/>
      <c r="E22" s="416" t="s">
        <v>1</v>
      </c>
      <c r="F22" s="421"/>
      <c r="G22" s="421"/>
      <c r="H22" s="421"/>
      <c r="I22" s="421"/>
      <c r="J22" s="421"/>
      <c r="K22" s="411"/>
      <c r="L22" s="416" t="s">
        <v>163</v>
      </c>
      <c r="M22" s="421"/>
      <c r="N22" s="421"/>
      <c r="O22" s="421"/>
      <c r="P22" s="411"/>
      <c r="Q22" s="562" t="s">
        <v>164</v>
      </c>
      <c r="R22" s="563"/>
      <c r="S22" s="563"/>
      <c r="T22" s="563"/>
      <c r="U22" s="563"/>
      <c r="V22" s="564"/>
      <c r="W22" s="568" t="s">
        <v>165</v>
      </c>
      <c r="X22" s="554"/>
      <c r="Y22" s="555"/>
      <c r="Z22" s="416" t="s">
        <v>1</v>
      </c>
      <c r="AA22" s="421"/>
      <c r="AB22" s="421"/>
      <c r="AC22" s="421"/>
      <c r="AD22" s="421"/>
      <c r="AE22" s="421"/>
      <c r="AF22" s="421"/>
      <c r="AG22" s="411"/>
      <c r="AH22" s="573" t="s">
        <v>166</v>
      </c>
      <c r="AI22" s="421"/>
      <c r="AJ22" s="421"/>
      <c r="AK22" s="421"/>
      <c r="AL22" s="411"/>
      <c r="AM22" s="573" t="s">
        <v>167</v>
      </c>
      <c r="AN22" s="574"/>
      <c r="AO22" s="574"/>
      <c r="AP22" s="574"/>
      <c r="AQ22" s="574"/>
      <c r="AR22" s="575"/>
      <c r="AS22" s="562" t="s">
        <v>164</v>
      </c>
      <c r="AT22" s="563"/>
      <c r="AU22" s="563"/>
      <c r="AV22" s="563"/>
      <c r="AW22" s="563"/>
      <c r="AX22" s="579"/>
      <c r="AY22" s="370" t="s">
        <v>168</v>
      </c>
      <c r="AZ22" s="371"/>
      <c r="BA22" s="371"/>
      <c r="BB22" s="371"/>
      <c r="BC22" s="371"/>
      <c r="BD22" s="371"/>
      <c r="BE22" s="371"/>
      <c r="BF22" s="371"/>
      <c r="BG22" s="371"/>
      <c r="BH22" s="371"/>
      <c r="BI22" s="371"/>
      <c r="BJ22" s="371"/>
      <c r="BK22" s="371"/>
      <c r="BL22" s="371"/>
      <c r="BM22" s="372"/>
      <c r="BN22" s="373">
        <v>31166254</v>
      </c>
      <c r="BO22" s="374"/>
      <c r="BP22" s="374"/>
      <c r="BQ22" s="374"/>
      <c r="BR22" s="374"/>
      <c r="BS22" s="374"/>
      <c r="BT22" s="374"/>
      <c r="BU22" s="375"/>
      <c r="BV22" s="373">
        <v>32924423</v>
      </c>
      <c r="BW22" s="374"/>
      <c r="BX22" s="374"/>
      <c r="BY22" s="374"/>
      <c r="BZ22" s="374"/>
      <c r="CA22" s="374"/>
      <c r="CB22" s="374"/>
      <c r="CC22" s="375"/>
      <c r="CD22" s="191"/>
      <c r="CE22" s="522"/>
      <c r="CF22" s="522"/>
      <c r="CG22" s="522"/>
      <c r="CH22" s="522"/>
      <c r="CI22" s="522"/>
      <c r="CJ22" s="522"/>
      <c r="CK22" s="522"/>
      <c r="CL22" s="522"/>
      <c r="CM22" s="522"/>
      <c r="CN22" s="522"/>
      <c r="CO22" s="522"/>
      <c r="CP22" s="522"/>
      <c r="CQ22" s="522"/>
      <c r="CR22" s="522"/>
      <c r="CS22" s="523"/>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56"/>
      <c r="C23" s="557"/>
      <c r="D23" s="558"/>
      <c r="E23" s="396"/>
      <c r="F23" s="401"/>
      <c r="G23" s="401"/>
      <c r="H23" s="401"/>
      <c r="I23" s="401"/>
      <c r="J23" s="401"/>
      <c r="K23" s="390"/>
      <c r="L23" s="396"/>
      <c r="M23" s="401"/>
      <c r="N23" s="401"/>
      <c r="O23" s="401"/>
      <c r="P23" s="390"/>
      <c r="Q23" s="565"/>
      <c r="R23" s="566"/>
      <c r="S23" s="566"/>
      <c r="T23" s="566"/>
      <c r="U23" s="566"/>
      <c r="V23" s="567"/>
      <c r="W23" s="569"/>
      <c r="X23" s="557"/>
      <c r="Y23" s="558"/>
      <c r="Z23" s="396"/>
      <c r="AA23" s="401"/>
      <c r="AB23" s="401"/>
      <c r="AC23" s="401"/>
      <c r="AD23" s="401"/>
      <c r="AE23" s="401"/>
      <c r="AF23" s="401"/>
      <c r="AG23" s="390"/>
      <c r="AH23" s="396"/>
      <c r="AI23" s="401"/>
      <c r="AJ23" s="401"/>
      <c r="AK23" s="401"/>
      <c r="AL23" s="390"/>
      <c r="AM23" s="576"/>
      <c r="AN23" s="577"/>
      <c r="AO23" s="577"/>
      <c r="AP23" s="577"/>
      <c r="AQ23" s="577"/>
      <c r="AR23" s="578"/>
      <c r="AS23" s="565"/>
      <c r="AT23" s="566"/>
      <c r="AU23" s="566"/>
      <c r="AV23" s="566"/>
      <c r="AW23" s="566"/>
      <c r="AX23" s="580"/>
      <c r="AY23" s="438" t="s">
        <v>169</v>
      </c>
      <c r="AZ23" s="439"/>
      <c r="BA23" s="439"/>
      <c r="BB23" s="439"/>
      <c r="BC23" s="439"/>
      <c r="BD23" s="439"/>
      <c r="BE23" s="439"/>
      <c r="BF23" s="439"/>
      <c r="BG23" s="439"/>
      <c r="BH23" s="439"/>
      <c r="BI23" s="439"/>
      <c r="BJ23" s="439"/>
      <c r="BK23" s="439"/>
      <c r="BL23" s="439"/>
      <c r="BM23" s="440"/>
      <c r="BN23" s="441">
        <v>23883195</v>
      </c>
      <c r="BO23" s="442"/>
      <c r="BP23" s="442"/>
      <c r="BQ23" s="442"/>
      <c r="BR23" s="442"/>
      <c r="BS23" s="442"/>
      <c r="BT23" s="442"/>
      <c r="BU23" s="443"/>
      <c r="BV23" s="441">
        <v>24666041</v>
      </c>
      <c r="BW23" s="442"/>
      <c r="BX23" s="442"/>
      <c r="BY23" s="442"/>
      <c r="BZ23" s="442"/>
      <c r="CA23" s="442"/>
      <c r="CB23" s="442"/>
      <c r="CC23" s="443"/>
      <c r="CD23" s="191"/>
      <c r="CE23" s="522"/>
      <c r="CF23" s="522"/>
      <c r="CG23" s="522"/>
      <c r="CH23" s="522"/>
      <c r="CI23" s="522"/>
      <c r="CJ23" s="522"/>
      <c r="CK23" s="522"/>
      <c r="CL23" s="522"/>
      <c r="CM23" s="522"/>
      <c r="CN23" s="522"/>
      <c r="CO23" s="522"/>
      <c r="CP23" s="522"/>
      <c r="CQ23" s="522"/>
      <c r="CR23" s="522"/>
      <c r="CS23" s="523"/>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56"/>
      <c r="C24" s="557"/>
      <c r="D24" s="558"/>
      <c r="E24" s="460" t="s">
        <v>170</v>
      </c>
      <c r="F24" s="434"/>
      <c r="G24" s="434"/>
      <c r="H24" s="434"/>
      <c r="I24" s="434"/>
      <c r="J24" s="434"/>
      <c r="K24" s="435"/>
      <c r="L24" s="461">
        <v>1</v>
      </c>
      <c r="M24" s="462"/>
      <c r="N24" s="462"/>
      <c r="O24" s="462"/>
      <c r="P24" s="504"/>
      <c r="Q24" s="461">
        <v>9100</v>
      </c>
      <c r="R24" s="462"/>
      <c r="S24" s="462"/>
      <c r="T24" s="462"/>
      <c r="U24" s="462"/>
      <c r="V24" s="504"/>
      <c r="W24" s="569"/>
      <c r="X24" s="557"/>
      <c r="Y24" s="558"/>
      <c r="Z24" s="460" t="s">
        <v>171</v>
      </c>
      <c r="AA24" s="434"/>
      <c r="AB24" s="434"/>
      <c r="AC24" s="434"/>
      <c r="AD24" s="434"/>
      <c r="AE24" s="434"/>
      <c r="AF24" s="434"/>
      <c r="AG24" s="435"/>
      <c r="AH24" s="461">
        <v>578</v>
      </c>
      <c r="AI24" s="462"/>
      <c r="AJ24" s="462"/>
      <c r="AK24" s="462"/>
      <c r="AL24" s="504"/>
      <c r="AM24" s="461">
        <v>1883702</v>
      </c>
      <c r="AN24" s="462"/>
      <c r="AO24" s="462"/>
      <c r="AP24" s="462"/>
      <c r="AQ24" s="462"/>
      <c r="AR24" s="504"/>
      <c r="AS24" s="461">
        <v>3259</v>
      </c>
      <c r="AT24" s="462"/>
      <c r="AU24" s="462"/>
      <c r="AV24" s="462"/>
      <c r="AW24" s="462"/>
      <c r="AX24" s="463"/>
      <c r="AY24" s="547" t="s">
        <v>172</v>
      </c>
      <c r="AZ24" s="548"/>
      <c r="BA24" s="548"/>
      <c r="BB24" s="548"/>
      <c r="BC24" s="548"/>
      <c r="BD24" s="548"/>
      <c r="BE24" s="548"/>
      <c r="BF24" s="548"/>
      <c r="BG24" s="548"/>
      <c r="BH24" s="548"/>
      <c r="BI24" s="548"/>
      <c r="BJ24" s="548"/>
      <c r="BK24" s="548"/>
      <c r="BL24" s="548"/>
      <c r="BM24" s="549"/>
      <c r="BN24" s="441">
        <v>10444596</v>
      </c>
      <c r="BO24" s="442"/>
      <c r="BP24" s="442"/>
      <c r="BQ24" s="442"/>
      <c r="BR24" s="442"/>
      <c r="BS24" s="442"/>
      <c r="BT24" s="442"/>
      <c r="BU24" s="443"/>
      <c r="BV24" s="441">
        <v>11947663</v>
      </c>
      <c r="BW24" s="442"/>
      <c r="BX24" s="442"/>
      <c r="BY24" s="442"/>
      <c r="BZ24" s="442"/>
      <c r="CA24" s="442"/>
      <c r="CB24" s="442"/>
      <c r="CC24" s="443"/>
      <c r="CD24" s="191"/>
      <c r="CE24" s="522"/>
      <c r="CF24" s="522"/>
      <c r="CG24" s="522"/>
      <c r="CH24" s="522"/>
      <c r="CI24" s="522"/>
      <c r="CJ24" s="522"/>
      <c r="CK24" s="522"/>
      <c r="CL24" s="522"/>
      <c r="CM24" s="522"/>
      <c r="CN24" s="522"/>
      <c r="CO24" s="522"/>
      <c r="CP24" s="522"/>
      <c r="CQ24" s="522"/>
      <c r="CR24" s="522"/>
      <c r="CS24" s="523"/>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56"/>
      <c r="C25" s="557"/>
      <c r="D25" s="558"/>
      <c r="E25" s="460" t="s">
        <v>173</v>
      </c>
      <c r="F25" s="434"/>
      <c r="G25" s="434"/>
      <c r="H25" s="434"/>
      <c r="I25" s="434"/>
      <c r="J25" s="434"/>
      <c r="K25" s="435"/>
      <c r="L25" s="461">
        <v>1</v>
      </c>
      <c r="M25" s="462"/>
      <c r="N25" s="462"/>
      <c r="O25" s="462"/>
      <c r="P25" s="504"/>
      <c r="Q25" s="461">
        <v>7820</v>
      </c>
      <c r="R25" s="462"/>
      <c r="S25" s="462"/>
      <c r="T25" s="462"/>
      <c r="U25" s="462"/>
      <c r="V25" s="504"/>
      <c r="W25" s="569"/>
      <c r="X25" s="557"/>
      <c r="Y25" s="558"/>
      <c r="Z25" s="460" t="s">
        <v>174</v>
      </c>
      <c r="AA25" s="434"/>
      <c r="AB25" s="434"/>
      <c r="AC25" s="434"/>
      <c r="AD25" s="434"/>
      <c r="AE25" s="434"/>
      <c r="AF25" s="434"/>
      <c r="AG25" s="435"/>
      <c r="AH25" s="461" t="s">
        <v>128</v>
      </c>
      <c r="AI25" s="462"/>
      <c r="AJ25" s="462"/>
      <c r="AK25" s="462"/>
      <c r="AL25" s="504"/>
      <c r="AM25" s="461" t="s">
        <v>175</v>
      </c>
      <c r="AN25" s="462"/>
      <c r="AO25" s="462"/>
      <c r="AP25" s="462"/>
      <c r="AQ25" s="462"/>
      <c r="AR25" s="504"/>
      <c r="AS25" s="461" t="s">
        <v>128</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3378380</v>
      </c>
      <c r="BO25" s="374"/>
      <c r="BP25" s="374"/>
      <c r="BQ25" s="374"/>
      <c r="BR25" s="374"/>
      <c r="BS25" s="374"/>
      <c r="BT25" s="374"/>
      <c r="BU25" s="375"/>
      <c r="BV25" s="373">
        <v>6563775</v>
      </c>
      <c r="BW25" s="374"/>
      <c r="BX25" s="374"/>
      <c r="BY25" s="374"/>
      <c r="BZ25" s="374"/>
      <c r="CA25" s="374"/>
      <c r="CB25" s="374"/>
      <c r="CC25" s="375"/>
      <c r="CD25" s="191"/>
      <c r="CE25" s="522"/>
      <c r="CF25" s="522"/>
      <c r="CG25" s="522"/>
      <c r="CH25" s="522"/>
      <c r="CI25" s="522"/>
      <c r="CJ25" s="522"/>
      <c r="CK25" s="522"/>
      <c r="CL25" s="522"/>
      <c r="CM25" s="522"/>
      <c r="CN25" s="522"/>
      <c r="CO25" s="522"/>
      <c r="CP25" s="522"/>
      <c r="CQ25" s="522"/>
      <c r="CR25" s="522"/>
      <c r="CS25" s="523"/>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56"/>
      <c r="C26" s="557"/>
      <c r="D26" s="558"/>
      <c r="E26" s="460" t="s">
        <v>177</v>
      </c>
      <c r="F26" s="434"/>
      <c r="G26" s="434"/>
      <c r="H26" s="434"/>
      <c r="I26" s="434"/>
      <c r="J26" s="434"/>
      <c r="K26" s="435"/>
      <c r="L26" s="461">
        <v>1</v>
      </c>
      <c r="M26" s="462"/>
      <c r="N26" s="462"/>
      <c r="O26" s="462"/>
      <c r="P26" s="504"/>
      <c r="Q26" s="461">
        <v>7190</v>
      </c>
      <c r="R26" s="462"/>
      <c r="S26" s="462"/>
      <c r="T26" s="462"/>
      <c r="U26" s="462"/>
      <c r="V26" s="504"/>
      <c r="W26" s="569"/>
      <c r="X26" s="557"/>
      <c r="Y26" s="558"/>
      <c r="Z26" s="460" t="s">
        <v>178</v>
      </c>
      <c r="AA26" s="581"/>
      <c r="AB26" s="581"/>
      <c r="AC26" s="581"/>
      <c r="AD26" s="581"/>
      <c r="AE26" s="581"/>
      <c r="AF26" s="581"/>
      <c r="AG26" s="582"/>
      <c r="AH26" s="461">
        <v>12</v>
      </c>
      <c r="AI26" s="462"/>
      <c r="AJ26" s="462"/>
      <c r="AK26" s="462"/>
      <c r="AL26" s="504"/>
      <c r="AM26" s="461">
        <v>37404</v>
      </c>
      <c r="AN26" s="462"/>
      <c r="AO26" s="462"/>
      <c r="AP26" s="462"/>
      <c r="AQ26" s="462"/>
      <c r="AR26" s="504"/>
      <c r="AS26" s="461">
        <v>3117</v>
      </c>
      <c r="AT26" s="462"/>
      <c r="AU26" s="462"/>
      <c r="AV26" s="462"/>
      <c r="AW26" s="462"/>
      <c r="AX26" s="463"/>
      <c r="AY26" s="444" t="s">
        <v>179</v>
      </c>
      <c r="AZ26" s="445"/>
      <c r="BA26" s="445"/>
      <c r="BB26" s="445"/>
      <c r="BC26" s="445"/>
      <c r="BD26" s="445"/>
      <c r="BE26" s="445"/>
      <c r="BF26" s="445"/>
      <c r="BG26" s="445"/>
      <c r="BH26" s="445"/>
      <c r="BI26" s="445"/>
      <c r="BJ26" s="445"/>
      <c r="BK26" s="445"/>
      <c r="BL26" s="445"/>
      <c r="BM26" s="446"/>
      <c r="BN26" s="441">
        <v>62500</v>
      </c>
      <c r="BO26" s="442"/>
      <c r="BP26" s="442"/>
      <c r="BQ26" s="442"/>
      <c r="BR26" s="442"/>
      <c r="BS26" s="442"/>
      <c r="BT26" s="442"/>
      <c r="BU26" s="443"/>
      <c r="BV26" s="441">
        <v>52500</v>
      </c>
      <c r="BW26" s="442"/>
      <c r="BX26" s="442"/>
      <c r="BY26" s="442"/>
      <c r="BZ26" s="442"/>
      <c r="CA26" s="442"/>
      <c r="CB26" s="442"/>
      <c r="CC26" s="443"/>
      <c r="CD26" s="191"/>
      <c r="CE26" s="522"/>
      <c r="CF26" s="522"/>
      <c r="CG26" s="522"/>
      <c r="CH26" s="522"/>
      <c r="CI26" s="522"/>
      <c r="CJ26" s="522"/>
      <c r="CK26" s="522"/>
      <c r="CL26" s="522"/>
      <c r="CM26" s="522"/>
      <c r="CN26" s="522"/>
      <c r="CO26" s="522"/>
      <c r="CP26" s="522"/>
      <c r="CQ26" s="522"/>
      <c r="CR26" s="522"/>
      <c r="CS26" s="523"/>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56"/>
      <c r="C27" s="557"/>
      <c r="D27" s="558"/>
      <c r="E27" s="460" t="s">
        <v>180</v>
      </c>
      <c r="F27" s="434"/>
      <c r="G27" s="434"/>
      <c r="H27" s="434"/>
      <c r="I27" s="434"/>
      <c r="J27" s="434"/>
      <c r="K27" s="435"/>
      <c r="L27" s="461">
        <v>1</v>
      </c>
      <c r="M27" s="462"/>
      <c r="N27" s="462"/>
      <c r="O27" s="462"/>
      <c r="P27" s="504"/>
      <c r="Q27" s="461">
        <v>4520</v>
      </c>
      <c r="R27" s="462"/>
      <c r="S27" s="462"/>
      <c r="T27" s="462"/>
      <c r="U27" s="462"/>
      <c r="V27" s="504"/>
      <c r="W27" s="569"/>
      <c r="X27" s="557"/>
      <c r="Y27" s="558"/>
      <c r="Z27" s="460" t="s">
        <v>181</v>
      </c>
      <c r="AA27" s="434"/>
      <c r="AB27" s="434"/>
      <c r="AC27" s="434"/>
      <c r="AD27" s="434"/>
      <c r="AE27" s="434"/>
      <c r="AF27" s="434"/>
      <c r="AG27" s="435"/>
      <c r="AH27" s="461">
        <v>59</v>
      </c>
      <c r="AI27" s="462"/>
      <c r="AJ27" s="462"/>
      <c r="AK27" s="462"/>
      <c r="AL27" s="504"/>
      <c r="AM27" s="461">
        <v>171453</v>
      </c>
      <c r="AN27" s="462"/>
      <c r="AO27" s="462"/>
      <c r="AP27" s="462"/>
      <c r="AQ27" s="462"/>
      <c r="AR27" s="504"/>
      <c r="AS27" s="461">
        <v>2906</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50">
        <v>485703</v>
      </c>
      <c r="BO27" s="551"/>
      <c r="BP27" s="551"/>
      <c r="BQ27" s="551"/>
      <c r="BR27" s="551"/>
      <c r="BS27" s="551"/>
      <c r="BT27" s="551"/>
      <c r="BU27" s="552"/>
      <c r="BV27" s="550">
        <v>485698</v>
      </c>
      <c r="BW27" s="551"/>
      <c r="BX27" s="551"/>
      <c r="BY27" s="551"/>
      <c r="BZ27" s="551"/>
      <c r="CA27" s="551"/>
      <c r="CB27" s="551"/>
      <c r="CC27" s="552"/>
      <c r="CD27" s="193"/>
      <c r="CE27" s="522"/>
      <c r="CF27" s="522"/>
      <c r="CG27" s="522"/>
      <c r="CH27" s="522"/>
      <c r="CI27" s="522"/>
      <c r="CJ27" s="522"/>
      <c r="CK27" s="522"/>
      <c r="CL27" s="522"/>
      <c r="CM27" s="522"/>
      <c r="CN27" s="522"/>
      <c r="CO27" s="522"/>
      <c r="CP27" s="522"/>
      <c r="CQ27" s="522"/>
      <c r="CR27" s="522"/>
      <c r="CS27" s="523"/>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56"/>
      <c r="C28" s="557"/>
      <c r="D28" s="558"/>
      <c r="E28" s="460" t="s">
        <v>183</v>
      </c>
      <c r="F28" s="434"/>
      <c r="G28" s="434"/>
      <c r="H28" s="434"/>
      <c r="I28" s="434"/>
      <c r="J28" s="434"/>
      <c r="K28" s="435"/>
      <c r="L28" s="461">
        <v>1</v>
      </c>
      <c r="M28" s="462"/>
      <c r="N28" s="462"/>
      <c r="O28" s="462"/>
      <c r="P28" s="504"/>
      <c r="Q28" s="461">
        <v>4040</v>
      </c>
      <c r="R28" s="462"/>
      <c r="S28" s="462"/>
      <c r="T28" s="462"/>
      <c r="U28" s="462"/>
      <c r="V28" s="504"/>
      <c r="W28" s="569"/>
      <c r="X28" s="557"/>
      <c r="Y28" s="558"/>
      <c r="Z28" s="460" t="s">
        <v>184</v>
      </c>
      <c r="AA28" s="434"/>
      <c r="AB28" s="434"/>
      <c r="AC28" s="434"/>
      <c r="AD28" s="434"/>
      <c r="AE28" s="434"/>
      <c r="AF28" s="434"/>
      <c r="AG28" s="435"/>
      <c r="AH28" s="461" t="s">
        <v>128</v>
      </c>
      <c r="AI28" s="462"/>
      <c r="AJ28" s="462"/>
      <c r="AK28" s="462"/>
      <c r="AL28" s="504"/>
      <c r="AM28" s="461" t="s">
        <v>128</v>
      </c>
      <c r="AN28" s="462"/>
      <c r="AO28" s="462"/>
      <c r="AP28" s="462"/>
      <c r="AQ28" s="462"/>
      <c r="AR28" s="504"/>
      <c r="AS28" s="461" t="s">
        <v>128</v>
      </c>
      <c r="AT28" s="462"/>
      <c r="AU28" s="462"/>
      <c r="AV28" s="462"/>
      <c r="AW28" s="462"/>
      <c r="AX28" s="463"/>
      <c r="AY28" s="583" t="s">
        <v>185</v>
      </c>
      <c r="AZ28" s="584"/>
      <c r="BA28" s="584"/>
      <c r="BB28" s="585"/>
      <c r="BC28" s="370" t="s">
        <v>48</v>
      </c>
      <c r="BD28" s="371"/>
      <c r="BE28" s="371"/>
      <c r="BF28" s="371"/>
      <c r="BG28" s="371"/>
      <c r="BH28" s="371"/>
      <c r="BI28" s="371"/>
      <c r="BJ28" s="371"/>
      <c r="BK28" s="371"/>
      <c r="BL28" s="371"/>
      <c r="BM28" s="372"/>
      <c r="BN28" s="373">
        <v>2727026</v>
      </c>
      <c r="BO28" s="374"/>
      <c r="BP28" s="374"/>
      <c r="BQ28" s="374"/>
      <c r="BR28" s="374"/>
      <c r="BS28" s="374"/>
      <c r="BT28" s="374"/>
      <c r="BU28" s="375"/>
      <c r="BV28" s="373">
        <v>2745190</v>
      </c>
      <c r="BW28" s="374"/>
      <c r="BX28" s="374"/>
      <c r="BY28" s="374"/>
      <c r="BZ28" s="374"/>
      <c r="CA28" s="374"/>
      <c r="CB28" s="374"/>
      <c r="CC28" s="375"/>
      <c r="CD28" s="191"/>
      <c r="CE28" s="522"/>
      <c r="CF28" s="522"/>
      <c r="CG28" s="522"/>
      <c r="CH28" s="522"/>
      <c r="CI28" s="522"/>
      <c r="CJ28" s="522"/>
      <c r="CK28" s="522"/>
      <c r="CL28" s="522"/>
      <c r="CM28" s="522"/>
      <c r="CN28" s="522"/>
      <c r="CO28" s="522"/>
      <c r="CP28" s="522"/>
      <c r="CQ28" s="522"/>
      <c r="CR28" s="522"/>
      <c r="CS28" s="523"/>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56"/>
      <c r="C29" s="557"/>
      <c r="D29" s="558"/>
      <c r="E29" s="460" t="s">
        <v>186</v>
      </c>
      <c r="F29" s="434"/>
      <c r="G29" s="434"/>
      <c r="H29" s="434"/>
      <c r="I29" s="434"/>
      <c r="J29" s="434"/>
      <c r="K29" s="435"/>
      <c r="L29" s="461">
        <v>26</v>
      </c>
      <c r="M29" s="462"/>
      <c r="N29" s="462"/>
      <c r="O29" s="462"/>
      <c r="P29" s="504"/>
      <c r="Q29" s="461">
        <v>3780</v>
      </c>
      <c r="R29" s="462"/>
      <c r="S29" s="462"/>
      <c r="T29" s="462"/>
      <c r="U29" s="462"/>
      <c r="V29" s="504"/>
      <c r="W29" s="570"/>
      <c r="X29" s="571"/>
      <c r="Y29" s="572"/>
      <c r="Z29" s="460" t="s">
        <v>187</v>
      </c>
      <c r="AA29" s="434"/>
      <c r="AB29" s="434"/>
      <c r="AC29" s="434"/>
      <c r="AD29" s="434"/>
      <c r="AE29" s="434"/>
      <c r="AF29" s="434"/>
      <c r="AG29" s="435"/>
      <c r="AH29" s="461">
        <v>637</v>
      </c>
      <c r="AI29" s="462"/>
      <c r="AJ29" s="462"/>
      <c r="AK29" s="462"/>
      <c r="AL29" s="504"/>
      <c r="AM29" s="461">
        <v>2055155</v>
      </c>
      <c r="AN29" s="462"/>
      <c r="AO29" s="462"/>
      <c r="AP29" s="462"/>
      <c r="AQ29" s="462"/>
      <c r="AR29" s="504"/>
      <c r="AS29" s="461">
        <v>3226</v>
      </c>
      <c r="AT29" s="462"/>
      <c r="AU29" s="462"/>
      <c r="AV29" s="462"/>
      <c r="AW29" s="462"/>
      <c r="AX29" s="463"/>
      <c r="AY29" s="586"/>
      <c r="AZ29" s="587"/>
      <c r="BA29" s="587"/>
      <c r="BB29" s="588"/>
      <c r="BC29" s="438" t="s">
        <v>188</v>
      </c>
      <c r="BD29" s="439"/>
      <c r="BE29" s="439"/>
      <c r="BF29" s="439"/>
      <c r="BG29" s="439"/>
      <c r="BH29" s="439"/>
      <c r="BI29" s="439"/>
      <c r="BJ29" s="439"/>
      <c r="BK29" s="439"/>
      <c r="BL29" s="439"/>
      <c r="BM29" s="440"/>
      <c r="BN29" s="441">
        <v>137332</v>
      </c>
      <c r="BO29" s="442"/>
      <c r="BP29" s="442"/>
      <c r="BQ29" s="442"/>
      <c r="BR29" s="442"/>
      <c r="BS29" s="442"/>
      <c r="BT29" s="442"/>
      <c r="BU29" s="443"/>
      <c r="BV29" s="441">
        <v>364313</v>
      </c>
      <c r="BW29" s="442"/>
      <c r="BX29" s="442"/>
      <c r="BY29" s="442"/>
      <c r="BZ29" s="442"/>
      <c r="CA29" s="442"/>
      <c r="CB29" s="442"/>
      <c r="CC29" s="443"/>
      <c r="CD29" s="193"/>
      <c r="CE29" s="522"/>
      <c r="CF29" s="522"/>
      <c r="CG29" s="522"/>
      <c r="CH29" s="522"/>
      <c r="CI29" s="522"/>
      <c r="CJ29" s="522"/>
      <c r="CK29" s="522"/>
      <c r="CL29" s="522"/>
      <c r="CM29" s="522"/>
      <c r="CN29" s="522"/>
      <c r="CO29" s="522"/>
      <c r="CP29" s="522"/>
      <c r="CQ29" s="522"/>
      <c r="CR29" s="522"/>
      <c r="CS29" s="523"/>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59"/>
      <c r="C30" s="560"/>
      <c r="D30" s="561"/>
      <c r="E30" s="464"/>
      <c r="F30" s="465"/>
      <c r="G30" s="465"/>
      <c r="H30" s="465"/>
      <c r="I30" s="465"/>
      <c r="J30" s="465"/>
      <c r="K30" s="466"/>
      <c r="L30" s="593"/>
      <c r="M30" s="594"/>
      <c r="N30" s="594"/>
      <c r="O30" s="594"/>
      <c r="P30" s="595"/>
      <c r="Q30" s="593"/>
      <c r="R30" s="594"/>
      <c r="S30" s="594"/>
      <c r="T30" s="594"/>
      <c r="U30" s="594"/>
      <c r="V30" s="595"/>
      <c r="W30" s="596" t="s">
        <v>189</v>
      </c>
      <c r="X30" s="597"/>
      <c r="Y30" s="597"/>
      <c r="Z30" s="597"/>
      <c r="AA30" s="597"/>
      <c r="AB30" s="597"/>
      <c r="AC30" s="597"/>
      <c r="AD30" s="597"/>
      <c r="AE30" s="597"/>
      <c r="AF30" s="597"/>
      <c r="AG30" s="598"/>
      <c r="AH30" s="529">
        <v>99.1</v>
      </c>
      <c r="AI30" s="530"/>
      <c r="AJ30" s="530"/>
      <c r="AK30" s="530"/>
      <c r="AL30" s="530"/>
      <c r="AM30" s="530"/>
      <c r="AN30" s="530"/>
      <c r="AO30" s="530"/>
      <c r="AP30" s="530"/>
      <c r="AQ30" s="530"/>
      <c r="AR30" s="530"/>
      <c r="AS30" s="530"/>
      <c r="AT30" s="530"/>
      <c r="AU30" s="530"/>
      <c r="AV30" s="530"/>
      <c r="AW30" s="530"/>
      <c r="AX30" s="532"/>
      <c r="AY30" s="589"/>
      <c r="AZ30" s="590"/>
      <c r="BA30" s="590"/>
      <c r="BB30" s="591"/>
      <c r="BC30" s="547" t="s">
        <v>50</v>
      </c>
      <c r="BD30" s="548"/>
      <c r="BE30" s="548"/>
      <c r="BF30" s="548"/>
      <c r="BG30" s="548"/>
      <c r="BH30" s="548"/>
      <c r="BI30" s="548"/>
      <c r="BJ30" s="548"/>
      <c r="BK30" s="548"/>
      <c r="BL30" s="548"/>
      <c r="BM30" s="549"/>
      <c r="BN30" s="550">
        <v>3650543</v>
      </c>
      <c r="BO30" s="551"/>
      <c r="BP30" s="551"/>
      <c r="BQ30" s="551"/>
      <c r="BR30" s="551"/>
      <c r="BS30" s="551"/>
      <c r="BT30" s="551"/>
      <c r="BU30" s="552"/>
      <c r="BV30" s="550">
        <v>6133505</v>
      </c>
      <c r="BW30" s="551"/>
      <c r="BX30" s="551"/>
      <c r="BY30" s="551"/>
      <c r="BZ30" s="551"/>
      <c r="CA30" s="551"/>
      <c r="CB30" s="551"/>
      <c r="CC30" s="5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92" t="s">
        <v>190</v>
      </c>
      <c r="D32" s="592"/>
      <c r="E32" s="592"/>
      <c r="F32" s="592"/>
      <c r="G32" s="592"/>
      <c r="H32" s="592"/>
      <c r="I32" s="592"/>
      <c r="J32" s="592"/>
      <c r="K32" s="592"/>
      <c r="L32" s="592"/>
      <c r="M32" s="592"/>
      <c r="N32" s="592"/>
      <c r="O32" s="592"/>
      <c r="P32" s="592"/>
      <c r="Q32" s="592"/>
      <c r="R32" s="592"/>
      <c r="S32" s="592"/>
      <c r="U32" s="445" t="s">
        <v>191</v>
      </c>
      <c r="V32" s="445"/>
      <c r="W32" s="445"/>
      <c r="X32" s="445"/>
      <c r="Y32" s="445"/>
      <c r="Z32" s="445"/>
      <c r="AA32" s="445"/>
      <c r="AB32" s="445"/>
      <c r="AC32" s="445"/>
      <c r="AD32" s="445"/>
      <c r="AE32" s="445"/>
      <c r="AF32" s="445"/>
      <c r="AG32" s="445"/>
      <c r="AH32" s="445"/>
      <c r="AI32" s="445"/>
      <c r="AJ32" s="445"/>
      <c r="AK32" s="445"/>
      <c r="AM32" s="445" t="s">
        <v>192</v>
      </c>
      <c r="AN32" s="445"/>
      <c r="AO32" s="445"/>
      <c r="AP32" s="445"/>
      <c r="AQ32" s="445"/>
      <c r="AR32" s="445"/>
      <c r="AS32" s="445"/>
      <c r="AT32" s="445"/>
      <c r="AU32" s="445"/>
      <c r="AV32" s="445"/>
      <c r="AW32" s="445"/>
      <c r="AX32" s="445"/>
      <c r="AY32" s="445"/>
      <c r="AZ32" s="445"/>
      <c r="BA32" s="445"/>
      <c r="BB32" s="445"/>
      <c r="BC32" s="445"/>
      <c r="BE32" s="445" t="s">
        <v>193</v>
      </c>
      <c r="BF32" s="445"/>
      <c r="BG32" s="445"/>
      <c r="BH32" s="445"/>
      <c r="BI32" s="445"/>
      <c r="BJ32" s="445"/>
      <c r="BK32" s="445"/>
      <c r="BL32" s="445"/>
      <c r="BM32" s="445"/>
      <c r="BN32" s="445"/>
      <c r="BO32" s="445"/>
      <c r="BP32" s="445"/>
      <c r="BQ32" s="445"/>
      <c r="BR32" s="445"/>
      <c r="BS32" s="445"/>
      <c r="BT32" s="445"/>
      <c r="BU32" s="445"/>
      <c r="BW32" s="445" t="s">
        <v>194</v>
      </c>
      <c r="BX32" s="445"/>
      <c r="BY32" s="445"/>
      <c r="BZ32" s="445"/>
      <c r="CA32" s="445"/>
      <c r="CB32" s="445"/>
      <c r="CC32" s="445"/>
      <c r="CD32" s="445"/>
      <c r="CE32" s="445"/>
      <c r="CF32" s="445"/>
      <c r="CG32" s="445"/>
      <c r="CH32" s="445"/>
      <c r="CI32" s="445"/>
      <c r="CJ32" s="445"/>
      <c r="CK32" s="445"/>
      <c r="CL32" s="445"/>
      <c r="CM32" s="445"/>
      <c r="CO32" s="445" t="s">
        <v>195</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2">
      <c r="A33" s="178"/>
      <c r="B33" s="202"/>
      <c r="C33" s="428" t="s">
        <v>196</v>
      </c>
      <c r="D33" s="428"/>
      <c r="E33" s="399" t="s">
        <v>197</v>
      </c>
      <c r="F33" s="399"/>
      <c r="G33" s="399"/>
      <c r="H33" s="399"/>
      <c r="I33" s="399"/>
      <c r="J33" s="399"/>
      <c r="K33" s="399"/>
      <c r="L33" s="399"/>
      <c r="M33" s="399"/>
      <c r="N33" s="399"/>
      <c r="O33" s="399"/>
      <c r="P33" s="399"/>
      <c r="Q33" s="399"/>
      <c r="R33" s="399"/>
      <c r="S33" s="399"/>
      <c r="T33" s="203"/>
      <c r="U33" s="428" t="s">
        <v>196</v>
      </c>
      <c r="V33" s="428"/>
      <c r="W33" s="399" t="s">
        <v>197</v>
      </c>
      <c r="X33" s="399"/>
      <c r="Y33" s="399"/>
      <c r="Z33" s="399"/>
      <c r="AA33" s="399"/>
      <c r="AB33" s="399"/>
      <c r="AC33" s="399"/>
      <c r="AD33" s="399"/>
      <c r="AE33" s="399"/>
      <c r="AF33" s="399"/>
      <c r="AG33" s="399"/>
      <c r="AH33" s="399"/>
      <c r="AI33" s="399"/>
      <c r="AJ33" s="399"/>
      <c r="AK33" s="399"/>
      <c r="AL33" s="203"/>
      <c r="AM33" s="428" t="s">
        <v>198</v>
      </c>
      <c r="AN33" s="428"/>
      <c r="AO33" s="399" t="s">
        <v>197</v>
      </c>
      <c r="AP33" s="399"/>
      <c r="AQ33" s="399"/>
      <c r="AR33" s="399"/>
      <c r="AS33" s="399"/>
      <c r="AT33" s="399"/>
      <c r="AU33" s="399"/>
      <c r="AV33" s="399"/>
      <c r="AW33" s="399"/>
      <c r="AX33" s="399"/>
      <c r="AY33" s="399"/>
      <c r="AZ33" s="399"/>
      <c r="BA33" s="399"/>
      <c r="BB33" s="399"/>
      <c r="BC33" s="399"/>
      <c r="BD33" s="204"/>
      <c r="BE33" s="399" t="s">
        <v>199</v>
      </c>
      <c r="BF33" s="399"/>
      <c r="BG33" s="399" t="s">
        <v>200</v>
      </c>
      <c r="BH33" s="399"/>
      <c r="BI33" s="399"/>
      <c r="BJ33" s="399"/>
      <c r="BK33" s="399"/>
      <c r="BL33" s="399"/>
      <c r="BM33" s="399"/>
      <c r="BN33" s="399"/>
      <c r="BO33" s="399"/>
      <c r="BP33" s="399"/>
      <c r="BQ33" s="399"/>
      <c r="BR33" s="399"/>
      <c r="BS33" s="399"/>
      <c r="BT33" s="399"/>
      <c r="BU33" s="399"/>
      <c r="BV33" s="204"/>
      <c r="BW33" s="428" t="s">
        <v>199</v>
      </c>
      <c r="BX33" s="428"/>
      <c r="BY33" s="399" t="s">
        <v>201</v>
      </c>
      <c r="BZ33" s="399"/>
      <c r="CA33" s="399"/>
      <c r="CB33" s="399"/>
      <c r="CC33" s="399"/>
      <c r="CD33" s="399"/>
      <c r="CE33" s="399"/>
      <c r="CF33" s="399"/>
      <c r="CG33" s="399"/>
      <c r="CH33" s="399"/>
      <c r="CI33" s="399"/>
      <c r="CJ33" s="399"/>
      <c r="CK33" s="399"/>
      <c r="CL33" s="399"/>
      <c r="CM33" s="399"/>
      <c r="CN33" s="203"/>
      <c r="CO33" s="428" t="s">
        <v>198</v>
      </c>
      <c r="CP33" s="428"/>
      <c r="CQ33" s="399" t="s">
        <v>202</v>
      </c>
      <c r="CR33" s="399"/>
      <c r="CS33" s="399"/>
      <c r="CT33" s="399"/>
      <c r="CU33" s="399"/>
      <c r="CV33" s="399"/>
      <c r="CW33" s="399"/>
      <c r="CX33" s="399"/>
      <c r="CY33" s="399"/>
      <c r="CZ33" s="399"/>
      <c r="DA33" s="399"/>
      <c r="DB33" s="399"/>
      <c r="DC33" s="399"/>
      <c r="DD33" s="399"/>
      <c r="DE33" s="399"/>
      <c r="DF33" s="203"/>
      <c r="DG33" s="599" t="s">
        <v>203</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5</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9</v>
      </c>
      <c r="AN34" s="600"/>
      <c r="AO34" s="601" t="str">
        <f>IF('各会計、関係団体の財政状況及び健全化判断比率'!B32="","",'各会計、関係団体の財政状況及び健全化判断比率'!B32)</f>
        <v>水道事業会計</v>
      </c>
      <c r="AP34" s="601"/>
      <c r="AQ34" s="601"/>
      <c r="AR34" s="601"/>
      <c r="AS34" s="601"/>
      <c r="AT34" s="601"/>
      <c r="AU34" s="601"/>
      <c r="AV34" s="601"/>
      <c r="AW34" s="601"/>
      <c r="AX34" s="601"/>
      <c r="AY34" s="601"/>
      <c r="AZ34" s="601"/>
      <c r="BA34" s="601"/>
      <c r="BB34" s="601"/>
      <c r="BC34" s="601"/>
      <c r="BD34" s="178"/>
      <c r="BE34" s="600">
        <f>IF(BG34="","",MAX(C34:D43,U34:V43,AM34:AN43)+1)</f>
        <v>11</v>
      </c>
      <c r="BF34" s="600"/>
      <c r="BG34" s="601" t="str">
        <f>IF('各会計、関係団体の財政状況及び健全化判断比率'!B34="","",'各会計、関係団体の財政状況及び健全化判断比率'!B34)</f>
        <v>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13</v>
      </c>
      <c r="BX34" s="600"/>
      <c r="BY34" s="601" t="str">
        <f>IF('各会計、関係団体の財政状況及び健全化判断比率'!B68="","",'各会計、関係団体の財政状況及び健全化判断比率'!B68)</f>
        <v>加須市・羽生市水防事務組合</v>
      </c>
      <c r="BZ34" s="601"/>
      <c r="CA34" s="601"/>
      <c r="CB34" s="601"/>
      <c r="CC34" s="601"/>
      <c r="CD34" s="601"/>
      <c r="CE34" s="601"/>
      <c r="CF34" s="601"/>
      <c r="CG34" s="601"/>
      <c r="CH34" s="601"/>
      <c r="CI34" s="601"/>
      <c r="CJ34" s="601"/>
      <c r="CK34" s="601"/>
      <c r="CL34" s="601"/>
      <c r="CM34" s="601"/>
      <c r="CN34" s="178"/>
      <c r="CO34" s="600">
        <f>IF(CQ34="","",MAX(C34:D43,U34:V43,AM34:AN43,BE34:BF43,BW34:BX43)+1)</f>
        <v>22</v>
      </c>
      <c r="CP34" s="600"/>
      <c r="CQ34" s="601" t="str">
        <f>IF('各会計、関係団体の財政状況及び健全化判断比率'!BS7="","",'各会計、関係団体の財政状況及び健全化判断比率'!BS7)</f>
        <v>米米倶楽部</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2">
      <c r="A35" s="178"/>
      <c r="B35" s="202"/>
      <c r="C35" s="600">
        <f>IF(E35="","",C34+1)</f>
        <v>2</v>
      </c>
      <c r="D35" s="600"/>
      <c r="E35" s="601" t="str">
        <f>IF('各会計、関係団体の財政状況及び健全化判断比率'!B8="","",'各会計、関係団体の財政状況及び健全化判断比率'!B8)</f>
        <v>加須都市計画事業野中土地区画整理事業特別会計（普通会計）</v>
      </c>
      <c r="F35" s="601"/>
      <c r="G35" s="601"/>
      <c r="H35" s="601"/>
      <c r="I35" s="601"/>
      <c r="J35" s="601"/>
      <c r="K35" s="601"/>
      <c r="L35" s="601"/>
      <c r="M35" s="601"/>
      <c r="N35" s="601"/>
      <c r="O35" s="601"/>
      <c r="P35" s="601"/>
      <c r="Q35" s="601"/>
      <c r="R35" s="601"/>
      <c r="S35" s="601"/>
      <c r="T35" s="178"/>
      <c r="U35" s="600">
        <f>IF(W35="","",U34+1)</f>
        <v>6</v>
      </c>
      <c r="V35" s="600"/>
      <c r="W35" s="601" t="str">
        <f>IF('各会計、関係団体の財政状況及び健全化判断比率'!B29="","",'各会計、関係団体の財政状況及び健全化判断比率'!B29)</f>
        <v>国民健康保険直営診療所特別会計</v>
      </c>
      <c r="X35" s="601"/>
      <c r="Y35" s="601"/>
      <c r="Z35" s="601"/>
      <c r="AA35" s="601"/>
      <c r="AB35" s="601"/>
      <c r="AC35" s="601"/>
      <c r="AD35" s="601"/>
      <c r="AE35" s="601"/>
      <c r="AF35" s="601"/>
      <c r="AG35" s="601"/>
      <c r="AH35" s="601"/>
      <c r="AI35" s="601"/>
      <c r="AJ35" s="601"/>
      <c r="AK35" s="601"/>
      <c r="AL35" s="178"/>
      <c r="AM35" s="600">
        <f t="shared" ref="AM35:AM43" si="0">IF(AO35="","",AM34+1)</f>
        <v>10</v>
      </c>
      <c r="AN35" s="600"/>
      <c r="AO35" s="601" t="str">
        <f>IF('各会計、関係団体の財政状況及び健全化判断比率'!B33="","",'各会計、関係団体の財政状況及び健全化判断比率'!B33)</f>
        <v>下水道事業会計</v>
      </c>
      <c r="AP35" s="601"/>
      <c r="AQ35" s="601"/>
      <c r="AR35" s="601"/>
      <c r="AS35" s="601"/>
      <c r="AT35" s="601"/>
      <c r="AU35" s="601"/>
      <c r="AV35" s="601"/>
      <c r="AW35" s="601"/>
      <c r="AX35" s="601"/>
      <c r="AY35" s="601"/>
      <c r="AZ35" s="601"/>
      <c r="BA35" s="601"/>
      <c r="BB35" s="601"/>
      <c r="BC35" s="601"/>
      <c r="BD35" s="178"/>
      <c r="BE35" s="600">
        <f t="shared" ref="BE35:BE43" si="1">IF(BG35="","",BE34+1)</f>
        <v>12</v>
      </c>
      <c r="BF35" s="600"/>
      <c r="BG35" s="601" t="str">
        <f>IF('各会計、関係団体の財政状況及び健全化判断比率'!B35="","",'各会計、関係団体の財政状況及び健全化判断比率'!B35)</f>
        <v>加須都市計画事業野中土地区画整理事業特別会計</v>
      </c>
      <c r="BH35" s="601"/>
      <c r="BI35" s="601"/>
      <c r="BJ35" s="601"/>
      <c r="BK35" s="601"/>
      <c r="BL35" s="601"/>
      <c r="BM35" s="601"/>
      <c r="BN35" s="601"/>
      <c r="BO35" s="601"/>
      <c r="BP35" s="601"/>
      <c r="BQ35" s="601"/>
      <c r="BR35" s="601"/>
      <c r="BS35" s="601"/>
      <c r="BT35" s="601"/>
      <c r="BU35" s="601"/>
      <c r="BV35" s="178"/>
      <c r="BW35" s="600">
        <f t="shared" ref="BW35:BW43" si="2">IF(BY35="","",BW34+1)</f>
        <v>14</v>
      </c>
      <c r="BX35" s="600"/>
      <c r="BY35" s="601" t="str">
        <f>IF('各会計、関係団体の財政状況及び健全化判断比率'!B69="","",'各会計、関係団体の財政状況及び健全化判断比率'!B69)</f>
        <v>広域利根斎場組合</v>
      </c>
      <c r="BZ35" s="601"/>
      <c r="CA35" s="601"/>
      <c r="CB35" s="601"/>
      <c r="CC35" s="601"/>
      <c r="CD35" s="601"/>
      <c r="CE35" s="601"/>
      <c r="CF35" s="601"/>
      <c r="CG35" s="601"/>
      <c r="CH35" s="601"/>
      <c r="CI35" s="601"/>
      <c r="CJ35" s="601"/>
      <c r="CK35" s="601"/>
      <c r="CL35" s="601"/>
      <c r="CM35" s="601"/>
      <c r="CN35" s="178"/>
      <c r="CO35" s="600">
        <f t="shared" ref="CO35:CO43" si="3">IF(CQ35="","",CO34+1)</f>
        <v>23</v>
      </c>
      <c r="CP35" s="600"/>
      <c r="CQ35" s="601" t="str">
        <f>IF('各会計、関係団体の財政状況及び健全化判断比率'!BS8="","",'各会計、関係団体の財政状況及び健全化判断比率'!BS8)</f>
        <v>かぞ農業公社</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f>IF(E36="","",C35+1)</f>
        <v>3</v>
      </c>
      <c r="D36" s="600"/>
      <c r="E36" s="601" t="str">
        <f>IF('各会計、関係団体の財政状況及び健全化判断比率'!B9="","",'各会計、関係団体の財政状況及び健全化判断比率'!B9)</f>
        <v>加須都市計画事業栗橋駅西（大利根地区）土地区画整理事業特別会計</v>
      </c>
      <c r="F36" s="601"/>
      <c r="G36" s="601"/>
      <c r="H36" s="601"/>
      <c r="I36" s="601"/>
      <c r="J36" s="601"/>
      <c r="K36" s="601"/>
      <c r="L36" s="601"/>
      <c r="M36" s="601"/>
      <c r="N36" s="601"/>
      <c r="O36" s="601"/>
      <c r="P36" s="601"/>
      <c r="Q36" s="601"/>
      <c r="R36" s="601"/>
      <c r="S36" s="601"/>
      <c r="T36" s="178"/>
      <c r="U36" s="600">
        <f t="shared" ref="U36:U43" si="4">IF(W36="","",U35+1)</f>
        <v>7</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15</v>
      </c>
      <c r="BX36" s="600"/>
      <c r="BY36" s="601" t="str">
        <f>IF('各会計、関係団体の財政状況及び健全化判断比率'!B70="","",'各会計、関係団体の財政状況及び健全化判断比率'!B70)</f>
        <v>埼玉東部消防組合</v>
      </c>
      <c r="BZ36" s="601"/>
      <c r="CA36" s="601"/>
      <c r="CB36" s="601"/>
      <c r="CC36" s="601"/>
      <c r="CD36" s="601"/>
      <c r="CE36" s="601"/>
      <c r="CF36" s="601"/>
      <c r="CG36" s="601"/>
      <c r="CH36" s="601"/>
      <c r="CI36" s="601"/>
      <c r="CJ36" s="601"/>
      <c r="CK36" s="601"/>
      <c r="CL36" s="601"/>
      <c r="CM36" s="601"/>
      <c r="CN36" s="178"/>
      <c r="CO36" s="600">
        <f t="shared" si="3"/>
        <v>24</v>
      </c>
      <c r="CP36" s="600"/>
      <c r="CQ36" s="601" t="str">
        <f>IF('各会計、関係団体の財政状況及び健全化判断比率'!BS9="","",'各会計、関係団体の財政状況及び健全化判断比率'!BS9)</f>
        <v>渡良瀬遊水地アクリメーション振興財団</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v>
      </c>
      <c r="DH36" s="602"/>
      <c r="DI36" s="205"/>
    </row>
    <row r="37" spans="1:113" ht="32.25" customHeight="1" x14ac:dyDescent="0.2">
      <c r="A37" s="178"/>
      <c r="B37" s="202"/>
      <c r="C37" s="600">
        <f>IF(E37="","",C36+1)</f>
        <v>4</v>
      </c>
      <c r="D37" s="600"/>
      <c r="E37" s="601" t="str">
        <f>IF('各会計、関係団体の財政状況及び健全化判断比率'!B10="","",'各会計、関係団体の財政状況及び健全化判断比率'!B10)</f>
        <v>河野博士育英事業特別会計</v>
      </c>
      <c r="F37" s="601"/>
      <c r="G37" s="601"/>
      <c r="H37" s="601"/>
      <c r="I37" s="601"/>
      <c r="J37" s="601"/>
      <c r="K37" s="601"/>
      <c r="L37" s="601"/>
      <c r="M37" s="601"/>
      <c r="N37" s="601"/>
      <c r="O37" s="601"/>
      <c r="P37" s="601"/>
      <c r="Q37" s="601"/>
      <c r="R37" s="601"/>
      <c r="S37" s="601"/>
      <c r="T37" s="178"/>
      <c r="U37" s="600">
        <f t="shared" si="4"/>
        <v>8</v>
      </c>
      <c r="V37" s="600"/>
      <c r="W37" s="601" t="str">
        <f>IF('各会計、関係団体の財政状況及び健全化判断比率'!B31="","",'各会計、関係団体の財政状況及び健全化判断比率'!B31)</f>
        <v>介護保険事業特別会計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16</v>
      </c>
      <c r="BX37" s="600"/>
      <c r="BY37" s="601" t="str">
        <f>IF('各会計、関係団体の財政状況及び健全化判断比率'!B71="","",'各会計、関係団体の財政状況及び健全化判断比率'!B71)</f>
        <v>埼玉県後期高齢者医療広域連合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17</v>
      </c>
      <c r="BX38" s="600"/>
      <c r="BY38" s="601" t="str">
        <f>IF('各会計、関係団体の財政状況及び健全化判断比率'!B72="","",'各会計、関係団体の財政状況及び健全化判断比率'!B72)</f>
        <v>埼玉県後期高齢者医療広域連合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18</v>
      </c>
      <c r="BX39" s="600"/>
      <c r="BY39" s="601" t="str">
        <f>IF('各会計、関係団体の財政状況及び健全化判断比率'!B73="","",'各会計、関係団体の財政状況及び健全化判断比率'!B73)</f>
        <v>埼玉県市町村総合事務組合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19</v>
      </c>
      <c r="BX40" s="600"/>
      <c r="BY40" s="601" t="str">
        <f>IF('各会計、関係団体の財政状況及び健全化判断比率'!B74="","",'各会計、関係団体の財政状況及び健全化判断比率'!B74)</f>
        <v>埼玉県市町村総合事務組合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20</v>
      </c>
      <c r="BX41" s="600"/>
      <c r="BY41" s="601" t="str">
        <f>IF('各会計、関係団体の財政状況及び健全化判断比率'!B75="","",'各会計、関係団体の財政状況及び健全化判断比率'!B75)</f>
        <v>彩の国さいたま人づくり広域連合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21</v>
      </c>
      <c r="BX42" s="600"/>
      <c r="BY42" s="601" t="str">
        <f>IF('各会計、関係団体の財政状況及び健全化判断比率'!B76="","",'各会計、関係団体の財政状況及び健全化判断比率'!B76)</f>
        <v>埼玉県都市競艇組合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603" t="s">
        <v>205</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206</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207</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208</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209</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210</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211</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row r="54" spans="5:113" x14ac:dyDescent="0.2"/>
    <row r="55" spans="5:113" x14ac:dyDescent="0.2"/>
    <row r="56" spans="5:113" x14ac:dyDescent="0.2"/>
  </sheetData>
  <sheetProtection algorithmName="SHA-512" hashValue="b3H/THZImcbwI5XX6f8UbS1vcR8S6ykEac+/J15mGc7bRb8R8J4/JVK9aGZU7dsvyxonN2Aj1m1KHfB3FBFapw==" saltValue="uH0zxdnvS5lIZ0iKivCFk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79" t="s">
        <v>572</v>
      </c>
      <c r="D34" s="1179"/>
      <c r="E34" s="1180"/>
      <c r="F34" s="32" t="s">
        <v>573</v>
      </c>
      <c r="G34" s="33" t="s">
        <v>574</v>
      </c>
      <c r="H34" s="33" t="s">
        <v>573</v>
      </c>
      <c r="I34" s="33" t="s">
        <v>575</v>
      </c>
      <c r="J34" s="34" t="s">
        <v>576</v>
      </c>
      <c r="K34" s="22"/>
      <c r="L34" s="22"/>
      <c r="M34" s="22"/>
      <c r="N34" s="22"/>
      <c r="O34" s="22"/>
      <c r="P34" s="22"/>
    </row>
    <row r="35" spans="1:16" ht="39" customHeight="1" x14ac:dyDescent="0.2">
      <c r="A35" s="22"/>
      <c r="B35" s="35"/>
      <c r="C35" s="1173" t="s">
        <v>577</v>
      </c>
      <c r="D35" s="1174"/>
      <c r="E35" s="1175"/>
      <c r="F35" s="36">
        <v>14.81</v>
      </c>
      <c r="G35" s="37">
        <v>13.03</v>
      </c>
      <c r="H35" s="37">
        <v>16.13</v>
      </c>
      <c r="I35" s="37">
        <v>18.61</v>
      </c>
      <c r="J35" s="38">
        <v>19.399999999999999</v>
      </c>
      <c r="K35" s="22"/>
      <c r="L35" s="22"/>
      <c r="M35" s="22"/>
      <c r="N35" s="22"/>
      <c r="O35" s="22"/>
      <c r="P35" s="22"/>
    </row>
    <row r="36" spans="1:16" ht="39" customHeight="1" x14ac:dyDescent="0.2">
      <c r="A36" s="22"/>
      <c r="B36" s="35"/>
      <c r="C36" s="1173" t="s">
        <v>578</v>
      </c>
      <c r="D36" s="1174"/>
      <c r="E36" s="1175"/>
      <c r="F36" s="36">
        <v>9.86</v>
      </c>
      <c r="G36" s="37">
        <v>10.4</v>
      </c>
      <c r="H36" s="37">
        <v>10.18</v>
      </c>
      <c r="I36" s="37">
        <v>10.15</v>
      </c>
      <c r="J36" s="38">
        <v>10.210000000000001</v>
      </c>
      <c r="K36" s="22"/>
      <c r="L36" s="22"/>
      <c r="M36" s="22"/>
      <c r="N36" s="22"/>
      <c r="O36" s="22"/>
      <c r="P36" s="22"/>
    </row>
    <row r="37" spans="1:16" ht="39" customHeight="1" x14ac:dyDescent="0.2">
      <c r="A37" s="22"/>
      <c r="B37" s="35"/>
      <c r="C37" s="1173" t="s">
        <v>579</v>
      </c>
      <c r="D37" s="1174"/>
      <c r="E37" s="1175"/>
      <c r="F37" s="36">
        <v>3.97</v>
      </c>
      <c r="G37" s="37">
        <v>3.37</v>
      </c>
      <c r="H37" s="37">
        <v>3.04</v>
      </c>
      <c r="I37" s="37">
        <v>2.35</v>
      </c>
      <c r="J37" s="38">
        <v>1.66</v>
      </c>
      <c r="K37" s="22"/>
      <c r="L37" s="22"/>
      <c r="M37" s="22"/>
      <c r="N37" s="22"/>
      <c r="O37" s="22"/>
      <c r="P37" s="22"/>
    </row>
    <row r="38" spans="1:16" ht="39" customHeight="1" x14ac:dyDescent="0.2">
      <c r="A38" s="22"/>
      <c r="B38" s="35"/>
      <c r="C38" s="1173" t="s">
        <v>580</v>
      </c>
      <c r="D38" s="1174"/>
      <c r="E38" s="1175"/>
      <c r="F38" s="36">
        <v>1.29</v>
      </c>
      <c r="G38" s="37">
        <v>1.42</v>
      </c>
      <c r="H38" s="37">
        <v>1.04</v>
      </c>
      <c r="I38" s="37">
        <v>1.29</v>
      </c>
      <c r="J38" s="38">
        <v>1.42</v>
      </c>
      <c r="K38" s="22"/>
      <c r="L38" s="22"/>
      <c r="M38" s="22"/>
      <c r="N38" s="22"/>
      <c r="O38" s="22"/>
      <c r="P38" s="22"/>
    </row>
    <row r="39" spans="1:16" ht="39" customHeight="1" x14ac:dyDescent="0.2">
      <c r="A39" s="22"/>
      <c r="B39" s="35"/>
      <c r="C39" s="1173" t="s">
        <v>581</v>
      </c>
      <c r="D39" s="1174"/>
      <c r="E39" s="1175"/>
      <c r="F39" s="36">
        <v>2.39</v>
      </c>
      <c r="G39" s="37">
        <v>1.53</v>
      </c>
      <c r="H39" s="37">
        <v>0.83</v>
      </c>
      <c r="I39" s="37">
        <v>0.76</v>
      </c>
      <c r="J39" s="38">
        <v>0.62</v>
      </c>
      <c r="K39" s="22"/>
      <c r="L39" s="22"/>
      <c r="M39" s="22"/>
      <c r="N39" s="22"/>
      <c r="O39" s="22"/>
      <c r="P39" s="22"/>
    </row>
    <row r="40" spans="1:16" ht="39" customHeight="1" x14ac:dyDescent="0.2">
      <c r="A40" s="22"/>
      <c r="B40" s="35"/>
      <c r="C40" s="1173" t="s">
        <v>582</v>
      </c>
      <c r="D40" s="1174"/>
      <c r="E40" s="1175"/>
      <c r="F40" s="36">
        <v>0.11</v>
      </c>
      <c r="G40" s="37">
        <v>0.35</v>
      </c>
      <c r="H40" s="37">
        <v>0.34</v>
      </c>
      <c r="I40" s="37">
        <v>0.18</v>
      </c>
      <c r="J40" s="38">
        <v>0.35</v>
      </c>
      <c r="K40" s="22"/>
      <c r="L40" s="22"/>
      <c r="M40" s="22"/>
      <c r="N40" s="22"/>
      <c r="O40" s="22"/>
      <c r="P40" s="22"/>
    </row>
    <row r="41" spans="1:16" ht="39" customHeight="1" x14ac:dyDescent="0.2">
      <c r="A41" s="22"/>
      <c r="B41" s="35"/>
      <c r="C41" s="1173" t="s">
        <v>583</v>
      </c>
      <c r="D41" s="1174"/>
      <c r="E41" s="1175"/>
      <c r="F41" s="36">
        <v>0.27</v>
      </c>
      <c r="G41" s="37">
        <v>0.17</v>
      </c>
      <c r="H41" s="37">
        <v>0.1</v>
      </c>
      <c r="I41" s="37">
        <v>0.15</v>
      </c>
      <c r="J41" s="38">
        <v>0.22</v>
      </c>
      <c r="K41" s="22"/>
      <c r="L41" s="22"/>
      <c r="M41" s="22"/>
      <c r="N41" s="22"/>
      <c r="O41" s="22"/>
      <c r="P41" s="22"/>
    </row>
    <row r="42" spans="1:16" ht="39" customHeight="1" x14ac:dyDescent="0.2">
      <c r="A42" s="22"/>
      <c r="B42" s="39"/>
      <c r="C42" s="1173" t="s">
        <v>584</v>
      </c>
      <c r="D42" s="1174"/>
      <c r="E42" s="1175"/>
      <c r="F42" s="36" t="s">
        <v>526</v>
      </c>
      <c r="G42" s="37" t="s">
        <v>526</v>
      </c>
      <c r="H42" s="37" t="s">
        <v>526</v>
      </c>
      <c r="I42" s="37" t="s">
        <v>526</v>
      </c>
      <c r="J42" s="38" t="s">
        <v>526</v>
      </c>
      <c r="K42" s="22"/>
      <c r="L42" s="22"/>
      <c r="M42" s="22"/>
      <c r="N42" s="22"/>
      <c r="O42" s="22"/>
      <c r="P42" s="22"/>
    </row>
    <row r="43" spans="1:16" ht="39" customHeight="1" thickBot="1" x14ac:dyDescent="0.25">
      <c r="A43" s="22"/>
      <c r="B43" s="40"/>
      <c r="C43" s="1176" t="s">
        <v>585</v>
      </c>
      <c r="D43" s="1177"/>
      <c r="E43" s="1178"/>
      <c r="F43" s="41">
        <v>0.16</v>
      </c>
      <c r="G43" s="42">
        <v>0.2</v>
      </c>
      <c r="H43" s="42">
        <v>0.23</v>
      </c>
      <c r="I43" s="42">
        <v>0.18</v>
      </c>
      <c r="J43" s="43">
        <v>0.18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Rl0Ec+QfvRDrX9OkhfUC0ETracvq9jhSBm+JQ+aJ36iam67Sficn42mnamMYjfi+70YbBvupNUhZi7DF7BX8LQ==" saltValue="XmCQhHZHktCFYdrBzuAP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181" t="s">
        <v>11</v>
      </c>
      <c r="C45" s="1182"/>
      <c r="D45" s="58"/>
      <c r="E45" s="1187" t="s">
        <v>12</v>
      </c>
      <c r="F45" s="1187"/>
      <c r="G45" s="1187"/>
      <c r="H45" s="1187"/>
      <c r="I45" s="1187"/>
      <c r="J45" s="1188"/>
      <c r="K45" s="59">
        <v>3442</v>
      </c>
      <c r="L45" s="60">
        <v>3440</v>
      </c>
      <c r="M45" s="60">
        <v>3205</v>
      </c>
      <c r="N45" s="60">
        <v>3210</v>
      </c>
      <c r="O45" s="61">
        <v>3562</v>
      </c>
      <c r="P45" s="48"/>
      <c r="Q45" s="48"/>
      <c r="R45" s="48"/>
      <c r="S45" s="48"/>
      <c r="T45" s="48"/>
      <c r="U45" s="48"/>
    </row>
    <row r="46" spans="1:21" ht="30.75" customHeight="1" x14ac:dyDescent="0.2">
      <c r="A46" s="48"/>
      <c r="B46" s="1183"/>
      <c r="C46" s="1184"/>
      <c r="D46" s="62"/>
      <c r="E46" s="1189" t="s">
        <v>13</v>
      </c>
      <c r="F46" s="1189"/>
      <c r="G46" s="1189"/>
      <c r="H46" s="1189"/>
      <c r="I46" s="1189"/>
      <c r="J46" s="1190"/>
      <c r="K46" s="63" t="s">
        <v>526</v>
      </c>
      <c r="L46" s="64" t="s">
        <v>526</v>
      </c>
      <c r="M46" s="64" t="s">
        <v>526</v>
      </c>
      <c r="N46" s="64" t="s">
        <v>526</v>
      </c>
      <c r="O46" s="65" t="s">
        <v>526</v>
      </c>
      <c r="P46" s="48"/>
      <c r="Q46" s="48"/>
      <c r="R46" s="48"/>
      <c r="S46" s="48"/>
      <c r="T46" s="48"/>
      <c r="U46" s="48"/>
    </row>
    <row r="47" spans="1:21" ht="30.75" customHeight="1" x14ac:dyDescent="0.2">
      <c r="A47" s="48"/>
      <c r="B47" s="1183"/>
      <c r="C47" s="1184"/>
      <c r="D47" s="62"/>
      <c r="E47" s="1189" t="s">
        <v>14</v>
      </c>
      <c r="F47" s="1189"/>
      <c r="G47" s="1189"/>
      <c r="H47" s="1189"/>
      <c r="I47" s="1189"/>
      <c r="J47" s="1190"/>
      <c r="K47" s="63" t="s">
        <v>526</v>
      </c>
      <c r="L47" s="64" t="s">
        <v>526</v>
      </c>
      <c r="M47" s="64" t="s">
        <v>526</v>
      </c>
      <c r="N47" s="64" t="s">
        <v>526</v>
      </c>
      <c r="O47" s="65" t="s">
        <v>526</v>
      </c>
      <c r="P47" s="48"/>
      <c r="Q47" s="48"/>
      <c r="R47" s="48"/>
      <c r="S47" s="48"/>
      <c r="T47" s="48"/>
      <c r="U47" s="48"/>
    </row>
    <row r="48" spans="1:21" ht="30.75" customHeight="1" x14ac:dyDescent="0.2">
      <c r="A48" s="48"/>
      <c r="B48" s="1183"/>
      <c r="C48" s="1184"/>
      <c r="D48" s="62"/>
      <c r="E48" s="1189" t="s">
        <v>15</v>
      </c>
      <c r="F48" s="1189"/>
      <c r="G48" s="1189"/>
      <c r="H48" s="1189"/>
      <c r="I48" s="1189"/>
      <c r="J48" s="1190"/>
      <c r="K48" s="63">
        <v>1128</v>
      </c>
      <c r="L48" s="64">
        <v>997</v>
      </c>
      <c r="M48" s="64">
        <v>996</v>
      </c>
      <c r="N48" s="64">
        <v>975</v>
      </c>
      <c r="O48" s="65">
        <v>969</v>
      </c>
      <c r="P48" s="48"/>
      <c r="Q48" s="48"/>
      <c r="R48" s="48"/>
      <c r="S48" s="48"/>
      <c r="T48" s="48"/>
      <c r="U48" s="48"/>
    </row>
    <row r="49" spans="1:21" ht="30.75" customHeight="1" x14ac:dyDescent="0.2">
      <c r="A49" s="48"/>
      <c r="B49" s="1183"/>
      <c r="C49" s="1184"/>
      <c r="D49" s="62"/>
      <c r="E49" s="1189" t="s">
        <v>16</v>
      </c>
      <c r="F49" s="1189"/>
      <c r="G49" s="1189"/>
      <c r="H49" s="1189"/>
      <c r="I49" s="1189"/>
      <c r="J49" s="1190"/>
      <c r="K49" s="63">
        <v>52</v>
      </c>
      <c r="L49" s="64">
        <v>49</v>
      </c>
      <c r="M49" s="64">
        <v>43</v>
      </c>
      <c r="N49" s="64">
        <v>43</v>
      </c>
      <c r="O49" s="65">
        <v>49</v>
      </c>
      <c r="P49" s="48"/>
      <c r="Q49" s="48"/>
      <c r="R49" s="48"/>
      <c r="S49" s="48"/>
      <c r="T49" s="48"/>
      <c r="U49" s="48"/>
    </row>
    <row r="50" spans="1:21" ht="30.75" customHeight="1" x14ac:dyDescent="0.2">
      <c r="A50" s="48"/>
      <c r="B50" s="1183"/>
      <c r="C50" s="1184"/>
      <c r="D50" s="62"/>
      <c r="E50" s="1189" t="s">
        <v>17</v>
      </c>
      <c r="F50" s="1189"/>
      <c r="G50" s="1189"/>
      <c r="H50" s="1189"/>
      <c r="I50" s="1189"/>
      <c r="J50" s="1190"/>
      <c r="K50" s="63">
        <v>53</v>
      </c>
      <c r="L50" s="64">
        <v>49</v>
      </c>
      <c r="M50" s="64">
        <v>29</v>
      </c>
      <c r="N50" s="64">
        <v>15</v>
      </c>
      <c r="O50" s="65">
        <v>9</v>
      </c>
      <c r="P50" s="48"/>
      <c r="Q50" s="48"/>
      <c r="R50" s="48"/>
      <c r="S50" s="48"/>
      <c r="T50" s="48"/>
      <c r="U50" s="48"/>
    </row>
    <row r="51" spans="1:21" ht="30.75" customHeight="1" x14ac:dyDescent="0.2">
      <c r="A51" s="48"/>
      <c r="B51" s="1185"/>
      <c r="C51" s="1186"/>
      <c r="D51" s="66"/>
      <c r="E51" s="1189" t="s">
        <v>18</v>
      </c>
      <c r="F51" s="1189"/>
      <c r="G51" s="1189"/>
      <c r="H51" s="1189"/>
      <c r="I51" s="1189"/>
      <c r="J51" s="1190"/>
      <c r="K51" s="63" t="s">
        <v>526</v>
      </c>
      <c r="L51" s="64" t="s">
        <v>526</v>
      </c>
      <c r="M51" s="64" t="s">
        <v>526</v>
      </c>
      <c r="N51" s="64" t="s">
        <v>526</v>
      </c>
      <c r="O51" s="65" t="s">
        <v>526</v>
      </c>
      <c r="P51" s="48"/>
      <c r="Q51" s="48"/>
      <c r="R51" s="48"/>
      <c r="S51" s="48"/>
      <c r="T51" s="48"/>
      <c r="U51" s="48"/>
    </row>
    <row r="52" spans="1:21" ht="30.75" customHeight="1" x14ac:dyDescent="0.2">
      <c r="A52" s="48"/>
      <c r="B52" s="1191" t="s">
        <v>19</v>
      </c>
      <c r="C52" s="1192"/>
      <c r="D52" s="66"/>
      <c r="E52" s="1189" t="s">
        <v>20</v>
      </c>
      <c r="F52" s="1189"/>
      <c r="G52" s="1189"/>
      <c r="H52" s="1189"/>
      <c r="I52" s="1189"/>
      <c r="J52" s="1190"/>
      <c r="K52" s="63">
        <v>3500</v>
      </c>
      <c r="L52" s="64">
        <v>3457</v>
      </c>
      <c r="M52" s="64">
        <v>3396</v>
      </c>
      <c r="N52" s="64">
        <v>3310</v>
      </c>
      <c r="O52" s="65">
        <v>3318</v>
      </c>
      <c r="P52" s="48"/>
      <c r="Q52" s="48"/>
      <c r="R52" s="48"/>
      <c r="S52" s="48"/>
      <c r="T52" s="48"/>
      <c r="U52" s="48"/>
    </row>
    <row r="53" spans="1:21" ht="30.75" customHeight="1" thickBot="1" x14ac:dyDescent="0.25">
      <c r="A53" s="48"/>
      <c r="B53" s="1193" t="s">
        <v>21</v>
      </c>
      <c r="C53" s="1194"/>
      <c r="D53" s="67"/>
      <c r="E53" s="1195" t="s">
        <v>22</v>
      </c>
      <c r="F53" s="1195"/>
      <c r="G53" s="1195"/>
      <c r="H53" s="1195"/>
      <c r="I53" s="1195"/>
      <c r="J53" s="1196"/>
      <c r="K53" s="68">
        <v>1175</v>
      </c>
      <c r="L53" s="69">
        <v>1078</v>
      </c>
      <c r="M53" s="69">
        <v>877</v>
      </c>
      <c r="N53" s="69">
        <v>933</v>
      </c>
      <c r="O53" s="70">
        <v>1271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3">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2">
      <c r="B57" s="1197" t="s">
        <v>25</v>
      </c>
      <c r="C57" s="1198"/>
      <c r="D57" s="1201" t="s">
        <v>26</v>
      </c>
      <c r="E57" s="1202"/>
      <c r="F57" s="1202"/>
      <c r="G57" s="1202"/>
      <c r="H57" s="1202"/>
      <c r="I57" s="1202"/>
      <c r="J57" s="1203"/>
      <c r="K57" s="83"/>
      <c r="L57" s="84"/>
      <c r="M57" s="84"/>
      <c r="N57" s="84"/>
      <c r="O57" s="85"/>
    </row>
    <row r="58" spans="1:21" ht="31.5" customHeight="1" thickBot="1" x14ac:dyDescent="0.25">
      <c r="B58" s="1199"/>
      <c r="C58" s="1200"/>
      <c r="D58" s="1204" t="s">
        <v>27</v>
      </c>
      <c r="E58" s="1205"/>
      <c r="F58" s="1205"/>
      <c r="G58" s="1205"/>
      <c r="H58" s="1205"/>
      <c r="I58" s="1205"/>
      <c r="J58" s="120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Pz6MM6EzqO5gpdHwkj2ZRgW4PWou/mz6eEGKGievzd/VFjyvSL7bgC03l4XiXFJz6nyLTC2gFoq/36bt8kS/w==" saltValue="3NAb4806zYy0/WpUkmZw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567</v>
      </c>
      <c r="J40" s="100" t="s">
        <v>568</v>
      </c>
      <c r="K40" s="100" t="s">
        <v>569</v>
      </c>
      <c r="L40" s="100" t="s">
        <v>570</v>
      </c>
      <c r="M40" s="101" t="s">
        <v>571</v>
      </c>
    </row>
    <row r="41" spans="2:13" ht="27.75" customHeight="1" x14ac:dyDescent="0.2">
      <c r="B41" s="1207" t="s">
        <v>30</v>
      </c>
      <c r="C41" s="1208"/>
      <c r="D41" s="102"/>
      <c r="E41" s="1213" t="s">
        <v>31</v>
      </c>
      <c r="F41" s="1213"/>
      <c r="G41" s="1213"/>
      <c r="H41" s="1214"/>
      <c r="I41" s="358">
        <v>32836</v>
      </c>
      <c r="J41" s="359">
        <v>32131</v>
      </c>
      <c r="K41" s="359">
        <v>32941</v>
      </c>
      <c r="L41" s="359">
        <v>32924</v>
      </c>
      <c r="M41" s="360">
        <v>31166</v>
      </c>
    </row>
    <row r="42" spans="2:13" ht="27.75" customHeight="1" x14ac:dyDescent="0.2">
      <c r="B42" s="1209"/>
      <c r="C42" s="1210"/>
      <c r="D42" s="103"/>
      <c r="E42" s="1215" t="s">
        <v>32</v>
      </c>
      <c r="F42" s="1215"/>
      <c r="G42" s="1215"/>
      <c r="H42" s="1216"/>
      <c r="I42" s="361">
        <v>112</v>
      </c>
      <c r="J42" s="362">
        <v>64</v>
      </c>
      <c r="K42" s="362">
        <v>35</v>
      </c>
      <c r="L42" s="362">
        <v>20</v>
      </c>
      <c r="M42" s="363">
        <v>11</v>
      </c>
    </row>
    <row r="43" spans="2:13" ht="27.75" customHeight="1" x14ac:dyDescent="0.2">
      <c r="B43" s="1209"/>
      <c r="C43" s="1210"/>
      <c r="D43" s="103"/>
      <c r="E43" s="1215" t="s">
        <v>33</v>
      </c>
      <c r="F43" s="1215"/>
      <c r="G43" s="1215"/>
      <c r="H43" s="1216"/>
      <c r="I43" s="361">
        <v>9180</v>
      </c>
      <c r="J43" s="362">
        <v>8013</v>
      </c>
      <c r="K43" s="362">
        <v>6781</v>
      </c>
      <c r="L43" s="362">
        <v>5669</v>
      </c>
      <c r="M43" s="363">
        <v>5357</v>
      </c>
    </row>
    <row r="44" spans="2:13" ht="27.75" customHeight="1" x14ac:dyDescent="0.2">
      <c r="B44" s="1209"/>
      <c r="C44" s="1210"/>
      <c r="D44" s="103"/>
      <c r="E44" s="1215" t="s">
        <v>34</v>
      </c>
      <c r="F44" s="1215"/>
      <c r="G44" s="1215"/>
      <c r="H44" s="1216"/>
      <c r="I44" s="361">
        <v>372</v>
      </c>
      <c r="J44" s="362">
        <v>311</v>
      </c>
      <c r="K44" s="362">
        <v>257</v>
      </c>
      <c r="L44" s="362">
        <v>270</v>
      </c>
      <c r="M44" s="363">
        <v>209</v>
      </c>
    </row>
    <row r="45" spans="2:13" ht="27.75" customHeight="1" x14ac:dyDescent="0.2">
      <c r="B45" s="1209"/>
      <c r="C45" s="1210"/>
      <c r="D45" s="103"/>
      <c r="E45" s="1215" t="s">
        <v>35</v>
      </c>
      <c r="F45" s="1215"/>
      <c r="G45" s="1215"/>
      <c r="H45" s="1216"/>
      <c r="I45" s="361">
        <v>6863</v>
      </c>
      <c r="J45" s="362">
        <v>6633</v>
      </c>
      <c r="K45" s="362">
        <v>6826</v>
      </c>
      <c r="L45" s="362">
        <v>6862</v>
      </c>
      <c r="M45" s="363">
        <v>6781</v>
      </c>
    </row>
    <row r="46" spans="2:13" ht="27.75" customHeight="1" x14ac:dyDescent="0.2">
      <c r="B46" s="1209"/>
      <c r="C46" s="1210"/>
      <c r="D46" s="104"/>
      <c r="E46" s="1215" t="s">
        <v>36</v>
      </c>
      <c r="F46" s="1215"/>
      <c r="G46" s="1215"/>
      <c r="H46" s="1216"/>
      <c r="I46" s="361">
        <v>7</v>
      </c>
      <c r="J46" s="362">
        <v>7</v>
      </c>
      <c r="K46" s="362">
        <v>7</v>
      </c>
      <c r="L46" s="362">
        <v>6</v>
      </c>
      <c r="M46" s="363">
        <v>7</v>
      </c>
    </row>
    <row r="47" spans="2:13" ht="27.75" customHeight="1" x14ac:dyDescent="0.2">
      <c r="B47" s="1209"/>
      <c r="C47" s="1210"/>
      <c r="D47" s="105"/>
      <c r="E47" s="1217" t="s">
        <v>37</v>
      </c>
      <c r="F47" s="1218"/>
      <c r="G47" s="1218"/>
      <c r="H47" s="1219"/>
      <c r="I47" s="361" t="s">
        <v>526</v>
      </c>
      <c r="J47" s="362" t="s">
        <v>526</v>
      </c>
      <c r="K47" s="362" t="s">
        <v>526</v>
      </c>
      <c r="L47" s="362" t="s">
        <v>526</v>
      </c>
      <c r="M47" s="363" t="s">
        <v>526</v>
      </c>
    </row>
    <row r="48" spans="2:13" ht="27.75" customHeight="1" x14ac:dyDescent="0.2">
      <c r="B48" s="1209"/>
      <c r="C48" s="1210"/>
      <c r="D48" s="103"/>
      <c r="E48" s="1215" t="s">
        <v>38</v>
      </c>
      <c r="F48" s="1215"/>
      <c r="G48" s="1215"/>
      <c r="H48" s="1216"/>
      <c r="I48" s="361" t="s">
        <v>526</v>
      </c>
      <c r="J48" s="362" t="s">
        <v>526</v>
      </c>
      <c r="K48" s="362" t="s">
        <v>526</v>
      </c>
      <c r="L48" s="362" t="s">
        <v>526</v>
      </c>
      <c r="M48" s="363" t="s">
        <v>526</v>
      </c>
    </row>
    <row r="49" spans="2:13" ht="27.75" customHeight="1" x14ac:dyDescent="0.2">
      <c r="B49" s="1211"/>
      <c r="C49" s="1212"/>
      <c r="D49" s="103"/>
      <c r="E49" s="1215" t="s">
        <v>39</v>
      </c>
      <c r="F49" s="1215"/>
      <c r="G49" s="1215"/>
      <c r="H49" s="1216"/>
      <c r="I49" s="361" t="s">
        <v>526</v>
      </c>
      <c r="J49" s="362" t="s">
        <v>526</v>
      </c>
      <c r="K49" s="362" t="s">
        <v>526</v>
      </c>
      <c r="L49" s="362" t="s">
        <v>526</v>
      </c>
      <c r="M49" s="363" t="s">
        <v>526</v>
      </c>
    </row>
    <row r="50" spans="2:13" ht="27.75" customHeight="1" x14ac:dyDescent="0.2">
      <c r="B50" s="1220" t="s">
        <v>40</v>
      </c>
      <c r="C50" s="1221"/>
      <c r="D50" s="106"/>
      <c r="E50" s="1215" t="s">
        <v>41</v>
      </c>
      <c r="F50" s="1215"/>
      <c r="G50" s="1215"/>
      <c r="H50" s="1216"/>
      <c r="I50" s="361">
        <v>10642</v>
      </c>
      <c r="J50" s="362">
        <v>10674</v>
      </c>
      <c r="K50" s="362">
        <v>10716</v>
      </c>
      <c r="L50" s="362">
        <v>10314</v>
      </c>
      <c r="M50" s="363">
        <v>7717</v>
      </c>
    </row>
    <row r="51" spans="2:13" ht="27.75" customHeight="1" x14ac:dyDescent="0.2">
      <c r="B51" s="1209"/>
      <c r="C51" s="1210"/>
      <c r="D51" s="103"/>
      <c r="E51" s="1215" t="s">
        <v>42</v>
      </c>
      <c r="F51" s="1215"/>
      <c r="G51" s="1215"/>
      <c r="H51" s="1216"/>
      <c r="I51" s="361">
        <v>4519</v>
      </c>
      <c r="J51" s="362">
        <v>4446</v>
      </c>
      <c r="K51" s="362">
        <v>4377</v>
      </c>
      <c r="L51" s="362">
        <v>4173</v>
      </c>
      <c r="M51" s="363">
        <v>3858</v>
      </c>
    </row>
    <row r="52" spans="2:13" ht="27.75" customHeight="1" x14ac:dyDescent="0.2">
      <c r="B52" s="1211"/>
      <c r="C52" s="1212"/>
      <c r="D52" s="103"/>
      <c r="E52" s="1215" t="s">
        <v>43</v>
      </c>
      <c r="F52" s="1215"/>
      <c r="G52" s="1215"/>
      <c r="H52" s="1216"/>
      <c r="I52" s="361">
        <v>35330</v>
      </c>
      <c r="J52" s="362">
        <v>34796</v>
      </c>
      <c r="K52" s="362">
        <v>33894</v>
      </c>
      <c r="L52" s="362">
        <v>32869</v>
      </c>
      <c r="M52" s="363">
        <v>32004</v>
      </c>
    </row>
    <row r="53" spans="2:13" ht="27.75" customHeight="1" thickBot="1" x14ac:dyDescent="0.25">
      <c r="B53" s="1222" t="s">
        <v>44</v>
      </c>
      <c r="C53" s="1223"/>
      <c r="D53" s="107"/>
      <c r="E53" s="1224" t="s">
        <v>45</v>
      </c>
      <c r="F53" s="1224"/>
      <c r="G53" s="1224"/>
      <c r="H53" s="1225"/>
      <c r="I53" s="364">
        <v>-1122</v>
      </c>
      <c r="J53" s="365">
        <v>-2755</v>
      </c>
      <c r="K53" s="365">
        <v>-2139</v>
      </c>
      <c r="L53" s="365">
        <v>-1603</v>
      </c>
      <c r="M53" s="366">
        <v>-49</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vH5xxe0yzP6uAJk/qm03/0xReYTp4knffUtn09j6AB0FaVW9fTg+avPqB1w+i5IdOwi2JsLpNrLhAXB/93sZzg==" saltValue="bfnXV8PYF8S16DW3ba7b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569</v>
      </c>
      <c r="G54" s="116" t="s">
        <v>570</v>
      </c>
      <c r="H54" s="117" t="s">
        <v>571</v>
      </c>
    </row>
    <row r="55" spans="2:8" ht="52.5" customHeight="1" x14ac:dyDescent="0.2">
      <c r="B55" s="118"/>
      <c r="C55" s="1234" t="s">
        <v>48</v>
      </c>
      <c r="D55" s="1234"/>
      <c r="E55" s="1235"/>
      <c r="F55" s="119">
        <v>2745</v>
      </c>
      <c r="G55" s="119">
        <v>2745</v>
      </c>
      <c r="H55" s="120">
        <v>2727</v>
      </c>
    </row>
    <row r="56" spans="2:8" ht="52.5" customHeight="1" x14ac:dyDescent="0.2">
      <c r="B56" s="121"/>
      <c r="C56" s="1236" t="s">
        <v>49</v>
      </c>
      <c r="D56" s="1236"/>
      <c r="E56" s="1237"/>
      <c r="F56" s="122">
        <v>463</v>
      </c>
      <c r="G56" s="122">
        <v>364</v>
      </c>
      <c r="H56" s="123">
        <v>137</v>
      </c>
    </row>
    <row r="57" spans="2:8" ht="53.25" customHeight="1" x14ac:dyDescent="0.2">
      <c r="B57" s="121"/>
      <c r="C57" s="1238" t="s">
        <v>50</v>
      </c>
      <c r="D57" s="1238"/>
      <c r="E57" s="1239"/>
      <c r="F57" s="124">
        <v>6423</v>
      </c>
      <c r="G57" s="124">
        <v>6134</v>
      </c>
      <c r="H57" s="125">
        <v>3651</v>
      </c>
    </row>
    <row r="58" spans="2:8" ht="45.75" customHeight="1" x14ac:dyDescent="0.2">
      <c r="B58" s="126"/>
      <c r="C58" s="1226" t="s">
        <v>592</v>
      </c>
      <c r="D58" s="1227"/>
      <c r="E58" s="1228"/>
      <c r="F58" s="127">
        <v>1771</v>
      </c>
      <c r="G58" s="127">
        <v>1863</v>
      </c>
      <c r="H58" s="128">
        <v>2994</v>
      </c>
    </row>
    <row r="59" spans="2:8" ht="45.75" customHeight="1" x14ac:dyDescent="0.2">
      <c r="B59" s="126"/>
      <c r="C59" s="1226" t="s">
        <v>593</v>
      </c>
      <c r="D59" s="1227"/>
      <c r="E59" s="1228"/>
      <c r="F59" s="127">
        <v>485</v>
      </c>
      <c r="G59" s="127">
        <v>495</v>
      </c>
      <c r="H59" s="128">
        <v>497</v>
      </c>
    </row>
    <row r="60" spans="2:8" ht="45.75" customHeight="1" x14ac:dyDescent="0.2">
      <c r="B60" s="126"/>
      <c r="C60" s="1226" t="s">
        <v>596</v>
      </c>
      <c r="D60" s="1227"/>
      <c r="E60" s="1228"/>
      <c r="F60" s="127">
        <v>93</v>
      </c>
      <c r="G60" s="127">
        <v>98</v>
      </c>
      <c r="H60" s="128">
        <v>118</v>
      </c>
    </row>
    <row r="61" spans="2:8" ht="45.75" customHeight="1" x14ac:dyDescent="0.2">
      <c r="B61" s="126"/>
      <c r="C61" s="1226" t="s">
        <v>595</v>
      </c>
      <c r="D61" s="1227"/>
      <c r="E61" s="1228"/>
      <c r="F61" s="127">
        <v>12</v>
      </c>
      <c r="G61" s="127">
        <v>16</v>
      </c>
      <c r="H61" s="128">
        <v>35</v>
      </c>
    </row>
    <row r="62" spans="2:8" ht="45.75" customHeight="1" thickBot="1" x14ac:dyDescent="0.25">
      <c r="B62" s="129"/>
      <c r="C62" s="1229" t="s">
        <v>594</v>
      </c>
      <c r="D62" s="1230"/>
      <c r="E62" s="1231"/>
      <c r="F62" s="130">
        <v>5</v>
      </c>
      <c r="G62" s="130">
        <v>5</v>
      </c>
      <c r="H62" s="131">
        <v>5</v>
      </c>
    </row>
    <row r="63" spans="2:8" ht="52.5" customHeight="1" thickBot="1" x14ac:dyDescent="0.25">
      <c r="B63" s="132"/>
      <c r="C63" s="1232" t="s">
        <v>51</v>
      </c>
      <c r="D63" s="1232"/>
      <c r="E63" s="1233"/>
      <c r="F63" s="133">
        <v>9631</v>
      </c>
      <c r="G63" s="133">
        <v>9243</v>
      </c>
      <c r="H63" s="134">
        <v>6515</v>
      </c>
    </row>
    <row r="64" spans="2:8" ht="13" x14ac:dyDescent="0.2"/>
  </sheetData>
  <sheetProtection algorithmName="SHA-512" hashValue="imM5nPW3IVpdK0hNKFS5XsMXzSXy97g5W8Lxi9BOl9/vcLOpIUUYcjojkNszqyOsUKrjF6DP/3k8/Ydu4KN40A==" saltValue="GMEMul/ImFGoVvC28aEb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55" zoomScaleNormal="55" zoomScaleSheetLayoutView="55" workbookViewId="0"/>
  </sheetViews>
  <sheetFormatPr defaultColWidth="0" defaultRowHeight="13.5" customHeight="1" zeroHeight="1" x14ac:dyDescent="0.2"/>
  <cols>
    <col min="1" max="1" width="6.36328125" style="1242" customWidth="1"/>
    <col min="2" max="107" width="2.453125" style="1242" customWidth="1"/>
    <col min="108" max="108" width="6.08984375" style="1249" customWidth="1"/>
    <col min="109" max="109" width="5.90625" style="1248" customWidth="1"/>
    <col min="110" max="16384" width="8.63281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ht="13"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ht="13"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ht="13"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ht="13"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ht="13"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ht="13"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ht="13"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ht="13"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ht="13"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ht="13"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ht="13"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ht="13"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ht="13"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ht="13"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ht="13"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 x14ac:dyDescent="0.2">
      <c r="DD19" s="1242"/>
      <c r="DE19" s="1242"/>
    </row>
    <row r="20" spans="1:109" ht="13"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 x14ac:dyDescent="0.2">
      <c r="B23" s="1248"/>
    </row>
    <row r="24" spans="1:109" ht="13" x14ac:dyDescent="0.2">
      <c r="B24" s="1248"/>
    </row>
    <row r="25" spans="1:109" ht="13" x14ac:dyDescent="0.2">
      <c r="B25" s="1248"/>
    </row>
    <row r="26" spans="1:109" ht="13" x14ac:dyDescent="0.2">
      <c r="B26" s="1248"/>
    </row>
    <row r="27" spans="1:109" ht="13" x14ac:dyDescent="0.2">
      <c r="B27" s="1248"/>
    </row>
    <row r="28" spans="1:109" ht="13" x14ac:dyDescent="0.2">
      <c r="B28" s="1248"/>
    </row>
    <row r="29" spans="1:109" ht="13" x14ac:dyDescent="0.2">
      <c r="B29" s="1248"/>
    </row>
    <row r="30" spans="1:109" ht="13" x14ac:dyDescent="0.2">
      <c r="B30" s="1248"/>
    </row>
    <row r="31" spans="1:109" ht="13" x14ac:dyDescent="0.2">
      <c r="B31" s="1248"/>
    </row>
    <row r="32" spans="1:109" ht="13" x14ac:dyDescent="0.2">
      <c r="B32" s="1248"/>
    </row>
    <row r="33" spans="2:109" ht="13" x14ac:dyDescent="0.2">
      <c r="B33" s="1248"/>
    </row>
    <row r="34" spans="2:109" ht="13" x14ac:dyDescent="0.2">
      <c r="B34" s="1248"/>
    </row>
    <row r="35" spans="2:109" ht="13" x14ac:dyDescent="0.2">
      <c r="B35" s="1248"/>
    </row>
    <row r="36" spans="2:109" ht="13" x14ac:dyDescent="0.2">
      <c r="B36" s="1248"/>
    </row>
    <row r="37" spans="2:109" ht="13" x14ac:dyDescent="0.2">
      <c r="B37" s="1248"/>
    </row>
    <row r="38" spans="2:109" ht="13" x14ac:dyDescent="0.2">
      <c r="B38" s="1248"/>
    </row>
    <row r="39" spans="2:109" ht="13"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 x14ac:dyDescent="0.2">
      <c r="B40" s="1253"/>
      <c r="DD40" s="1253"/>
      <c r="DE40" s="1242"/>
    </row>
    <row r="41" spans="2:109" ht="16.5" x14ac:dyDescent="0.2">
      <c r="B41" s="1254" t="s">
        <v>613</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 x14ac:dyDescent="0.2">
      <c r="B42" s="1248"/>
      <c r="G42" s="1255"/>
      <c r="I42" s="1256"/>
      <c r="J42" s="1256"/>
      <c r="K42" s="1256"/>
      <c r="AM42" s="1255"/>
      <c r="AN42" s="1255" t="s">
        <v>614</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615</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 x14ac:dyDescent="0.2">
      <c r="B49" s="1248"/>
      <c r="AN49" s="1242" t="s">
        <v>616</v>
      </c>
    </row>
    <row r="50" spans="1:109" ht="13"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567</v>
      </c>
      <c r="BQ50" s="1273"/>
      <c r="BR50" s="1273"/>
      <c r="BS50" s="1273"/>
      <c r="BT50" s="1273"/>
      <c r="BU50" s="1273"/>
      <c r="BV50" s="1273"/>
      <c r="BW50" s="1273"/>
      <c r="BX50" s="1273" t="s">
        <v>568</v>
      </c>
      <c r="BY50" s="1273"/>
      <c r="BZ50" s="1273"/>
      <c r="CA50" s="1273"/>
      <c r="CB50" s="1273"/>
      <c r="CC50" s="1273"/>
      <c r="CD50" s="1273"/>
      <c r="CE50" s="1273"/>
      <c r="CF50" s="1273" t="s">
        <v>569</v>
      </c>
      <c r="CG50" s="1273"/>
      <c r="CH50" s="1273"/>
      <c r="CI50" s="1273"/>
      <c r="CJ50" s="1273"/>
      <c r="CK50" s="1273"/>
      <c r="CL50" s="1273"/>
      <c r="CM50" s="1273"/>
      <c r="CN50" s="1273" t="s">
        <v>570</v>
      </c>
      <c r="CO50" s="1273"/>
      <c r="CP50" s="1273"/>
      <c r="CQ50" s="1273"/>
      <c r="CR50" s="1273"/>
      <c r="CS50" s="1273"/>
      <c r="CT50" s="1273"/>
      <c r="CU50" s="1273"/>
      <c r="CV50" s="1273" t="s">
        <v>571</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617</v>
      </c>
      <c r="AO51" s="1277"/>
      <c r="AP51" s="1277"/>
      <c r="AQ51" s="1277"/>
      <c r="AR51" s="1277"/>
      <c r="AS51" s="1277"/>
      <c r="AT51" s="1277"/>
      <c r="AU51" s="1277"/>
      <c r="AV51" s="1277"/>
      <c r="AW51" s="1277"/>
      <c r="AX51" s="1277"/>
      <c r="AY51" s="1277"/>
      <c r="AZ51" s="1277"/>
      <c r="BA51" s="1277"/>
      <c r="BB51" s="1277" t="s">
        <v>618</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ht="13"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619</v>
      </c>
      <c r="BC53" s="1277"/>
      <c r="BD53" s="1277"/>
      <c r="BE53" s="1277"/>
      <c r="BF53" s="1277"/>
      <c r="BG53" s="1277"/>
      <c r="BH53" s="1277"/>
      <c r="BI53" s="1277"/>
      <c r="BJ53" s="1277"/>
      <c r="BK53" s="1277"/>
      <c r="BL53" s="1277"/>
      <c r="BM53" s="1277"/>
      <c r="BN53" s="1277"/>
      <c r="BO53" s="1277"/>
      <c r="BP53" s="1278">
        <v>62.2</v>
      </c>
      <c r="BQ53" s="1278"/>
      <c r="BR53" s="1278"/>
      <c r="BS53" s="1278"/>
      <c r="BT53" s="1278"/>
      <c r="BU53" s="1278"/>
      <c r="BV53" s="1278"/>
      <c r="BW53" s="1278"/>
      <c r="BX53" s="1278">
        <v>63.7</v>
      </c>
      <c r="BY53" s="1278"/>
      <c r="BZ53" s="1278"/>
      <c r="CA53" s="1278"/>
      <c r="CB53" s="1278"/>
      <c r="CC53" s="1278"/>
      <c r="CD53" s="1278"/>
      <c r="CE53" s="1278"/>
      <c r="CF53" s="1278">
        <v>63.9</v>
      </c>
      <c r="CG53" s="1278"/>
      <c r="CH53" s="1278"/>
      <c r="CI53" s="1278"/>
      <c r="CJ53" s="1278"/>
      <c r="CK53" s="1278"/>
      <c r="CL53" s="1278"/>
      <c r="CM53" s="1278"/>
      <c r="CN53" s="1278">
        <v>65.099999999999994</v>
      </c>
      <c r="CO53" s="1278"/>
      <c r="CP53" s="1278"/>
      <c r="CQ53" s="1278"/>
      <c r="CR53" s="1278"/>
      <c r="CS53" s="1278"/>
      <c r="CT53" s="1278"/>
      <c r="CU53" s="1278"/>
      <c r="CV53" s="1278">
        <v>65.2</v>
      </c>
      <c r="CW53" s="1278"/>
      <c r="CX53" s="1278"/>
      <c r="CY53" s="1278"/>
      <c r="CZ53" s="1278"/>
      <c r="DA53" s="1278"/>
      <c r="DB53" s="1278"/>
      <c r="DC53" s="1278"/>
    </row>
    <row r="54" spans="1:109" ht="13"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1256"/>
      <c r="B55" s="1248"/>
      <c r="G55" s="1267"/>
      <c r="H55" s="1267"/>
      <c r="I55" s="1267"/>
      <c r="J55" s="1267"/>
      <c r="K55" s="1276"/>
      <c r="L55" s="1276"/>
      <c r="M55" s="1276"/>
      <c r="N55" s="1276"/>
      <c r="AN55" s="1273" t="s">
        <v>620</v>
      </c>
      <c r="AO55" s="1273"/>
      <c r="AP55" s="1273"/>
      <c r="AQ55" s="1273"/>
      <c r="AR55" s="1273"/>
      <c r="AS55" s="1273"/>
      <c r="AT55" s="1273"/>
      <c r="AU55" s="1273"/>
      <c r="AV55" s="1273"/>
      <c r="AW55" s="1273"/>
      <c r="AX55" s="1273"/>
      <c r="AY55" s="1273"/>
      <c r="AZ55" s="1273"/>
      <c r="BA55" s="1273"/>
      <c r="BB55" s="1277" t="s">
        <v>618</v>
      </c>
      <c r="BC55" s="1277"/>
      <c r="BD55" s="1277"/>
      <c r="BE55" s="1277"/>
      <c r="BF55" s="1277"/>
      <c r="BG55" s="1277"/>
      <c r="BH55" s="1277"/>
      <c r="BI55" s="1277"/>
      <c r="BJ55" s="1277"/>
      <c r="BK55" s="1277"/>
      <c r="BL55" s="1277"/>
      <c r="BM55" s="1277"/>
      <c r="BN55" s="1277"/>
      <c r="BO55" s="1277"/>
      <c r="BP55" s="1278">
        <v>5.8</v>
      </c>
      <c r="BQ55" s="1278"/>
      <c r="BR55" s="1278"/>
      <c r="BS55" s="1278"/>
      <c r="BT55" s="1278"/>
      <c r="BU55" s="1278"/>
      <c r="BV55" s="1278"/>
      <c r="BW55" s="1278"/>
      <c r="BX55" s="1278">
        <v>2.7</v>
      </c>
      <c r="BY55" s="1278"/>
      <c r="BZ55" s="1278"/>
      <c r="CA55" s="1278"/>
      <c r="CB55" s="1278"/>
      <c r="CC55" s="1278"/>
      <c r="CD55" s="1278"/>
      <c r="CE55" s="1278"/>
      <c r="CF55" s="1278">
        <v>0.5</v>
      </c>
      <c r="CG55" s="1278"/>
      <c r="CH55" s="1278"/>
      <c r="CI55" s="1278"/>
      <c r="CJ55" s="1278"/>
      <c r="CK55" s="1278"/>
      <c r="CL55" s="1278"/>
      <c r="CM55" s="1278"/>
      <c r="CN55" s="1278">
        <v>5.9</v>
      </c>
      <c r="CO55" s="1278"/>
      <c r="CP55" s="1278"/>
      <c r="CQ55" s="1278"/>
      <c r="CR55" s="1278"/>
      <c r="CS55" s="1278"/>
      <c r="CT55" s="1278"/>
      <c r="CU55" s="1278"/>
      <c r="CV55" s="1278">
        <v>4.0999999999999996</v>
      </c>
      <c r="CW55" s="1278"/>
      <c r="CX55" s="1278"/>
      <c r="CY55" s="1278"/>
      <c r="CZ55" s="1278"/>
      <c r="DA55" s="1278"/>
      <c r="DB55" s="1278"/>
      <c r="DC55" s="1278"/>
    </row>
    <row r="56" spans="1:109" ht="13"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3" x14ac:dyDescent="0.2">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619</v>
      </c>
      <c r="BC57" s="1277"/>
      <c r="BD57" s="1277"/>
      <c r="BE57" s="1277"/>
      <c r="BF57" s="1277"/>
      <c r="BG57" s="1277"/>
      <c r="BH57" s="1277"/>
      <c r="BI57" s="1277"/>
      <c r="BJ57" s="1277"/>
      <c r="BK57" s="1277"/>
      <c r="BL57" s="1277"/>
      <c r="BM57" s="1277"/>
      <c r="BN57" s="1277"/>
      <c r="BO57" s="1277"/>
      <c r="BP57" s="1278">
        <v>58.6</v>
      </c>
      <c r="BQ57" s="1278"/>
      <c r="BR57" s="1278"/>
      <c r="BS57" s="1278"/>
      <c r="BT57" s="1278"/>
      <c r="BU57" s="1278"/>
      <c r="BV57" s="1278"/>
      <c r="BW57" s="1278"/>
      <c r="BX57" s="1278">
        <v>60.2</v>
      </c>
      <c r="BY57" s="1278"/>
      <c r="BZ57" s="1278"/>
      <c r="CA57" s="1278"/>
      <c r="CB57" s="1278"/>
      <c r="CC57" s="1278"/>
      <c r="CD57" s="1278"/>
      <c r="CE57" s="1278"/>
      <c r="CF57" s="1278">
        <v>60.4</v>
      </c>
      <c r="CG57" s="1278"/>
      <c r="CH57" s="1278"/>
      <c r="CI57" s="1278"/>
      <c r="CJ57" s="1278"/>
      <c r="CK57" s="1278"/>
      <c r="CL57" s="1278"/>
      <c r="CM57" s="1278"/>
      <c r="CN57" s="1278">
        <v>61.9</v>
      </c>
      <c r="CO57" s="1278"/>
      <c r="CP57" s="1278"/>
      <c r="CQ57" s="1278"/>
      <c r="CR57" s="1278"/>
      <c r="CS57" s="1278"/>
      <c r="CT57" s="1278"/>
      <c r="CU57" s="1278"/>
      <c r="CV57" s="1278">
        <v>63</v>
      </c>
      <c r="CW57" s="1278"/>
      <c r="CX57" s="1278"/>
      <c r="CY57" s="1278"/>
      <c r="CZ57" s="1278"/>
      <c r="DA57" s="1278"/>
      <c r="DB57" s="1278"/>
      <c r="DC57" s="1278"/>
      <c r="DD57" s="1281"/>
      <c r="DE57" s="1279"/>
    </row>
    <row r="58" spans="1:109" s="1256" customFormat="1" ht="13" x14ac:dyDescent="0.2">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ht="13" x14ac:dyDescent="0.2">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ht="13" x14ac:dyDescent="0.2">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ht="13" x14ac:dyDescent="0.2">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3"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5" x14ac:dyDescent="0.2">
      <c r="B63" s="1287" t="s">
        <v>621</v>
      </c>
    </row>
    <row r="64" spans="1:109" ht="13" x14ac:dyDescent="0.2">
      <c r="B64" s="1248"/>
      <c r="G64" s="1255"/>
      <c r="I64" s="1288"/>
      <c r="J64" s="1288"/>
      <c r="K64" s="1288"/>
      <c r="L64" s="1288"/>
      <c r="M64" s="1288"/>
      <c r="N64" s="1289"/>
      <c r="AM64" s="1255"/>
      <c r="AN64" s="1255" t="s">
        <v>614</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 x14ac:dyDescent="0.2">
      <c r="B65" s="1248"/>
      <c r="AN65" s="1257" t="s">
        <v>622</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 x14ac:dyDescent="0.2">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 x14ac:dyDescent="0.2">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 x14ac:dyDescent="0.2">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 x14ac:dyDescent="0.2">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ht="13" x14ac:dyDescent="0.2">
      <c r="B71" s="1248"/>
      <c r="G71" s="1293"/>
      <c r="I71" s="1294"/>
      <c r="J71" s="1291"/>
      <c r="K71" s="1291"/>
      <c r="L71" s="1292"/>
      <c r="M71" s="1291"/>
      <c r="N71" s="1292"/>
      <c r="AM71" s="1293"/>
      <c r="AN71" s="1242" t="s">
        <v>616</v>
      </c>
    </row>
    <row r="72" spans="2:107" ht="13"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567</v>
      </c>
      <c r="BQ72" s="1273"/>
      <c r="BR72" s="1273"/>
      <c r="BS72" s="1273"/>
      <c r="BT72" s="1273"/>
      <c r="BU72" s="1273"/>
      <c r="BV72" s="1273"/>
      <c r="BW72" s="1273"/>
      <c r="BX72" s="1273" t="s">
        <v>568</v>
      </c>
      <c r="BY72" s="1273"/>
      <c r="BZ72" s="1273"/>
      <c r="CA72" s="1273"/>
      <c r="CB72" s="1273"/>
      <c r="CC72" s="1273"/>
      <c r="CD72" s="1273"/>
      <c r="CE72" s="1273"/>
      <c r="CF72" s="1273" t="s">
        <v>569</v>
      </c>
      <c r="CG72" s="1273"/>
      <c r="CH72" s="1273"/>
      <c r="CI72" s="1273"/>
      <c r="CJ72" s="1273"/>
      <c r="CK72" s="1273"/>
      <c r="CL72" s="1273"/>
      <c r="CM72" s="1273"/>
      <c r="CN72" s="1273" t="s">
        <v>570</v>
      </c>
      <c r="CO72" s="1273"/>
      <c r="CP72" s="1273"/>
      <c r="CQ72" s="1273"/>
      <c r="CR72" s="1273"/>
      <c r="CS72" s="1273"/>
      <c r="CT72" s="1273"/>
      <c r="CU72" s="1273"/>
      <c r="CV72" s="1273" t="s">
        <v>571</v>
      </c>
      <c r="CW72" s="1273"/>
      <c r="CX72" s="1273"/>
      <c r="CY72" s="1273"/>
      <c r="CZ72" s="1273"/>
      <c r="DA72" s="1273"/>
      <c r="DB72" s="1273"/>
      <c r="DC72" s="1273"/>
    </row>
    <row r="73" spans="2:107" ht="13" x14ac:dyDescent="0.2">
      <c r="B73" s="1248"/>
      <c r="G73" s="1274"/>
      <c r="H73" s="1274"/>
      <c r="I73" s="1274"/>
      <c r="J73" s="1274"/>
      <c r="K73" s="1295"/>
      <c r="L73" s="1295"/>
      <c r="M73" s="1295"/>
      <c r="N73" s="1295"/>
      <c r="AM73" s="1266"/>
      <c r="AN73" s="1277" t="s">
        <v>617</v>
      </c>
      <c r="AO73" s="1277"/>
      <c r="AP73" s="1277"/>
      <c r="AQ73" s="1277"/>
      <c r="AR73" s="1277"/>
      <c r="AS73" s="1277"/>
      <c r="AT73" s="1277"/>
      <c r="AU73" s="1277"/>
      <c r="AV73" s="1277"/>
      <c r="AW73" s="1277"/>
      <c r="AX73" s="1277"/>
      <c r="AY73" s="1277"/>
      <c r="AZ73" s="1277"/>
      <c r="BA73" s="1277"/>
      <c r="BB73" s="1277" t="s">
        <v>618</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ht="13" x14ac:dyDescent="0.2">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623</v>
      </c>
      <c r="BC75" s="1277"/>
      <c r="BD75" s="1277"/>
      <c r="BE75" s="1277"/>
      <c r="BF75" s="1277"/>
      <c r="BG75" s="1277"/>
      <c r="BH75" s="1277"/>
      <c r="BI75" s="1277"/>
      <c r="BJ75" s="1277"/>
      <c r="BK75" s="1277"/>
      <c r="BL75" s="1277"/>
      <c r="BM75" s="1277"/>
      <c r="BN75" s="1277"/>
      <c r="BO75" s="1277"/>
      <c r="BP75" s="1278">
        <v>6</v>
      </c>
      <c r="BQ75" s="1278"/>
      <c r="BR75" s="1278"/>
      <c r="BS75" s="1278"/>
      <c r="BT75" s="1278"/>
      <c r="BU75" s="1278"/>
      <c r="BV75" s="1278"/>
      <c r="BW75" s="1278"/>
      <c r="BX75" s="1278">
        <v>5.5</v>
      </c>
      <c r="BY75" s="1278"/>
      <c r="BZ75" s="1278"/>
      <c r="CA75" s="1278"/>
      <c r="CB75" s="1278"/>
      <c r="CC75" s="1278"/>
      <c r="CD75" s="1278"/>
      <c r="CE75" s="1278"/>
      <c r="CF75" s="1278">
        <v>4.8</v>
      </c>
      <c r="CG75" s="1278"/>
      <c r="CH75" s="1278"/>
      <c r="CI75" s="1278"/>
      <c r="CJ75" s="1278"/>
      <c r="CK75" s="1278"/>
      <c r="CL75" s="1278"/>
      <c r="CM75" s="1278"/>
      <c r="CN75" s="1278">
        <v>4.4000000000000004</v>
      </c>
      <c r="CO75" s="1278"/>
      <c r="CP75" s="1278"/>
      <c r="CQ75" s="1278"/>
      <c r="CR75" s="1278"/>
      <c r="CS75" s="1278"/>
      <c r="CT75" s="1278"/>
      <c r="CU75" s="1278"/>
      <c r="CV75" s="1278">
        <v>4.5</v>
      </c>
      <c r="CW75" s="1278"/>
      <c r="CX75" s="1278"/>
      <c r="CY75" s="1278"/>
      <c r="CZ75" s="1278"/>
      <c r="DA75" s="1278"/>
      <c r="DB75" s="1278"/>
      <c r="DC75" s="1278"/>
    </row>
    <row r="76" spans="2:107" ht="13"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1248"/>
      <c r="G77" s="1267"/>
      <c r="H77" s="1267"/>
      <c r="I77" s="1267"/>
      <c r="J77" s="1267"/>
      <c r="K77" s="1295"/>
      <c r="L77" s="1295"/>
      <c r="M77" s="1295"/>
      <c r="N77" s="1295"/>
      <c r="AN77" s="1273" t="s">
        <v>620</v>
      </c>
      <c r="AO77" s="1273"/>
      <c r="AP77" s="1273"/>
      <c r="AQ77" s="1273"/>
      <c r="AR77" s="1273"/>
      <c r="AS77" s="1273"/>
      <c r="AT77" s="1273"/>
      <c r="AU77" s="1273"/>
      <c r="AV77" s="1273"/>
      <c r="AW77" s="1273"/>
      <c r="AX77" s="1273"/>
      <c r="AY77" s="1273"/>
      <c r="AZ77" s="1273"/>
      <c r="BA77" s="1273"/>
      <c r="BB77" s="1277" t="s">
        <v>618</v>
      </c>
      <c r="BC77" s="1277"/>
      <c r="BD77" s="1277"/>
      <c r="BE77" s="1277"/>
      <c r="BF77" s="1277"/>
      <c r="BG77" s="1277"/>
      <c r="BH77" s="1277"/>
      <c r="BI77" s="1277"/>
      <c r="BJ77" s="1277"/>
      <c r="BK77" s="1277"/>
      <c r="BL77" s="1277"/>
      <c r="BM77" s="1277"/>
      <c r="BN77" s="1277"/>
      <c r="BO77" s="1277"/>
      <c r="BP77" s="1278">
        <v>5.8</v>
      </c>
      <c r="BQ77" s="1278"/>
      <c r="BR77" s="1278"/>
      <c r="BS77" s="1278"/>
      <c r="BT77" s="1278"/>
      <c r="BU77" s="1278"/>
      <c r="BV77" s="1278"/>
      <c r="BW77" s="1278"/>
      <c r="BX77" s="1278">
        <v>2.7</v>
      </c>
      <c r="BY77" s="1278"/>
      <c r="BZ77" s="1278"/>
      <c r="CA77" s="1278"/>
      <c r="CB77" s="1278"/>
      <c r="CC77" s="1278"/>
      <c r="CD77" s="1278"/>
      <c r="CE77" s="1278"/>
      <c r="CF77" s="1278">
        <v>0.5</v>
      </c>
      <c r="CG77" s="1278"/>
      <c r="CH77" s="1278"/>
      <c r="CI77" s="1278"/>
      <c r="CJ77" s="1278"/>
      <c r="CK77" s="1278"/>
      <c r="CL77" s="1278"/>
      <c r="CM77" s="1278"/>
      <c r="CN77" s="1278">
        <v>5.9</v>
      </c>
      <c r="CO77" s="1278"/>
      <c r="CP77" s="1278"/>
      <c r="CQ77" s="1278"/>
      <c r="CR77" s="1278"/>
      <c r="CS77" s="1278"/>
      <c r="CT77" s="1278"/>
      <c r="CU77" s="1278"/>
      <c r="CV77" s="1278">
        <v>4.0999999999999996</v>
      </c>
      <c r="CW77" s="1278"/>
      <c r="CX77" s="1278"/>
      <c r="CY77" s="1278"/>
      <c r="CZ77" s="1278"/>
      <c r="DA77" s="1278"/>
      <c r="DB77" s="1278"/>
      <c r="DC77" s="1278"/>
    </row>
    <row r="78" spans="2:107" ht="13" x14ac:dyDescent="0.2">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623</v>
      </c>
      <c r="BC79" s="1277"/>
      <c r="BD79" s="1277"/>
      <c r="BE79" s="1277"/>
      <c r="BF79" s="1277"/>
      <c r="BG79" s="1277"/>
      <c r="BH79" s="1277"/>
      <c r="BI79" s="1277"/>
      <c r="BJ79" s="1277"/>
      <c r="BK79" s="1277"/>
      <c r="BL79" s="1277"/>
      <c r="BM79" s="1277"/>
      <c r="BN79" s="1277"/>
      <c r="BO79" s="1277"/>
      <c r="BP79" s="1278">
        <v>5.3</v>
      </c>
      <c r="BQ79" s="1278"/>
      <c r="BR79" s="1278"/>
      <c r="BS79" s="1278"/>
      <c r="BT79" s="1278"/>
      <c r="BU79" s="1278"/>
      <c r="BV79" s="1278"/>
      <c r="BW79" s="1278"/>
      <c r="BX79" s="1278">
        <v>5</v>
      </c>
      <c r="BY79" s="1278"/>
      <c r="BZ79" s="1278"/>
      <c r="CA79" s="1278"/>
      <c r="CB79" s="1278"/>
      <c r="CC79" s="1278"/>
      <c r="CD79" s="1278"/>
      <c r="CE79" s="1278"/>
      <c r="CF79" s="1278">
        <v>5.0999999999999996</v>
      </c>
      <c r="CG79" s="1278"/>
      <c r="CH79" s="1278"/>
      <c r="CI79" s="1278"/>
      <c r="CJ79" s="1278"/>
      <c r="CK79" s="1278"/>
      <c r="CL79" s="1278"/>
      <c r="CM79" s="1278"/>
      <c r="CN79" s="1278">
        <v>5.2</v>
      </c>
      <c r="CO79" s="1278"/>
      <c r="CP79" s="1278"/>
      <c r="CQ79" s="1278"/>
      <c r="CR79" s="1278"/>
      <c r="CS79" s="1278"/>
      <c r="CT79" s="1278"/>
      <c r="CU79" s="1278"/>
      <c r="CV79" s="1278">
        <v>5.0999999999999996</v>
      </c>
      <c r="CW79" s="1278"/>
      <c r="CX79" s="1278"/>
      <c r="CY79" s="1278"/>
      <c r="CZ79" s="1278"/>
      <c r="DA79" s="1278"/>
      <c r="DB79" s="1278"/>
      <c r="DC79" s="1278"/>
    </row>
    <row r="80" spans="2:107" ht="13" x14ac:dyDescent="0.2">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1248"/>
    </row>
    <row r="82" spans="2:109" ht="16.5" x14ac:dyDescent="0.2">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ht="13"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 x14ac:dyDescent="0.2">
      <c r="DD84" s="1242"/>
      <c r="DE84" s="1242"/>
    </row>
    <row r="85" spans="2:109" ht="13" x14ac:dyDescent="0.2">
      <c r="DD85" s="1242"/>
      <c r="DE85" s="1242"/>
    </row>
  </sheetData>
  <sheetProtection algorithmName="SHA-512" hashValue="Mv+Atras6+TdyXIWT9TWHSogaoYyRYWq0sgqyk3ijpM6v4HFg0aChWATkM2qhe12XPerbjd5PSBaKi0l8ayCIw==" saltValue="PuTz3Nwmdusi+1Oss8RYp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election activeCell="AN65" sqref="AN65:DC69"/>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514</v>
      </c>
    </row>
  </sheetData>
  <sheetProtection algorithmName="SHA-512" hashValue="PQjtNQ90C/P0f7q1DvWU0AI+2JKY2BeZN88ns58ukyqWyh6kQr8141las5wbx2JCQu6dqsNbaUDg5ig4fd/4ww==" saltValue="Fl1yD3aOA+cxmf69D2U34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election activeCell="AN65" sqref="AN65:DC69"/>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514</v>
      </c>
    </row>
  </sheetData>
  <sheetProtection algorithmName="SHA-512" hashValue="tDvtPiBztNDee/pkVp7IpEI4fAMwEZ8FUPIRUY0gHzgbv/l0/sFPgHBD12EgqB4RBEWE4fTmPQM2cLvA8uNnpg==" saltValue="pj4FfCoCoDgXqvs8ZCWLR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564</v>
      </c>
      <c r="G2" s="148"/>
      <c r="H2" s="149"/>
    </row>
    <row r="3" spans="1:8" x14ac:dyDescent="0.2">
      <c r="A3" s="145" t="s">
        <v>557</v>
      </c>
      <c r="B3" s="150"/>
      <c r="C3" s="151"/>
      <c r="D3" s="152">
        <v>33300</v>
      </c>
      <c r="E3" s="153"/>
      <c r="F3" s="154">
        <v>52308</v>
      </c>
      <c r="G3" s="155"/>
      <c r="H3" s="156"/>
    </row>
    <row r="4" spans="1:8" x14ac:dyDescent="0.2">
      <c r="A4" s="157"/>
      <c r="B4" s="158"/>
      <c r="C4" s="159"/>
      <c r="D4" s="160">
        <v>27209</v>
      </c>
      <c r="E4" s="161"/>
      <c r="F4" s="162">
        <v>28695</v>
      </c>
      <c r="G4" s="163"/>
      <c r="H4" s="164"/>
    </row>
    <row r="5" spans="1:8" x14ac:dyDescent="0.2">
      <c r="A5" s="145" t="s">
        <v>559</v>
      </c>
      <c r="B5" s="150"/>
      <c r="C5" s="151"/>
      <c r="D5" s="152">
        <v>23895</v>
      </c>
      <c r="E5" s="153"/>
      <c r="F5" s="154">
        <v>46402</v>
      </c>
      <c r="G5" s="155"/>
      <c r="H5" s="156"/>
    </row>
    <row r="6" spans="1:8" x14ac:dyDescent="0.2">
      <c r="A6" s="157"/>
      <c r="B6" s="158"/>
      <c r="C6" s="159"/>
      <c r="D6" s="160">
        <v>8749</v>
      </c>
      <c r="E6" s="161"/>
      <c r="F6" s="162">
        <v>26897</v>
      </c>
      <c r="G6" s="163"/>
      <c r="H6" s="164"/>
    </row>
    <row r="7" spans="1:8" x14ac:dyDescent="0.2">
      <c r="A7" s="145" t="s">
        <v>560</v>
      </c>
      <c r="B7" s="150"/>
      <c r="C7" s="151"/>
      <c r="D7" s="152">
        <v>45844</v>
      </c>
      <c r="E7" s="153"/>
      <c r="F7" s="154">
        <v>66343</v>
      </c>
      <c r="G7" s="155"/>
      <c r="H7" s="156"/>
    </row>
    <row r="8" spans="1:8" x14ac:dyDescent="0.2">
      <c r="A8" s="157"/>
      <c r="B8" s="158"/>
      <c r="C8" s="159"/>
      <c r="D8" s="160">
        <v>33380</v>
      </c>
      <c r="E8" s="161"/>
      <c r="F8" s="162">
        <v>34529</v>
      </c>
      <c r="G8" s="163"/>
      <c r="H8" s="164"/>
    </row>
    <row r="9" spans="1:8" x14ac:dyDescent="0.2">
      <c r="A9" s="145" t="s">
        <v>561</v>
      </c>
      <c r="B9" s="150"/>
      <c r="C9" s="151"/>
      <c r="D9" s="152">
        <v>32573</v>
      </c>
      <c r="E9" s="153"/>
      <c r="F9" s="154">
        <v>56416</v>
      </c>
      <c r="G9" s="155"/>
      <c r="H9" s="156"/>
    </row>
    <row r="10" spans="1:8" x14ac:dyDescent="0.2">
      <c r="A10" s="157"/>
      <c r="B10" s="158"/>
      <c r="C10" s="159"/>
      <c r="D10" s="160">
        <v>23390</v>
      </c>
      <c r="E10" s="161"/>
      <c r="F10" s="162">
        <v>32623</v>
      </c>
      <c r="G10" s="163"/>
      <c r="H10" s="164"/>
    </row>
    <row r="11" spans="1:8" x14ac:dyDescent="0.2">
      <c r="A11" s="145" t="s">
        <v>562</v>
      </c>
      <c r="B11" s="150"/>
      <c r="C11" s="151"/>
      <c r="D11" s="152">
        <v>47073</v>
      </c>
      <c r="E11" s="153"/>
      <c r="F11" s="154">
        <v>49217</v>
      </c>
      <c r="G11" s="155"/>
      <c r="H11" s="156"/>
    </row>
    <row r="12" spans="1:8" x14ac:dyDescent="0.2">
      <c r="A12" s="157"/>
      <c r="B12" s="158"/>
      <c r="C12" s="165"/>
      <c r="D12" s="160">
        <v>43884</v>
      </c>
      <c r="E12" s="161"/>
      <c r="F12" s="162">
        <v>27232</v>
      </c>
      <c r="G12" s="163"/>
      <c r="H12" s="164"/>
    </row>
    <row r="13" spans="1:8" x14ac:dyDescent="0.2">
      <c r="A13" s="145"/>
      <c r="B13" s="150"/>
      <c r="C13" s="166"/>
      <c r="D13" s="167">
        <v>36537</v>
      </c>
      <c r="E13" s="168"/>
      <c r="F13" s="169">
        <v>54137</v>
      </c>
      <c r="G13" s="170"/>
      <c r="H13" s="156"/>
    </row>
    <row r="14" spans="1:8" x14ac:dyDescent="0.2">
      <c r="A14" s="157"/>
      <c r="B14" s="158"/>
      <c r="C14" s="159"/>
      <c r="D14" s="160">
        <v>27322</v>
      </c>
      <c r="E14" s="161"/>
      <c r="F14" s="162">
        <v>29995</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14.82</v>
      </c>
      <c r="C19" s="171">
        <f>ROUND(VALUE(SUBSTITUTE(実質収支比率等に係る経年分析!G$48,"▲","-")),2)</f>
        <v>13</v>
      </c>
      <c r="D19" s="171">
        <f>ROUND(VALUE(SUBSTITUTE(実質収支比率等に係る経年分析!H$48,"▲","-")),2)</f>
        <v>16.14</v>
      </c>
      <c r="E19" s="171">
        <f>ROUND(VALUE(SUBSTITUTE(実質収支比率等に係る経年分析!I$48,"▲","-")),2)</f>
        <v>18.43</v>
      </c>
      <c r="F19" s="171">
        <f>ROUND(VALUE(SUBSTITUTE(実質収支比率等に係る経年分析!J$48,"▲","-")),2)</f>
        <v>19.29</v>
      </c>
    </row>
    <row r="20" spans="1:11" x14ac:dyDescent="0.2">
      <c r="A20" s="171" t="s">
        <v>55</v>
      </c>
      <c r="B20" s="171">
        <f>ROUND(VALUE(SUBSTITUTE(実質収支比率等に係る経年分析!F$47,"▲","-")),2)</f>
        <v>9.17</v>
      </c>
      <c r="C20" s="171">
        <f>ROUND(VALUE(SUBSTITUTE(実質収支比率等に係る経年分析!G$47,"▲","-")),2)</f>
        <v>10.85</v>
      </c>
      <c r="D20" s="171">
        <f>ROUND(VALUE(SUBSTITUTE(実質収支比率等に係る経年分析!H$47,"▲","-")),2)</f>
        <v>11.28</v>
      </c>
      <c r="E20" s="171">
        <f>ROUND(VALUE(SUBSTITUTE(実質収支比率等に係る経年分析!I$47,"▲","-")),2)</f>
        <v>10.89</v>
      </c>
      <c r="F20" s="171">
        <f>ROUND(VALUE(SUBSTITUTE(実質収支比率等に係る経年分析!J$47,"▲","-")),2)</f>
        <v>10.39</v>
      </c>
    </row>
    <row r="21" spans="1:11" x14ac:dyDescent="0.2">
      <c r="A21" s="171" t="s">
        <v>56</v>
      </c>
      <c r="B21" s="171">
        <f>IF(ISNUMBER(VALUE(SUBSTITUTE(実質収支比率等に係る経年分析!F$49,"▲","-"))),ROUND(VALUE(SUBSTITUTE(実質収支比率等に係る経年分析!F$49,"▲","-")),2),NA())</f>
        <v>2.02</v>
      </c>
      <c r="C21" s="171">
        <f>IF(ISNUMBER(VALUE(SUBSTITUTE(実質収支比率等に係る経年分析!G$49,"▲","-"))),ROUND(VALUE(SUBSTITUTE(実質収支比率等に係る経年分析!G$49,"▲","-")),2),NA())</f>
        <v>1.47</v>
      </c>
      <c r="D21" s="171">
        <f>IF(ISNUMBER(VALUE(SUBSTITUTE(実質収支比率等に係る経年分析!H$49,"▲","-"))),ROUND(VALUE(SUBSTITUTE(実質収支比率等に係る経年分析!H$49,"▲","-")),2),NA())</f>
        <v>3.68</v>
      </c>
      <c r="E21" s="171">
        <f>IF(ISNUMBER(VALUE(SUBSTITUTE(実質収支比率等に係る経年分析!I$49,"▲","-"))),ROUND(VALUE(SUBSTITUTE(実質収支比率等に係る経年分析!I$49,"▲","-")),2),NA())</f>
        <v>2.84</v>
      </c>
      <c r="F21" s="171">
        <f>IF(ISNUMBER(VALUE(SUBSTITUTE(実質収支比率等に係る経年分析!J$49,"▲","-"))),ROUND(VALUE(SUBSTITUTE(実質収支比率等に係る経年分析!J$49,"▲","-")),2),NA())</f>
        <v>2.38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0.18</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0.18</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0.27</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0.17</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0.22</v>
      </c>
    </row>
    <row r="30" spans="1:11" x14ac:dyDescent="0.2">
      <c r="A30" s="172" t="str">
        <f>IF(連結実質赤字比率に係る赤字・黒字の構成分析!C$40="",NA(),連結実質赤字比率に係る赤字・黒字の構成分析!C$40)</f>
        <v>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0.35</v>
      </c>
    </row>
    <row r="31" spans="1:11" x14ac:dyDescent="0.2">
      <c r="A31" s="172" t="str">
        <f>IF(連結実質赤字比率に係る赤字・黒字の構成分析!C$39="",NA(),連結実質赤字比率に係る赤字・黒字の構成分析!C$39)</f>
        <v>加須都市計画事業野中土地区画整理事業特別会計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2.39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1.53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0.83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0.62</v>
      </c>
    </row>
    <row r="32" spans="1:11" x14ac:dyDescent="0.2">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1.42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1.42</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3.97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3.37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2.35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1.66</v>
      </c>
    </row>
    <row r="34" spans="1:16" x14ac:dyDescent="0.2">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9.86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10.18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10.15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10.210000000000001</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14.81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16.13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18.61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19.399999999999999</v>
      </c>
    </row>
    <row r="36" spans="1:16" x14ac:dyDescent="0.2">
      <c r="A36" s="172" t="str">
        <f>IF(連結実質赤字比率に係る赤字・黒字の構成分析!C$34="",NA(),連結実質赤字比率に係る赤字・黒字の構成分析!C$34)</f>
        <v>加須都市計画事業野中土地区画整理事業特別会計（普通会計）</v>
      </c>
      <c r="B36" s="172">
        <f>IF(ROUND(VALUE(SUBSTITUTE(連結実質赤字比率に係る赤字・黒字の構成分析!F$34,"▲", "-")), 2) &lt; 0, ABS(ROUND(VALUE(SUBSTITUTE(連結実質赤字比率に係る赤字・黒字の構成分析!F$34,"▲", "-")), 2)), NA())</f>
        <v>0.06</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0.1</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0.06</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0.26</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0.13</v>
      </c>
      <c r="K36" s="172" t="e">
        <f>IF(ROUND(VALUE(SUBSTITUTE(連結実質赤字比率に係る赤字・黒字の構成分析!J$34,"▲", "-")), 2) &gt;= 0, ABS(ROUND(VALUE(SUBSTITUTE(連結実質赤字比率に係る赤字・黒字の構成分析!J$34,"▲", "-")), 2)), NA())</f>
        <v>#N/A</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3500</v>
      </c>
      <c r="E42" s="173"/>
      <c r="F42" s="173"/>
      <c r="G42" s="173">
        <f>'実質公債費比率（分子）の構造'!L$52</f>
        <v>3457</v>
      </c>
      <c r="H42" s="173"/>
      <c r="I42" s="173"/>
      <c r="J42" s="173">
        <f>'実質公債費比率（分子）の構造'!M$52</f>
        <v>3396</v>
      </c>
      <c r="K42" s="173"/>
      <c r="L42" s="173"/>
      <c r="M42" s="173">
        <f>'実質公債費比率（分子）の構造'!N$52</f>
        <v>3310</v>
      </c>
      <c r="N42" s="173"/>
      <c r="O42" s="173"/>
      <c r="P42" s="173">
        <f>'実質公債費比率（分子）の構造'!O$52</f>
        <v>3318</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53</v>
      </c>
      <c r="C44" s="173"/>
      <c r="D44" s="173"/>
      <c r="E44" s="173">
        <f>'実質公債費比率（分子）の構造'!L$50</f>
        <v>49</v>
      </c>
      <c r="F44" s="173"/>
      <c r="G44" s="173"/>
      <c r="H44" s="173">
        <f>'実質公債費比率（分子）の構造'!M$50</f>
        <v>29</v>
      </c>
      <c r="I44" s="173"/>
      <c r="J44" s="173"/>
      <c r="K44" s="173">
        <f>'実質公債費比率（分子）の構造'!N$50</f>
        <v>15</v>
      </c>
      <c r="L44" s="173"/>
      <c r="M44" s="173"/>
      <c r="N44" s="173">
        <f>'実質公債費比率（分子）の構造'!O$50</f>
        <v>9</v>
      </c>
      <c r="O44" s="173"/>
      <c r="P44" s="173"/>
    </row>
    <row r="45" spans="1:16" x14ac:dyDescent="0.2">
      <c r="A45" s="173" t="s">
        <v>66</v>
      </c>
      <c r="B45" s="173">
        <f>'実質公債費比率（分子）の構造'!K$49</f>
        <v>52</v>
      </c>
      <c r="C45" s="173"/>
      <c r="D45" s="173"/>
      <c r="E45" s="173">
        <f>'実質公債費比率（分子）の構造'!L$49</f>
        <v>49</v>
      </c>
      <c r="F45" s="173"/>
      <c r="G45" s="173"/>
      <c r="H45" s="173">
        <f>'実質公債費比率（分子）の構造'!M$49</f>
        <v>43</v>
      </c>
      <c r="I45" s="173"/>
      <c r="J45" s="173"/>
      <c r="K45" s="173">
        <f>'実質公債費比率（分子）の構造'!N$49</f>
        <v>43</v>
      </c>
      <c r="L45" s="173"/>
      <c r="M45" s="173"/>
      <c r="N45" s="173">
        <f>'実質公債費比率（分子）の構造'!O$49</f>
        <v>49</v>
      </c>
      <c r="O45" s="173"/>
      <c r="P45" s="173"/>
    </row>
    <row r="46" spans="1:16" x14ac:dyDescent="0.2">
      <c r="A46" s="173" t="s">
        <v>67</v>
      </c>
      <c r="B46" s="173">
        <f>'実質公債費比率（分子）の構造'!K$48</f>
        <v>1128</v>
      </c>
      <c r="C46" s="173"/>
      <c r="D46" s="173"/>
      <c r="E46" s="173">
        <f>'実質公債費比率（分子）の構造'!L$48</f>
        <v>997</v>
      </c>
      <c r="F46" s="173"/>
      <c r="G46" s="173"/>
      <c r="H46" s="173">
        <f>'実質公債費比率（分子）の構造'!M$48</f>
        <v>996</v>
      </c>
      <c r="I46" s="173"/>
      <c r="J46" s="173"/>
      <c r="K46" s="173">
        <f>'実質公債費比率（分子）の構造'!N$48</f>
        <v>975</v>
      </c>
      <c r="L46" s="173"/>
      <c r="M46" s="173"/>
      <c r="N46" s="173">
        <f>'実質公債費比率（分子）の構造'!O$48</f>
        <v>969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3442</v>
      </c>
      <c r="C49" s="173"/>
      <c r="D49" s="173"/>
      <c r="E49" s="173">
        <f>'実質公債費比率（分子）の構造'!L$45</f>
        <v>3440</v>
      </c>
      <c r="F49" s="173"/>
      <c r="G49" s="173"/>
      <c r="H49" s="173">
        <f>'実質公債費比率（分子）の構造'!M$45</f>
        <v>3205</v>
      </c>
      <c r="I49" s="173"/>
      <c r="J49" s="173"/>
      <c r="K49" s="173">
        <f>'実質公債費比率（分子）の構造'!N$45</f>
        <v>3210</v>
      </c>
      <c r="L49" s="173"/>
      <c r="M49" s="173"/>
      <c r="N49" s="173">
        <f>'実質公債費比率（分子）の構造'!O$45</f>
        <v>3562</v>
      </c>
      <c r="O49" s="173"/>
      <c r="P49" s="173"/>
    </row>
    <row r="50" spans="1:16" x14ac:dyDescent="0.2">
      <c r="A50" s="173" t="s">
        <v>71</v>
      </c>
      <c r="B50" s="173" t="e">
        <f>NA()</f>
        <v>#N/A</v>
      </c>
      <c r="C50" s="173">
        <f>IF(ISNUMBER('実質公債費比率（分子）の構造'!K$53),'実質公債費比率（分子）の構造'!K$53,NA())</f>
        <v>1175</v>
      </c>
      <c r="D50" s="173" t="e">
        <f>NA()</f>
        <v>#N/A</v>
      </c>
      <c r="E50" s="173" t="e">
        <f>NA()</f>
        <v>#N/A</v>
      </c>
      <c r="F50" s="173">
        <f>IF(ISNUMBER('実質公債費比率（分子）の構造'!L$53),'実質公債費比率（分子）の構造'!L$53,NA())</f>
        <v>1078</v>
      </c>
      <c r="G50" s="173" t="e">
        <f>NA()</f>
        <v>#N/A</v>
      </c>
      <c r="H50" s="173" t="e">
        <f>NA()</f>
        <v>#N/A</v>
      </c>
      <c r="I50" s="173">
        <f>IF(ISNUMBER('実質公債費比率（分子）の構造'!M$53),'実質公債費比率（分子）の構造'!M$53,NA())</f>
        <v>877</v>
      </c>
      <c r="J50" s="173" t="e">
        <f>NA()</f>
        <v>#N/A</v>
      </c>
      <c r="K50" s="173" t="e">
        <f>NA()</f>
        <v>#N/A</v>
      </c>
      <c r="L50" s="173">
        <f>IF(ISNUMBER('実質公債費比率（分子）の構造'!N$53),'実質公債費比率（分子）の構造'!N$53,NA())</f>
        <v>933</v>
      </c>
      <c r="M50" s="173" t="e">
        <f>NA()</f>
        <v>#N/A</v>
      </c>
      <c r="N50" s="173" t="e">
        <f>NA()</f>
        <v>#N/A</v>
      </c>
      <c r="O50" s="173">
        <f>IF(ISNUMBER('実質公債費比率（分子）の構造'!O$53),'実質公債費比率（分子）の構造'!O$53,NA())</f>
        <v>1271</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35330</v>
      </c>
      <c r="E56" s="172"/>
      <c r="F56" s="172"/>
      <c r="G56" s="172">
        <f>'将来負担比率（分子）の構造'!J$52</f>
        <v>34796</v>
      </c>
      <c r="H56" s="172"/>
      <c r="I56" s="172"/>
      <c r="J56" s="172">
        <f>'将来負担比率（分子）の構造'!K$52</f>
        <v>33894</v>
      </c>
      <c r="K56" s="172"/>
      <c r="L56" s="172"/>
      <c r="M56" s="172">
        <f>'将来負担比率（分子）の構造'!L$52</f>
        <v>32869</v>
      </c>
      <c r="N56" s="172"/>
      <c r="O56" s="172"/>
      <c r="P56" s="172">
        <f>'将来負担比率（分子）の構造'!M$52</f>
        <v>32004</v>
      </c>
    </row>
    <row r="57" spans="1:16" x14ac:dyDescent="0.2">
      <c r="A57" s="172" t="s">
        <v>42</v>
      </c>
      <c r="B57" s="172"/>
      <c r="C57" s="172"/>
      <c r="D57" s="172">
        <f>'将来負担比率（分子）の構造'!I$51</f>
        <v>4519</v>
      </c>
      <c r="E57" s="172"/>
      <c r="F57" s="172"/>
      <c r="G57" s="172">
        <f>'将来負担比率（分子）の構造'!J$51</f>
        <v>4446</v>
      </c>
      <c r="H57" s="172"/>
      <c r="I57" s="172"/>
      <c r="J57" s="172">
        <f>'将来負担比率（分子）の構造'!K$51</f>
        <v>4377</v>
      </c>
      <c r="K57" s="172"/>
      <c r="L57" s="172"/>
      <c r="M57" s="172">
        <f>'将来負担比率（分子）の構造'!L$51</f>
        <v>4173</v>
      </c>
      <c r="N57" s="172"/>
      <c r="O57" s="172"/>
      <c r="P57" s="172">
        <f>'将来負担比率（分子）の構造'!M$51</f>
        <v>3858</v>
      </c>
    </row>
    <row r="58" spans="1:16" x14ac:dyDescent="0.2">
      <c r="A58" s="172" t="s">
        <v>41</v>
      </c>
      <c r="B58" s="172"/>
      <c r="C58" s="172"/>
      <c r="D58" s="172">
        <f>'将来負担比率（分子）の構造'!I$50</f>
        <v>10642</v>
      </c>
      <c r="E58" s="172"/>
      <c r="F58" s="172"/>
      <c r="G58" s="172">
        <f>'将来負担比率（分子）の構造'!J$50</f>
        <v>10674</v>
      </c>
      <c r="H58" s="172"/>
      <c r="I58" s="172"/>
      <c r="J58" s="172">
        <f>'将来負担比率（分子）の構造'!K$50</f>
        <v>10716</v>
      </c>
      <c r="K58" s="172"/>
      <c r="L58" s="172"/>
      <c r="M58" s="172">
        <f>'将来負担比率（分子）の構造'!L$50</f>
        <v>10314</v>
      </c>
      <c r="N58" s="172"/>
      <c r="O58" s="172"/>
      <c r="P58" s="172">
        <f>'将来負担比率（分子）の構造'!M$50</f>
        <v>7717</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7</v>
      </c>
      <c r="C61" s="172"/>
      <c r="D61" s="172"/>
      <c r="E61" s="172">
        <f>'将来負担比率（分子）の構造'!J$46</f>
        <v>7</v>
      </c>
      <c r="F61" s="172"/>
      <c r="G61" s="172"/>
      <c r="H61" s="172">
        <f>'将来負担比率（分子）の構造'!K$46</f>
        <v>7</v>
      </c>
      <c r="I61" s="172"/>
      <c r="J61" s="172"/>
      <c r="K61" s="172">
        <f>'将来負担比率（分子）の構造'!L$46</f>
        <v>6</v>
      </c>
      <c r="L61" s="172"/>
      <c r="M61" s="172"/>
      <c r="N61" s="172">
        <f>'将来負担比率（分子）の構造'!M$46</f>
        <v>7</v>
      </c>
      <c r="O61" s="172"/>
      <c r="P61" s="172"/>
    </row>
    <row r="62" spans="1:16" x14ac:dyDescent="0.2">
      <c r="A62" s="172" t="s">
        <v>35</v>
      </c>
      <c r="B62" s="172">
        <f>'将来負担比率（分子）の構造'!I$45</f>
        <v>6863</v>
      </c>
      <c r="C62" s="172"/>
      <c r="D62" s="172"/>
      <c r="E62" s="172">
        <f>'将来負担比率（分子）の構造'!J$45</f>
        <v>6633</v>
      </c>
      <c r="F62" s="172"/>
      <c r="G62" s="172"/>
      <c r="H62" s="172">
        <f>'将来負担比率（分子）の構造'!K$45</f>
        <v>6826</v>
      </c>
      <c r="I62" s="172"/>
      <c r="J62" s="172"/>
      <c r="K62" s="172">
        <f>'将来負担比率（分子）の構造'!L$45</f>
        <v>6862</v>
      </c>
      <c r="L62" s="172"/>
      <c r="M62" s="172"/>
      <c r="N62" s="172">
        <f>'将来負担比率（分子）の構造'!M$45</f>
        <v>6781</v>
      </c>
      <c r="O62" s="172"/>
      <c r="P62" s="172"/>
    </row>
    <row r="63" spans="1:16" x14ac:dyDescent="0.2">
      <c r="A63" s="172" t="s">
        <v>34</v>
      </c>
      <c r="B63" s="172">
        <f>'将来負担比率（分子）の構造'!I$44</f>
        <v>372</v>
      </c>
      <c r="C63" s="172"/>
      <c r="D63" s="172"/>
      <c r="E63" s="172">
        <f>'将来負担比率（分子）の構造'!J$44</f>
        <v>311</v>
      </c>
      <c r="F63" s="172"/>
      <c r="G63" s="172"/>
      <c r="H63" s="172">
        <f>'将来負担比率（分子）の構造'!K$44</f>
        <v>257</v>
      </c>
      <c r="I63" s="172"/>
      <c r="J63" s="172"/>
      <c r="K63" s="172">
        <f>'将来負担比率（分子）の構造'!L$44</f>
        <v>270</v>
      </c>
      <c r="L63" s="172"/>
      <c r="M63" s="172"/>
      <c r="N63" s="172">
        <f>'将来負担比率（分子）の構造'!M$44</f>
        <v>209</v>
      </c>
      <c r="O63" s="172"/>
      <c r="P63" s="172"/>
    </row>
    <row r="64" spans="1:16" x14ac:dyDescent="0.2">
      <c r="A64" s="172" t="s">
        <v>33</v>
      </c>
      <c r="B64" s="172">
        <f>'将来負担比率（分子）の構造'!I$43</f>
        <v>9180</v>
      </c>
      <c r="C64" s="172"/>
      <c r="D64" s="172"/>
      <c r="E64" s="172">
        <f>'将来負担比率（分子）の構造'!J$43</f>
        <v>8013</v>
      </c>
      <c r="F64" s="172"/>
      <c r="G64" s="172"/>
      <c r="H64" s="172">
        <f>'将来負担比率（分子）の構造'!K$43</f>
        <v>6781</v>
      </c>
      <c r="I64" s="172"/>
      <c r="J64" s="172"/>
      <c r="K64" s="172">
        <f>'将来負担比率（分子）の構造'!L$43</f>
        <v>5669</v>
      </c>
      <c r="L64" s="172"/>
      <c r="M64" s="172"/>
      <c r="N64" s="172">
        <f>'将来負担比率（分子）の構造'!M$43</f>
        <v>5357</v>
      </c>
      <c r="O64" s="172"/>
      <c r="P64" s="172"/>
    </row>
    <row r="65" spans="1:16" x14ac:dyDescent="0.2">
      <c r="A65" s="172" t="s">
        <v>32</v>
      </c>
      <c r="B65" s="172">
        <f>'将来負担比率（分子）の構造'!I$42</f>
        <v>112</v>
      </c>
      <c r="C65" s="172"/>
      <c r="D65" s="172"/>
      <c r="E65" s="172">
        <f>'将来負担比率（分子）の構造'!J$42</f>
        <v>64</v>
      </c>
      <c r="F65" s="172"/>
      <c r="G65" s="172"/>
      <c r="H65" s="172">
        <f>'将来負担比率（分子）の構造'!K$42</f>
        <v>35</v>
      </c>
      <c r="I65" s="172"/>
      <c r="J65" s="172"/>
      <c r="K65" s="172">
        <f>'将来負担比率（分子）の構造'!L$42</f>
        <v>20</v>
      </c>
      <c r="L65" s="172"/>
      <c r="M65" s="172"/>
      <c r="N65" s="172">
        <f>'将来負担比率（分子）の構造'!M$42</f>
        <v>11</v>
      </c>
      <c r="O65" s="172"/>
      <c r="P65" s="172"/>
    </row>
    <row r="66" spans="1:16" x14ac:dyDescent="0.2">
      <c r="A66" s="172" t="s">
        <v>31</v>
      </c>
      <c r="B66" s="172">
        <f>'将来負担比率（分子）の構造'!I$41</f>
        <v>32836</v>
      </c>
      <c r="C66" s="172"/>
      <c r="D66" s="172"/>
      <c r="E66" s="172">
        <f>'将来負担比率（分子）の構造'!J$41</f>
        <v>32131</v>
      </c>
      <c r="F66" s="172"/>
      <c r="G66" s="172"/>
      <c r="H66" s="172">
        <f>'将来負担比率（分子）の構造'!K$41</f>
        <v>32941</v>
      </c>
      <c r="I66" s="172"/>
      <c r="J66" s="172"/>
      <c r="K66" s="172">
        <f>'将来負担比率（分子）の構造'!L$41</f>
        <v>32924</v>
      </c>
      <c r="L66" s="172"/>
      <c r="M66" s="172"/>
      <c r="N66" s="172">
        <f>'将来負担比率（分子）の構造'!M$41</f>
        <v>31166</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2745</v>
      </c>
      <c r="C72" s="176">
        <f>基金残高に係る経年分析!G55</f>
        <v>2745</v>
      </c>
      <c r="D72" s="176">
        <f>基金残高に係る経年分析!H55</f>
        <v>2727</v>
      </c>
    </row>
    <row r="73" spans="1:16" x14ac:dyDescent="0.2">
      <c r="A73" s="175" t="s">
        <v>78</v>
      </c>
      <c r="B73" s="176">
        <f>基金残高に係る経年分析!F56</f>
        <v>463</v>
      </c>
      <c r="C73" s="176">
        <f>基金残高に係る経年分析!G56</f>
        <v>364</v>
      </c>
      <c r="D73" s="176">
        <f>基金残高に係る経年分析!H56</f>
        <v>137</v>
      </c>
    </row>
    <row r="74" spans="1:16" x14ac:dyDescent="0.2">
      <c r="A74" s="175" t="s">
        <v>79</v>
      </c>
      <c r="B74" s="176">
        <f>基金残高に係る経年分析!F57</f>
        <v>6423</v>
      </c>
      <c r="C74" s="176">
        <f>基金残高に係る経年分析!G57</f>
        <v>6134</v>
      </c>
      <c r="D74" s="176">
        <f>基金残高に係る経年分析!H57</f>
        <v>3651</v>
      </c>
    </row>
  </sheetData>
  <sheetProtection algorithmName="SHA-512" hashValue="f4e4+Vp/CAnrRnnjzudYneA4fw3JIl26QoLTKk7dsCzTsdQ7Qa7wBLlffQLCK1QxXN6QfoSThmmO8ZCGIy7TSA==" saltValue="ZKxpMvTA8ZThab4AIeq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212</v>
      </c>
      <c r="DI1" s="606"/>
      <c r="DJ1" s="606"/>
      <c r="DK1" s="606"/>
      <c r="DL1" s="606"/>
      <c r="DM1" s="606"/>
      <c r="DN1" s="607"/>
      <c r="DO1" s="212"/>
      <c r="DP1" s="605" t="s">
        <v>213</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215</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216</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217</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218</v>
      </c>
      <c r="S4" s="609"/>
      <c r="T4" s="609"/>
      <c r="U4" s="609"/>
      <c r="V4" s="609"/>
      <c r="W4" s="609"/>
      <c r="X4" s="609"/>
      <c r="Y4" s="610"/>
      <c r="Z4" s="608" t="s">
        <v>219</v>
      </c>
      <c r="AA4" s="609"/>
      <c r="AB4" s="609"/>
      <c r="AC4" s="610"/>
      <c r="AD4" s="608" t="s">
        <v>220</v>
      </c>
      <c r="AE4" s="609"/>
      <c r="AF4" s="609"/>
      <c r="AG4" s="609"/>
      <c r="AH4" s="609"/>
      <c r="AI4" s="609"/>
      <c r="AJ4" s="609"/>
      <c r="AK4" s="610"/>
      <c r="AL4" s="608" t="s">
        <v>219</v>
      </c>
      <c r="AM4" s="609"/>
      <c r="AN4" s="609"/>
      <c r="AO4" s="610"/>
      <c r="AP4" s="614" t="s">
        <v>221</v>
      </c>
      <c r="AQ4" s="614"/>
      <c r="AR4" s="614"/>
      <c r="AS4" s="614"/>
      <c r="AT4" s="614"/>
      <c r="AU4" s="614"/>
      <c r="AV4" s="614"/>
      <c r="AW4" s="614"/>
      <c r="AX4" s="614"/>
      <c r="AY4" s="614"/>
      <c r="AZ4" s="614"/>
      <c r="BA4" s="614"/>
      <c r="BB4" s="614"/>
      <c r="BC4" s="614"/>
      <c r="BD4" s="614"/>
      <c r="BE4" s="614"/>
      <c r="BF4" s="614"/>
      <c r="BG4" s="614" t="s">
        <v>222</v>
      </c>
      <c r="BH4" s="614"/>
      <c r="BI4" s="614"/>
      <c r="BJ4" s="614"/>
      <c r="BK4" s="614"/>
      <c r="BL4" s="614"/>
      <c r="BM4" s="614"/>
      <c r="BN4" s="614"/>
      <c r="BO4" s="614" t="s">
        <v>219</v>
      </c>
      <c r="BP4" s="614"/>
      <c r="BQ4" s="614"/>
      <c r="BR4" s="614"/>
      <c r="BS4" s="614" t="s">
        <v>223</v>
      </c>
      <c r="BT4" s="614"/>
      <c r="BU4" s="614"/>
      <c r="BV4" s="614"/>
      <c r="BW4" s="614"/>
      <c r="BX4" s="614"/>
      <c r="BY4" s="614"/>
      <c r="BZ4" s="614"/>
      <c r="CA4" s="614"/>
      <c r="CB4" s="614"/>
      <c r="CD4" s="611" t="s">
        <v>224</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2">
      <c r="B5" s="615" t="s">
        <v>225</v>
      </c>
      <c r="C5" s="616"/>
      <c r="D5" s="616"/>
      <c r="E5" s="616"/>
      <c r="F5" s="616"/>
      <c r="G5" s="616"/>
      <c r="H5" s="616"/>
      <c r="I5" s="616"/>
      <c r="J5" s="616"/>
      <c r="K5" s="616"/>
      <c r="L5" s="616"/>
      <c r="M5" s="616"/>
      <c r="N5" s="616"/>
      <c r="O5" s="616"/>
      <c r="P5" s="616"/>
      <c r="Q5" s="617"/>
      <c r="R5" s="618">
        <v>15717427</v>
      </c>
      <c r="S5" s="619"/>
      <c r="T5" s="619"/>
      <c r="U5" s="619"/>
      <c r="V5" s="619"/>
      <c r="W5" s="619"/>
      <c r="X5" s="619"/>
      <c r="Y5" s="620"/>
      <c r="Z5" s="621">
        <v>30.3</v>
      </c>
      <c r="AA5" s="621"/>
      <c r="AB5" s="621"/>
      <c r="AC5" s="621"/>
      <c r="AD5" s="622">
        <v>15202883</v>
      </c>
      <c r="AE5" s="622"/>
      <c r="AF5" s="622"/>
      <c r="AG5" s="622"/>
      <c r="AH5" s="622"/>
      <c r="AI5" s="622"/>
      <c r="AJ5" s="622"/>
      <c r="AK5" s="622"/>
      <c r="AL5" s="623">
        <v>60.3</v>
      </c>
      <c r="AM5" s="624"/>
      <c r="AN5" s="624"/>
      <c r="AO5" s="625"/>
      <c r="AP5" s="615" t="s">
        <v>226</v>
      </c>
      <c r="AQ5" s="616"/>
      <c r="AR5" s="616"/>
      <c r="AS5" s="616"/>
      <c r="AT5" s="616"/>
      <c r="AU5" s="616"/>
      <c r="AV5" s="616"/>
      <c r="AW5" s="616"/>
      <c r="AX5" s="616"/>
      <c r="AY5" s="616"/>
      <c r="AZ5" s="616"/>
      <c r="BA5" s="616"/>
      <c r="BB5" s="616"/>
      <c r="BC5" s="616"/>
      <c r="BD5" s="616"/>
      <c r="BE5" s="616"/>
      <c r="BF5" s="617"/>
      <c r="BG5" s="629">
        <v>15202883</v>
      </c>
      <c r="BH5" s="630"/>
      <c r="BI5" s="630"/>
      <c r="BJ5" s="630"/>
      <c r="BK5" s="630"/>
      <c r="BL5" s="630"/>
      <c r="BM5" s="630"/>
      <c r="BN5" s="631"/>
      <c r="BO5" s="632">
        <v>96.7</v>
      </c>
      <c r="BP5" s="632"/>
      <c r="BQ5" s="632"/>
      <c r="BR5" s="632"/>
      <c r="BS5" s="633" t="s">
        <v>128</v>
      </c>
      <c r="BT5" s="633"/>
      <c r="BU5" s="633"/>
      <c r="BV5" s="633"/>
      <c r="BW5" s="633"/>
      <c r="BX5" s="633"/>
      <c r="BY5" s="633"/>
      <c r="BZ5" s="633"/>
      <c r="CA5" s="633"/>
      <c r="CB5" s="637"/>
      <c r="CD5" s="611" t="s">
        <v>221</v>
      </c>
      <c r="CE5" s="612"/>
      <c r="CF5" s="612"/>
      <c r="CG5" s="612"/>
      <c r="CH5" s="612"/>
      <c r="CI5" s="612"/>
      <c r="CJ5" s="612"/>
      <c r="CK5" s="612"/>
      <c r="CL5" s="612"/>
      <c r="CM5" s="612"/>
      <c r="CN5" s="612"/>
      <c r="CO5" s="612"/>
      <c r="CP5" s="612"/>
      <c r="CQ5" s="613"/>
      <c r="CR5" s="611" t="s">
        <v>227</v>
      </c>
      <c r="CS5" s="612"/>
      <c r="CT5" s="612"/>
      <c r="CU5" s="612"/>
      <c r="CV5" s="612"/>
      <c r="CW5" s="612"/>
      <c r="CX5" s="612"/>
      <c r="CY5" s="613"/>
      <c r="CZ5" s="611" t="s">
        <v>219</v>
      </c>
      <c r="DA5" s="612"/>
      <c r="DB5" s="612"/>
      <c r="DC5" s="613"/>
      <c r="DD5" s="611" t="s">
        <v>228</v>
      </c>
      <c r="DE5" s="612"/>
      <c r="DF5" s="612"/>
      <c r="DG5" s="612"/>
      <c r="DH5" s="612"/>
      <c r="DI5" s="612"/>
      <c r="DJ5" s="612"/>
      <c r="DK5" s="612"/>
      <c r="DL5" s="612"/>
      <c r="DM5" s="612"/>
      <c r="DN5" s="612"/>
      <c r="DO5" s="612"/>
      <c r="DP5" s="613"/>
      <c r="DQ5" s="611" t="s">
        <v>229</v>
      </c>
      <c r="DR5" s="612"/>
      <c r="DS5" s="612"/>
      <c r="DT5" s="612"/>
      <c r="DU5" s="612"/>
      <c r="DV5" s="612"/>
      <c r="DW5" s="612"/>
      <c r="DX5" s="612"/>
      <c r="DY5" s="612"/>
      <c r="DZ5" s="612"/>
      <c r="EA5" s="612"/>
      <c r="EB5" s="612"/>
      <c r="EC5" s="613"/>
    </row>
    <row r="6" spans="2:143" ht="11.25" customHeight="1" x14ac:dyDescent="0.2">
      <c r="B6" s="626" t="s">
        <v>230</v>
      </c>
      <c r="C6" s="627"/>
      <c r="D6" s="627"/>
      <c r="E6" s="627"/>
      <c r="F6" s="627"/>
      <c r="G6" s="627"/>
      <c r="H6" s="627"/>
      <c r="I6" s="627"/>
      <c r="J6" s="627"/>
      <c r="K6" s="627"/>
      <c r="L6" s="627"/>
      <c r="M6" s="627"/>
      <c r="N6" s="627"/>
      <c r="O6" s="627"/>
      <c r="P6" s="627"/>
      <c r="Q6" s="628"/>
      <c r="R6" s="629">
        <v>532639</v>
      </c>
      <c r="S6" s="630"/>
      <c r="T6" s="630"/>
      <c r="U6" s="630"/>
      <c r="V6" s="630"/>
      <c r="W6" s="630"/>
      <c r="X6" s="630"/>
      <c r="Y6" s="631"/>
      <c r="Z6" s="632">
        <v>1</v>
      </c>
      <c r="AA6" s="632"/>
      <c r="AB6" s="632"/>
      <c r="AC6" s="632"/>
      <c r="AD6" s="633">
        <v>532639</v>
      </c>
      <c r="AE6" s="633"/>
      <c r="AF6" s="633"/>
      <c r="AG6" s="633"/>
      <c r="AH6" s="633"/>
      <c r="AI6" s="633"/>
      <c r="AJ6" s="633"/>
      <c r="AK6" s="633"/>
      <c r="AL6" s="634">
        <v>2.1</v>
      </c>
      <c r="AM6" s="635"/>
      <c r="AN6" s="635"/>
      <c r="AO6" s="636"/>
      <c r="AP6" s="626" t="s">
        <v>231</v>
      </c>
      <c r="AQ6" s="627"/>
      <c r="AR6" s="627"/>
      <c r="AS6" s="627"/>
      <c r="AT6" s="627"/>
      <c r="AU6" s="627"/>
      <c r="AV6" s="627"/>
      <c r="AW6" s="627"/>
      <c r="AX6" s="627"/>
      <c r="AY6" s="627"/>
      <c r="AZ6" s="627"/>
      <c r="BA6" s="627"/>
      <c r="BB6" s="627"/>
      <c r="BC6" s="627"/>
      <c r="BD6" s="627"/>
      <c r="BE6" s="627"/>
      <c r="BF6" s="628"/>
      <c r="BG6" s="629">
        <v>15202883</v>
      </c>
      <c r="BH6" s="630"/>
      <c r="BI6" s="630"/>
      <c r="BJ6" s="630"/>
      <c r="BK6" s="630"/>
      <c r="BL6" s="630"/>
      <c r="BM6" s="630"/>
      <c r="BN6" s="631"/>
      <c r="BO6" s="632">
        <v>96.7</v>
      </c>
      <c r="BP6" s="632"/>
      <c r="BQ6" s="632"/>
      <c r="BR6" s="632"/>
      <c r="BS6" s="633" t="s">
        <v>128</v>
      </c>
      <c r="BT6" s="633"/>
      <c r="BU6" s="633"/>
      <c r="BV6" s="633"/>
      <c r="BW6" s="633"/>
      <c r="BX6" s="633"/>
      <c r="BY6" s="633"/>
      <c r="BZ6" s="633"/>
      <c r="CA6" s="633"/>
      <c r="CB6" s="637"/>
      <c r="CD6" s="640" t="s">
        <v>232</v>
      </c>
      <c r="CE6" s="641"/>
      <c r="CF6" s="641"/>
      <c r="CG6" s="641"/>
      <c r="CH6" s="641"/>
      <c r="CI6" s="641"/>
      <c r="CJ6" s="641"/>
      <c r="CK6" s="641"/>
      <c r="CL6" s="641"/>
      <c r="CM6" s="641"/>
      <c r="CN6" s="641"/>
      <c r="CO6" s="641"/>
      <c r="CP6" s="641"/>
      <c r="CQ6" s="642"/>
      <c r="CR6" s="629">
        <v>296005</v>
      </c>
      <c r="CS6" s="630"/>
      <c r="CT6" s="630"/>
      <c r="CU6" s="630"/>
      <c r="CV6" s="630"/>
      <c r="CW6" s="630"/>
      <c r="CX6" s="630"/>
      <c r="CY6" s="631"/>
      <c r="CZ6" s="623">
        <v>0.6</v>
      </c>
      <c r="DA6" s="624"/>
      <c r="DB6" s="624"/>
      <c r="DC6" s="643"/>
      <c r="DD6" s="638">
        <v>1138</v>
      </c>
      <c r="DE6" s="630"/>
      <c r="DF6" s="630"/>
      <c r="DG6" s="630"/>
      <c r="DH6" s="630"/>
      <c r="DI6" s="630"/>
      <c r="DJ6" s="630"/>
      <c r="DK6" s="630"/>
      <c r="DL6" s="630"/>
      <c r="DM6" s="630"/>
      <c r="DN6" s="630"/>
      <c r="DO6" s="630"/>
      <c r="DP6" s="631"/>
      <c r="DQ6" s="638">
        <v>296005</v>
      </c>
      <c r="DR6" s="630"/>
      <c r="DS6" s="630"/>
      <c r="DT6" s="630"/>
      <c r="DU6" s="630"/>
      <c r="DV6" s="630"/>
      <c r="DW6" s="630"/>
      <c r="DX6" s="630"/>
      <c r="DY6" s="630"/>
      <c r="DZ6" s="630"/>
      <c r="EA6" s="630"/>
      <c r="EB6" s="630"/>
      <c r="EC6" s="639"/>
    </row>
    <row r="7" spans="2:143" ht="11.25" customHeight="1" x14ac:dyDescent="0.2">
      <c r="B7" s="626" t="s">
        <v>233</v>
      </c>
      <c r="C7" s="627"/>
      <c r="D7" s="627"/>
      <c r="E7" s="627"/>
      <c r="F7" s="627"/>
      <c r="G7" s="627"/>
      <c r="H7" s="627"/>
      <c r="I7" s="627"/>
      <c r="J7" s="627"/>
      <c r="K7" s="627"/>
      <c r="L7" s="627"/>
      <c r="M7" s="627"/>
      <c r="N7" s="627"/>
      <c r="O7" s="627"/>
      <c r="P7" s="627"/>
      <c r="Q7" s="628"/>
      <c r="R7" s="629">
        <v>8707</v>
      </c>
      <c r="S7" s="630"/>
      <c r="T7" s="630"/>
      <c r="U7" s="630"/>
      <c r="V7" s="630"/>
      <c r="W7" s="630"/>
      <c r="X7" s="630"/>
      <c r="Y7" s="631"/>
      <c r="Z7" s="632">
        <v>0</v>
      </c>
      <c r="AA7" s="632"/>
      <c r="AB7" s="632"/>
      <c r="AC7" s="632"/>
      <c r="AD7" s="633">
        <v>8707</v>
      </c>
      <c r="AE7" s="633"/>
      <c r="AF7" s="633"/>
      <c r="AG7" s="633"/>
      <c r="AH7" s="633"/>
      <c r="AI7" s="633"/>
      <c r="AJ7" s="633"/>
      <c r="AK7" s="633"/>
      <c r="AL7" s="634">
        <v>0</v>
      </c>
      <c r="AM7" s="635"/>
      <c r="AN7" s="635"/>
      <c r="AO7" s="636"/>
      <c r="AP7" s="626" t="s">
        <v>234</v>
      </c>
      <c r="AQ7" s="627"/>
      <c r="AR7" s="627"/>
      <c r="AS7" s="627"/>
      <c r="AT7" s="627"/>
      <c r="AU7" s="627"/>
      <c r="AV7" s="627"/>
      <c r="AW7" s="627"/>
      <c r="AX7" s="627"/>
      <c r="AY7" s="627"/>
      <c r="AZ7" s="627"/>
      <c r="BA7" s="627"/>
      <c r="BB7" s="627"/>
      <c r="BC7" s="627"/>
      <c r="BD7" s="627"/>
      <c r="BE7" s="627"/>
      <c r="BF7" s="628"/>
      <c r="BG7" s="629">
        <v>6494008</v>
      </c>
      <c r="BH7" s="630"/>
      <c r="BI7" s="630"/>
      <c r="BJ7" s="630"/>
      <c r="BK7" s="630"/>
      <c r="BL7" s="630"/>
      <c r="BM7" s="630"/>
      <c r="BN7" s="631"/>
      <c r="BO7" s="632">
        <v>41.3</v>
      </c>
      <c r="BP7" s="632"/>
      <c r="BQ7" s="632"/>
      <c r="BR7" s="632"/>
      <c r="BS7" s="633" t="s">
        <v>128</v>
      </c>
      <c r="BT7" s="633"/>
      <c r="BU7" s="633"/>
      <c r="BV7" s="633"/>
      <c r="BW7" s="633"/>
      <c r="BX7" s="633"/>
      <c r="BY7" s="633"/>
      <c r="BZ7" s="633"/>
      <c r="CA7" s="633"/>
      <c r="CB7" s="637"/>
      <c r="CD7" s="644" t="s">
        <v>235</v>
      </c>
      <c r="CE7" s="645"/>
      <c r="CF7" s="645"/>
      <c r="CG7" s="645"/>
      <c r="CH7" s="645"/>
      <c r="CI7" s="645"/>
      <c r="CJ7" s="645"/>
      <c r="CK7" s="645"/>
      <c r="CL7" s="645"/>
      <c r="CM7" s="645"/>
      <c r="CN7" s="645"/>
      <c r="CO7" s="645"/>
      <c r="CP7" s="645"/>
      <c r="CQ7" s="646"/>
      <c r="CR7" s="629">
        <v>5661684</v>
      </c>
      <c r="CS7" s="630"/>
      <c r="CT7" s="630"/>
      <c r="CU7" s="630"/>
      <c r="CV7" s="630"/>
      <c r="CW7" s="630"/>
      <c r="CX7" s="630"/>
      <c r="CY7" s="631"/>
      <c r="CZ7" s="632">
        <v>12.4</v>
      </c>
      <c r="DA7" s="632"/>
      <c r="DB7" s="632"/>
      <c r="DC7" s="632"/>
      <c r="DD7" s="638">
        <v>518977</v>
      </c>
      <c r="DE7" s="630"/>
      <c r="DF7" s="630"/>
      <c r="DG7" s="630"/>
      <c r="DH7" s="630"/>
      <c r="DI7" s="630"/>
      <c r="DJ7" s="630"/>
      <c r="DK7" s="630"/>
      <c r="DL7" s="630"/>
      <c r="DM7" s="630"/>
      <c r="DN7" s="630"/>
      <c r="DO7" s="630"/>
      <c r="DP7" s="631"/>
      <c r="DQ7" s="638">
        <v>4657563</v>
      </c>
      <c r="DR7" s="630"/>
      <c r="DS7" s="630"/>
      <c r="DT7" s="630"/>
      <c r="DU7" s="630"/>
      <c r="DV7" s="630"/>
      <c r="DW7" s="630"/>
      <c r="DX7" s="630"/>
      <c r="DY7" s="630"/>
      <c r="DZ7" s="630"/>
      <c r="EA7" s="630"/>
      <c r="EB7" s="630"/>
      <c r="EC7" s="639"/>
    </row>
    <row r="8" spans="2:143" ht="11.25" customHeight="1" x14ac:dyDescent="0.2">
      <c r="B8" s="626" t="s">
        <v>236</v>
      </c>
      <c r="C8" s="627"/>
      <c r="D8" s="627"/>
      <c r="E8" s="627"/>
      <c r="F8" s="627"/>
      <c r="G8" s="627"/>
      <c r="H8" s="627"/>
      <c r="I8" s="627"/>
      <c r="J8" s="627"/>
      <c r="K8" s="627"/>
      <c r="L8" s="627"/>
      <c r="M8" s="627"/>
      <c r="N8" s="627"/>
      <c r="O8" s="627"/>
      <c r="P8" s="627"/>
      <c r="Q8" s="628"/>
      <c r="R8" s="629">
        <v>85355</v>
      </c>
      <c r="S8" s="630"/>
      <c r="T8" s="630"/>
      <c r="U8" s="630"/>
      <c r="V8" s="630"/>
      <c r="W8" s="630"/>
      <c r="X8" s="630"/>
      <c r="Y8" s="631"/>
      <c r="Z8" s="632">
        <v>0.2</v>
      </c>
      <c r="AA8" s="632"/>
      <c r="AB8" s="632"/>
      <c r="AC8" s="632"/>
      <c r="AD8" s="633">
        <v>85355</v>
      </c>
      <c r="AE8" s="633"/>
      <c r="AF8" s="633"/>
      <c r="AG8" s="633"/>
      <c r="AH8" s="633"/>
      <c r="AI8" s="633"/>
      <c r="AJ8" s="633"/>
      <c r="AK8" s="633"/>
      <c r="AL8" s="634">
        <v>0.3</v>
      </c>
      <c r="AM8" s="635"/>
      <c r="AN8" s="635"/>
      <c r="AO8" s="636"/>
      <c r="AP8" s="626" t="s">
        <v>237</v>
      </c>
      <c r="AQ8" s="627"/>
      <c r="AR8" s="627"/>
      <c r="AS8" s="627"/>
      <c r="AT8" s="627"/>
      <c r="AU8" s="627"/>
      <c r="AV8" s="627"/>
      <c r="AW8" s="627"/>
      <c r="AX8" s="627"/>
      <c r="AY8" s="627"/>
      <c r="AZ8" s="627"/>
      <c r="BA8" s="627"/>
      <c r="BB8" s="627"/>
      <c r="BC8" s="627"/>
      <c r="BD8" s="627"/>
      <c r="BE8" s="627"/>
      <c r="BF8" s="628"/>
      <c r="BG8" s="629">
        <v>206282</v>
      </c>
      <c r="BH8" s="630"/>
      <c r="BI8" s="630"/>
      <c r="BJ8" s="630"/>
      <c r="BK8" s="630"/>
      <c r="BL8" s="630"/>
      <c r="BM8" s="630"/>
      <c r="BN8" s="631"/>
      <c r="BO8" s="632">
        <v>1.3</v>
      </c>
      <c r="BP8" s="632"/>
      <c r="BQ8" s="632"/>
      <c r="BR8" s="632"/>
      <c r="BS8" s="633" t="s">
        <v>128</v>
      </c>
      <c r="BT8" s="633"/>
      <c r="BU8" s="633"/>
      <c r="BV8" s="633"/>
      <c r="BW8" s="633"/>
      <c r="BX8" s="633"/>
      <c r="BY8" s="633"/>
      <c r="BZ8" s="633"/>
      <c r="CA8" s="633"/>
      <c r="CB8" s="637"/>
      <c r="CD8" s="644" t="s">
        <v>238</v>
      </c>
      <c r="CE8" s="645"/>
      <c r="CF8" s="645"/>
      <c r="CG8" s="645"/>
      <c r="CH8" s="645"/>
      <c r="CI8" s="645"/>
      <c r="CJ8" s="645"/>
      <c r="CK8" s="645"/>
      <c r="CL8" s="645"/>
      <c r="CM8" s="645"/>
      <c r="CN8" s="645"/>
      <c r="CO8" s="645"/>
      <c r="CP8" s="645"/>
      <c r="CQ8" s="646"/>
      <c r="CR8" s="629">
        <v>18255703</v>
      </c>
      <c r="CS8" s="630"/>
      <c r="CT8" s="630"/>
      <c r="CU8" s="630"/>
      <c r="CV8" s="630"/>
      <c r="CW8" s="630"/>
      <c r="CX8" s="630"/>
      <c r="CY8" s="631"/>
      <c r="CZ8" s="632">
        <v>40.1</v>
      </c>
      <c r="DA8" s="632"/>
      <c r="DB8" s="632"/>
      <c r="DC8" s="632"/>
      <c r="DD8" s="638">
        <v>42242</v>
      </c>
      <c r="DE8" s="630"/>
      <c r="DF8" s="630"/>
      <c r="DG8" s="630"/>
      <c r="DH8" s="630"/>
      <c r="DI8" s="630"/>
      <c r="DJ8" s="630"/>
      <c r="DK8" s="630"/>
      <c r="DL8" s="630"/>
      <c r="DM8" s="630"/>
      <c r="DN8" s="630"/>
      <c r="DO8" s="630"/>
      <c r="DP8" s="631"/>
      <c r="DQ8" s="638">
        <v>8329290</v>
      </c>
      <c r="DR8" s="630"/>
      <c r="DS8" s="630"/>
      <c r="DT8" s="630"/>
      <c r="DU8" s="630"/>
      <c r="DV8" s="630"/>
      <c r="DW8" s="630"/>
      <c r="DX8" s="630"/>
      <c r="DY8" s="630"/>
      <c r="DZ8" s="630"/>
      <c r="EA8" s="630"/>
      <c r="EB8" s="630"/>
      <c r="EC8" s="639"/>
    </row>
    <row r="9" spans="2:143" ht="11.25" customHeight="1" x14ac:dyDescent="0.2">
      <c r="B9" s="626" t="s">
        <v>239</v>
      </c>
      <c r="C9" s="627"/>
      <c r="D9" s="627"/>
      <c r="E9" s="627"/>
      <c r="F9" s="627"/>
      <c r="G9" s="627"/>
      <c r="H9" s="627"/>
      <c r="I9" s="627"/>
      <c r="J9" s="627"/>
      <c r="K9" s="627"/>
      <c r="L9" s="627"/>
      <c r="M9" s="627"/>
      <c r="N9" s="627"/>
      <c r="O9" s="627"/>
      <c r="P9" s="627"/>
      <c r="Q9" s="628"/>
      <c r="R9" s="629">
        <v>101281</v>
      </c>
      <c r="S9" s="630"/>
      <c r="T9" s="630"/>
      <c r="U9" s="630"/>
      <c r="V9" s="630"/>
      <c r="W9" s="630"/>
      <c r="X9" s="630"/>
      <c r="Y9" s="631"/>
      <c r="Z9" s="632">
        <v>0.2</v>
      </c>
      <c r="AA9" s="632"/>
      <c r="AB9" s="632"/>
      <c r="AC9" s="632"/>
      <c r="AD9" s="633">
        <v>101281</v>
      </c>
      <c r="AE9" s="633"/>
      <c r="AF9" s="633"/>
      <c r="AG9" s="633"/>
      <c r="AH9" s="633"/>
      <c r="AI9" s="633"/>
      <c r="AJ9" s="633"/>
      <c r="AK9" s="633"/>
      <c r="AL9" s="634">
        <v>0.4</v>
      </c>
      <c r="AM9" s="635"/>
      <c r="AN9" s="635"/>
      <c r="AO9" s="636"/>
      <c r="AP9" s="626" t="s">
        <v>240</v>
      </c>
      <c r="AQ9" s="627"/>
      <c r="AR9" s="627"/>
      <c r="AS9" s="627"/>
      <c r="AT9" s="627"/>
      <c r="AU9" s="627"/>
      <c r="AV9" s="627"/>
      <c r="AW9" s="627"/>
      <c r="AX9" s="627"/>
      <c r="AY9" s="627"/>
      <c r="AZ9" s="627"/>
      <c r="BA9" s="627"/>
      <c r="BB9" s="627"/>
      <c r="BC9" s="627"/>
      <c r="BD9" s="627"/>
      <c r="BE9" s="627"/>
      <c r="BF9" s="628"/>
      <c r="BG9" s="629">
        <v>5382179</v>
      </c>
      <c r="BH9" s="630"/>
      <c r="BI9" s="630"/>
      <c r="BJ9" s="630"/>
      <c r="BK9" s="630"/>
      <c r="BL9" s="630"/>
      <c r="BM9" s="630"/>
      <c r="BN9" s="631"/>
      <c r="BO9" s="632">
        <v>34.200000000000003</v>
      </c>
      <c r="BP9" s="632"/>
      <c r="BQ9" s="632"/>
      <c r="BR9" s="632"/>
      <c r="BS9" s="633" t="s">
        <v>128</v>
      </c>
      <c r="BT9" s="633"/>
      <c r="BU9" s="633"/>
      <c r="BV9" s="633"/>
      <c r="BW9" s="633"/>
      <c r="BX9" s="633"/>
      <c r="BY9" s="633"/>
      <c r="BZ9" s="633"/>
      <c r="CA9" s="633"/>
      <c r="CB9" s="637"/>
      <c r="CD9" s="644" t="s">
        <v>241</v>
      </c>
      <c r="CE9" s="645"/>
      <c r="CF9" s="645"/>
      <c r="CG9" s="645"/>
      <c r="CH9" s="645"/>
      <c r="CI9" s="645"/>
      <c r="CJ9" s="645"/>
      <c r="CK9" s="645"/>
      <c r="CL9" s="645"/>
      <c r="CM9" s="645"/>
      <c r="CN9" s="645"/>
      <c r="CO9" s="645"/>
      <c r="CP9" s="645"/>
      <c r="CQ9" s="646"/>
      <c r="CR9" s="629">
        <v>7577457</v>
      </c>
      <c r="CS9" s="630"/>
      <c r="CT9" s="630"/>
      <c r="CU9" s="630"/>
      <c r="CV9" s="630"/>
      <c r="CW9" s="630"/>
      <c r="CX9" s="630"/>
      <c r="CY9" s="631"/>
      <c r="CZ9" s="632">
        <v>16.600000000000001</v>
      </c>
      <c r="DA9" s="632"/>
      <c r="DB9" s="632"/>
      <c r="DC9" s="632"/>
      <c r="DD9" s="638">
        <v>3662013</v>
      </c>
      <c r="DE9" s="630"/>
      <c r="DF9" s="630"/>
      <c r="DG9" s="630"/>
      <c r="DH9" s="630"/>
      <c r="DI9" s="630"/>
      <c r="DJ9" s="630"/>
      <c r="DK9" s="630"/>
      <c r="DL9" s="630"/>
      <c r="DM9" s="630"/>
      <c r="DN9" s="630"/>
      <c r="DO9" s="630"/>
      <c r="DP9" s="631"/>
      <c r="DQ9" s="638">
        <v>2448657</v>
      </c>
      <c r="DR9" s="630"/>
      <c r="DS9" s="630"/>
      <c r="DT9" s="630"/>
      <c r="DU9" s="630"/>
      <c r="DV9" s="630"/>
      <c r="DW9" s="630"/>
      <c r="DX9" s="630"/>
      <c r="DY9" s="630"/>
      <c r="DZ9" s="630"/>
      <c r="EA9" s="630"/>
      <c r="EB9" s="630"/>
      <c r="EC9" s="639"/>
    </row>
    <row r="10" spans="2:143" ht="11.25" customHeight="1" x14ac:dyDescent="0.2">
      <c r="B10" s="626" t="s">
        <v>242</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32" t="s">
        <v>128</v>
      </c>
      <c r="AA10" s="632"/>
      <c r="AB10" s="632"/>
      <c r="AC10" s="632"/>
      <c r="AD10" s="633" t="s">
        <v>128</v>
      </c>
      <c r="AE10" s="633"/>
      <c r="AF10" s="633"/>
      <c r="AG10" s="633"/>
      <c r="AH10" s="633"/>
      <c r="AI10" s="633"/>
      <c r="AJ10" s="633"/>
      <c r="AK10" s="633"/>
      <c r="AL10" s="634" t="s">
        <v>128</v>
      </c>
      <c r="AM10" s="635"/>
      <c r="AN10" s="635"/>
      <c r="AO10" s="636"/>
      <c r="AP10" s="626" t="s">
        <v>243</v>
      </c>
      <c r="AQ10" s="627"/>
      <c r="AR10" s="627"/>
      <c r="AS10" s="627"/>
      <c r="AT10" s="627"/>
      <c r="AU10" s="627"/>
      <c r="AV10" s="627"/>
      <c r="AW10" s="627"/>
      <c r="AX10" s="627"/>
      <c r="AY10" s="627"/>
      <c r="AZ10" s="627"/>
      <c r="BA10" s="627"/>
      <c r="BB10" s="627"/>
      <c r="BC10" s="627"/>
      <c r="BD10" s="627"/>
      <c r="BE10" s="627"/>
      <c r="BF10" s="628"/>
      <c r="BG10" s="629">
        <v>333066</v>
      </c>
      <c r="BH10" s="630"/>
      <c r="BI10" s="630"/>
      <c r="BJ10" s="630"/>
      <c r="BK10" s="630"/>
      <c r="BL10" s="630"/>
      <c r="BM10" s="630"/>
      <c r="BN10" s="631"/>
      <c r="BO10" s="632">
        <v>2.1</v>
      </c>
      <c r="BP10" s="632"/>
      <c r="BQ10" s="632"/>
      <c r="BR10" s="632"/>
      <c r="BS10" s="633" t="s">
        <v>244</v>
      </c>
      <c r="BT10" s="633"/>
      <c r="BU10" s="633"/>
      <c r="BV10" s="633"/>
      <c r="BW10" s="633"/>
      <c r="BX10" s="633"/>
      <c r="BY10" s="633"/>
      <c r="BZ10" s="633"/>
      <c r="CA10" s="633"/>
      <c r="CB10" s="637"/>
      <c r="CD10" s="644" t="s">
        <v>245</v>
      </c>
      <c r="CE10" s="645"/>
      <c r="CF10" s="645"/>
      <c r="CG10" s="645"/>
      <c r="CH10" s="645"/>
      <c r="CI10" s="645"/>
      <c r="CJ10" s="645"/>
      <c r="CK10" s="645"/>
      <c r="CL10" s="645"/>
      <c r="CM10" s="645"/>
      <c r="CN10" s="645"/>
      <c r="CO10" s="645"/>
      <c r="CP10" s="645"/>
      <c r="CQ10" s="646"/>
      <c r="CR10" s="629">
        <v>85675</v>
      </c>
      <c r="CS10" s="630"/>
      <c r="CT10" s="630"/>
      <c r="CU10" s="630"/>
      <c r="CV10" s="630"/>
      <c r="CW10" s="630"/>
      <c r="CX10" s="630"/>
      <c r="CY10" s="631"/>
      <c r="CZ10" s="632">
        <v>0.2</v>
      </c>
      <c r="DA10" s="632"/>
      <c r="DB10" s="632"/>
      <c r="DC10" s="632"/>
      <c r="DD10" s="638" t="s">
        <v>128</v>
      </c>
      <c r="DE10" s="630"/>
      <c r="DF10" s="630"/>
      <c r="DG10" s="630"/>
      <c r="DH10" s="630"/>
      <c r="DI10" s="630"/>
      <c r="DJ10" s="630"/>
      <c r="DK10" s="630"/>
      <c r="DL10" s="630"/>
      <c r="DM10" s="630"/>
      <c r="DN10" s="630"/>
      <c r="DO10" s="630"/>
      <c r="DP10" s="631"/>
      <c r="DQ10" s="638">
        <v>82151</v>
      </c>
      <c r="DR10" s="630"/>
      <c r="DS10" s="630"/>
      <c r="DT10" s="630"/>
      <c r="DU10" s="630"/>
      <c r="DV10" s="630"/>
      <c r="DW10" s="630"/>
      <c r="DX10" s="630"/>
      <c r="DY10" s="630"/>
      <c r="DZ10" s="630"/>
      <c r="EA10" s="630"/>
      <c r="EB10" s="630"/>
      <c r="EC10" s="639"/>
    </row>
    <row r="11" spans="2:143" ht="11.25" customHeight="1" x14ac:dyDescent="0.2">
      <c r="B11" s="626" t="s">
        <v>246</v>
      </c>
      <c r="C11" s="627"/>
      <c r="D11" s="627"/>
      <c r="E11" s="627"/>
      <c r="F11" s="627"/>
      <c r="G11" s="627"/>
      <c r="H11" s="627"/>
      <c r="I11" s="627"/>
      <c r="J11" s="627"/>
      <c r="K11" s="627"/>
      <c r="L11" s="627"/>
      <c r="M11" s="627"/>
      <c r="N11" s="627"/>
      <c r="O11" s="627"/>
      <c r="P11" s="627"/>
      <c r="Q11" s="628"/>
      <c r="R11" s="629">
        <v>2553137</v>
      </c>
      <c r="S11" s="630"/>
      <c r="T11" s="630"/>
      <c r="U11" s="630"/>
      <c r="V11" s="630"/>
      <c r="W11" s="630"/>
      <c r="X11" s="630"/>
      <c r="Y11" s="631"/>
      <c r="Z11" s="634">
        <v>4.9000000000000004</v>
      </c>
      <c r="AA11" s="635"/>
      <c r="AB11" s="635"/>
      <c r="AC11" s="647"/>
      <c r="AD11" s="638">
        <v>2553137</v>
      </c>
      <c r="AE11" s="630"/>
      <c r="AF11" s="630"/>
      <c r="AG11" s="630"/>
      <c r="AH11" s="630"/>
      <c r="AI11" s="630"/>
      <c r="AJ11" s="630"/>
      <c r="AK11" s="631"/>
      <c r="AL11" s="634">
        <v>10.1</v>
      </c>
      <c r="AM11" s="635"/>
      <c r="AN11" s="635"/>
      <c r="AO11" s="636"/>
      <c r="AP11" s="626" t="s">
        <v>247</v>
      </c>
      <c r="AQ11" s="627"/>
      <c r="AR11" s="627"/>
      <c r="AS11" s="627"/>
      <c r="AT11" s="627"/>
      <c r="AU11" s="627"/>
      <c r="AV11" s="627"/>
      <c r="AW11" s="627"/>
      <c r="AX11" s="627"/>
      <c r="AY11" s="627"/>
      <c r="AZ11" s="627"/>
      <c r="BA11" s="627"/>
      <c r="BB11" s="627"/>
      <c r="BC11" s="627"/>
      <c r="BD11" s="627"/>
      <c r="BE11" s="627"/>
      <c r="BF11" s="628"/>
      <c r="BG11" s="629">
        <v>572481</v>
      </c>
      <c r="BH11" s="630"/>
      <c r="BI11" s="630"/>
      <c r="BJ11" s="630"/>
      <c r="BK11" s="630"/>
      <c r="BL11" s="630"/>
      <c r="BM11" s="630"/>
      <c r="BN11" s="631"/>
      <c r="BO11" s="632">
        <v>3.6</v>
      </c>
      <c r="BP11" s="632"/>
      <c r="BQ11" s="632"/>
      <c r="BR11" s="632"/>
      <c r="BS11" s="633" t="s">
        <v>128</v>
      </c>
      <c r="BT11" s="633"/>
      <c r="BU11" s="633"/>
      <c r="BV11" s="633"/>
      <c r="BW11" s="633"/>
      <c r="BX11" s="633"/>
      <c r="BY11" s="633"/>
      <c r="BZ11" s="633"/>
      <c r="CA11" s="633"/>
      <c r="CB11" s="637"/>
      <c r="CD11" s="644" t="s">
        <v>248</v>
      </c>
      <c r="CE11" s="645"/>
      <c r="CF11" s="645"/>
      <c r="CG11" s="645"/>
      <c r="CH11" s="645"/>
      <c r="CI11" s="645"/>
      <c r="CJ11" s="645"/>
      <c r="CK11" s="645"/>
      <c r="CL11" s="645"/>
      <c r="CM11" s="645"/>
      <c r="CN11" s="645"/>
      <c r="CO11" s="645"/>
      <c r="CP11" s="645"/>
      <c r="CQ11" s="646"/>
      <c r="CR11" s="629">
        <v>1472559</v>
      </c>
      <c r="CS11" s="630"/>
      <c r="CT11" s="630"/>
      <c r="CU11" s="630"/>
      <c r="CV11" s="630"/>
      <c r="CW11" s="630"/>
      <c r="CX11" s="630"/>
      <c r="CY11" s="631"/>
      <c r="CZ11" s="632">
        <v>3.2</v>
      </c>
      <c r="DA11" s="632"/>
      <c r="DB11" s="632"/>
      <c r="DC11" s="632"/>
      <c r="DD11" s="638">
        <v>305336</v>
      </c>
      <c r="DE11" s="630"/>
      <c r="DF11" s="630"/>
      <c r="DG11" s="630"/>
      <c r="DH11" s="630"/>
      <c r="DI11" s="630"/>
      <c r="DJ11" s="630"/>
      <c r="DK11" s="630"/>
      <c r="DL11" s="630"/>
      <c r="DM11" s="630"/>
      <c r="DN11" s="630"/>
      <c r="DO11" s="630"/>
      <c r="DP11" s="631"/>
      <c r="DQ11" s="638">
        <v>1178988</v>
      </c>
      <c r="DR11" s="630"/>
      <c r="DS11" s="630"/>
      <c r="DT11" s="630"/>
      <c r="DU11" s="630"/>
      <c r="DV11" s="630"/>
      <c r="DW11" s="630"/>
      <c r="DX11" s="630"/>
      <c r="DY11" s="630"/>
      <c r="DZ11" s="630"/>
      <c r="EA11" s="630"/>
      <c r="EB11" s="630"/>
      <c r="EC11" s="639"/>
    </row>
    <row r="12" spans="2:143" ht="11.25" customHeight="1" x14ac:dyDescent="0.2">
      <c r="B12" s="626" t="s">
        <v>249</v>
      </c>
      <c r="C12" s="627"/>
      <c r="D12" s="627"/>
      <c r="E12" s="627"/>
      <c r="F12" s="627"/>
      <c r="G12" s="627"/>
      <c r="H12" s="627"/>
      <c r="I12" s="627"/>
      <c r="J12" s="627"/>
      <c r="K12" s="627"/>
      <c r="L12" s="627"/>
      <c r="M12" s="627"/>
      <c r="N12" s="627"/>
      <c r="O12" s="627"/>
      <c r="P12" s="627"/>
      <c r="Q12" s="628"/>
      <c r="R12" s="629" t="s">
        <v>128</v>
      </c>
      <c r="S12" s="630"/>
      <c r="T12" s="630"/>
      <c r="U12" s="630"/>
      <c r="V12" s="630"/>
      <c r="W12" s="630"/>
      <c r="X12" s="630"/>
      <c r="Y12" s="631"/>
      <c r="Z12" s="632" t="s">
        <v>244</v>
      </c>
      <c r="AA12" s="632"/>
      <c r="AB12" s="632"/>
      <c r="AC12" s="632"/>
      <c r="AD12" s="633" t="s">
        <v>128</v>
      </c>
      <c r="AE12" s="633"/>
      <c r="AF12" s="633"/>
      <c r="AG12" s="633"/>
      <c r="AH12" s="633"/>
      <c r="AI12" s="633"/>
      <c r="AJ12" s="633"/>
      <c r="AK12" s="633"/>
      <c r="AL12" s="634" t="s">
        <v>128</v>
      </c>
      <c r="AM12" s="635"/>
      <c r="AN12" s="635"/>
      <c r="AO12" s="636"/>
      <c r="AP12" s="626" t="s">
        <v>250</v>
      </c>
      <c r="AQ12" s="627"/>
      <c r="AR12" s="627"/>
      <c r="AS12" s="627"/>
      <c r="AT12" s="627"/>
      <c r="AU12" s="627"/>
      <c r="AV12" s="627"/>
      <c r="AW12" s="627"/>
      <c r="AX12" s="627"/>
      <c r="AY12" s="627"/>
      <c r="AZ12" s="627"/>
      <c r="BA12" s="627"/>
      <c r="BB12" s="627"/>
      <c r="BC12" s="627"/>
      <c r="BD12" s="627"/>
      <c r="BE12" s="627"/>
      <c r="BF12" s="628"/>
      <c r="BG12" s="629">
        <v>7569954</v>
      </c>
      <c r="BH12" s="630"/>
      <c r="BI12" s="630"/>
      <c r="BJ12" s="630"/>
      <c r="BK12" s="630"/>
      <c r="BL12" s="630"/>
      <c r="BM12" s="630"/>
      <c r="BN12" s="631"/>
      <c r="BO12" s="632">
        <v>48.2</v>
      </c>
      <c r="BP12" s="632"/>
      <c r="BQ12" s="632"/>
      <c r="BR12" s="632"/>
      <c r="BS12" s="633" t="s">
        <v>128</v>
      </c>
      <c r="BT12" s="633"/>
      <c r="BU12" s="633"/>
      <c r="BV12" s="633"/>
      <c r="BW12" s="633"/>
      <c r="BX12" s="633"/>
      <c r="BY12" s="633"/>
      <c r="BZ12" s="633"/>
      <c r="CA12" s="633"/>
      <c r="CB12" s="637"/>
      <c r="CD12" s="644" t="s">
        <v>251</v>
      </c>
      <c r="CE12" s="645"/>
      <c r="CF12" s="645"/>
      <c r="CG12" s="645"/>
      <c r="CH12" s="645"/>
      <c r="CI12" s="645"/>
      <c r="CJ12" s="645"/>
      <c r="CK12" s="645"/>
      <c r="CL12" s="645"/>
      <c r="CM12" s="645"/>
      <c r="CN12" s="645"/>
      <c r="CO12" s="645"/>
      <c r="CP12" s="645"/>
      <c r="CQ12" s="646"/>
      <c r="CR12" s="629">
        <v>360951</v>
      </c>
      <c r="CS12" s="630"/>
      <c r="CT12" s="630"/>
      <c r="CU12" s="630"/>
      <c r="CV12" s="630"/>
      <c r="CW12" s="630"/>
      <c r="CX12" s="630"/>
      <c r="CY12" s="631"/>
      <c r="CZ12" s="632">
        <v>0.8</v>
      </c>
      <c r="DA12" s="632"/>
      <c r="DB12" s="632"/>
      <c r="DC12" s="632"/>
      <c r="DD12" s="638" t="s">
        <v>128</v>
      </c>
      <c r="DE12" s="630"/>
      <c r="DF12" s="630"/>
      <c r="DG12" s="630"/>
      <c r="DH12" s="630"/>
      <c r="DI12" s="630"/>
      <c r="DJ12" s="630"/>
      <c r="DK12" s="630"/>
      <c r="DL12" s="630"/>
      <c r="DM12" s="630"/>
      <c r="DN12" s="630"/>
      <c r="DO12" s="630"/>
      <c r="DP12" s="631"/>
      <c r="DQ12" s="638">
        <v>228764</v>
      </c>
      <c r="DR12" s="630"/>
      <c r="DS12" s="630"/>
      <c r="DT12" s="630"/>
      <c r="DU12" s="630"/>
      <c r="DV12" s="630"/>
      <c r="DW12" s="630"/>
      <c r="DX12" s="630"/>
      <c r="DY12" s="630"/>
      <c r="DZ12" s="630"/>
      <c r="EA12" s="630"/>
      <c r="EB12" s="630"/>
      <c r="EC12" s="639"/>
    </row>
    <row r="13" spans="2:143" ht="11.25" customHeight="1" x14ac:dyDescent="0.2">
      <c r="B13" s="626" t="s">
        <v>252</v>
      </c>
      <c r="C13" s="627"/>
      <c r="D13" s="627"/>
      <c r="E13" s="627"/>
      <c r="F13" s="627"/>
      <c r="G13" s="627"/>
      <c r="H13" s="627"/>
      <c r="I13" s="627"/>
      <c r="J13" s="627"/>
      <c r="K13" s="627"/>
      <c r="L13" s="627"/>
      <c r="M13" s="627"/>
      <c r="N13" s="627"/>
      <c r="O13" s="627"/>
      <c r="P13" s="627"/>
      <c r="Q13" s="628"/>
      <c r="R13" s="629" t="s">
        <v>244</v>
      </c>
      <c r="S13" s="630"/>
      <c r="T13" s="630"/>
      <c r="U13" s="630"/>
      <c r="V13" s="630"/>
      <c r="W13" s="630"/>
      <c r="X13" s="630"/>
      <c r="Y13" s="631"/>
      <c r="Z13" s="632" t="s">
        <v>128</v>
      </c>
      <c r="AA13" s="632"/>
      <c r="AB13" s="632"/>
      <c r="AC13" s="632"/>
      <c r="AD13" s="633" t="s">
        <v>244</v>
      </c>
      <c r="AE13" s="633"/>
      <c r="AF13" s="633"/>
      <c r="AG13" s="633"/>
      <c r="AH13" s="633"/>
      <c r="AI13" s="633"/>
      <c r="AJ13" s="633"/>
      <c r="AK13" s="633"/>
      <c r="AL13" s="634" t="s">
        <v>128</v>
      </c>
      <c r="AM13" s="635"/>
      <c r="AN13" s="635"/>
      <c r="AO13" s="636"/>
      <c r="AP13" s="626" t="s">
        <v>253</v>
      </c>
      <c r="AQ13" s="627"/>
      <c r="AR13" s="627"/>
      <c r="AS13" s="627"/>
      <c r="AT13" s="627"/>
      <c r="AU13" s="627"/>
      <c r="AV13" s="627"/>
      <c r="AW13" s="627"/>
      <c r="AX13" s="627"/>
      <c r="AY13" s="627"/>
      <c r="AZ13" s="627"/>
      <c r="BA13" s="627"/>
      <c r="BB13" s="627"/>
      <c r="BC13" s="627"/>
      <c r="BD13" s="627"/>
      <c r="BE13" s="627"/>
      <c r="BF13" s="628"/>
      <c r="BG13" s="629">
        <v>7491878</v>
      </c>
      <c r="BH13" s="630"/>
      <c r="BI13" s="630"/>
      <c r="BJ13" s="630"/>
      <c r="BK13" s="630"/>
      <c r="BL13" s="630"/>
      <c r="BM13" s="630"/>
      <c r="BN13" s="631"/>
      <c r="BO13" s="632">
        <v>47.7</v>
      </c>
      <c r="BP13" s="632"/>
      <c r="BQ13" s="632"/>
      <c r="BR13" s="632"/>
      <c r="BS13" s="633" t="s">
        <v>128</v>
      </c>
      <c r="BT13" s="633"/>
      <c r="BU13" s="633"/>
      <c r="BV13" s="633"/>
      <c r="BW13" s="633"/>
      <c r="BX13" s="633"/>
      <c r="BY13" s="633"/>
      <c r="BZ13" s="633"/>
      <c r="CA13" s="633"/>
      <c r="CB13" s="637"/>
      <c r="CD13" s="644" t="s">
        <v>254</v>
      </c>
      <c r="CE13" s="645"/>
      <c r="CF13" s="645"/>
      <c r="CG13" s="645"/>
      <c r="CH13" s="645"/>
      <c r="CI13" s="645"/>
      <c r="CJ13" s="645"/>
      <c r="CK13" s="645"/>
      <c r="CL13" s="645"/>
      <c r="CM13" s="645"/>
      <c r="CN13" s="645"/>
      <c r="CO13" s="645"/>
      <c r="CP13" s="645"/>
      <c r="CQ13" s="646"/>
      <c r="CR13" s="629">
        <v>2772464</v>
      </c>
      <c r="CS13" s="630"/>
      <c r="CT13" s="630"/>
      <c r="CU13" s="630"/>
      <c r="CV13" s="630"/>
      <c r="CW13" s="630"/>
      <c r="CX13" s="630"/>
      <c r="CY13" s="631"/>
      <c r="CZ13" s="632">
        <v>6.1</v>
      </c>
      <c r="DA13" s="632"/>
      <c r="DB13" s="632"/>
      <c r="DC13" s="632"/>
      <c r="DD13" s="638">
        <v>518658</v>
      </c>
      <c r="DE13" s="630"/>
      <c r="DF13" s="630"/>
      <c r="DG13" s="630"/>
      <c r="DH13" s="630"/>
      <c r="DI13" s="630"/>
      <c r="DJ13" s="630"/>
      <c r="DK13" s="630"/>
      <c r="DL13" s="630"/>
      <c r="DM13" s="630"/>
      <c r="DN13" s="630"/>
      <c r="DO13" s="630"/>
      <c r="DP13" s="631"/>
      <c r="DQ13" s="638">
        <v>2210163</v>
      </c>
      <c r="DR13" s="630"/>
      <c r="DS13" s="630"/>
      <c r="DT13" s="630"/>
      <c r="DU13" s="630"/>
      <c r="DV13" s="630"/>
      <c r="DW13" s="630"/>
      <c r="DX13" s="630"/>
      <c r="DY13" s="630"/>
      <c r="DZ13" s="630"/>
      <c r="EA13" s="630"/>
      <c r="EB13" s="630"/>
      <c r="EC13" s="639"/>
    </row>
    <row r="14" spans="2:143" ht="11.25" customHeight="1" x14ac:dyDescent="0.2">
      <c r="B14" s="626" t="s">
        <v>255</v>
      </c>
      <c r="C14" s="627"/>
      <c r="D14" s="627"/>
      <c r="E14" s="627"/>
      <c r="F14" s="627"/>
      <c r="G14" s="627"/>
      <c r="H14" s="627"/>
      <c r="I14" s="627"/>
      <c r="J14" s="627"/>
      <c r="K14" s="627"/>
      <c r="L14" s="627"/>
      <c r="M14" s="627"/>
      <c r="N14" s="627"/>
      <c r="O14" s="627"/>
      <c r="P14" s="627"/>
      <c r="Q14" s="628"/>
      <c r="R14" s="629">
        <v>29</v>
      </c>
      <c r="S14" s="630"/>
      <c r="T14" s="630"/>
      <c r="U14" s="630"/>
      <c r="V14" s="630"/>
      <c r="W14" s="630"/>
      <c r="X14" s="630"/>
      <c r="Y14" s="631"/>
      <c r="Z14" s="632">
        <v>0</v>
      </c>
      <c r="AA14" s="632"/>
      <c r="AB14" s="632"/>
      <c r="AC14" s="632"/>
      <c r="AD14" s="633">
        <v>29</v>
      </c>
      <c r="AE14" s="633"/>
      <c r="AF14" s="633"/>
      <c r="AG14" s="633"/>
      <c r="AH14" s="633"/>
      <c r="AI14" s="633"/>
      <c r="AJ14" s="633"/>
      <c r="AK14" s="633"/>
      <c r="AL14" s="634">
        <v>0</v>
      </c>
      <c r="AM14" s="635"/>
      <c r="AN14" s="635"/>
      <c r="AO14" s="636"/>
      <c r="AP14" s="626" t="s">
        <v>256</v>
      </c>
      <c r="AQ14" s="627"/>
      <c r="AR14" s="627"/>
      <c r="AS14" s="627"/>
      <c r="AT14" s="627"/>
      <c r="AU14" s="627"/>
      <c r="AV14" s="627"/>
      <c r="AW14" s="627"/>
      <c r="AX14" s="627"/>
      <c r="AY14" s="627"/>
      <c r="AZ14" s="627"/>
      <c r="BA14" s="627"/>
      <c r="BB14" s="627"/>
      <c r="BC14" s="627"/>
      <c r="BD14" s="627"/>
      <c r="BE14" s="627"/>
      <c r="BF14" s="628"/>
      <c r="BG14" s="629">
        <v>360063</v>
      </c>
      <c r="BH14" s="630"/>
      <c r="BI14" s="630"/>
      <c r="BJ14" s="630"/>
      <c r="BK14" s="630"/>
      <c r="BL14" s="630"/>
      <c r="BM14" s="630"/>
      <c r="BN14" s="631"/>
      <c r="BO14" s="632">
        <v>2.2999999999999998</v>
      </c>
      <c r="BP14" s="632"/>
      <c r="BQ14" s="632"/>
      <c r="BR14" s="632"/>
      <c r="BS14" s="633" t="s">
        <v>244</v>
      </c>
      <c r="BT14" s="633"/>
      <c r="BU14" s="633"/>
      <c r="BV14" s="633"/>
      <c r="BW14" s="633"/>
      <c r="BX14" s="633"/>
      <c r="BY14" s="633"/>
      <c r="BZ14" s="633"/>
      <c r="CA14" s="633"/>
      <c r="CB14" s="637"/>
      <c r="CD14" s="644" t="s">
        <v>257</v>
      </c>
      <c r="CE14" s="645"/>
      <c r="CF14" s="645"/>
      <c r="CG14" s="645"/>
      <c r="CH14" s="645"/>
      <c r="CI14" s="645"/>
      <c r="CJ14" s="645"/>
      <c r="CK14" s="645"/>
      <c r="CL14" s="645"/>
      <c r="CM14" s="645"/>
      <c r="CN14" s="645"/>
      <c r="CO14" s="645"/>
      <c r="CP14" s="645"/>
      <c r="CQ14" s="646"/>
      <c r="CR14" s="629">
        <v>1579619</v>
      </c>
      <c r="CS14" s="630"/>
      <c r="CT14" s="630"/>
      <c r="CU14" s="630"/>
      <c r="CV14" s="630"/>
      <c r="CW14" s="630"/>
      <c r="CX14" s="630"/>
      <c r="CY14" s="631"/>
      <c r="CZ14" s="632">
        <v>3.5</v>
      </c>
      <c r="DA14" s="632"/>
      <c r="DB14" s="632"/>
      <c r="DC14" s="632"/>
      <c r="DD14" s="638">
        <v>6886</v>
      </c>
      <c r="DE14" s="630"/>
      <c r="DF14" s="630"/>
      <c r="DG14" s="630"/>
      <c r="DH14" s="630"/>
      <c r="DI14" s="630"/>
      <c r="DJ14" s="630"/>
      <c r="DK14" s="630"/>
      <c r="DL14" s="630"/>
      <c r="DM14" s="630"/>
      <c r="DN14" s="630"/>
      <c r="DO14" s="630"/>
      <c r="DP14" s="631"/>
      <c r="DQ14" s="638">
        <v>1533943</v>
      </c>
      <c r="DR14" s="630"/>
      <c r="DS14" s="630"/>
      <c r="DT14" s="630"/>
      <c r="DU14" s="630"/>
      <c r="DV14" s="630"/>
      <c r="DW14" s="630"/>
      <c r="DX14" s="630"/>
      <c r="DY14" s="630"/>
      <c r="DZ14" s="630"/>
      <c r="EA14" s="630"/>
      <c r="EB14" s="630"/>
      <c r="EC14" s="639"/>
    </row>
    <row r="15" spans="2:143" ht="11.25" customHeight="1" x14ac:dyDescent="0.2">
      <c r="B15" s="626" t="s">
        <v>258</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32" t="s">
        <v>259</v>
      </c>
      <c r="AA15" s="632"/>
      <c r="AB15" s="632"/>
      <c r="AC15" s="632"/>
      <c r="AD15" s="633" t="s">
        <v>244</v>
      </c>
      <c r="AE15" s="633"/>
      <c r="AF15" s="633"/>
      <c r="AG15" s="633"/>
      <c r="AH15" s="633"/>
      <c r="AI15" s="633"/>
      <c r="AJ15" s="633"/>
      <c r="AK15" s="633"/>
      <c r="AL15" s="634" t="s">
        <v>128</v>
      </c>
      <c r="AM15" s="635"/>
      <c r="AN15" s="635"/>
      <c r="AO15" s="636"/>
      <c r="AP15" s="626" t="s">
        <v>260</v>
      </c>
      <c r="AQ15" s="627"/>
      <c r="AR15" s="627"/>
      <c r="AS15" s="627"/>
      <c r="AT15" s="627"/>
      <c r="AU15" s="627"/>
      <c r="AV15" s="627"/>
      <c r="AW15" s="627"/>
      <c r="AX15" s="627"/>
      <c r="AY15" s="627"/>
      <c r="AZ15" s="627"/>
      <c r="BA15" s="627"/>
      <c r="BB15" s="627"/>
      <c r="BC15" s="627"/>
      <c r="BD15" s="627"/>
      <c r="BE15" s="627"/>
      <c r="BF15" s="628"/>
      <c r="BG15" s="629">
        <v>778858</v>
      </c>
      <c r="BH15" s="630"/>
      <c r="BI15" s="630"/>
      <c r="BJ15" s="630"/>
      <c r="BK15" s="630"/>
      <c r="BL15" s="630"/>
      <c r="BM15" s="630"/>
      <c r="BN15" s="631"/>
      <c r="BO15" s="632">
        <v>5</v>
      </c>
      <c r="BP15" s="632"/>
      <c r="BQ15" s="632"/>
      <c r="BR15" s="632"/>
      <c r="BS15" s="633" t="s">
        <v>128</v>
      </c>
      <c r="BT15" s="633"/>
      <c r="BU15" s="633"/>
      <c r="BV15" s="633"/>
      <c r="BW15" s="633"/>
      <c r="BX15" s="633"/>
      <c r="BY15" s="633"/>
      <c r="BZ15" s="633"/>
      <c r="CA15" s="633"/>
      <c r="CB15" s="637"/>
      <c r="CD15" s="644" t="s">
        <v>261</v>
      </c>
      <c r="CE15" s="645"/>
      <c r="CF15" s="645"/>
      <c r="CG15" s="645"/>
      <c r="CH15" s="645"/>
      <c r="CI15" s="645"/>
      <c r="CJ15" s="645"/>
      <c r="CK15" s="645"/>
      <c r="CL15" s="645"/>
      <c r="CM15" s="645"/>
      <c r="CN15" s="645"/>
      <c r="CO15" s="645"/>
      <c r="CP15" s="645"/>
      <c r="CQ15" s="646"/>
      <c r="CR15" s="629">
        <v>3702801</v>
      </c>
      <c r="CS15" s="630"/>
      <c r="CT15" s="630"/>
      <c r="CU15" s="630"/>
      <c r="CV15" s="630"/>
      <c r="CW15" s="630"/>
      <c r="CX15" s="630"/>
      <c r="CY15" s="631"/>
      <c r="CZ15" s="632">
        <v>8.1</v>
      </c>
      <c r="DA15" s="632"/>
      <c r="DB15" s="632"/>
      <c r="DC15" s="632"/>
      <c r="DD15" s="638">
        <v>228017</v>
      </c>
      <c r="DE15" s="630"/>
      <c r="DF15" s="630"/>
      <c r="DG15" s="630"/>
      <c r="DH15" s="630"/>
      <c r="DI15" s="630"/>
      <c r="DJ15" s="630"/>
      <c r="DK15" s="630"/>
      <c r="DL15" s="630"/>
      <c r="DM15" s="630"/>
      <c r="DN15" s="630"/>
      <c r="DO15" s="630"/>
      <c r="DP15" s="631"/>
      <c r="DQ15" s="638">
        <v>2980640</v>
      </c>
      <c r="DR15" s="630"/>
      <c r="DS15" s="630"/>
      <c r="DT15" s="630"/>
      <c r="DU15" s="630"/>
      <c r="DV15" s="630"/>
      <c r="DW15" s="630"/>
      <c r="DX15" s="630"/>
      <c r="DY15" s="630"/>
      <c r="DZ15" s="630"/>
      <c r="EA15" s="630"/>
      <c r="EB15" s="630"/>
      <c r="EC15" s="639"/>
    </row>
    <row r="16" spans="2:143" ht="11.25" customHeight="1" x14ac:dyDescent="0.2">
      <c r="B16" s="626" t="s">
        <v>262</v>
      </c>
      <c r="C16" s="627"/>
      <c r="D16" s="627"/>
      <c r="E16" s="627"/>
      <c r="F16" s="627"/>
      <c r="G16" s="627"/>
      <c r="H16" s="627"/>
      <c r="I16" s="627"/>
      <c r="J16" s="627"/>
      <c r="K16" s="627"/>
      <c r="L16" s="627"/>
      <c r="M16" s="627"/>
      <c r="N16" s="627"/>
      <c r="O16" s="627"/>
      <c r="P16" s="627"/>
      <c r="Q16" s="628"/>
      <c r="R16" s="629">
        <v>71191</v>
      </c>
      <c r="S16" s="630"/>
      <c r="T16" s="630"/>
      <c r="U16" s="630"/>
      <c r="V16" s="630"/>
      <c r="W16" s="630"/>
      <c r="X16" s="630"/>
      <c r="Y16" s="631"/>
      <c r="Z16" s="632">
        <v>0.1</v>
      </c>
      <c r="AA16" s="632"/>
      <c r="AB16" s="632"/>
      <c r="AC16" s="632"/>
      <c r="AD16" s="633">
        <v>71191</v>
      </c>
      <c r="AE16" s="633"/>
      <c r="AF16" s="633"/>
      <c r="AG16" s="633"/>
      <c r="AH16" s="633"/>
      <c r="AI16" s="633"/>
      <c r="AJ16" s="633"/>
      <c r="AK16" s="633"/>
      <c r="AL16" s="634">
        <v>0.3</v>
      </c>
      <c r="AM16" s="635"/>
      <c r="AN16" s="635"/>
      <c r="AO16" s="636"/>
      <c r="AP16" s="626" t="s">
        <v>263</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32" t="s">
        <v>128</v>
      </c>
      <c r="BP16" s="632"/>
      <c r="BQ16" s="632"/>
      <c r="BR16" s="632"/>
      <c r="BS16" s="633" t="s">
        <v>128</v>
      </c>
      <c r="BT16" s="633"/>
      <c r="BU16" s="633"/>
      <c r="BV16" s="633"/>
      <c r="BW16" s="633"/>
      <c r="BX16" s="633"/>
      <c r="BY16" s="633"/>
      <c r="BZ16" s="633"/>
      <c r="CA16" s="633"/>
      <c r="CB16" s="637"/>
      <c r="CD16" s="644" t="s">
        <v>264</v>
      </c>
      <c r="CE16" s="645"/>
      <c r="CF16" s="645"/>
      <c r="CG16" s="645"/>
      <c r="CH16" s="645"/>
      <c r="CI16" s="645"/>
      <c r="CJ16" s="645"/>
      <c r="CK16" s="645"/>
      <c r="CL16" s="645"/>
      <c r="CM16" s="645"/>
      <c r="CN16" s="645"/>
      <c r="CO16" s="645"/>
      <c r="CP16" s="645"/>
      <c r="CQ16" s="646"/>
      <c r="CR16" s="629" t="s">
        <v>244</v>
      </c>
      <c r="CS16" s="630"/>
      <c r="CT16" s="630"/>
      <c r="CU16" s="630"/>
      <c r="CV16" s="630"/>
      <c r="CW16" s="630"/>
      <c r="CX16" s="630"/>
      <c r="CY16" s="631"/>
      <c r="CZ16" s="632" t="s">
        <v>128</v>
      </c>
      <c r="DA16" s="632"/>
      <c r="DB16" s="632"/>
      <c r="DC16" s="632"/>
      <c r="DD16" s="638" t="s">
        <v>128</v>
      </c>
      <c r="DE16" s="630"/>
      <c r="DF16" s="630"/>
      <c r="DG16" s="630"/>
      <c r="DH16" s="630"/>
      <c r="DI16" s="630"/>
      <c r="DJ16" s="630"/>
      <c r="DK16" s="630"/>
      <c r="DL16" s="630"/>
      <c r="DM16" s="630"/>
      <c r="DN16" s="630"/>
      <c r="DO16" s="630"/>
      <c r="DP16" s="631"/>
      <c r="DQ16" s="638" t="s">
        <v>128</v>
      </c>
      <c r="DR16" s="630"/>
      <c r="DS16" s="630"/>
      <c r="DT16" s="630"/>
      <c r="DU16" s="630"/>
      <c r="DV16" s="630"/>
      <c r="DW16" s="630"/>
      <c r="DX16" s="630"/>
      <c r="DY16" s="630"/>
      <c r="DZ16" s="630"/>
      <c r="EA16" s="630"/>
      <c r="EB16" s="630"/>
      <c r="EC16" s="639"/>
    </row>
    <row r="17" spans="2:133" ht="11.25" customHeight="1" x14ac:dyDescent="0.2">
      <c r="B17" s="626" t="s">
        <v>265</v>
      </c>
      <c r="C17" s="627"/>
      <c r="D17" s="627"/>
      <c r="E17" s="627"/>
      <c r="F17" s="627"/>
      <c r="G17" s="627"/>
      <c r="H17" s="627"/>
      <c r="I17" s="627"/>
      <c r="J17" s="627"/>
      <c r="K17" s="627"/>
      <c r="L17" s="627"/>
      <c r="M17" s="627"/>
      <c r="N17" s="627"/>
      <c r="O17" s="627"/>
      <c r="P17" s="627"/>
      <c r="Q17" s="628"/>
      <c r="R17" s="629">
        <v>170639</v>
      </c>
      <c r="S17" s="630"/>
      <c r="T17" s="630"/>
      <c r="U17" s="630"/>
      <c r="V17" s="630"/>
      <c r="W17" s="630"/>
      <c r="X17" s="630"/>
      <c r="Y17" s="631"/>
      <c r="Z17" s="632">
        <v>0.3</v>
      </c>
      <c r="AA17" s="632"/>
      <c r="AB17" s="632"/>
      <c r="AC17" s="632"/>
      <c r="AD17" s="633">
        <v>170639</v>
      </c>
      <c r="AE17" s="633"/>
      <c r="AF17" s="633"/>
      <c r="AG17" s="633"/>
      <c r="AH17" s="633"/>
      <c r="AI17" s="633"/>
      <c r="AJ17" s="633"/>
      <c r="AK17" s="633"/>
      <c r="AL17" s="634">
        <v>0.7</v>
      </c>
      <c r="AM17" s="635"/>
      <c r="AN17" s="635"/>
      <c r="AO17" s="636"/>
      <c r="AP17" s="626" t="s">
        <v>266</v>
      </c>
      <c r="AQ17" s="627"/>
      <c r="AR17" s="627"/>
      <c r="AS17" s="627"/>
      <c r="AT17" s="627"/>
      <c r="AU17" s="627"/>
      <c r="AV17" s="627"/>
      <c r="AW17" s="627"/>
      <c r="AX17" s="627"/>
      <c r="AY17" s="627"/>
      <c r="AZ17" s="627"/>
      <c r="BA17" s="627"/>
      <c r="BB17" s="627"/>
      <c r="BC17" s="627"/>
      <c r="BD17" s="627"/>
      <c r="BE17" s="627"/>
      <c r="BF17" s="628"/>
      <c r="BG17" s="629" t="s">
        <v>244</v>
      </c>
      <c r="BH17" s="630"/>
      <c r="BI17" s="630"/>
      <c r="BJ17" s="630"/>
      <c r="BK17" s="630"/>
      <c r="BL17" s="630"/>
      <c r="BM17" s="630"/>
      <c r="BN17" s="631"/>
      <c r="BO17" s="632" t="s">
        <v>259</v>
      </c>
      <c r="BP17" s="632"/>
      <c r="BQ17" s="632"/>
      <c r="BR17" s="632"/>
      <c r="BS17" s="633" t="s">
        <v>244</v>
      </c>
      <c r="BT17" s="633"/>
      <c r="BU17" s="633"/>
      <c r="BV17" s="633"/>
      <c r="BW17" s="633"/>
      <c r="BX17" s="633"/>
      <c r="BY17" s="633"/>
      <c r="BZ17" s="633"/>
      <c r="CA17" s="633"/>
      <c r="CB17" s="637"/>
      <c r="CD17" s="644" t="s">
        <v>267</v>
      </c>
      <c r="CE17" s="645"/>
      <c r="CF17" s="645"/>
      <c r="CG17" s="645"/>
      <c r="CH17" s="645"/>
      <c r="CI17" s="645"/>
      <c r="CJ17" s="645"/>
      <c r="CK17" s="645"/>
      <c r="CL17" s="645"/>
      <c r="CM17" s="645"/>
      <c r="CN17" s="645"/>
      <c r="CO17" s="645"/>
      <c r="CP17" s="645"/>
      <c r="CQ17" s="646"/>
      <c r="CR17" s="629">
        <v>3789037</v>
      </c>
      <c r="CS17" s="630"/>
      <c r="CT17" s="630"/>
      <c r="CU17" s="630"/>
      <c r="CV17" s="630"/>
      <c r="CW17" s="630"/>
      <c r="CX17" s="630"/>
      <c r="CY17" s="631"/>
      <c r="CZ17" s="632">
        <v>8.3000000000000007</v>
      </c>
      <c r="DA17" s="632"/>
      <c r="DB17" s="632"/>
      <c r="DC17" s="632"/>
      <c r="DD17" s="638" t="s">
        <v>128</v>
      </c>
      <c r="DE17" s="630"/>
      <c r="DF17" s="630"/>
      <c r="DG17" s="630"/>
      <c r="DH17" s="630"/>
      <c r="DI17" s="630"/>
      <c r="DJ17" s="630"/>
      <c r="DK17" s="630"/>
      <c r="DL17" s="630"/>
      <c r="DM17" s="630"/>
      <c r="DN17" s="630"/>
      <c r="DO17" s="630"/>
      <c r="DP17" s="631"/>
      <c r="DQ17" s="638">
        <v>3753639</v>
      </c>
      <c r="DR17" s="630"/>
      <c r="DS17" s="630"/>
      <c r="DT17" s="630"/>
      <c r="DU17" s="630"/>
      <c r="DV17" s="630"/>
      <c r="DW17" s="630"/>
      <c r="DX17" s="630"/>
      <c r="DY17" s="630"/>
      <c r="DZ17" s="630"/>
      <c r="EA17" s="630"/>
      <c r="EB17" s="630"/>
      <c r="EC17" s="639"/>
    </row>
    <row r="18" spans="2:133" ht="11.25" customHeight="1" x14ac:dyDescent="0.2">
      <c r="B18" s="626" t="s">
        <v>268</v>
      </c>
      <c r="C18" s="627"/>
      <c r="D18" s="627"/>
      <c r="E18" s="627"/>
      <c r="F18" s="627"/>
      <c r="G18" s="627"/>
      <c r="H18" s="627"/>
      <c r="I18" s="627"/>
      <c r="J18" s="627"/>
      <c r="K18" s="627"/>
      <c r="L18" s="627"/>
      <c r="M18" s="627"/>
      <c r="N18" s="627"/>
      <c r="O18" s="627"/>
      <c r="P18" s="627"/>
      <c r="Q18" s="628"/>
      <c r="R18" s="629">
        <v>302501</v>
      </c>
      <c r="S18" s="630"/>
      <c r="T18" s="630"/>
      <c r="U18" s="630"/>
      <c r="V18" s="630"/>
      <c r="W18" s="630"/>
      <c r="X18" s="630"/>
      <c r="Y18" s="631"/>
      <c r="Z18" s="632">
        <v>0.6</v>
      </c>
      <c r="AA18" s="632"/>
      <c r="AB18" s="632"/>
      <c r="AC18" s="632"/>
      <c r="AD18" s="633">
        <v>302501</v>
      </c>
      <c r="AE18" s="633"/>
      <c r="AF18" s="633"/>
      <c r="AG18" s="633"/>
      <c r="AH18" s="633"/>
      <c r="AI18" s="633"/>
      <c r="AJ18" s="633"/>
      <c r="AK18" s="633"/>
      <c r="AL18" s="634">
        <v>1.2</v>
      </c>
      <c r="AM18" s="635"/>
      <c r="AN18" s="635"/>
      <c r="AO18" s="636"/>
      <c r="AP18" s="626" t="s">
        <v>269</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32" t="s">
        <v>128</v>
      </c>
      <c r="BP18" s="632"/>
      <c r="BQ18" s="632"/>
      <c r="BR18" s="632"/>
      <c r="BS18" s="633" t="s">
        <v>128</v>
      </c>
      <c r="BT18" s="633"/>
      <c r="BU18" s="633"/>
      <c r="BV18" s="633"/>
      <c r="BW18" s="633"/>
      <c r="BX18" s="633"/>
      <c r="BY18" s="633"/>
      <c r="BZ18" s="633"/>
      <c r="CA18" s="633"/>
      <c r="CB18" s="637"/>
      <c r="CD18" s="644" t="s">
        <v>270</v>
      </c>
      <c r="CE18" s="645"/>
      <c r="CF18" s="645"/>
      <c r="CG18" s="645"/>
      <c r="CH18" s="645"/>
      <c r="CI18" s="645"/>
      <c r="CJ18" s="645"/>
      <c r="CK18" s="645"/>
      <c r="CL18" s="645"/>
      <c r="CM18" s="645"/>
      <c r="CN18" s="645"/>
      <c r="CO18" s="645"/>
      <c r="CP18" s="645"/>
      <c r="CQ18" s="646"/>
      <c r="CR18" s="629" t="s">
        <v>128</v>
      </c>
      <c r="CS18" s="630"/>
      <c r="CT18" s="630"/>
      <c r="CU18" s="630"/>
      <c r="CV18" s="630"/>
      <c r="CW18" s="630"/>
      <c r="CX18" s="630"/>
      <c r="CY18" s="631"/>
      <c r="CZ18" s="632" t="s">
        <v>128</v>
      </c>
      <c r="DA18" s="632"/>
      <c r="DB18" s="632"/>
      <c r="DC18" s="632"/>
      <c r="DD18" s="638" t="s">
        <v>128</v>
      </c>
      <c r="DE18" s="630"/>
      <c r="DF18" s="630"/>
      <c r="DG18" s="630"/>
      <c r="DH18" s="630"/>
      <c r="DI18" s="630"/>
      <c r="DJ18" s="630"/>
      <c r="DK18" s="630"/>
      <c r="DL18" s="630"/>
      <c r="DM18" s="630"/>
      <c r="DN18" s="630"/>
      <c r="DO18" s="630"/>
      <c r="DP18" s="631"/>
      <c r="DQ18" s="638" t="s">
        <v>128</v>
      </c>
      <c r="DR18" s="630"/>
      <c r="DS18" s="630"/>
      <c r="DT18" s="630"/>
      <c r="DU18" s="630"/>
      <c r="DV18" s="630"/>
      <c r="DW18" s="630"/>
      <c r="DX18" s="630"/>
      <c r="DY18" s="630"/>
      <c r="DZ18" s="630"/>
      <c r="EA18" s="630"/>
      <c r="EB18" s="630"/>
      <c r="EC18" s="639"/>
    </row>
    <row r="19" spans="2:133" ht="11.25" customHeight="1" x14ac:dyDescent="0.2">
      <c r="B19" s="626" t="s">
        <v>271</v>
      </c>
      <c r="C19" s="627"/>
      <c r="D19" s="627"/>
      <c r="E19" s="627"/>
      <c r="F19" s="627"/>
      <c r="G19" s="627"/>
      <c r="H19" s="627"/>
      <c r="I19" s="627"/>
      <c r="J19" s="627"/>
      <c r="K19" s="627"/>
      <c r="L19" s="627"/>
      <c r="M19" s="627"/>
      <c r="N19" s="627"/>
      <c r="O19" s="627"/>
      <c r="P19" s="627"/>
      <c r="Q19" s="628"/>
      <c r="R19" s="629">
        <v>121319</v>
      </c>
      <c r="S19" s="630"/>
      <c r="T19" s="630"/>
      <c r="U19" s="630"/>
      <c r="V19" s="630"/>
      <c r="W19" s="630"/>
      <c r="X19" s="630"/>
      <c r="Y19" s="631"/>
      <c r="Z19" s="632">
        <v>0.2</v>
      </c>
      <c r="AA19" s="632"/>
      <c r="AB19" s="632"/>
      <c r="AC19" s="632"/>
      <c r="AD19" s="633">
        <v>121319</v>
      </c>
      <c r="AE19" s="633"/>
      <c r="AF19" s="633"/>
      <c r="AG19" s="633"/>
      <c r="AH19" s="633"/>
      <c r="AI19" s="633"/>
      <c r="AJ19" s="633"/>
      <c r="AK19" s="633"/>
      <c r="AL19" s="634">
        <v>0.5</v>
      </c>
      <c r="AM19" s="635"/>
      <c r="AN19" s="635"/>
      <c r="AO19" s="636"/>
      <c r="AP19" s="626" t="s">
        <v>272</v>
      </c>
      <c r="AQ19" s="627"/>
      <c r="AR19" s="627"/>
      <c r="AS19" s="627"/>
      <c r="AT19" s="627"/>
      <c r="AU19" s="627"/>
      <c r="AV19" s="627"/>
      <c r="AW19" s="627"/>
      <c r="AX19" s="627"/>
      <c r="AY19" s="627"/>
      <c r="AZ19" s="627"/>
      <c r="BA19" s="627"/>
      <c r="BB19" s="627"/>
      <c r="BC19" s="627"/>
      <c r="BD19" s="627"/>
      <c r="BE19" s="627"/>
      <c r="BF19" s="628"/>
      <c r="BG19" s="629">
        <v>514544</v>
      </c>
      <c r="BH19" s="630"/>
      <c r="BI19" s="630"/>
      <c r="BJ19" s="630"/>
      <c r="BK19" s="630"/>
      <c r="BL19" s="630"/>
      <c r="BM19" s="630"/>
      <c r="BN19" s="631"/>
      <c r="BO19" s="632">
        <v>3.3</v>
      </c>
      <c r="BP19" s="632"/>
      <c r="BQ19" s="632"/>
      <c r="BR19" s="632"/>
      <c r="BS19" s="633" t="s">
        <v>128</v>
      </c>
      <c r="BT19" s="633"/>
      <c r="BU19" s="633"/>
      <c r="BV19" s="633"/>
      <c r="BW19" s="633"/>
      <c r="BX19" s="633"/>
      <c r="BY19" s="633"/>
      <c r="BZ19" s="633"/>
      <c r="CA19" s="633"/>
      <c r="CB19" s="637"/>
      <c r="CD19" s="644" t="s">
        <v>273</v>
      </c>
      <c r="CE19" s="645"/>
      <c r="CF19" s="645"/>
      <c r="CG19" s="645"/>
      <c r="CH19" s="645"/>
      <c r="CI19" s="645"/>
      <c r="CJ19" s="645"/>
      <c r="CK19" s="645"/>
      <c r="CL19" s="645"/>
      <c r="CM19" s="645"/>
      <c r="CN19" s="645"/>
      <c r="CO19" s="645"/>
      <c r="CP19" s="645"/>
      <c r="CQ19" s="646"/>
      <c r="CR19" s="629" t="s">
        <v>128</v>
      </c>
      <c r="CS19" s="630"/>
      <c r="CT19" s="630"/>
      <c r="CU19" s="630"/>
      <c r="CV19" s="630"/>
      <c r="CW19" s="630"/>
      <c r="CX19" s="630"/>
      <c r="CY19" s="631"/>
      <c r="CZ19" s="632" t="s">
        <v>128</v>
      </c>
      <c r="DA19" s="632"/>
      <c r="DB19" s="632"/>
      <c r="DC19" s="632"/>
      <c r="DD19" s="638" t="s">
        <v>128</v>
      </c>
      <c r="DE19" s="630"/>
      <c r="DF19" s="630"/>
      <c r="DG19" s="630"/>
      <c r="DH19" s="630"/>
      <c r="DI19" s="630"/>
      <c r="DJ19" s="630"/>
      <c r="DK19" s="630"/>
      <c r="DL19" s="630"/>
      <c r="DM19" s="630"/>
      <c r="DN19" s="630"/>
      <c r="DO19" s="630"/>
      <c r="DP19" s="631"/>
      <c r="DQ19" s="638" t="s">
        <v>128</v>
      </c>
      <c r="DR19" s="630"/>
      <c r="DS19" s="630"/>
      <c r="DT19" s="630"/>
      <c r="DU19" s="630"/>
      <c r="DV19" s="630"/>
      <c r="DW19" s="630"/>
      <c r="DX19" s="630"/>
      <c r="DY19" s="630"/>
      <c r="DZ19" s="630"/>
      <c r="EA19" s="630"/>
      <c r="EB19" s="630"/>
      <c r="EC19" s="639"/>
    </row>
    <row r="20" spans="2:133" ht="11.25" customHeight="1" x14ac:dyDescent="0.2">
      <c r="B20" s="626" t="s">
        <v>274</v>
      </c>
      <c r="C20" s="627"/>
      <c r="D20" s="627"/>
      <c r="E20" s="627"/>
      <c r="F20" s="627"/>
      <c r="G20" s="627"/>
      <c r="H20" s="627"/>
      <c r="I20" s="627"/>
      <c r="J20" s="627"/>
      <c r="K20" s="627"/>
      <c r="L20" s="627"/>
      <c r="M20" s="627"/>
      <c r="N20" s="627"/>
      <c r="O20" s="627"/>
      <c r="P20" s="627"/>
      <c r="Q20" s="628"/>
      <c r="R20" s="629">
        <v>23129</v>
      </c>
      <c r="S20" s="630"/>
      <c r="T20" s="630"/>
      <c r="U20" s="630"/>
      <c r="V20" s="630"/>
      <c r="W20" s="630"/>
      <c r="X20" s="630"/>
      <c r="Y20" s="631"/>
      <c r="Z20" s="632">
        <v>0</v>
      </c>
      <c r="AA20" s="632"/>
      <c r="AB20" s="632"/>
      <c r="AC20" s="632"/>
      <c r="AD20" s="633">
        <v>23129</v>
      </c>
      <c r="AE20" s="633"/>
      <c r="AF20" s="633"/>
      <c r="AG20" s="633"/>
      <c r="AH20" s="633"/>
      <c r="AI20" s="633"/>
      <c r="AJ20" s="633"/>
      <c r="AK20" s="633"/>
      <c r="AL20" s="634">
        <v>0.1</v>
      </c>
      <c r="AM20" s="635"/>
      <c r="AN20" s="635"/>
      <c r="AO20" s="636"/>
      <c r="AP20" s="626" t="s">
        <v>275</v>
      </c>
      <c r="AQ20" s="627"/>
      <c r="AR20" s="627"/>
      <c r="AS20" s="627"/>
      <c r="AT20" s="627"/>
      <c r="AU20" s="627"/>
      <c r="AV20" s="627"/>
      <c r="AW20" s="627"/>
      <c r="AX20" s="627"/>
      <c r="AY20" s="627"/>
      <c r="AZ20" s="627"/>
      <c r="BA20" s="627"/>
      <c r="BB20" s="627"/>
      <c r="BC20" s="627"/>
      <c r="BD20" s="627"/>
      <c r="BE20" s="627"/>
      <c r="BF20" s="628"/>
      <c r="BG20" s="629">
        <v>514544</v>
      </c>
      <c r="BH20" s="630"/>
      <c r="BI20" s="630"/>
      <c r="BJ20" s="630"/>
      <c r="BK20" s="630"/>
      <c r="BL20" s="630"/>
      <c r="BM20" s="630"/>
      <c r="BN20" s="631"/>
      <c r="BO20" s="632">
        <v>3.3</v>
      </c>
      <c r="BP20" s="632"/>
      <c r="BQ20" s="632"/>
      <c r="BR20" s="632"/>
      <c r="BS20" s="633" t="s">
        <v>128</v>
      </c>
      <c r="BT20" s="633"/>
      <c r="BU20" s="633"/>
      <c r="BV20" s="633"/>
      <c r="BW20" s="633"/>
      <c r="BX20" s="633"/>
      <c r="BY20" s="633"/>
      <c r="BZ20" s="633"/>
      <c r="CA20" s="633"/>
      <c r="CB20" s="637"/>
      <c r="CD20" s="644" t="s">
        <v>276</v>
      </c>
      <c r="CE20" s="645"/>
      <c r="CF20" s="645"/>
      <c r="CG20" s="645"/>
      <c r="CH20" s="645"/>
      <c r="CI20" s="645"/>
      <c r="CJ20" s="645"/>
      <c r="CK20" s="645"/>
      <c r="CL20" s="645"/>
      <c r="CM20" s="645"/>
      <c r="CN20" s="645"/>
      <c r="CO20" s="645"/>
      <c r="CP20" s="645"/>
      <c r="CQ20" s="646"/>
      <c r="CR20" s="629">
        <v>45553955</v>
      </c>
      <c r="CS20" s="630"/>
      <c r="CT20" s="630"/>
      <c r="CU20" s="630"/>
      <c r="CV20" s="630"/>
      <c r="CW20" s="630"/>
      <c r="CX20" s="630"/>
      <c r="CY20" s="631"/>
      <c r="CZ20" s="632">
        <v>100</v>
      </c>
      <c r="DA20" s="632"/>
      <c r="DB20" s="632"/>
      <c r="DC20" s="632"/>
      <c r="DD20" s="638">
        <v>5283267</v>
      </c>
      <c r="DE20" s="630"/>
      <c r="DF20" s="630"/>
      <c r="DG20" s="630"/>
      <c r="DH20" s="630"/>
      <c r="DI20" s="630"/>
      <c r="DJ20" s="630"/>
      <c r="DK20" s="630"/>
      <c r="DL20" s="630"/>
      <c r="DM20" s="630"/>
      <c r="DN20" s="630"/>
      <c r="DO20" s="630"/>
      <c r="DP20" s="631"/>
      <c r="DQ20" s="638">
        <v>27699803</v>
      </c>
      <c r="DR20" s="630"/>
      <c r="DS20" s="630"/>
      <c r="DT20" s="630"/>
      <c r="DU20" s="630"/>
      <c r="DV20" s="630"/>
      <c r="DW20" s="630"/>
      <c r="DX20" s="630"/>
      <c r="DY20" s="630"/>
      <c r="DZ20" s="630"/>
      <c r="EA20" s="630"/>
      <c r="EB20" s="630"/>
      <c r="EC20" s="639"/>
    </row>
    <row r="21" spans="2:133" ht="11.25" customHeight="1" x14ac:dyDescent="0.2">
      <c r="B21" s="626" t="s">
        <v>277</v>
      </c>
      <c r="C21" s="627"/>
      <c r="D21" s="627"/>
      <c r="E21" s="627"/>
      <c r="F21" s="627"/>
      <c r="G21" s="627"/>
      <c r="H21" s="627"/>
      <c r="I21" s="627"/>
      <c r="J21" s="627"/>
      <c r="K21" s="627"/>
      <c r="L21" s="627"/>
      <c r="M21" s="627"/>
      <c r="N21" s="627"/>
      <c r="O21" s="627"/>
      <c r="P21" s="627"/>
      <c r="Q21" s="628"/>
      <c r="R21" s="629">
        <v>9161</v>
      </c>
      <c r="S21" s="630"/>
      <c r="T21" s="630"/>
      <c r="U21" s="630"/>
      <c r="V21" s="630"/>
      <c r="W21" s="630"/>
      <c r="X21" s="630"/>
      <c r="Y21" s="631"/>
      <c r="Z21" s="632">
        <v>0</v>
      </c>
      <c r="AA21" s="632"/>
      <c r="AB21" s="632"/>
      <c r="AC21" s="632"/>
      <c r="AD21" s="633">
        <v>9161</v>
      </c>
      <c r="AE21" s="633"/>
      <c r="AF21" s="633"/>
      <c r="AG21" s="633"/>
      <c r="AH21" s="633"/>
      <c r="AI21" s="633"/>
      <c r="AJ21" s="633"/>
      <c r="AK21" s="633"/>
      <c r="AL21" s="634">
        <v>0</v>
      </c>
      <c r="AM21" s="635"/>
      <c r="AN21" s="635"/>
      <c r="AO21" s="636"/>
      <c r="AP21" s="648" t="s">
        <v>278</v>
      </c>
      <c r="AQ21" s="649"/>
      <c r="AR21" s="649"/>
      <c r="AS21" s="649"/>
      <c r="AT21" s="649"/>
      <c r="AU21" s="649"/>
      <c r="AV21" s="649"/>
      <c r="AW21" s="649"/>
      <c r="AX21" s="649"/>
      <c r="AY21" s="649"/>
      <c r="AZ21" s="649"/>
      <c r="BA21" s="649"/>
      <c r="BB21" s="649"/>
      <c r="BC21" s="649"/>
      <c r="BD21" s="649"/>
      <c r="BE21" s="649"/>
      <c r="BF21" s="650"/>
      <c r="BG21" s="629" t="s">
        <v>128</v>
      </c>
      <c r="BH21" s="630"/>
      <c r="BI21" s="630"/>
      <c r="BJ21" s="630"/>
      <c r="BK21" s="630"/>
      <c r="BL21" s="630"/>
      <c r="BM21" s="630"/>
      <c r="BN21" s="631"/>
      <c r="BO21" s="632" t="s">
        <v>244</v>
      </c>
      <c r="BP21" s="632"/>
      <c r="BQ21" s="632"/>
      <c r="BR21" s="632"/>
      <c r="BS21" s="633" t="s">
        <v>128</v>
      </c>
      <c r="BT21" s="633"/>
      <c r="BU21" s="633"/>
      <c r="BV21" s="633"/>
      <c r="BW21" s="633"/>
      <c r="BX21" s="633"/>
      <c r="BY21" s="633"/>
      <c r="BZ21" s="633"/>
      <c r="CA21" s="633"/>
      <c r="CB21" s="637"/>
      <c r="CD21" s="657"/>
      <c r="CE21" s="658"/>
      <c r="CF21" s="658"/>
      <c r="CG21" s="658"/>
      <c r="CH21" s="658"/>
      <c r="CI21" s="658"/>
      <c r="CJ21" s="658"/>
      <c r="CK21" s="658"/>
      <c r="CL21" s="658"/>
      <c r="CM21" s="658"/>
      <c r="CN21" s="658"/>
      <c r="CO21" s="658"/>
      <c r="CP21" s="658"/>
      <c r="CQ21" s="659"/>
      <c r="CR21" s="660"/>
      <c r="CS21" s="652"/>
      <c r="CT21" s="652"/>
      <c r="CU21" s="652"/>
      <c r="CV21" s="652"/>
      <c r="CW21" s="652"/>
      <c r="CX21" s="652"/>
      <c r="CY21" s="661"/>
      <c r="CZ21" s="662"/>
      <c r="DA21" s="662"/>
      <c r="DB21" s="662"/>
      <c r="DC21" s="662"/>
      <c r="DD21" s="651"/>
      <c r="DE21" s="652"/>
      <c r="DF21" s="652"/>
      <c r="DG21" s="652"/>
      <c r="DH21" s="652"/>
      <c r="DI21" s="652"/>
      <c r="DJ21" s="652"/>
      <c r="DK21" s="652"/>
      <c r="DL21" s="652"/>
      <c r="DM21" s="652"/>
      <c r="DN21" s="652"/>
      <c r="DO21" s="652"/>
      <c r="DP21" s="661"/>
      <c r="DQ21" s="651"/>
      <c r="DR21" s="652"/>
      <c r="DS21" s="652"/>
      <c r="DT21" s="652"/>
      <c r="DU21" s="652"/>
      <c r="DV21" s="652"/>
      <c r="DW21" s="652"/>
      <c r="DX21" s="652"/>
      <c r="DY21" s="652"/>
      <c r="DZ21" s="652"/>
      <c r="EA21" s="652"/>
      <c r="EB21" s="652"/>
      <c r="EC21" s="653"/>
    </row>
    <row r="22" spans="2:133" ht="11.25" customHeight="1" x14ac:dyDescent="0.2">
      <c r="B22" s="654" t="s">
        <v>279</v>
      </c>
      <c r="C22" s="655"/>
      <c r="D22" s="655"/>
      <c r="E22" s="655"/>
      <c r="F22" s="655"/>
      <c r="G22" s="655"/>
      <c r="H22" s="655"/>
      <c r="I22" s="655"/>
      <c r="J22" s="655"/>
      <c r="K22" s="655"/>
      <c r="L22" s="655"/>
      <c r="M22" s="655"/>
      <c r="N22" s="655"/>
      <c r="O22" s="655"/>
      <c r="P22" s="655"/>
      <c r="Q22" s="656"/>
      <c r="R22" s="629">
        <v>148892</v>
      </c>
      <c r="S22" s="630"/>
      <c r="T22" s="630"/>
      <c r="U22" s="630"/>
      <c r="V22" s="630"/>
      <c r="W22" s="630"/>
      <c r="X22" s="630"/>
      <c r="Y22" s="631"/>
      <c r="Z22" s="632">
        <v>0.3</v>
      </c>
      <c r="AA22" s="632"/>
      <c r="AB22" s="632"/>
      <c r="AC22" s="632"/>
      <c r="AD22" s="633" t="s">
        <v>128</v>
      </c>
      <c r="AE22" s="633"/>
      <c r="AF22" s="633"/>
      <c r="AG22" s="633"/>
      <c r="AH22" s="633"/>
      <c r="AI22" s="633"/>
      <c r="AJ22" s="633"/>
      <c r="AK22" s="633"/>
      <c r="AL22" s="634" t="s">
        <v>244</v>
      </c>
      <c r="AM22" s="635"/>
      <c r="AN22" s="635"/>
      <c r="AO22" s="636"/>
      <c r="AP22" s="648" t="s">
        <v>280</v>
      </c>
      <c r="AQ22" s="649"/>
      <c r="AR22" s="649"/>
      <c r="AS22" s="649"/>
      <c r="AT22" s="649"/>
      <c r="AU22" s="649"/>
      <c r="AV22" s="649"/>
      <c r="AW22" s="649"/>
      <c r="AX22" s="649"/>
      <c r="AY22" s="649"/>
      <c r="AZ22" s="649"/>
      <c r="BA22" s="649"/>
      <c r="BB22" s="649"/>
      <c r="BC22" s="649"/>
      <c r="BD22" s="649"/>
      <c r="BE22" s="649"/>
      <c r="BF22" s="650"/>
      <c r="BG22" s="629" t="s">
        <v>128</v>
      </c>
      <c r="BH22" s="630"/>
      <c r="BI22" s="630"/>
      <c r="BJ22" s="630"/>
      <c r="BK22" s="630"/>
      <c r="BL22" s="630"/>
      <c r="BM22" s="630"/>
      <c r="BN22" s="631"/>
      <c r="BO22" s="632" t="s">
        <v>128</v>
      </c>
      <c r="BP22" s="632"/>
      <c r="BQ22" s="632"/>
      <c r="BR22" s="632"/>
      <c r="BS22" s="633" t="s">
        <v>128</v>
      </c>
      <c r="BT22" s="633"/>
      <c r="BU22" s="633"/>
      <c r="BV22" s="633"/>
      <c r="BW22" s="633"/>
      <c r="BX22" s="633"/>
      <c r="BY22" s="633"/>
      <c r="BZ22" s="633"/>
      <c r="CA22" s="633"/>
      <c r="CB22" s="637"/>
      <c r="CD22" s="611" t="s">
        <v>281</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282</v>
      </c>
      <c r="C23" s="627"/>
      <c r="D23" s="627"/>
      <c r="E23" s="627"/>
      <c r="F23" s="627"/>
      <c r="G23" s="627"/>
      <c r="H23" s="627"/>
      <c r="I23" s="627"/>
      <c r="J23" s="627"/>
      <c r="K23" s="627"/>
      <c r="L23" s="627"/>
      <c r="M23" s="627"/>
      <c r="N23" s="627"/>
      <c r="O23" s="627"/>
      <c r="P23" s="627"/>
      <c r="Q23" s="628"/>
      <c r="R23" s="629">
        <v>6737623</v>
      </c>
      <c r="S23" s="630"/>
      <c r="T23" s="630"/>
      <c r="U23" s="630"/>
      <c r="V23" s="630"/>
      <c r="W23" s="630"/>
      <c r="X23" s="630"/>
      <c r="Y23" s="631"/>
      <c r="Z23" s="632">
        <v>13</v>
      </c>
      <c r="AA23" s="632"/>
      <c r="AB23" s="632"/>
      <c r="AC23" s="632"/>
      <c r="AD23" s="633">
        <v>5975723</v>
      </c>
      <c r="AE23" s="633"/>
      <c r="AF23" s="633"/>
      <c r="AG23" s="633"/>
      <c r="AH23" s="633"/>
      <c r="AI23" s="633"/>
      <c r="AJ23" s="633"/>
      <c r="AK23" s="633"/>
      <c r="AL23" s="634">
        <v>23.7</v>
      </c>
      <c r="AM23" s="635"/>
      <c r="AN23" s="635"/>
      <c r="AO23" s="636"/>
      <c r="AP23" s="648" t="s">
        <v>283</v>
      </c>
      <c r="AQ23" s="649"/>
      <c r="AR23" s="649"/>
      <c r="AS23" s="649"/>
      <c r="AT23" s="649"/>
      <c r="AU23" s="649"/>
      <c r="AV23" s="649"/>
      <c r="AW23" s="649"/>
      <c r="AX23" s="649"/>
      <c r="AY23" s="649"/>
      <c r="AZ23" s="649"/>
      <c r="BA23" s="649"/>
      <c r="BB23" s="649"/>
      <c r="BC23" s="649"/>
      <c r="BD23" s="649"/>
      <c r="BE23" s="649"/>
      <c r="BF23" s="650"/>
      <c r="BG23" s="629">
        <v>514544</v>
      </c>
      <c r="BH23" s="630"/>
      <c r="BI23" s="630"/>
      <c r="BJ23" s="630"/>
      <c r="BK23" s="630"/>
      <c r="BL23" s="630"/>
      <c r="BM23" s="630"/>
      <c r="BN23" s="631"/>
      <c r="BO23" s="632">
        <v>3.3</v>
      </c>
      <c r="BP23" s="632"/>
      <c r="BQ23" s="632"/>
      <c r="BR23" s="632"/>
      <c r="BS23" s="633" t="s">
        <v>244</v>
      </c>
      <c r="BT23" s="633"/>
      <c r="BU23" s="633"/>
      <c r="BV23" s="633"/>
      <c r="BW23" s="633"/>
      <c r="BX23" s="633"/>
      <c r="BY23" s="633"/>
      <c r="BZ23" s="633"/>
      <c r="CA23" s="633"/>
      <c r="CB23" s="637"/>
      <c r="CD23" s="611" t="s">
        <v>221</v>
      </c>
      <c r="CE23" s="612"/>
      <c r="CF23" s="612"/>
      <c r="CG23" s="612"/>
      <c r="CH23" s="612"/>
      <c r="CI23" s="612"/>
      <c r="CJ23" s="612"/>
      <c r="CK23" s="612"/>
      <c r="CL23" s="612"/>
      <c r="CM23" s="612"/>
      <c r="CN23" s="612"/>
      <c r="CO23" s="612"/>
      <c r="CP23" s="612"/>
      <c r="CQ23" s="613"/>
      <c r="CR23" s="611" t="s">
        <v>284</v>
      </c>
      <c r="CS23" s="612"/>
      <c r="CT23" s="612"/>
      <c r="CU23" s="612"/>
      <c r="CV23" s="612"/>
      <c r="CW23" s="612"/>
      <c r="CX23" s="612"/>
      <c r="CY23" s="613"/>
      <c r="CZ23" s="611" t="s">
        <v>285</v>
      </c>
      <c r="DA23" s="612"/>
      <c r="DB23" s="612"/>
      <c r="DC23" s="613"/>
      <c r="DD23" s="611" t="s">
        <v>286</v>
      </c>
      <c r="DE23" s="612"/>
      <c r="DF23" s="612"/>
      <c r="DG23" s="612"/>
      <c r="DH23" s="612"/>
      <c r="DI23" s="612"/>
      <c r="DJ23" s="612"/>
      <c r="DK23" s="613"/>
      <c r="DL23" s="663" t="s">
        <v>287</v>
      </c>
      <c r="DM23" s="664"/>
      <c r="DN23" s="664"/>
      <c r="DO23" s="664"/>
      <c r="DP23" s="664"/>
      <c r="DQ23" s="664"/>
      <c r="DR23" s="664"/>
      <c r="DS23" s="664"/>
      <c r="DT23" s="664"/>
      <c r="DU23" s="664"/>
      <c r="DV23" s="665"/>
      <c r="DW23" s="611" t="s">
        <v>288</v>
      </c>
      <c r="DX23" s="612"/>
      <c r="DY23" s="612"/>
      <c r="DZ23" s="612"/>
      <c r="EA23" s="612"/>
      <c r="EB23" s="612"/>
      <c r="EC23" s="613"/>
    </row>
    <row r="24" spans="2:133" ht="11.25" customHeight="1" x14ac:dyDescent="0.2">
      <c r="B24" s="626" t="s">
        <v>289</v>
      </c>
      <c r="C24" s="627"/>
      <c r="D24" s="627"/>
      <c r="E24" s="627"/>
      <c r="F24" s="627"/>
      <c r="G24" s="627"/>
      <c r="H24" s="627"/>
      <c r="I24" s="627"/>
      <c r="J24" s="627"/>
      <c r="K24" s="627"/>
      <c r="L24" s="627"/>
      <c r="M24" s="627"/>
      <c r="N24" s="627"/>
      <c r="O24" s="627"/>
      <c r="P24" s="627"/>
      <c r="Q24" s="628"/>
      <c r="R24" s="629">
        <v>5975723</v>
      </c>
      <c r="S24" s="630"/>
      <c r="T24" s="630"/>
      <c r="U24" s="630"/>
      <c r="V24" s="630"/>
      <c r="W24" s="630"/>
      <c r="X24" s="630"/>
      <c r="Y24" s="631"/>
      <c r="Z24" s="632">
        <v>11.5</v>
      </c>
      <c r="AA24" s="632"/>
      <c r="AB24" s="632"/>
      <c r="AC24" s="632"/>
      <c r="AD24" s="633">
        <v>5975723</v>
      </c>
      <c r="AE24" s="633"/>
      <c r="AF24" s="633"/>
      <c r="AG24" s="633"/>
      <c r="AH24" s="633"/>
      <c r="AI24" s="633"/>
      <c r="AJ24" s="633"/>
      <c r="AK24" s="633"/>
      <c r="AL24" s="634">
        <v>23.7</v>
      </c>
      <c r="AM24" s="635"/>
      <c r="AN24" s="635"/>
      <c r="AO24" s="636"/>
      <c r="AP24" s="648" t="s">
        <v>290</v>
      </c>
      <c r="AQ24" s="649"/>
      <c r="AR24" s="649"/>
      <c r="AS24" s="649"/>
      <c r="AT24" s="649"/>
      <c r="AU24" s="649"/>
      <c r="AV24" s="649"/>
      <c r="AW24" s="649"/>
      <c r="AX24" s="649"/>
      <c r="AY24" s="649"/>
      <c r="AZ24" s="649"/>
      <c r="BA24" s="649"/>
      <c r="BB24" s="649"/>
      <c r="BC24" s="649"/>
      <c r="BD24" s="649"/>
      <c r="BE24" s="649"/>
      <c r="BF24" s="650"/>
      <c r="BG24" s="629" t="s">
        <v>244</v>
      </c>
      <c r="BH24" s="630"/>
      <c r="BI24" s="630"/>
      <c r="BJ24" s="630"/>
      <c r="BK24" s="630"/>
      <c r="BL24" s="630"/>
      <c r="BM24" s="630"/>
      <c r="BN24" s="631"/>
      <c r="BO24" s="632" t="s">
        <v>128</v>
      </c>
      <c r="BP24" s="632"/>
      <c r="BQ24" s="632"/>
      <c r="BR24" s="632"/>
      <c r="BS24" s="633" t="s">
        <v>128</v>
      </c>
      <c r="BT24" s="633"/>
      <c r="BU24" s="633"/>
      <c r="BV24" s="633"/>
      <c r="BW24" s="633"/>
      <c r="BX24" s="633"/>
      <c r="BY24" s="633"/>
      <c r="BZ24" s="633"/>
      <c r="CA24" s="633"/>
      <c r="CB24" s="637"/>
      <c r="CD24" s="640" t="s">
        <v>291</v>
      </c>
      <c r="CE24" s="641"/>
      <c r="CF24" s="641"/>
      <c r="CG24" s="641"/>
      <c r="CH24" s="641"/>
      <c r="CI24" s="641"/>
      <c r="CJ24" s="641"/>
      <c r="CK24" s="641"/>
      <c r="CL24" s="641"/>
      <c r="CM24" s="641"/>
      <c r="CN24" s="641"/>
      <c r="CO24" s="641"/>
      <c r="CP24" s="641"/>
      <c r="CQ24" s="642"/>
      <c r="CR24" s="618">
        <v>22387105</v>
      </c>
      <c r="CS24" s="619"/>
      <c r="CT24" s="619"/>
      <c r="CU24" s="619"/>
      <c r="CV24" s="619"/>
      <c r="CW24" s="619"/>
      <c r="CX24" s="619"/>
      <c r="CY24" s="620"/>
      <c r="CZ24" s="623">
        <v>49.1</v>
      </c>
      <c r="DA24" s="624"/>
      <c r="DB24" s="624"/>
      <c r="DC24" s="643"/>
      <c r="DD24" s="666">
        <v>13028673</v>
      </c>
      <c r="DE24" s="619"/>
      <c r="DF24" s="619"/>
      <c r="DG24" s="619"/>
      <c r="DH24" s="619"/>
      <c r="DI24" s="619"/>
      <c r="DJ24" s="619"/>
      <c r="DK24" s="620"/>
      <c r="DL24" s="666">
        <v>12618068</v>
      </c>
      <c r="DM24" s="619"/>
      <c r="DN24" s="619"/>
      <c r="DO24" s="619"/>
      <c r="DP24" s="619"/>
      <c r="DQ24" s="619"/>
      <c r="DR24" s="619"/>
      <c r="DS24" s="619"/>
      <c r="DT24" s="619"/>
      <c r="DU24" s="619"/>
      <c r="DV24" s="620"/>
      <c r="DW24" s="623">
        <v>47.2</v>
      </c>
      <c r="DX24" s="624"/>
      <c r="DY24" s="624"/>
      <c r="DZ24" s="624"/>
      <c r="EA24" s="624"/>
      <c r="EB24" s="624"/>
      <c r="EC24" s="625"/>
    </row>
    <row r="25" spans="2:133" ht="11.25" customHeight="1" x14ac:dyDescent="0.2">
      <c r="B25" s="626" t="s">
        <v>292</v>
      </c>
      <c r="C25" s="627"/>
      <c r="D25" s="627"/>
      <c r="E25" s="627"/>
      <c r="F25" s="627"/>
      <c r="G25" s="627"/>
      <c r="H25" s="627"/>
      <c r="I25" s="627"/>
      <c r="J25" s="627"/>
      <c r="K25" s="627"/>
      <c r="L25" s="627"/>
      <c r="M25" s="627"/>
      <c r="N25" s="627"/>
      <c r="O25" s="627"/>
      <c r="P25" s="627"/>
      <c r="Q25" s="628"/>
      <c r="R25" s="629">
        <v>760180</v>
      </c>
      <c r="S25" s="630"/>
      <c r="T25" s="630"/>
      <c r="U25" s="630"/>
      <c r="V25" s="630"/>
      <c r="W25" s="630"/>
      <c r="X25" s="630"/>
      <c r="Y25" s="631"/>
      <c r="Z25" s="632">
        <v>1.5</v>
      </c>
      <c r="AA25" s="632"/>
      <c r="AB25" s="632"/>
      <c r="AC25" s="632"/>
      <c r="AD25" s="633" t="s">
        <v>128</v>
      </c>
      <c r="AE25" s="633"/>
      <c r="AF25" s="633"/>
      <c r="AG25" s="633"/>
      <c r="AH25" s="633"/>
      <c r="AI25" s="633"/>
      <c r="AJ25" s="633"/>
      <c r="AK25" s="633"/>
      <c r="AL25" s="634" t="s">
        <v>128</v>
      </c>
      <c r="AM25" s="635"/>
      <c r="AN25" s="635"/>
      <c r="AO25" s="636"/>
      <c r="AP25" s="648" t="s">
        <v>293</v>
      </c>
      <c r="AQ25" s="649"/>
      <c r="AR25" s="649"/>
      <c r="AS25" s="649"/>
      <c r="AT25" s="649"/>
      <c r="AU25" s="649"/>
      <c r="AV25" s="649"/>
      <c r="AW25" s="649"/>
      <c r="AX25" s="649"/>
      <c r="AY25" s="649"/>
      <c r="AZ25" s="649"/>
      <c r="BA25" s="649"/>
      <c r="BB25" s="649"/>
      <c r="BC25" s="649"/>
      <c r="BD25" s="649"/>
      <c r="BE25" s="649"/>
      <c r="BF25" s="650"/>
      <c r="BG25" s="629" t="s">
        <v>244</v>
      </c>
      <c r="BH25" s="630"/>
      <c r="BI25" s="630"/>
      <c r="BJ25" s="630"/>
      <c r="BK25" s="630"/>
      <c r="BL25" s="630"/>
      <c r="BM25" s="630"/>
      <c r="BN25" s="631"/>
      <c r="BO25" s="632" t="s">
        <v>244</v>
      </c>
      <c r="BP25" s="632"/>
      <c r="BQ25" s="632"/>
      <c r="BR25" s="632"/>
      <c r="BS25" s="633" t="s">
        <v>259</v>
      </c>
      <c r="BT25" s="633"/>
      <c r="BU25" s="633"/>
      <c r="BV25" s="633"/>
      <c r="BW25" s="633"/>
      <c r="BX25" s="633"/>
      <c r="BY25" s="633"/>
      <c r="BZ25" s="633"/>
      <c r="CA25" s="633"/>
      <c r="CB25" s="637"/>
      <c r="CD25" s="644" t="s">
        <v>294</v>
      </c>
      <c r="CE25" s="645"/>
      <c r="CF25" s="645"/>
      <c r="CG25" s="645"/>
      <c r="CH25" s="645"/>
      <c r="CI25" s="645"/>
      <c r="CJ25" s="645"/>
      <c r="CK25" s="645"/>
      <c r="CL25" s="645"/>
      <c r="CM25" s="645"/>
      <c r="CN25" s="645"/>
      <c r="CO25" s="645"/>
      <c r="CP25" s="645"/>
      <c r="CQ25" s="646"/>
      <c r="CR25" s="629">
        <v>6870836</v>
      </c>
      <c r="CS25" s="667"/>
      <c r="CT25" s="667"/>
      <c r="CU25" s="667"/>
      <c r="CV25" s="667"/>
      <c r="CW25" s="667"/>
      <c r="CX25" s="667"/>
      <c r="CY25" s="668"/>
      <c r="CZ25" s="634">
        <v>15.1</v>
      </c>
      <c r="DA25" s="669"/>
      <c r="DB25" s="669"/>
      <c r="DC25" s="672"/>
      <c r="DD25" s="638">
        <v>6248020</v>
      </c>
      <c r="DE25" s="667"/>
      <c r="DF25" s="667"/>
      <c r="DG25" s="667"/>
      <c r="DH25" s="667"/>
      <c r="DI25" s="667"/>
      <c r="DJ25" s="667"/>
      <c r="DK25" s="668"/>
      <c r="DL25" s="638">
        <v>6202367</v>
      </c>
      <c r="DM25" s="667"/>
      <c r="DN25" s="667"/>
      <c r="DO25" s="667"/>
      <c r="DP25" s="667"/>
      <c r="DQ25" s="667"/>
      <c r="DR25" s="667"/>
      <c r="DS25" s="667"/>
      <c r="DT25" s="667"/>
      <c r="DU25" s="667"/>
      <c r="DV25" s="668"/>
      <c r="DW25" s="634">
        <v>23.2</v>
      </c>
      <c r="DX25" s="669"/>
      <c r="DY25" s="669"/>
      <c r="DZ25" s="669"/>
      <c r="EA25" s="669"/>
      <c r="EB25" s="669"/>
      <c r="EC25" s="670"/>
    </row>
    <row r="26" spans="2:133" ht="11.25" customHeight="1" x14ac:dyDescent="0.2">
      <c r="B26" s="626" t="s">
        <v>295</v>
      </c>
      <c r="C26" s="627"/>
      <c r="D26" s="627"/>
      <c r="E26" s="627"/>
      <c r="F26" s="627"/>
      <c r="G26" s="627"/>
      <c r="H26" s="627"/>
      <c r="I26" s="627"/>
      <c r="J26" s="627"/>
      <c r="K26" s="627"/>
      <c r="L26" s="627"/>
      <c r="M26" s="627"/>
      <c r="N26" s="627"/>
      <c r="O26" s="627"/>
      <c r="P26" s="627"/>
      <c r="Q26" s="628"/>
      <c r="R26" s="629">
        <v>1720</v>
      </c>
      <c r="S26" s="630"/>
      <c r="T26" s="630"/>
      <c r="U26" s="630"/>
      <c r="V26" s="630"/>
      <c r="W26" s="630"/>
      <c r="X26" s="630"/>
      <c r="Y26" s="631"/>
      <c r="Z26" s="632">
        <v>0</v>
      </c>
      <c r="AA26" s="632"/>
      <c r="AB26" s="632"/>
      <c r="AC26" s="632"/>
      <c r="AD26" s="633" t="s">
        <v>244</v>
      </c>
      <c r="AE26" s="633"/>
      <c r="AF26" s="633"/>
      <c r="AG26" s="633"/>
      <c r="AH26" s="633"/>
      <c r="AI26" s="633"/>
      <c r="AJ26" s="633"/>
      <c r="AK26" s="633"/>
      <c r="AL26" s="634" t="s">
        <v>259</v>
      </c>
      <c r="AM26" s="635"/>
      <c r="AN26" s="635"/>
      <c r="AO26" s="636"/>
      <c r="AP26" s="648" t="s">
        <v>296</v>
      </c>
      <c r="AQ26" s="671"/>
      <c r="AR26" s="671"/>
      <c r="AS26" s="671"/>
      <c r="AT26" s="671"/>
      <c r="AU26" s="671"/>
      <c r="AV26" s="671"/>
      <c r="AW26" s="671"/>
      <c r="AX26" s="671"/>
      <c r="AY26" s="671"/>
      <c r="AZ26" s="671"/>
      <c r="BA26" s="671"/>
      <c r="BB26" s="671"/>
      <c r="BC26" s="671"/>
      <c r="BD26" s="671"/>
      <c r="BE26" s="671"/>
      <c r="BF26" s="650"/>
      <c r="BG26" s="629" t="s">
        <v>128</v>
      </c>
      <c r="BH26" s="630"/>
      <c r="BI26" s="630"/>
      <c r="BJ26" s="630"/>
      <c r="BK26" s="630"/>
      <c r="BL26" s="630"/>
      <c r="BM26" s="630"/>
      <c r="BN26" s="631"/>
      <c r="BO26" s="632" t="s">
        <v>128</v>
      </c>
      <c r="BP26" s="632"/>
      <c r="BQ26" s="632"/>
      <c r="BR26" s="632"/>
      <c r="BS26" s="633" t="s">
        <v>128</v>
      </c>
      <c r="BT26" s="633"/>
      <c r="BU26" s="633"/>
      <c r="BV26" s="633"/>
      <c r="BW26" s="633"/>
      <c r="BX26" s="633"/>
      <c r="BY26" s="633"/>
      <c r="BZ26" s="633"/>
      <c r="CA26" s="633"/>
      <c r="CB26" s="637"/>
      <c r="CD26" s="644" t="s">
        <v>297</v>
      </c>
      <c r="CE26" s="645"/>
      <c r="CF26" s="645"/>
      <c r="CG26" s="645"/>
      <c r="CH26" s="645"/>
      <c r="CI26" s="645"/>
      <c r="CJ26" s="645"/>
      <c r="CK26" s="645"/>
      <c r="CL26" s="645"/>
      <c r="CM26" s="645"/>
      <c r="CN26" s="645"/>
      <c r="CO26" s="645"/>
      <c r="CP26" s="645"/>
      <c r="CQ26" s="646"/>
      <c r="CR26" s="629">
        <v>4122428</v>
      </c>
      <c r="CS26" s="630"/>
      <c r="CT26" s="630"/>
      <c r="CU26" s="630"/>
      <c r="CV26" s="630"/>
      <c r="CW26" s="630"/>
      <c r="CX26" s="630"/>
      <c r="CY26" s="631"/>
      <c r="CZ26" s="634">
        <v>9</v>
      </c>
      <c r="DA26" s="669"/>
      <c r="DB26" s="669"/>
      <c r="DC26" s="672"/>
      <c r="DD26" s="638">
        <v>3778232</v>
      </c>
      <c r="DE26" s="630"/>
      <c r="DF26" s="630"/>
      <c r="DG26" s="630"/>
      <c r="DH26" s="630"/>
      <c r="DI26" s="630"/>
      <c r="DJ26" s="630"/>
      <c r="DK26" s="631"/>
      <c r="DL26" s="638" t="s">
        <v>128</v>
      </c>
      <c r="DM26" s="630"/>
      <c r="DN26" s="630"/>
      <c r="DO26" s="630"/>
      <c r="DP26" s="630"/>
      <c r="DQ26" s="630"/>
      <c r="DR26" s="630"/>
      <c r="DS26" s="630"/>
      <c r="DT26" s="630"/>
      <c r="DU26" s="630"/>
      <c r="DV26" s="631"/>
      <c r="DW26" s="634" t="s">
        <v>128</v>
      </c>
      <c r="DX26" s="669"/>
      <c r="DY26" s="669"/>
      <c r="DZ26" s="669"/>
      <c r="EA26" s="669"/>
      <c r="EB26" s="669"/>
      <c r="EC26" s="670"/>
    </row>
    <row r="27" spans="2:133" ht="11.25" customHeight="1" x14ac:dyDescent="0.2">
      <c r="B27" s="626" t="s">
        <v>298</v>
      </c>
      <c r="C27" s="627"/>
      <c r="D27" s="627"/>
      <c r="E27" s="627"/>
      <c r="F27" s="627"/>
      <c r="G27" s="627"/>
      <c r="H27" s="627"/>
      <c r="I27" s="627"/>
      <c r="J27" s="627"/>
      <c r="K27" s="627"/>
      <c r="L27" s="627"/>
      <c r="M27" s="627"/>
      <c r="N27" s="627"/>
      <c r="O27" s="627"/>
      <c r="P27" s="627"/>
      <c r="Q27" s="628"/>
      <c r="R27" s="629">
        <v>26280529</v>
      </c>
      <c r="S27" s="630"/>
      <c r="T27" s="630"/>
      <c r="U27" s="630"/>
      <c r="V27" s="630"/>
      <c r="W27" s="630"/>
      <c r="X27" s="630"/>
      <c r="Y27" s="631"/>
      <c r="Z27" s="632">
        <v>50.6</v>
      </c>
      <c r="AA27" s="632"/>
      <c r="AB27" s="632"/>
      <c r="AC27" s="632"/>
      <c r="AD27" s="633">
        <v>25004085</v>
      </c>
      <c r="AE27" s="633"/>
      <c r="AF27" s="633"/>
      <c r="AG27" s="633"/>
      <c r="AH27" s="633"/>
      <c r="AI27" s="633"/>
      <c r="AJ27" s="633"/>
      <c r="AK27" s="633"/>
      <c r="AL27" s="634">
        <v>99.2</v>
      </c>
      <c r="AM27" s="635"/>
      <c r="AN27" s="635"/>
      <c r="AO27" s="636"/>
      <c r="AP27" s="626" t="s">
        <v>299</v>
      </c>
      <c r="AQ27" s="627"/>
      <c r="AR27" s="627"/>
      <c r="AS27" s="627"/>
      <c r="AT27" s="627"/>
      <c r="AU27" s="627"/>
      <c r="AV27" s="627"/>
      <c r="AW27" s="627"/>
      <c r="AX27" s="627"/>
      <c r="AY27" s="627"/>
      <c r="AZ27" s="627"/>
      <c r="BA27" s="627"/>
      <c r="BB27" s="627"/>
      <c r="BC27" s="627"/>
      <c r="BD27" s="627"/>
      <c r="BE27" s="627"/>
      <c r="BF27" s="628"/>
      <c r="BG27" s="629">
        <v>15717427</v>
      </c>
      <c r="BH27" s="630"/>
      <c r="BI27" s="630"/>
      <c r="BJ27" s="630"/>
      <c r="BK27" s="630"/>
      <c r="BL27" s="630"/>
      <c r="BM27" s="630"/>
      <c r="BN27" s="631"/>
      <c r="BO27" s="632">
        <v>100</v>
      </c>
      <c r="BP27" s="632"/>
      <c r="BQ27" s="632"/>
      <c r="BR27" s="632"/>
      <c r="BS27" s="633" t="s">
        <v>128</v>
      </c>
      <c r="BT27" s="633"/>
      <c r="BU27" s="633"/>
      <c r="BV27" s="633"/>
      <c r="BW27" s="633"/>
      <c r="BX27" s="633"/>
      <c r="BY27" s="633"/>
      <c r="BZ27" s="633"/>
      <c r="CA27" s="633"/>
      <c r="CB27" s="637"/>
      <c r="CD27" s="644" t="s">
        <v>300</v>
      </c>
      <c r="CE27" s="645"/>
      <c r="CF27" s="645"/>
      <c r="CG27" s="645"/>
      <c r="CH27" s="645"/>
      <c r="CI27" s="645"/>
      <c r="CJ27" s="645"/>
      <c r="CK27" s="645"/>
      <c r="CL27" s="645"/>
      <c r="CM27" s="645"/>
      <c r="CN27" s="645"/>
      <c r="CO27" s="645"/>
      <c r="CP27" s="645"/>
      <c r="CQ27" s="646"/>
      <c r="CR27" s="629">
        <v>11727232</v>
      </c>
      <c r="CS27" s="667"/>
      <c r="CT27" s="667"/>
      <c r="CU27" s="667"/>
      <c r="CV27" s="667"/>
      <c r="CW27" s="667"/>
      <c r="CX27" s="667"/>
      <c r="CY27" s="668"/>
      <c r="CZ27" s="634">
        <v>25.7</v>
      </c>
      <c r="DA27" s="669"/>
      <c r="DB27" s="669"/>
      <c r="DC27" s="672"/>
      <c r="DD27" s="638">
        <v>3027014</v>
      </c>
      <c r="DE27" s="667"/>
      <c r="DF27" s="667"/>
      <c r="DG27" s="667"/>
      <c r="DH27" s="667"/>
      <c r="DI27" s="667"/>
      <c r="DJ27" s="667"/>
      <c r="DK27" s="668"/>
      <c r="DL27" s="638">
        <v>2889062</v>
      </c>
      <c r="DM27" s="667"/>
      <c r="DN27" s="667"/>
      <c r="DO27" s="667"/>
      <c r="DP27" s="667"/>
      <c r="DQ27" s="667"/>
      <c r="DR27" s="667"/>
      <c r="DS27" s="667"/>
      <c r="DT27" s="667"/>
      <c r="DU27" s="667"/>
      <c r="DV27" s="668"/>
      <c r="DW27" s="634">
        <v>10.8</v>
      </c>
      <c r="DX27" s="669"/>
      <c r="DY27" s="669"/>
      <c r="DZ27" s="669"/>
      <c r="EA27" s="669"/>
      <c r="EB27" s="669"/>
      <c r="EC27" s="670"/>
    </row>
    <row r="28" spans="2:133" ht="11.25" customHeight="1" x14ac:dyDescent="0.2">
      <c r="B28" s="626" t="s">
        <v>301</v>
      </c>
      <c r="C28" s="627"/>
      <c r="D28" s="627"/>
      <c r="E28" s="627"/>
      <c r="F28" s="627"/>
      <c r="G28" s="627"/>
      <c r="H28" s="627"/>
      <c r="I28" s="627"/>
      <c r="J28" s="627"/>
      <c r="K28" s="627"/>
      <c r="L28" s="627"/>
      <c r="M28" s="627"/>
      <c r="N28" s="627"/>
      <c r="O28" s="627"/>
      <c r="P28" s="627"/>
      <c r="Q28" s="628"/>
      <c r="R28" s="629">
        <v>18380</v>
      </c>
      <c r="S28" s="630"/>
      <c r="T28" s="630"/>
      <c r="U28" s="630"/>
      <c r="V28" s="630"/>
      <c r="W28" s="630"/>
      <c r="X28" s="630"/>
      <c r="Y28" s="631"/>
      <c r="Z28" s="632">
        <v>0</v>
      </c>
      <c r="AA28" s="632"/>
      <c r="AB28" s="632"/>
      <c r="AC28" s="632"/>
      <c r="AD28" s="633">
        <v>18380</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302</v>
      </c>
      <c r="CE28" s="645"/>
      <c r="CF28" s="645"/>
      <c r="CG28" s="645"/>
      <c r="CH28" s="645"/>
      <c r="CI28" s="645"/>
      <c r="CJ28" s="645"/>
      <c r="CK28" s="645"/>
      <c r="CL28" s="645"/>
      <c r="CM28" s="645"/>
      <c r="CN28" s="645"/>
      <c r="CO28" s="645"/>
      <c r="CP28" s="645"/>
      <c r="CQ28" s="646"/>
      <c r="CR28" s="629">
        <v>3789037</v>
      </c>
      <c r="CS28" s="630"/>
      <c r="CT28" s="630"/>
      <c r="CU28" s="630"/>
      <c r="CV28" s="630"/>
      <c r="CW28" s="630"/>
      <c r="CX28" s="630"/>
      <c r="CY28" s="631"/>
      <c r="CZ28" s="634">
        <v>8.3000000000000007</v>
      </c>
      <c r="DA28" s="669"/>
      <c r="DB28" s="669"/>
      <c r="DC28" s="672"/>
      <c r="DD28" s="638">
        <v>3753639</v>
      </c>
      <c r="DE28" s="630"/>
      <c r="DF28" s="630"/>
      <c r="DG28" s="630"/>
      <c r="DH28" s="630"/>
      <c r="DI28" s="630"/>
      <c r="DJ28" s="630"/>
      <c r="DK28" s="631"/>
      <c r="DL28" s="638">
        <v>3526639</v>
      </c>
      <c r="DM28" s="630"/>
      <c r="DN28" s="630"/>
      <c r="DO28" s="630"/>
      <c r="DP28" s="630"/>
      <c r="DQ28" s="630"/>
      <c r="DR28" s="630"/>
      <c r="DS28" s="630"/>
      <c r="DT28" s="630"/>
      <c r="DU28" s="630"/>
      <c r="DV28" s="631"/>
      <c r="DW28" s="634">
        <v>13.2</v>
      </c>
      <c r="DX28" s="669"/>
      <c r="DY28" s="669"/>
      <c r="DZ28" s="669"/>
      <c r="EA28" s="669"/>
      <c r="EB28" s="669"/>
      <c r="EC28" s="670"/>
    </row>
    <row r="29" spans="2:133" ht="11.25" customHeight="1" x14ac:dyDescent="0.2">
      <c r="B29" s="626" t="s">
        <v>303</v>
      </c>
      <c r="C29" s="627"/>
      <c r="D29" s="627"/>
      <c r="E29" s="627"/>
      <c r="F29" s="627"/>
      <c r="G29" s="627"/>
      <c r="H29" s="627"/>
      <c r="I29" s="627"/>
      <c r="J29" s="627"/>
      <c r="K29" s="627"/>
      <c r="L29" s="627"/>
      <c r="M29" s="627"/>
      <c r="N29" s="627"/>
      <c r="O29" s="627"/>
      <c r="P29" s="627"/>
      <c r="Q29" s="628"/>
      <c r="R29" s="629">
        <v>199317</v>
      </c>
      <c r="S29" s="630"/>
      <c r="T29" s="630"/>
      <c r="U29" s="630"/>
      <c r="V29" s="630"/>
      <c r="W29" s="630"/>
      <c r="X29" s="630"/>
      <c r="Y29" s="631"/>
      <c r="Z29" s="632">
        <v>0.4</v>
      </c>
      <c r="AA29" s="632"/>
      <c r="AB29" s="632"/>
      <c r="AC29" s="632"/>
      <c r="AD29" s="633" t="s">
        <v>128</v>
      </c>
      <c r="AE29" s="633"/>
      <c r="AF29" s="633"/>
      <c r="AG29" s="633"/>
      <c r="AH29" s="633"/>
      <c r="AI29" s="633"/>
      <c r="AJ29" s="633"/>
      <c r="AK29" s="633"/>
      <c r="AL29" s="634" t="s">
        <v>128</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304</v>
      </c>
      <c r="CE29" s="679"/>
      <c r="CF29" s="644" t="s">
        <v>305</v>
      </c>
      <c r="CG29" s="645"/>
      <c r="CH29" s="645"/>
      <c r="CI29" s="645"/>
      <c r="CJ29" s="645"/>
      <c r="CK29" s="645"/>
      <c r="CL29" s="645"/>
      <c r="CM29" s="645"/>
      <c r="CN29" s="645"/>
      <c r="CO29" s="645"/>
      <c r="CP29" s="645"/>
      <c r="CQ29" s="646"/>
      <c r="CR29" s="629">
        <v>3789037</v>
      </c>
      <c r="CS29" s="667"/>
      <c r="CT29" s="667"/>
      <c r="CU29" s="667"/>
      <c r="CV29" s="667"/>
      <c r="CW29" s="667"/>
      <c r="CX29" s="667"/>
      <c r="CY29" s="668"/>
      <c r="CZ29" s="634">
        <v>8.3000000000000007</v>
      </c>
      <c r="DA29" s="669"/>
      <c r="DB29" s="669"/>
      <c r="DC29" s="672"/>
      <c r="DD29" s="638">
        <v>3753639</v>
      </c>
      <c r="DE29" s="667"/>
      <c r="DF29" s="667"/>
      <c r="DG29" s="667"/>
      <c r="DH29" s="667"/>
      <c r="DI29" s="667"/>
      <c r="DJ29" s="667"/>
      <c r="DK29" s="668"/>
      <c r="DL29" s="638">
        <v>3526639</v>
      </c>
      <c r="DM29" s="667"/>
      <c r="DN29" s="667"/>
      <c r="DO29" s="667"/>
      <c r="DP29" s="667"/>
      <c r="DQ29" s="667"/>
      <c r="DR29" s="667"/>
      <c r="DS29" s="667"/>
      <c r="DT29" s="667"/>
      <c r="DU29" s="667"/>
      <c r="DV29" s="668"/>
      <c r="DW29" s="634">
        <v>13.2</v>
      </c>
      <c r="DX29" s="669"/>
      <c r="DY29" s="669"/>
      <c r="DZ29" s="669"/>
      <c r="EA29" s="669"/>
      <c r="EB29" s="669"/>
      <c r="EC29" s="670"/>
    </row>
    <row r="30" spans="2:133" ht="11.25" customHeight="1" x14ac:dyDescent="0.2">
      <c r="B30" s="626" t="s">
        <v>306</v>
      </c>
      <c r="C30" s="627"/>
      <c r="D30" s="627"/>
      <c r="E30" s="627"/>
      <c r="F30" s="627"/>
      <c r="G30" s="627"/>
      <c r="H30" s="627"/>
      <c r="I30" s="627"/>
      <c r="J30" s="627"/>
      <c r="K30" s="627"/>
      <c r="L30" s="627"/>
      <c r="M30" s="627"/>
      <c r="N30" s="627"/>
      <c r="O30" s="627"/>
      <c r="P30" s="627"/>
      <c r="Q30" s="628"/>
      <c r="R30" s="629">
        <v>224861</v>
      </c>
      <c r="S30" s="630"/>
      <c r="T30" s="630"/>
      <c r="U30" s="630"/>
      <c r="V30" s="630"/>
      <c r="W30" s="630"/>
      <c r="X30" s="630"/>
      <c r="Y30" s="631"/>
      <c r="Z30" s="632">
        <v>0.4</v>
      </c>
      <c r="AA30" s="632"/>
      <c r="AB30" s="632"/>
      <c r="AC30" s="632"/>
      <c r="AD30" s="633">
        <v>43724</v>
      </c>
      <c r="AE30" s="633"/>
      <c r="AF30" s="633"/>
      <c r="AG30" s="633"/>
      <c r="AH30" s="633"/>
      <c r="AI30" s="633"/>
      <c r="AJ30" s="633"/>
      <c r="AK30" s="633"/>
      <c r="AL30" s="634">
        <v>0.2</v>
      </c>
      <c r="AM30" s="635"/>
      <c r="AN30" s="635"/>
      <c r="AO30" s="636"/>
      <c r="AP30" s="608" t="s">
        <v>221</v>
      </c>
      <c r="AQ30" s="609"/>
      <c r="AR30" s="609"/>
      <c r="AS30" s="609"/>
      <c r="AT30" s="609"/>
      <c r="AU30" s="609"/>
      <c r="AV30" s="609"/>
      <c r="AW30" s="609"/>
      <c r="AX30" s="609"/>
      <c r="AY30" s="609"/>
      <c r="AZ30" s="609"/>
      <c r="BA30" s="609"/>
      <c r="BB30" s="609"/>
      <c r="BC30" s="609"/>
      <c r="BD30" s="609"/>
      <c r="BE30" s="609"/>
      <c r="BF30" s="610"/>
      <c r="BG30" s="608" t="s">
        <v>307</v>
      </c>
      <c r="BH30" s="676"/>
      <c r="BI30" s="676"/>
      <c r="BJ30" s="676"/>
      <c r="BK30" s="676"/>
      <c r="BL30" s="676"/>
      <c r="BM30" s="676"/>
      <c r="BN30" s="676"/>
      <c r="BO30" s="676"/>
      <c r="BP30" s="676"/>
      <c r="BQ30" s="677"/>
      <c r="BR30" s="608" t="s">
        <v>308</v>
      </c>
      <c r="BS30" s="676"/>
      <c r="BT30" s="676"/>
      <c r="BU30" s="676"/>
      <c r="BV30" s="676"/>
      <c r="BW30" s="676"/>
      <c r="BX30" s="676"/>
      <c r="BY30" s="676"/>
      <c r="BZ30" s="676"/>
      <c r="CA30" s="676"/>
      <c r="CB30" s="677"/>
      <c r="CD30" s="680"/>
      <c r="CE30" s="681"/>
      <c r="CF30" s="644" t="s">
        <v>309</v>
      </c>
      <c r="CG30" s="645"/>
      <c r="CH30" s="645"/>
      <c r="CI30" s="645"/>
      <c r="CJ30" s="645"/>
      <c r="CK30" s="645"/>
      <c r="CL30" s="645"/>
      <c r="CM30" s="645"/>
      <c r="CN30" s="645"/>
      <c r="CO30" s="645"/>
      <c r="CP30" s="645"/>
      <c r="CQ30" s="646"/>
      <c r="CR30" s="629">
        <v>3693676</v>
      </c>
      <c r="CS30" s="630"/>
      <c r="CT30" s="630"/>
      <c r="CU30" s="630"/>
      <c r="CV30" s="630"/>
      <c r="CW30" s="630"/>
      <c r="CX30" s="630"/>
      <c r="CY30" s="631"/>
      <c r="CZ30" s="634">
        <v>8.1</v>
      </c>
      <c r="DA30" s="669"/>
      <c r="DB30" s="669"/>
      <c r="DC30" s="672"/>
      <c r="DD30" s="638">
        <v>3658278</v>
      </c>
      <c r="DE30" s="630"/>
      <c r="DF30" s="630"/>
      <c r="DG30" s="630"/>
      <c r="DH30" s="630"/>
      <c r="DI30" s="630"/>
      <c r="DJ30" s="630"/>
      <c r="DK30" s="631"/>
      <c r="DL30" s="638">
        <v>3431278</v>
      </c>
      <c r="DM30" s="630"/>
      <c r="DN30" s="630"/>
      <c r="DO30" s="630"/>
      <c r="DP30" s="630"/>
      <c r="DQ30" s="630"/>
      <c r="DR30" s="630"/>
      <c r="DS30" s="630"/>
      <c r="DT30" s="630"/>
      <c r="DU30" s="630"/>
      <c r="DV30" s="631"/>
      <c r="DW30" s="634">
        <v>12.8</v>
      </c>
      <c r="DX30" s="669"/>
      <c r="DY30" s="669"/>
      <c r="DZ30" s="669"/>
      <c r="EA30" s="669"/>
      <c r="EB30" s="669"/>
      <c r="EC30" s="670"/>
    </row>
    <row r="31" spans="2:133" ht="11.25" customHeight="1" x14ac:dyDescent="0.2">
      <c r="B31" s="626" t="s">
        <v>310</v>
      </c>
      <c r="C31" s="627"/>
      <c r="D31" s="627"/>
      <c r="E31" s="627"/>
      <c r="F31" s="627"/>
      <c r="G31" s="627"/>
      <c r="H31" s="627"/>
      <c r="I31" s="627"/>
      <c r="J31" s="627"/>
      <c r="K31" s="627"/>
      <c r="L31" s="627"/>
      <c r="M31" s="627"/>
      <c r="N31" s="627"/>
      <c r="O31" s="627"/>
      <c r="P31" s="627"/>
      <c r="Q31" s="628"/>
      <c r="R31" s="629">
        <v>263553</v>
      </c>
      <c r="S31" s="630"/>
      <c r="T31" s="630"/>
      <c r="U31" s="630"/>
      <c r="V31" s="630"/>
      <c r="W31" s="630"/>
      <c r="X31" s="630"/>
      <c r="Y31" s="631"/>
      <c r="Z31" s="632">
        <v>0.5</v>
      </c>
      <c r="AA31" s="632"/>
      <c r="AB31" s="632"/>
      <c r="AC31" s="632"/>
      <c r="AD31" s="633" t="s">
        <v>128</v>
      </c>
      <c r="AE31" s="633"/>
      <c r="AF31" s="633"/>
      <c r="AG31" s="633"/>
      <c r="AH31" s="633"/>
      <c r="AI31" s="633"/>
      <c r="AJ31" s="633"/>
      <c r="AK31" s="633"/>
      <c r="AL31" s="634" t="s">
        <v>128</v>
      </c>
      <c r="AM31" s="635"/>
      <c r="AN31" s="635"/>
      <c r="AO31" s="636"/>
      <c r="AP31" s="684" t="s">
        <v>311</v>
      </c>
      <c r="AQ31" s="685"/>
      <c r="AR31" s="685"/>
      <c r="AS31" s="685"/>
      <c r="AT31" s="690" t="s">
        <v>312</v>
      </c>
      <c r="AU31" s="217"/>
      <c r="AV31" s="217"/>
      <c r="AW31" s="217"/>
      <c r="AX31" s="615" t="s">
        <v>187</v>
      </c>
      <c r="AY31" s="616"/>
      <c r="AZ31" s="616"/>
      <c r="BA31" s="616"/>
      <c r="BB31" s="616"/>
      <c r="BC31" s="616"/>
      <c r="BD31" s="616"/>
      <c r="BE31" s="616"/>
      <c r="BF31" s="617"/>
      <c r="BG31" s="693">
        <v>99.2</v>
      </c>
      <c r="BH31" s="694"/>
      <c r="BI31" s="694"/>
      <c r="BJ31" s="694"/>
      <c r="BK31" s="694"/>
      <c r="BL31" s="694"/>
      <c r="BM31" s="624">
        <v>97.8</v>
      </c>
      <c r="BN31" s="694"/>
      <c r="BO31" s="694"/>
      <c r="BP31" s="694"/>
      <c r="BQ31" s="695"/>
      <c r="BR31" s="693">
        <v>99</v>
      </c>
      <c r="BS31" s="694"/>
      <c r="BT31" s="694"/>
      <c r="BU31" s="694"/>
      <c r="BV31" s="694"/>
      <c r="BW31" s="694"/>
      <c r="BX31" s="624">
        <v>97.5</v>
      </c>
      <c r="BY31" s="694"/>
      <c r="BZ31" s="694"/>
      <c r="CA31" s="694"/>
      <c r="CB31" s="695"/>
      <c r="CD31" s="680"/>
      <c r="CE31" s="681"/>
      <c r="CF31" s="644" t="s">
        <v>313</v>
      </c>
      <c r="CG31" s="645"/>
      <c r="CH31" s="645"/>
      <c r="CI31" s="645"/>
      <c r="CJ31" s="645"/>
      <c r="CK31" s="645"/>
      <c r="CL31" s="645"/>
      <c r="CM31" s="645"/>
      <c r="CN31" s="645"/>
      <c r="CO31" s="645"/>
      <c r="CP31" s="645"/>
      <c r="CQ31" s="646"/>
      <c r="CR31" s="629">
        <v>95361</v>
      </c>
      <c r="CS31" s="667"/>
      <c r="CT31" s="667"/>
      <c r="CU31" s="667"/>
      <c r="CV31" s="667"/>
      <c r="CW31" s="667"/>
      <c r="CX31" s="667"/>
      <c r="CY31" s="668"/>
      <c r="CZ31" s="634">
        <v>0.2</v>
      </c>
      <c r="DA31" s="669"/>
      <c r="DB31" s="669"/>
      <c r="DC31" s="672"/>
      <c r="DD31" s="638">
        <v>95361</v>
      </c>
      <c r="DE31" s="667"/>
      <c r="DF31" s="667"/>
      <c r="DG31" s="667"/>
      <c r="DH31" s="667"/>
      <c r="DI31" s="667"/>
      <c r="DJ31" s="667"/>
      <c r="DK31" s="668"/>
      <c r="DL31" s="638">
        <v>95361</v>
      </c>
      <c r="DM31" s="667"/>
      <c r="DN31" s="667"/>
      <c r="DO31" s="667"/>
      <c r="DP31" s="667"/>
      <c r="DQ31" s="667"/>
      <c r="DR31" s="667"/>
      <c r="DS31" s="667"/>
      <c r="DT31" s="667"/>
      <c r="DU31" s="667"/>
      <c r="DV31" s="668"/>
      <c r="DW31" s="634">
        <v>0.4</v>
      </c>
      <c r="DX31" s="669"/>
      <c r="DY31" s="669"/>
      <c r="DZ31" s="669"/>
      <c r="EA31" s="669"/>
      <c r="EB31" s="669"/>
      <c r="EC31" s="670"/>
    </row>
    <row r="32" spans="2:133" ht="11.25" customHeight="1" x14ac:dyDescent="0.2">
      <c r="B32" s="626" t="s">
        <v>314</v>
      </c>
      <c r="C32" s="627"/>
      <c r="D32" s="627"/>
      <c r="E32" s="627"/>
      <c r="F32" s="627"/>
      <c r="G32" s="627"/>
      <c r="H32" s="627"/>
      <c r="I32" s="627"/>
      <c r="J32" s="627"/>
      <c r="K32" s="627"/>
      <c r="L32" s="627"/>
      <c r="M32" s="627"/>
      <c r="N32" s="627"/>
      <c r="O32" s="627"/>
      <c r="P32" s="627"/>
      <c r="Q32" s="628"/>
      <c r="R32" s="629">
        <v>9232940</v>
      </c>
      <c r="S32" s="630"/>
      <c r="T32" s="630"/>
      <c r="U32" s="630"/>
      <c r="V32" s="630"/>
      <c r="W32" s="630"/>
      <c r="X32" s="630"/>
      <c r="Y32" s="631"/>
      <c r="Z32" s="632">
        <v>17.8</v>
      </c>
      <c r="AA32" s="632"/>
      <c r="AB32" s="632"/>
      <c r="AC32" s="632"/>
      <c r="AD32" s="633" t="s">
        <v>128</v>
      </c>
      <c r="AE32" s="633"/>
      <c r="AF32" s="633"/>
      <c r="AG32" s="633"/>
      <c r="AH32" s="633"/>
      <c r="AI32" s="633"/>
      <c r="AJ32" s="633"/>
      <c r="AK32" s="633"/>
      <c r="AL32" s="634" t="s">
        <v>259</v>
      </c>
      <c r="AM32" s="635"/>
      <c r="AN32" s="635"/>
      <c r="AO32" s="636"/>
      <c r="AP32" s="686"/>
      <c r="AQ32" s="687"/>
      <c r="AR32" s="687"/>
      <c r="AS32" s="687"/>
      <c r="AT32" s="691"/>
      <c r="AU32" s="216" t="s">
        <v>315</v>
      </c>
      <c r="AV32" s="216"/>
      <c r="AW32" s="216"/>
      <c r="AX32" s="626" t="s">
        <v>316</v>
      </c>
      <c r="AY32" s="627"/>
      <c r="AZ32" s="627"/>
      <c r="BA32" s="627"/>
      <c r="BB32" s="627"/>
      <c r="BC32" s="627"/>
      <c r="BD32" s="627"/>
      <c r="BE32" s="627"/>
      <c r="BF32" s="628"/>
      <c r="BG32" s="696">
        <v>99.1</v>
      </c>
      <c r="BH32" s="667"/>
      <c r="BI32" s="667"/>
      <c r="BJ32" s="667"/>
      <c r="BK32" s="667"/>
      <c r="BL32" s="667"/>
      <c r="BM32" s="635">
        <v>97.4</v>
      </c>
      <c r="BN32" s="697"/>
      <c r="BO32" s="697"/>
      <c r="BP32" s="697"/>
      <c r="BQ32" s="698"/>
      <c r="BR32" s="696">
        <v>98.9</v>
      </c>
      <c r="BS32" s="667"/>
      <c r="BT32" s="667"/>
      <c r="BU32" s="667"/>
      <c r="BV32" s="667"/>
      <c r="BW32" s="667"/>
      <c r="BX32" s="635">
        <v>97.2</v>
      </c>
      <c r="BY32" s="697"/>
      <c r="BZ32" s="697"/>
      <c r="CA32" s="697"/>
      <c r="CB32" s="698"/>
      <c r="CD32" s="682"/>
      <c r="CE32" s="683"/>
      <c r="CF32" s="644" t="s">
        <v>317</v>
      </c>
      <c r="CG32" s="645"/>
      <c r="CH32" s="645"/>
      <c r="CI32" s="645"/>
      <c r="CJ32" s="645"/>
      <c r="CK32" s="645"/>
      <c r="CL32" s="645"/>
      <c r="CM32" s="645"/>
      <c r="CN32" s="645"/>
      <c r="CO32" s="645"/>
      <c r="CP32" s="645"/>
      <c r="CQ32" s="646"/>
      <c r="CR32" s="629" t="s">
        <v>128</v>
      </c>
      <c r="CS32" s="630"/>
      <c r="CT32" s="630"/>
      <c r="CU32" s="630"/>
      <c r="CV32" s="630"/>
      <c r="CW32" s="630"/>
      <c r="CX32" s="630"/>
      <c r="CY32" s="631"/>
      <c r="CZ32" s="634" t="s">
        <v>128</v>
      </c>
      <c r="DA32" s="669"/>
      <c r="DB32" s="669"/>
      <c r="DC32" s="672"/>
      <c r="DD32" s="638" t="s">
        <v>128</v>
      </c>
      <c r="DE32" s="630"/>
      <c r="DF32" s="630"/>
      <c r="DG32" s="630"/>
      <c r="DH32" s="630"/>
      <c r="DI32" s="630"/>
      <c r="DJ32" s="630"/>
      <c r="DK32" s="631"/>
      <c r="DL32" s="638" t="s">
        <v>244</v>
      </c>
      <c r="DM32" s="630"/>
      <c r="DN32" s="630"/>
      <c r="DO32" s="630"/>
      <c r="DP32" s="630"/>
      <c r="DQ32" s="630"/>
      <c r="DR32" s="630"/>
      <c r="DS32" s="630"/>
      <c r="DT32" s="630"/>
      <c r="DU32" s="630"/>
      <c r="DV32" s="631"/>
      <c r="DW32" s="634" t="s">
        <v>128</v>
      </c>
      <c r="DX32" s="669"/>
      <c r="DY32" s="669"/>
      <c r="DZ32" s="669"/>
      <c r="EA32" s="669"/>
      <c r="EB32" s="669"/>
      <c r="EC32" s="670"/>
    </row>
    <row r="33" spans="2:133" ht="11.25" customHeight="1" x14ac:dyDescent="0.2">
      <c r="B33" s="654" t="s">
        <v>318</v>
      </c>
      <c r="C33" s="655"/>
      <c r="D33" s="655"/>
      <c r="E33" s="655"/>
      <c r="F33" s="655"/>
      <c r="G33" s="655"/>
      <c r="H33" s="655"/>
      <c r="I33" s="655"/>
      <c r="J33" s="655"/>
      <c r="K33" s="655"/>
      <c r="L33" s="655"/>
      <c r="M33" s="655"/>
      <c r="N33" s="655"/>
      <c r="O33" s="655"/>
      <c r="P33" s="655"/>
      <c r="Q33" s="656"/>
      <c r="R33" s="629" t="s">
        <v>259</v>
      </c>
      <c r="S33" s="630"/>
      <c r="T33" s="630"/>
      <c r="U33" s="630"/>
      <c r="V33" s="630"/>
      <c r="W33" s="630"/>
      <c r="X33" s="630"/>
      <c r="Y33" s="631"/>
      <c r="Z33" s="632" t="s">
        <v>128</v>
      </c>
      <c r="AA33" s="632"/>
      <c r="AB33" s="632"/>
      <c r="AC33" s="632"/>
      <c r="AD33" s="633" t="s">
        <v>128</v>
      </c>
      <c r="AE33" s="633"/>
      <c r="AF33" s="633"/>
      <c r="AG33" s="633"/>
      <c r="AH33" s="633"/>
      <c r="AI33" s="633"/>
      <c r="AJ33" s="633"/>
      <c r="AK33" s="633"/>
      <c r="AL33" s="634" t="s">
        <v>128</v>
      </c>
      <c r="AM33" s="635"/>
      <c r="AN33" s="635"/>
      <c r="AO33" s="636"/>
      <c r="AP33" s="688"/>
      <c r="AQ33" s="689"/>
      <c r="AR33" s="689"/>
      <c r="AS33" s="689"/>
      <c r="AT33" s="692"/>
      <c r="AU33" s="218"/>
      <c r="AV33" s="218"/>
      <c r="AW33" s="218"/>
      <c r="AX33" s="673" t="s">
        <v>319</v>
      </c>
      <c r="AY33" s="674"/>
      <c r="AZ33" s="674"/>
      <c r="BA33" s="674"/>
      <c r="BB33" s="674"/>
      <c r="BC33" s="674"/>
      <c r="BD33" s="674"/>
      <c r="BE33" s="674"/>
      <c r="BF33" s="675"/>
      <c r="BG33" s="699">
        <v>99.2</v>
      </c>
      <c r="BH33" s="700"/>
      <c r="BI33" s="700"/>
      <c r="BJ33" s="700"/>
      <c r="BK33" s="700"/>
      <c r="BL33" s="700"/>
      <c r="BM33" s="701">
        <v>97.9</v>
      </c>
      <c r="BN33" s="700"/>
      <c r="BO33" s="700"/>
      <c r="BP33" s="700"/>
      <c r="BQ33" s="702"/>
      <c r="BR33" s="699">
        <v>98.9</v>
      </c>
      <c r="BS33" s="700"/>
      <c r="BT33" s="700"/>
      <c r="BU33" s="700"/>
      <c r="BV33" s="700"/>
      <c r="BW33" s="700"/>
      <c r="BX33" s="701">
        <v>97.6</v>
      </c>
      <c r="BY33" s="700"/>
      <c r="BZ33" s="700"/>
      <c r="CA33" s="700"/>
      <c r="CB33" s="702"/>
      <c r="CD33" s="644" t="s">
        <v>320</v>
      </c>
      <c r="CE33" s="645"/>
      <c r="CF33" s="645"/>
      <c r="CG33" s="645"/>
      <c r="CH33" s="645"/>
      <c r="CI33" s="645"/>
      <c r="CJ33" s="645"/>
      <c r="CK33" s="645"/>
      <c r="CL33" s="645"/>
      <c r="CM33" s="645"/>
      <c r="CN33" s="645"/>
      <c r="CO33" s="645"/>
      <c r="CP33" s="645"/>
      <c r="CQ33" s="646"/>
      <c r="CR33" s="629">
        <v>17883583</v>
      </c>
      <c r="CS33" s="667"/>
      <c r="CT33" s="667"/>
      <c r="CU33" s="667"/>
      <c r="CV33" s="667"/>
      <c r="CW33" s="667"/>
      <c r="CX33" s="667"/>
      <c r="CY33" s="668"/>
      <c r="CZ33" s="634">
        <v>39.299999999999997</v>
      </c>
      <c r="DA33" s="669"/>
      <c r="DB33" s="669"/>
      <c r="DC33" s="672"/>
      <c r="DD33" s="638">
        <v>14085914</v>
      </c>
      <c r="DE33" s="667"/>
      <c r="DF33" s="667"/>
      <c r="DG33" s="667"/>
      <c r="DH33" s="667"/>
      <c r="DI33" s="667"/>
      <c r="DJ33" s="667"/>
      <c r="DK33" s="668"/>
      <c r="DL33" s="638">
        <v>10904501</v>
      </c>
      <c r="DM33" s="667"/>
      <c r="DN33" s="667"/>
      <c r="DO33" s="667"/>
      <c r="DP33" s="667"/>
      <c r="DQ33" s="667"/>
      <c r="DR33" s="667"/>
      <c r="DS33" s="667"/>
      <c r="DT33" s="667"/>
      <c r="DU33" s="667"/>
      <c r="DV33" s="668"/>
      <c r="DW33" s="634">
        <v>40.799999999999997</v>
      </c>
      <c r="DX33" s="669"/>
      <c r="DY33" s="669"/>
      <c r="DZ33" s="669"/>
      <c r="EA33" s="669"/>
      <c r="EB33" s="669"/>
      <c r="EC33" s="670"/>
    </row>
    <row r="34" spans="2:133" ht="11.25" customHeight="1" x14ac:dyDescent="0.2">
      <c r="B34" s="626" t="s">
        <v>321</v>
      </c>
      <c r="C34" s="627"/>
      <c r="D34" s="627"/>
      <c r="E34" s="627"/>
      <c r="F34" s="627"/>
      <c r="G34" s="627"/>
      <c r="H34" s="627"/>
      <c r="I34" s="627"/>
      <c r="J34" s="627"/>
      <c r="K34" s="627"/>
      <c r="L34" s="627"/>
      <c r="M34" s="627"/>
      <c r="N34" s="627"/>
      <c r="O34" s="627"/>
      <c r="P34" s="627"/>
      <c r="Q34" s="628"/>
      <c r="R34" s="629">
        <v>2596248</v>
      </c>
      <c r="S34" s="630"/>
      <c r="T34" s="630"/>
      <c r="U34" s="630"/>
      <c r="V34" s="630"/>
      <c r="W34" s="630"/>
      <c r="X34" s="630"/>
      <c r="Y34" s="631"/>
      <c r="Z34" s="632">
        <v>5</v>
      </c>
      <c r="AA34" s="632"/>
      <c r="AB34" s="632"/>
      <c r="AC34" s="632"/>
      <c r="AD34" s="633" t="s">
        <v>244</v>
      </c>
      <c r="AE34" s="633"/>
      <c r="AF34" s="633"/>
      <c r="AG34" s="633"/>
      <c r="AH34" s="633"/>
      <c r="AI34" s="633"/>
      <c r="AJ34" s="633"/>
      <c r="AK34" s="633"/>
      <c r="AL34" s="634" t="s">
        <v>128</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322</v>
      </c>
      <c r="CE34" s="645"/>
      <c r="CF34" s="645"/>
      <c r="CG34" s="645"/>
      <c r="CH34" s="645"/>
      <c r="CI34" s="645"/>
      <c r="CJ34" s="645"/>
      <c r="CK34" s="645"/>
      <c r="CL34" s="645"/>
      <c r="CM34" s="645"/>
      <c r="CN34" s="645"/>
      <c r="CO34" s="645"/>
      <c r="CP34" s="645"/>
      <c r="CQ34" s="646"/>
      <c r="CR34" s="629">
        <v>6357889</v>
      </c>
      <c r="CS34" s="630"/>
      <c r="CT34" s="630"/>
      <c r="CU34" s="630"/>
      <c r="CV34" s="630"/>
      <c r="CW34" s="630"/>
      <c r="CX34" s="630"/>
      <c r="CY34" s="631"/>
      <c r="CZ34" s="634">
        <v>14</v>
      </c>
      <c r="DA34" s="669"/>
      <c r="DB34" s="669"/>
      <c r="DC34" s="672"/>
      <c r="DD34" s="638">
        <v>4315948</v>
      </c>
      <c r="DE34" s="630"/>
      <c r="DF34" s="630"/>
      <c r="DG34" s="630"/>
      <c r="DH34" s="630"/>
      <c r="DI34" s="630"/>
      <c r="DJ34" s="630"/>
      <c r="DK34" s="631"/>
      <c r="DL34" s="638">
        <v>3997718</v>
      </c>
      <c r="DM34" s="630"/>
      <c r="DN34" s="630"/>
      <c r="DO34" s="630"/>
      <c r="DP34" s="630"/>
      <c r="DQ34" s="630"/>
      <c r="DR34" s="630"/>
      <c r="DS34" s="630"/>
      <c r="DT34" s="630"/>
      <c r="DU34" s="630"/>
      <c r="DV34" s="631"/>
      <c r="DW34" s="634">
        <v>14.9</v>
      </c>
      <c r="DX34" s="669"/>
      <c r="DY34" s="669"/>
      <c r="DZ34" s="669"/>
      <c r="EA34" s="669"/>
      <c r="EB34" s="669"/>
      <c r="EC34" s="670"/>
    </row>
    <row r="35" spans="2:133" ht="11.25" customHeight="1" x14ac:dyDescent="0.2">
      <c r="B35" s="626" t="s">
        <v>323</v>
      </c>
      <c r="C35" s="627"/>
      <c r="D35" s="627"/>
      <c r="E35" s="627"/>
      <c r="F35" s="627"/>
      <c r="G35" s="627"/>
      <c r="H35" s="627"/>
      <c r="I35" s="627"/>
      <c r="J35" s="627"/>
      <c r="K35" s="627"/>
      <c r="L35" s="627"/>
      <c r="M35" s="627"/>
      <c r="N35" s="627"/>
      <c r="O35" s="627"/>
      <c r="P35" s="627"/>
      <c r="Q35" s="628"/>
      <c r="R35" s="629">
        <v>127655</v>
      </c>
      <c r="S35" s="630"/>
      <c r="T35" s="630"/>
      <c r="U35" s="630"/>
      <c r="V35" s="630"/>
      <c r="W35" s="630"/>
      <c r="X35" s="630"/>
      <c r="Y35" s="631"/>
      <c r="Z35" s="632">
        <v>0.2</v>
      </c>
      <c r="AA35" s="632"/>
      <c r="AB35" s="632"/>
      <c r="AC35" s="632"/>
      <c r="AD35" s="633" t="s">
        <v>244</v>
      </c>
      <c r="AE35" s="633"/>
      <c r="AF35" s="633"/>
      <c r="AG35" s="633"/>
      <c r="AH35" s="633"/>
      <c r="AI35" s="633"/>
      <c r="AJ35" s="633"/>
      <c r="AK35" s="633"/>
      <c r="AL35" s="634" t="s">
        <v>244</v>
      </c>
      <c r="AM35" s="635"/>
      <c r="AN35" s="635"/>
      <c r="AO35" s="636"/>
      <c r="AP35" s="221"/>
      <c r="AQ35" s="608" t="s">
        <v>324</v>
      </c>
      <c r="AR35" s="609"/>
      <c r="AS35" s="609"/>
      <c r="AT35" s="609"/>
      <c r="AU35" s="609"/>
      <c r="AV35" s="609"/>
      <c r="AW35" s="609"/>
      <c r="AX35" s="609"/>
      <c r="AY35" s="609"/>
      <c r="AZ35" s="609"/>
      <c r="BA35" s="609"/>
      <c r="BB35" s="609"/>
      <c r="BC35" s="609"/>
      <c r="BD35" s="609"/>
      <c r="BE35" s="609"/>
      <c r="BF35" s="610"/>
      <c r="BG35" s="608" t="s">
        <v>325</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326</v>
      </c>
      <c r="CE35" s="645"/>
      <c r="CF35" s="645"/>
      <c r="CG35" s="645"/>
      <c r="CH35" s="645"/>
      <c r="CI35" s="645"/>
      <c r="CJ35" s="645"/>
      <c r="CK35" s="645"/>
      <c r="CL35" s="645"/>
      <c r="CM35" s="645"/>
      <c r="CN35" s="645"/>
      <c r="CO35" s="645"/>
      <c r="CP35" s="645"/>
      <c r="CQ35" s="646"/>
      <c r="CR35" s="629">
        <v>1122234</v>
      </c>
      <c r="CS35" s="667"/>
      <c r="CT35" s="667"/>
      <c r="CU35" s="667"/>
      <c r="CV35" s="667"/>
      <c r="CW35" s="667"/>
      <c r="CX35" s="667"/>
      <c r="CY35" s="668"/>
      <c r="CZ35" s="634">
        <v>2.5</v>
      </c>
      <c r="DA35" s="669"/>
      <c r="DB35" s="669"/>
      <c r="DC35" s="672"/>
      <c r="DD35" s="638">
        <v>680680</v>
      </c>
      <c r="DE35" s="667"/>
      <c r="DF35" s="667"/>
      <c r="DG35" s="667"/>
      <c r="DH35" s="667"/>
      <c r="DI35" s="667"/>
      <c r="DJ35" s="667"/>
      <c r="DK35" s="668"/>
      <c r="DL35" s="638">
        <v>680680</v>
      </c>
      <c r="DM35" s="667"/>
      <c r="DN35" s="667"/>
      <c r="DO35" s="667"/>
      <c r="DP35" s="667"/>
      <c r="DQ35" s="667"/>
      <c r="DR35" s="667"/>
      <c r="DS35" s="667"/>
      <c r="DT35" s="667"/>
      <c r="DU35" s="667"/>
      <c r="DV35" s="668"/>
      <c r="DW35" s="634">
        <v>2.5</v>
      </c>
      <c r="DX35" s="669"/>
      <c r="DY35" s="669"/>
      <c r="DZ35" s="669"/>
      <c r="EA35" s="669"/>
      <c r="EB35" s="669"/>
      <c r="EC35" s="670"/>
    </row>
    <row r="36" spans="2:133" ht="11.25" customHeight="1" x14ac:dyDescent="0.2">
      <c r="B36" s="626" t="s">
        <v>327</v>
      </c>
      <c r="C36" s="627"/>
      <c r="D36" s="627"/>
      <c r="E36" s="627"/>
      <c r="F36" s="627"/>
      <c r="G36" s="627"/>
      <c r="H36" s="627"/>
      <c r="I36" s="627"/>
      <c r="J36" s="627"/>
      <c r="K36" s="627"/>
      <c r="L36" s="627"/>
      <c r="M36" s="627"/>
      <c r="N36" s="627"/>
      <c r="O36" s="627"/>
      <c r="P36" s="627"/>
      <c r="Q36" s="628"/>
      <c r="R36" s="629">
        <v>51186</v>
      </c>
      <c r="S36" s="630"/>
      <c r="T36" s="630"/>
      <c r="U36" s="630"/>
      <c r="V36" s="630"/>
      <c r="W36" s="630"/>
      <c r="X36" s="630"/>
      <c r="Y36" s="631"/>
      <c r="Z36" s="632">
        <v>0.1</v>
      </c>
      <c r="AA36" s="632"/>
      <c r="AB36" s="632"/>
      <c r="AC36" s="632"/>
      <c r="AD36" s="633" t="s">
        <v>128</v>
      </c>
      <c r="AE36" s="633"/>
      <c r="AF36" s="633"/>
      <c r="AG36" s="633"/>
      <c r="AH36" s="633"/>
      <c r="AI36" s="633"/>
      <c r="AJ36" s="633"/>
      <c r="AK36" s="633"/>
      <c r="AL36" s="634" t="s">
        <v>128</v>
      </c>
      <c r="AM36" s="635"/>
      <c r="AN36" s="635"/>
      <c r="AO36" s="636"/>
      <c r="AP36" s="221"/>
      <c r="AQ36" s="703" t="s">
        <v>328</v>
      </c>
      <c r="AR36" s="704"/>
      <c r="AS36" s="704"/>
      <c r="AT36" s="704"/>
      <c r="AU36" s="704"/>
      <c r="AV36" s="704"/>
      <c r="AW36" s="704"/>
      <c r="AX36" s="704"/>
      <c r="AY36" s="705"/>
      <c r="AZ36" s="618">
        <v>5252185</v>
      </c>
      <c r="BA36" s="619"/>
      <c r="BB36" s="619"/>
      <c r="BC36" s="619"/>
      <c r="BD36" s="619"/>
      <c r="BE36" s="619"/>
      <c r="BF36" s="706"/>
      <c r="BG36" s="640" t="s">
        <v>329</v>
      </c>
      <c r="BH36" s="641"/>
      <c r="BI36" s="641"/>
      <c r="BJ36" s="641"/>
      <c r="BK36" s="641"/>
      <c r="BL36" s="641"/>
      <c r="BM36" s="641"/>
      <c r="BN36" s="641"/>
      <c r="BO36" s="641"/>
      <c r="BP36" s="641"/>
      <c r="BQ36" s="641"/>
      <c r="BR36" s="641"/>
      <c r="BS36" s="641"/>
      <c r="BT36" s="641"/>
      <c r="BU36" s="642"/>
      <c r="BV36" s="618">
        <v>92124</v>
      </c>
      <c r="BW36" s="619"/>
      <c r="BX36" s="619"/>
      <c r="BY36" s="619"/>
      <c r="BZ36" s="619"/>
      <c r="CA36" s="619"/>
      <c r="CB36" s="706"/>
      <c r="CD36" s="644" t="s">
        <v>330</v>
      </c>
      <c r="CE36" s="645"/>
      <c r="CF36" s="645"/>
      <c r="CG36" s="645"/>
      <c r="CH36" s="645"/>
      <c r="CI36" s="645"/>
      <c r="CJ36" s="645"/>
      <c r="CK36" s="645"/>
      <c r="CL36" s="645"/>
      <c r="CM36" s="645"/>
      <c r="CN36" s="645"/>
      <c r="CO36" s="645"/>
      <c r="CP36" s="645"/>
      <c r="CQ36" s="646"/>
      <c r="CR36" s="629">
        <v>4269298</v>
      </c>
      <c r="CS36" s="630"/>
      <c r="CT36" s="630"/>
      <c r="CU36" s="630"/>
      <c r="CV36" s="630"/>
      <c r="CW36" s="630"/>
      <c r="CX36" s="630"/>
      <c r="CY36" s="631"/>
      <c r="CZ36" s="634">
        <v>9.4</v>
      </c>
      <c r="DA36" s="669"/>
      <c r="DB36" s="669"/>
      <c r="DC36" s="672"/>
      <c r="DD36" s="638">
        <v>3613669</v>
      </c>
      <c r="DE36" s="630"/>
      <c r="DF36" s="630"/>
      <c r="DG36" s="630"/>
      <c r="DH36" s="630"/>
      <c r="DI36" s="630"/>
      <c r="DJ36" s="630"/>
      <c r="DK36" s="631"/>
      <c r="DL36" s="638">
        <v>2832324</v>
      </c>
      <c r="DM36" s="630"/>
      <c r="DN36" s="630"/>
      <c r="DO36" s="630"/>
      <c r="DP36" s="630"/>
      <c r="DQ36" s="630"/>
      <c r="DR36" s="630"/>
      <c r="DS36" s="630"/>
      <c r="DT36" s="630"/>
      <c r="DU36" s="630"/>
      <c r="DV36" s="631"/>
      <c r="DW36" s="634">
        <v>10.6</v>
      </c>
      <c r="DX36" s="669"/>
      <c r="DY36" s="669"/>
      <c r="DZ36" s="669"/>
      <c r="EA36" s="669"/>
      <c r="EB36" s="669"/>
      <c r="EC36" s="670"/>
    </row>
    <row r="37" spans="2:133" ht="11.25" customHeight="1" x14ac:dyDescent="0.2">
      <c r="B37" s="626" t="s">
        <v>331</v>
      </c>
      <c r="C37" s="627"/>
      <c r="D37" s="627"/>
      <c r="E37" s="627"/>
      <c r="F37" s="627"/>
      <c r="G37" s="627"/>
      <c r="H37" s="627"/>
      <c r="I37" s="627"/>
      <c r="J37" s="627"/>
      <c r="K37" s="627"/>
      <c r="L37" s="627"/>
      <c r="M37" s="627"/>
      <c r="N37" s="627"/>
      <c r="O37" s="627"/>
      <c r="P37" s="627"/>
      <c r="Q37" s="628"/>
      <c r="R37" s="629">
        <v>4486467</v>
      </c>
      <c r="S37" s="630"/>
      <c r="T37" s="630"/>
      <c r="U37" s="630"/>
      <c r="V37" s="630"/>
      <c r="W37" s="630"/>
      <c r="X37" s="630"/>
      <c r="Y37" s="631"/>
      <c r="Z37" s="632">
        <v>8.6</v>
      </c>
      <c r="AA37" s="632"/>
      <c r="AB37" s="632"/>
      <c r="AC37" s="632"/>
      <c r="AD37" s="633" t="s">
        <v>128</v>
      </c>
      <c r="AE37" s="633"/>
      <c r="AF37" s="633"/>
      <c r="AG37" s="633"/>
      <c r="AH37" s="633"/>
      <c r="AI37" s="633"/>
      <c r="AJ37" s="633"/>
      <c r="AK37" s="633"/>
      <c r="AL37" s="634" t="s">
        <v>128</v>
      </c>
      <c r="AM37" s="635"/>
      <c r="AN37" s="635"/>
      <c r="AO37" s="636"/>
      <c r="AQ37" s="707" t="s">
        <v>332</v>
      </c>
      <c r="AR37" s="708"/>
      <c r="AS37" s="708"/>
      <c r="AT37" s="708"/>
      <c r="AU37" s="708"/>
      <c r="AV37" s="708"/>
      <c r="AW37" s="708"/>
      <c r="AX37" s="708"/>
      <c r="AY37" s="709"/>
      <c r="AZ37" s="629">
        <v>1288516</v>
      </c>
      <c r="BA37" s="630"/>
      <c r="BB37" s="630"/>
      <c r="BC37" s="630"/>
      <c r="BD37" s="667"/>
      <c r="BE37" s="667"/>
      <c r="BF37" s="698"/>
      <c r="BG37" s="644" t="s">
        <v>333</v>
      </c>
      <c r="BH37" s="645"/>
      <c r="BI37" s="645"/>
      <c r="BJ37" s="645"/>
      <c r="BK37" s="645"/>
      <c r="BL37" s="645"/>
      <c r="BM37" s="645"/>
      <c r="BN37" s="645"/>
      <c r="BO37" s="645"/>
      <c r="BP37" s="645"/>
      <c r="BQ37" s="645"/>
      <c r="BR37" s="645"/>
      <c r="BS37" s="645"/>
      <c r="BT37" s="645"/>
      <c r="BU37" s="646"/>
      <c r="BV37" s="629">
        <v>47772</v>
      </c>
      <c r="BW37" s="630"/>
      <c r="BX37" s="630"/>
      <c r="BY37" s="630"/>
      <c r="BZ37" s="630"/>
      <c r="CA37" s="630"/>
      <c r="CB37" s="639"/>
      <c r="CD37" s="644" t="s">
        <v>334</v>
      </c>
      <c r="CE37" s="645"/>
      <c r="CF37" s="645"/>
      <c r="CG37" s="645"/>
      <c r="CH37" s="645"/>
      <c r="CI37" s="645"/>
      <c r="CJ37" s="645"/>
      <c r="CK37" s="645"/>
      <c r="CL37" s="645"/>
      <c r="CM37" s="645"/>
      <c r="CN37" s="645"/>
      <c r="CO37" s="645"/>
      <c r="CP37" s="645"/>
      <c r="CQ37" s="646"/>
      <c r="CR37" s="629">
        <v>1427285</v>
      </c>
      <c r="CS37" s="667"/>
      <c r="CT37" s="667"/>
      <c r="CU37" s="667"/>
      <c r="CV37" s="667"/>
      <c r="CW37" s="667"/>
      <c r="CX37" s="667"/>
      <c r="CY37" s="668"/>
      <c r="CZ37" s="634">
        <v>3.1</v>
      </c>
      <c r="DA37" s="669"/>
      <c r="DB37" s="669"/>
      <c r="DC37" s="672"/>
      <c r="DD37" s="638">
        <v>1427285</v>
      </c>
      <c r="DE37" s="667"/>
      <c r="DF37" s="667"/>
      <c r="DG37" s="667"/>
      <c r="DH37" s="667"/>
      <c r="DI37" s="667"/>
      <c r="DJ37" s="667"/>
      <c r="DK37" s="668"/>
      <c r="DL37" s="638">
        <v>1427285</v>
      </c>
      <c r="DM37" s="667"/>
      <c r="DN37" s="667"/>
      <c r="DO37" s="667"/>
      <c r="DP37" s="667"/>
      <c r="DQ37" s="667"/>
      <c r="DR37" s="667"/>
      <c r="DS37" s="667"/>
      <c r="DT37" s="667"/>
      <c r="DU37" s="667"/>
      <c r="DV37" s="668"/>
      <c r="DW37" s="634">
        <v>5.3</v>
      </c>
      <c r="DX37" s="669"/>
      <c r="DY37" s="669"/>
      <c r="DZ37" s="669"/>
      <c r="EA37" s="669"/>
      <c r="EB37" s="669"/>
      <c r="EC37" s="670"/>
    </row>
    <row r="38" spans="2:133" ht="11.25" customHeight="1" x14ac:dyDescent="0.2">
      <c r="B38" s="626" t="s">
        <v>335</v>
      </c>
      <c r="C38" s="627"/>
      <c r="D38" s="627"/>
      <c r="E38" s="627"/>
      <c r="F38" s="627"/>
      <c r="G38" s="627"/>
      <c r="H38" s="627"/>
      <c r="I38" s="627"/>
      <c r="J38" s="627"/>
      <c r="K38" s="627"/>
      <c r="L38" s="627"/>
      <c r="M38" s="627"/>
      <c r="N38" s="627"/>
      <c r="O38" s="627"/>
      <c r="P38" s="627"/>
      <c r="Q38" s="628"/>
      <c r="R38" s="629">
        <v>5548086</v>
      </c>
      <c r="S38" s="630"/>
      <c r="T38" s="630"/>
      <c r="U38" s="630"/>
      <c r="V38" s="630"/>
      <c r="W38" s="630"/>
      <c r="X38" s="630"/>
      <c r="Y38" s="631"/>
      <c r="Z38" s="632">
        <v>10.7</v>
      </c>
      <c r="AA38" s="632"/>
      <c r="AB38" s="632"/>
      <c r="AC38" s="632"/>
      <c r="AD38" s="633" t="s">
        <v>128</v>
      </c>
      <c r="AE38" s="633"/>
      <c r="AF38" s="633"/>
      <c r="AG38" s="633"/>
      <c r="AH38" s="633"/>
      <c r="AI38" s="633"/>
      <c r="AJ38" s="633"/>
      <c r="AK38" s="633"/>
      <c r="AL38" s="634" t="s">
        <v>128</v>
      </c>
      <c r="AM38" s="635"/>
      <c r="AN38" s="635"/>
      <c r="AO38" s="636"/>
      <c r="AQ38" s="707" t="s">
        <v>336</v>
      </c>
      <c r="AR38" s="708"/>
      <c r="AS38" s="708"/>
      <c r="AT38" s="708"/>
      <c r="AU38" s="708"/>
      <c r="AV38" s="708"/>
      <c r="AW38" s="708"/>
      <c r="AX38" s="708"/>
      <c r="AY38" s="709"/>
      <c r="AZ38" s="629">
        <v>23922</v>
      </c>
      <c r="BA38" s="630"/>
      <c r="BB38" s="630"/>
      <c r="BC38" s="630"/>
      <c r="BD38" s="667"/>
      <c r="BE38" s="667"/>
      <c r="BF38" s="698"/>
      <c r="BG38" s="644" t="s">
        <v>337</v>
      </c>
      <c r="BH38" s="645"/>
      <c r="BI38" s="645"/>
      <c r="BJ38" s="645"/>
      <c r="BK38" s="645"/>
      <c r="BL38" s="645"/>
      <c r="BM38" s="645"/>
      <c r="BN38" s="645"/>
      <c r="BO38" s="645"/>
      <c r="BP38" s="645"/>
      <c r="BQ38" s="645"/>
      <c r="BR38" s="645"/>
      <c r="BS38" s="645"/>
      <c r="BT38" s="645"/>
      <c r="BU38" s="646"/>
      <c r="BV38" s="629">
        <v>16491</v>
      </c>
      <c r="BW38" s="630"/>
      <c r="BX38" s="630"/>
      <c r="BY38" s="630"/>
      <c r="BZ38" s="630"/>
      <c r="CA38" s="630"/>
      <c r="CB38" s="639"/>
      <c r="CD38" s="644" t="s">
        <v>338</v>
      </c>
      <c r="CE38" s="645"/>
      <c r="CF38" s="645"/>
      <c r="CG38" s="645"/>
      <c r="CH38" s="645"/>
      <c r="CI38" s="645"/>
      <c r="CJ38" s="645"/>
      <c r="CK38" s="645"/>
      <c r="CL38" s="645"/>
      <c r="CM38" s="645"/>
      <c r="CN38" s="645"/>
      <c r="CO38" s="645"/>
      <c r="CP38" s="645"/>
      <c r="CQ38" s="646"/>
      <c r="CR38" s="629">
        <v>4448263</v>
      </c>
      <c r="CS38" s="630"/>
      <c r="CT38" s="630"/>
      <c r="CU38" s="630"/>
      <c r="CV38" s="630"/>
      <c r="CW38" s="630"/>
      <c r="CX38" s="630"/>
      <c r="CY38" s="631"/>
      <c r="CZ38" s="634">
        <v>9.8000000000000007</v>
      </c>
      <c r="DA38" s="669"/>
      <c r="DB38" s="669"/>
      <c r="DC38" s="672"/>
      <c r="DD38" s="638">
        <v>3875518</v>
      </c>
      <c r="DE38" s="630"/>
      <c r="DF38" s="630"/>
      <c r="DG38" s="630"/>
      <c r="DH38" s="630"/>
      <c r="DI38" s="630"/>
      <c r="DJ38" s="630"/>
      <c r="DK38" s="631"/>
      <c r="DL38" s="638">
        <v>3393779</v>
      </c>
      <c r="DM38" s="630"/>
      <c r="DN38" s="630"/>
      <c r="DO38" s="630"/>
      <c r="DP38" s="630"/>
      <c r="DQ38" s="630"/>
      <c r="DR38" s="630"/>
      <c r="DS38" s="630"/>
      <c r="DT38" s="630"/>
      <c r="DU38" s="630"/>
      <c r="DV38" s="631"/>
      <c r="DW38" s="634">
        <v>12.7</v>
      </c>
      <c r="DX38" s="669"/>
      <c r="DY38" s="669"/>
      <c r="DZ38" s="669"/>
      <c r="EA38" s="669"/>
      <c r="EB38" s="669"/>
      <c r="EC38" s="670"/>
    </row>
    <row r="39" spans="2:133" ht="11.25" customHeight="1" x14ac:dyDescent="0.2">
      <c r="B39" s="626" t="s">
        <v>339</v>
      </c>
      <c r="C39" s="627"/>
      <c r="D39" s="627"/>
      <c r="E39" s="627"/>
      <c r="F39" s="627"/>
      <c r="G39" s="627"/>
      <c r="H39" s="627"/>
      <c r="I39" s="627"/>
      <c r="J39" s="627"/>
      <c r="K39" s="627"/>
      <c r="L39" s="627"/>
      <c r="M39" s="627"/>
      <c r="N39" s="627"/>
      <c r="O39" s="627"/>
      <c r="P39" s="627"/>
      <c r="Q39" s="628"/>
      <c r="R39" s="629">
        <v>976935</v>
      </c>
      <c r="S39" s="630"/>
      <c r="T39" s="630"/>
      <c r="U39" s="630"/>
      <c r="V39" s="630"/>
      <c r="W39" s="630"/>
      <c r="X39" s="630"/>
      <c r="Y39" s="631"/>
      <c r="Z39" s="632">
        <v>1.9</v>
      </c>
      <c r="AA39" s="632"/>
      <c r="AB39" s="632"/>
      <c r="AC39" s="632"/>
      <c r="AD39" s="633">
        <v>142168</v>
      </c>
      <c r="AE39" s="633"/>
      <c r="AF39" s="633"/>
      <c r="AG39" s="633"/>
      <c r="AH39" s="633"/>
      <c r="AI39" s="633"/>
      <c r="AJ39" s="633"/>
      <c r="AK39" s="633"/>
      <c r="AL39" s="634">
        <v>0.6</v>
      </c>
      <c r="AM39" s="635"/>
      <c r="AN39" s="635"/>
      <c r="AO39" s="636"/>
      <c r="AQ39" s="707" t="s">
        <v>340</v>
      </c>
      <c r="AR39" s="708"/>
      <c r="AS39" s="708"/>
      <c r="AT39" s="708"/>
      <c r="AU39" s="708"/>
      <c r="AV39" s="708"/>
      <c r="AW39" s="708"/>
      <c r="AX39" s="708"/>
      <c r="AY39" s="709"/>
      <c r="AZ39" s="629" t="s">
        <v>259</v>
      </c>
      <c r="BA39" s="630"/>
      <c r="BB39" s="630"/>
      <c r="BC39" s="630"/>
      <c r="BD39" s="667"/>
      <c r="BE39" s="667"/>
      <c r="BF39" s="698"/>
      <c r="BG39" s="644" t="s">
        <v>341</v>
      </c>
      <c r="BH39" s="645"/>
      <c r="BI39" s="645"/>
      <c r="BJ39" s="645"/>
      <c r="BK39" s="645"/>
      <c r="BL39" s="645"/>
      <c r="BM39" s="645"/>
      <c r="BN39" s="645"/>
      <c r="BO39" s="645"/>
      <c r="BP39" s="645"/>
      <c r="BQ39" s="645"/>
      <c r="BR39" s="645"/>
      <c r="BS39" s="645"/>
      <c r="BT39" s="645"/>
      <c r="BU39" s="646"/>
      <c r="BV39" s="629">
        <v>26020</v>
      </c>
      <c r="BW39" s="630"/>
      <c r="BX39" s="630"/>
      <c r="BY39" s="630"/>
      <c r="BZ39" s="630"/>
      <c r="CA39" s="630"/>
      <c r="CB39" s="639"/>
      <c r="CD39" s="644" t="s">
        <v>342</v>
      </c>
      <c r="CE39" s="645"/>
      <c r="CF39" s="645"/>
      <c r="CG39" s="645"/>
      <c r="CH39" s="645"/>
      <c r="CI39" s="645"/>
      <c r="CJ39" s="645"/>
      <c r="CK39" s="645"/>
      <c r="CL39" s="645"/>
      <c r="CM39" s="645"/>
      <c r="CN39" s="645"/>
      <c r="CO39" s="645"/>
      <c r="CP39" s="645"/>
      <c r="CQ39" s="646"/>
      <c r="CR39" s="629">
        <v>1652566</v>
      </c>
      <c r="CS39" s="667"/>
      <c r="CT39" s="667"/>
      <c r="CU39" s="667"/>
      <c r="CV39" s="667"/>
      <c r="CW39" s="667"/>
      <c r="CX39" s="667"/>
      <c r="CY39" s="668"/>
      <c r="CZ39" s="634">
        <v>3.6</v>
      </c>
      <c r="DA39" s="669"/>
      <c r="DB39" s="669"/>
      <c r="DC39" s="672"/>
      <c r="DD39" s="638">
        <v>1600099</v>
      </c>
      <c r="DE39" s="667"/>
      <c r="DF39" s="667"/>
      <c r="DG39" s="667"/>
      <c r="DH39" s="667"/>
      <c r="DI39" s="667"/>
      <c r="DJ39" s="667"/>
      <c r="DK39" s="668"/>
      <c r="DL39" s="638" t="s">
        <v>128</v>
      </c>
      <c r="DM39" s="667"/>
      <c r="DN39" s="667"/>
      <c r="DO39" s="667"/>
      <c r="DP39" s="667"/>
      <c r="DQ39" s="667"/>
      <c r="DR39" s="667"/>
      <c r="DS39" s="667"/>
      <c r="DT39" s="667"/>
      <c r="DU39" s="667"/>
      <c r="DV39" s="668"/>
      <c r="DW39" s="634" t="s">
        <v>128</v>
      </c>
      <c r="DX39" s="669"/>
      <c r="DY39" s="669"/>
      <c r="DZ39" s="669"/>
      <c r="EA39" s="669"/>
      <c r="EB39" s="669"/>
      <c r="EC39" s="670"/>
    </row>
    <row r="40" spans="2:133" ht="11.25" customHeight="1" x14ac:dyDescent="0.2">
      <c r="B40" s="626" t="s">
        <v>343</v>
      </c>
      <c r="C40" s="627"/>
      <c r="D40" s="627"/>
      <c r="E40" s="627"/>
      <c r="F40" s="627"/>
      <c r="G40" s="627"/>
      <c r="H40" s="627"/>
      <c r="I40" s="627"/>
      <c r="J40" s="627"/>
      <c r="K40" s="627"/>
      <c r="L40" s="627"/>
      <c r="M40" s="627"/>
      <c r="N40" s="627"/>
      <c r="O40" s="627"/>
      <c r="P40" s="627"/>
      <c r="Q40" s="628"/>
      <c r="R40" s="629">
        <v>1935507</v>
      </c>
      <c r="S40" s="630"/>
      <c r="T40" s="630"/>
      <c r="U40" s="630"/>
      <c r="V40" s="630"/>
      <c r="W40" s="630"/>
      <c r="X40" s="630"/>
      <c r="Y40" s="631"/>
      <c r="Z40" s="632">
        <v>3.7</v>
      </c>
      <c r="AA40" s="632"/>
      <c r="AB40" s="632"/>
      <c r="AC40" s="632"/>
      <c r="AD40" s="633" t="s">
        <v>128</v>
      </c>
      <c r="AE40" s="633"/>
      <c r="AF40" s="633"/>
      <c r="AG40" s="633"/>
      <c r="AH40" s="633"/>
      <c r="AI40" s="633"/>
      <c r="AJ40" s="633"/>
      <c r="AK40" s="633"/>
      <c r="AL40" s="634" t="s">
        <v>244</v>
      </c>
      <c r="AM40" s="635"/>
      <c r="AN40" s="635"/>
      <c r="AO40" s="636"/>
      <c r="AQ40" s="707" t="s">
        <v>344</v>
      </c>
      <c r="AR40" s="708"/>
      <c r="AS40" s="708"/>
      <c r="AT40" s="708"/>
      <c r="AU40" s="708"/>
      <c r="AV40" s="708"/>
      <c r="AW40" s="708"/>
      <c r="AX40" s="708"/>
      <c r="AY40" s="709"/>
      <c r="AZ40" s="629" t="s">
        <v>128</v>
      </c>
      <c r="BA40" s="630"/>
      <c r="BB40" s="630"/>
      <c r="BC40" s="630"/>
      <c r="BD40" s="667"/>
      <c r="BE40" s="667"/>
      <c r="BF40" s="698"/>
      <c r="BG40" s="710" t="s">
        <v>345</v>
      </c>
      <c r="BH40" s="711"/>
      <c r="BI40" s="711"/>
      <c r="BJ40" s="711"/>
      <c r="BK40" s="711"/>
      <c r="BL40" s="222"/>
      <c r="BM40" s="645" t="s">
        <v>346</v>
      </c>
      <c r="BN40" s="645"/>
      <c r="BO40" s="645"/>
      <c r="BP40" s="645"/>
      <c r="BQ40" s="645"/>
      <c r="BR40" s="645"/>
      <c r="BS40" s="645"/>
      <c r="BT40" s="645"/>
      <c r="BU40" s="646"/>
      <c r="BV40" s="629">
        <v>87</v>
      </c>
      <c r="BW40" s="630"/>
      <c r="BX40" s="630"/>
      <c r="BY40" s="630"/>
      <c r="BZ40" s="630"/>
      <c r="CA40" s="630"/>
      <c r="CB40" s="639"/>
      <c r="CD40" s="644" t="s">
        <v>347</v>
      </c>
      <c r="CE40" s="645"/>
      <c r="CF40" s="645"/>
      <c r="CG40" s="645"/>
      <c r="CH40" s="645"/>
      <c r="CI40" s="645"/>
      <c r="CJ40" s="645"/>
      <c r="CK40" s="645"/>
      <c r="CL40" s="645"/>
      <c r="CM40" s="645"/>
      <c r="CN40" s="645"/>
      <c r="CO40" s="645"/>
      <c r="CP40" s="645"/>
      <c r="CQ40" s="646"/>
      <c r="CR40" s="629">
        <v>33333</v>
      </c>
      <c r="CS40" s="630"/>
      <c r="CT40" s="630"/>
      <c r="CU40" s="630"/>
      <c r="CV40" s="630"/>
      <c r="CW40" s="630"/>
      <c r="CX40" s="630"/>
      <c r="CY40" s="631"/>
      <c r="CZ40" s="634">
        <v>0.1</v>
      </c>
      <c r="DA40" s="669"/>
      <c r="DB40" s="669"/>
      <c r="DC40" s="672"/>
      <c r="DD40" s="638" t="s">
        <v>128</v>
      </c>
      <c r="DE40" s="630"/>
      <c r="DF40" s="630"/>
      <c r="DG40" s="630"/>
      <c r="DH40" s="630"/>
      <c r="DI40" s="630"/>
      <c r="DJ40" s="630"/>
      <c r="DK40" s="631"/>
      <c r="DL40" s="638" t="s">
        <v>244</v>
      </c>
      <c r="DM40" s="630"/>
      <c r="DN40" s="630"/>
      <c r="DO40" s="630"/>
      <c r="DP40" s="630"/>
      <c r="DQ40" s="630"/>
      <c r="DR40" s="630"/>
      <c r="DS40" s="630"/>
      <c r="DT40" s="630"/>
      <c r="DU40" s="630"/>
      <c r="DV40" s="631"/>
      <c r="DW40" s="634" t="s">
        <v>128</v>
      </c>
      <c r="DX40" s="669"/>
      <c r="DY40" s="669"/>
      <c r="DZ40" s="669"/>
      <c r="EA40" s="669"/>
      <c r="EB40" s="669"/>
      <c r="EC40" s="670"/>
    </row>
    <row r="41" spans="2:133" ht="11.25" customHeight="1" x14ac:dyDescent="0.2">
      <c r="B41" s="626" t="s">
        <v>348</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32" t="s">
        <v>128</v>
      </c>
      <c r="AA41" s="632"/>
      <c r="AB41" s="632"/>
      <c r="AC41" s="632"/>
      <c r="AD41" s="633" t="s">
        <v>128</v>
      </c>
      <c r="AE41" s="633"/>
      <c r="AF41" s="633"/>
      <c r="AG41" s="633"/>
      <c r="AH41" s="633"/>
      <c r="AI41" s="633"/>
      <c r="AJ41" s="633"/>
      <c r="AK41" s="633"/>
      <c r="AL41" s="634" t="s">
        <v>128</v>
      </c>
      <c r="AM41" s="635"/>
      <c r="AN41" s="635"/>
      <c r="AO41" s="636"/>
      <c r="AQ41" s="707" t="s">
        <v>349</v>
      </c>
      <c r="AR41" s="708"/>
      <c r="AS41" s="708"/>
      <c r="AT41" s="708"/>
      <c r="AU41" s="708"/>
      <c r="AV41" s="708"/>
      <c r="AW41" s="708"/>
      <c r="AX41" s="708"/>
      <c r="AY41" s="709"/>
      <c r="AZ41" s="629">
        <v>1053293</v>
      </c>
      <c r="BA41" s="630"/>
      <c r="BB41" s="630"/>
      <c r="BC41" s="630"/>
      <c r="BD41" s="667"/>
      <c r="BE41" s="667"/>
      <c r="BF41" s="698"/>
      <c r="BG41" s="710"/>
      <c r="BH41" s="711"/>
      <c r="BI41" s="711"/>
      <c r="BJ41" s="711"/>
      <c r="BK41" s="711"/>
      <c r="BL41" s="222"/>
      <c r="BM41" s="645" t="s">
        <v>350</v>
      </c>
      <c r="BN41" s="645"/>
      <c r="BO41" s="645"/>
      <c r="BP41" s="645"/>
      <c r="BQ41" s="645"/>
      <c r="BR41" s="645"/>
      <c r="BS41" s="645"/>
      <c r="BT41" s="645"/>
      <c r="BU41" s="646"/>
      <c r="BV41" s="629" t="s">
        <v>128</v>
      </c>
      <c r="BW41" s="630"/>
      <c r="BX41" s="630"/>
      <c r="BY41" s="630"/>
      <c r="BZ41" s="630"/>
      <c r="CA41" s="630"/>
      <c r="CB41" s="639"/>
      <c r="CD41" s="644" t="s">
        <v>351</v>
      </c>
      <c r="CE41" s="645"/>
      <c r="CF41" s="645"/>
      <c r="CG41" s="645"/>
      <c r="CH41" s="645"/>
      <c r="CI41" s="645"/>
      <c r="CJ41" s="645"/>
      <c r="CK41" s="645"/>
      <c r="CL41" s="645"/>
      <c r="CM41" s="645"/>
      <c r="CN41" s="645"/>
      <c r="CO41" s="645"/>
      <c r="CP41" s="645"/>
      <c r="CQ41" s="646"/>
      <c r="CR41" s="629" t="s">
        <v>128</v>
      </c>
      <c r="CS41" s="667"/>
      <c r="CT41" s="667"/>
      <c r="CU41" s="667"/>
      <c r="CV41" s="667"/>
      <c r="CW41" s="667"/>
      <c r="CX41" s="667"/>
      <c r="CY41" s="668"/>
      <c r="CZ41" s="634" t="s">
        <v>128</v>
      </c>
      <c r="DA41" s="669"/>
      <c r="DB41" s="669"/>
      <c r="DC41" s="672"/>
      <c r="DD41" s="638" t="s">
        <v>244</v>
      </c>
      <c r="DE41" s="667"/>
      <c r="DF41" s="667"/>
      <c r="DG41" s="667"/>
      <c r="DH41" s="667"/>
      <c r="DI41" s="667"/>
      <c r="DJ41" s="667"/>
      <c r="DK41" s="668"/>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2">
      <c r="B42" s="626" t="s">
        <v>352</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32" t="s">
        <v>128</v>
      </c>
      <c r="AA42" s="632"/>
      <c r="AB42" s="632"/>
      <c r="AC42" s="632"/>
      <c r="AD42" s="633" t="s">
        <v>128</v>
      </c>
      <c r="AE42" s="633"/>
      <c r="AF42" s="633"/>
      <c r="AG42" s="633"/>
      <c r="AH42" s="633"/>
      <c r="AI42" s="633"/>
      <c r="AJ42" s="633"/>
      <c r="AK42" s="633"/>
      <c r="AL42" s="634" t="s">
        <v>128</v>
      </c>
      <c r="AM42" s="635"/>
      <c r="AN42" s="635"/>
      <c r="AO42" s="636"/>
      <c r="AQ42" s="717" t="s">
        <v>353</v>
      </c>
      <c r="AR42" s="718"/>
      <c r="AS42" s="718"/>
      <c r="AT42" s="718"/>
      <c r="AU42" s="718"/>
      <c r="AV42" s="718"/>
      <c r="AW42" s="718"/>
      <c r="AX42" s="718"/>
      <c r="AY42" s="719"/>
      <c r="AZ42" s="723">
        <v>2886454</v>
      </c>
      <c r="BA42" s="724"/>
      <c r="BB42" s="724"/>
      <c r="BC42" s="724"/>
      <c r="BD42" s="700"/>
      <c r="BE42" s="700"/>
      <c r="BF42" s="702"/>
      <c r="BG42" s="712"/>
      <c r="BH42" s="713"/>
      <c r="BI42" s="713"/>
      <c r="BJ42" s="713"/>
      <c r="BK42" s="713"/>
      <c r="BL42" s="223"/>
      <c r="BM42" s="658" t="s">
        <v>354</v>
      </c>
      <c r="BN42" s="658"/>
      <c r="BO42" s="658"/>
      <c r="BP42" s="658"/>
      <c r="BQ42" s="658"/>
      <c r="BR42" s="658"/>
      <c r="BS42" s="658"/>
      <c r="BT42" s="658"/>
      <c r="BU42" s="659"/>
      <c r="BV42" s="723">
        <v>332</v>
      </c>
      <c r="BW42" s="724"/>
      <c r="BX42" s="724"/>
      <c r="BY42" s="724"/>
      <c r="BZ42" s="724"/>
      <c r="CA42" s="724"/>
      <c r="CB42" s="736"/>
      <c r="CD42" s="626" t="s">
        <v>355</v>
      </c>
      <c r="CE42" s="627"/>
      <c r="CF42" s="627"/>
      <c r="CG42" s="627"/>
      <c r="CH42" s="627"/>
      <c r="CI42" s="627"/>
      <c r="CJ42" s="627"/>
      <c r="CK42" s="627"/>
      <c r="CL42" s="627"/>
      <c r="CM42" s="627"/>
      <c r="CN42" s="627"/>
      <c r="CO42" s="627"/>
      <c r="CP42" s="627"/>
      <c r="CQ42" s="628"/>
      <c r="CR42" s="629">
        <v>5283267</v>
      </c>
      <c r="CS42" s="667"/>
      <c r="CT42" s="667"/>
      <c r="CU42" s="667"/>
      <c r="CV42" s="667"/>
      <c r="CW42" s="667"/>
      <c r="CX42" s="667"/>
      <c r="CY42" s="668"/>
      <c r="CZ42" s="634">
        <v>11.6</v>
      </c>
      <c r="DA42" s="669"/>
      <c r="DB42" s="669"/>
      <c r="DC42" s="672"/>
      <c r="DD42" s="638">
        <v>585216</v>
      </c>
      <c r="DE42" s="667"/>
      <c r="DF42" s="667"/>
      <c r="DG42" s="667"/>
      <c r="DH42" s="667"/>
      <c r="DI42" s="667"/>
      <c r="DJ42" s="667"/>
      <c r="DK42" s="668"/>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2">
      <c r="B43" s="626" t="s">
        <v>356</v>
      </c>
      <c r="C43" s="627"/>
      <c r="D43" s="627"/>
      <c r="E43" s="627"/>
      <c r="F43" s="627"/>
      <c r="G43" s="627"/>
      <c r="H43" s="627"/>
      <c r="I43" s="627"/>
      <c r="J43" s="627"/>
      <c r="K43" s="627"/>
      <c r="L43" s="627"/>
      <c r="M43" s="627"/>
      <c r="N43" s="627"/>
      <c r="O43" s="627"/>
      <c r="P43" s="627"/>
      <c r="Q43" s="628"/>
      <c r="R43" s="629">
        <v>1544107</v>
      </c>
      <c r="S43" s="630"/>
      <c r="T43" s="630"/>
      <c r="U43" s="630"/>
      <c r="V43" s="630"/>
      <c r="W43" s="630"/>
      <c r="X43" s="630"/>
      <c r="Y43" s="631"/>
      <c r="Z43" s="632">
        <v>3</v>
      </c>
      <c r="AA43" s="632"/>
      <c r="AB43" s="632"/>
      <c r="AC43" s="632"/>
      <c r="AD43" s="633" t="s">
        <v>128</v>
      </c>
      <c r="AE43" s="633"/>
      <c r="AF43" s="633"/>
      <c r="AG43" s="633"/>
      <c r="AH43" s="633"/>
      <c r="AI43" s="633"/>
      <c r="AJ43" s="633"/>
      <c r="AK43" s="633"/>
      <c r="AL43" s="634" t="s">
        <v>128</v>
      </c>
      <c r="AM43" s="635"/>
      <c r="AN43" s="635"/>
      <c r="AO43" s="636"/>
      <c r="BV43" s="224"/>
      <c r="BW43" s="224"/>
      <c r="BX43" s="224"/>
      <c r="BY43" s="224"/>
      <c r="BZ43" s="224"/>
      <c r="CA43" s="224"/>
      <c r="CB43" s="224"/>
      <c r="CD43" s="626" t="s">
        <v>357</v>
      </c>
      <c r="CE43" s="627"/>
      <c r="CF43" s="627"/>
      <c r="CG43" s="627"/>
      <c r="CH43" s="627"/>
      <c r="CI43" s="627"/>
      <c r="CJ43" s="627"/>
      <c r="CK43" s="627"/>
      <c r="CL43" s="627"/>
      <c r="CM43" s="627"/>
      <c r="CN43" s="627"/>
      <c r="CO43" s="627"/>
      <c r="CP43" s="627"/>
      <c r="CQ43" s="628"/>
      <c r="CR43" s="629">
        <v>44232</v>
      </c>
      <c r="CS43" s="667"/>
      <c r="CT43" s="667"/>
      <c r="CU43" s="667"/>
      <c r="CV43" s="667"/>
      <c r="CW43" s="667"/>
      <c r="CX43" s="667"/>
      <c r="CY43" s="668"/>
      <c r="CZ43" s="634">
        <v>0.1</v>
      </c>
      <c r="DA43" s="669"/>
      <c r="DB43" s="669"/>
      <c r="DC43" s="672"/>
      <c r="DD43" s="638">
        <v>44232</v>
      </c>
      <c r="DE43" s="667"/>
      <c r="DF43" s="667"/>
      <c r="DG43" s="667"/>
      <c r="DH43" s="667"/>
      <c r="DI43" s="667"/>
      <c r="DJ43" s="667"/>
      <c r="DK43" s="668"/>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2">
      <c r="B44" s="673" t="s">
        <v>358</v>
      </c>
      <c r="C44" s="674"/>
      <c r="D44" s="674"/>
      <c r="E44" s="674"/>
      <c r="F44" s="674"/>
      <c r="G44" s="674"/>
      <c r="H44" s="674"/>
      <c r="I44" s="674"/>
      <c r="J44" s="674"/>
      <c r="K44" s="674"/>
      <c r="L44" s="674"/>
      <c r="M44" s="674"/>
      <c r="N44" s="674"/>
      <c r="O44" s="674"/>
      <c r="P44" s="674"/>
      <c r="Q44" s="675"/>
      <c r="R44" s="723">
        <v>51941664</v>
      </c>
      <c r="S44" s="724"/>
      <c r="T44" s="724"/>
      <c r="U44" s="724"/>
      <c r="V44" s="724"/>
      <c r="W44" s="724"/>
      <c r="X44" s="724"/>
      <c r="Y44" s="725"/>
      <c r="Z44" s="726">
        <v>100</v>
      </c>
      <c r="AA44" s="726"/>
      <c r="AB44" s="726"/>
      <c r="AC44" s="726"/>
      <c r="AD44" s="727">
        <v>25202154</v>
      </c>
      <c r="AE44" s="727"/>
      <c r="AF44" s="727"/>
      <c r="AG44" s="727"/>
      <c r="AH44" s="727"/>
      <c r="AI44" s="727"/>
      <c r="AJ44" s="727"/>
      <c r="AK44" s="727"/>
      <c r="AL44" s="728">
        <v>100</v>
      </c>
      <c r="AM44" s="701"/>
      <c r="AN44" s="701"/>
      <c r="AO44" s="729"/>
      <c r="CD44" s="730" t="s">
        <v>304</v>
      </c>
      <c r="CE44" s="731"/>
      <c r="CF44" s="626" t="s">
        <v>359</v>
      </c>
      <c r="CG44" s="627"/>
      <c r="CH44" s="627"/>
      <c r="CI44" s="627"/>
      <c r="CJ44" s="627"/>
      <c r="CK44" s="627"/>
      <c r="CL44" s="627"/>
      <c r="CM44" s="627"/>
      <c r="CN44" s="627"/>
      <c r="CO44" s="627"/>
      <c r="CP44" s="627"/>
      <c r="CQ44" s="628"/>
      <c r="CR44" s="629">
        <v>5283267</v>
      </c>
      <c r="CS44" s="630"/>
      <c r="CT44" s="630"/>
      <c r="CU44" s="630"/>
      <c r="CV44" s="630"/>
      <c r="CW44" s="630"/>
      <c r="CX44" s="630"/>
      <c r="CY44" s="631"/>
      <c r="CZ44" s="634">
        <v>11.6</v>
      </c>
      <c r="DA44" s="635"/>
      <c r="DB44" s="635"/>
      <c r="DC44" s="647"/>
      <c r="DD44" s="638">
        <v>585216</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360</v>
      </c>
      <c r="CG45" s="627"/>
      <c r="CH45" s="627"/>
      <c r="CI45" s="627"/>
      <c r="CJ45" s="627"/>
      <c r="CK45" s="627"/>
      <c r="CL45" s="627"/>
      <c r="CM45" s="627"/>
      <c r="CN45" s="627"/>
      <c r="CO45" s="627"/>
      <c r="CP45" s="627"/>
      <c r="CQ45" s="628"/>
      <c r="CR45" s="629">
        <v>299332</v>
      </c>
      <c r="CS45" s="667"/>
      <c r="CT45" s="667"/>
      <c r="CU45" s="667"/>
      <c r="CV45" s="667"/>
      <c r="CW45" s="667"/>
      <c r="CX45" s="667"/>
      <c r="CY45" s="668"/>
      <c r="CZ45" s="634">
        <v>0.7</v>
      </c>
      <c r="DA45" s="669"/>
      <c r="DB45" s="669"/>
      <c r="DC45" s="672"/>
      <c r="DD45" s="638">
        <v>70366</v>
      </c>
      <c r="DE45" s="667"/>
      <c r="DF45" s="667"/>
      <c r="DG45" s="667"/>
      <c r="DH45" s="667"/>
      <c r="DI45" s="667"/>
      <c r="DJ45" s="667"/>
      <c r="DK45" s="668"/>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2">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362</v>
      </c>
      <c r="CG46" s="627"/>
      <c r="CH46" s="627"/>
      <c r="CI46" s="627"/>
      <c r="CJ46" s="627"/>
      <c r="CK46" s="627"/>
      <c r="CL46" s="627"/>
      <c r="CM46" s="627"/>
      <c r="CN46" s="627"/>
      <c r="CO46" s="627"/>
      <c r="CP46" s="627"/>
      <c r="CQ46" s="628"/>
      <c r="CR46" s="629">
        <v>4925284</v>
      </c>
      <c r="CS46" s="630"/>
      <c r="CT46" s="630"/>
      <c r="CU46" s="630"/>
      <c r="CV46" s="630"/>
      <c r="CW46" s="630"/>
      <c r="CX46" s="630"/>
      <c r="CY46" s="631"/>
      <c r="CZ46" s="634">
        <v>10.8</v>
      </c>
      <c r="DA46" s="635"/>
      <c r="DB46" s="635"/>
      <c r="DC46" s="647"/>
      <c r="DD46" s="638">
        <v>500985</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2">
      <c r="B47" s="748" t="s">
        <v>363</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364</v>
      </c>
      <c r="CG47" s="627"/>
      <c r="CH47" s="627"/>
      <c r="CI47" s="627"/>
      <c r="CJ47" s="627"/>
      <c r="CK47" s="627"/>
      <c r="CL47" s="627"/>
      <c r="CM47" s="627"/>
      <c r="CN47" s="627"/>
      <c r="CO47" s="627"/>
      <c r="CP47" s="627"/>
      <c r="CQ47" s="628"/>
      <c r="CR47" s="629" t="s">
        <v>128</v>
      </c>
      <c r="CS47" s="667"/>
      <c r="CT47" s="667"/>
      <c r="CU47" s="667"/>
      <c r="CV47" s="667"/>
      <c r="CW47" s="667"/>
      <c r="CX47" s="667"/>
      <c r="CY47" s="668"/>
      <c r="CZ47" s="634" t="s">
        <v>128</v>
      </c>
      <c r="DA47" s="669"/>
      <c r="DB47" s="669"/>
      <c r="DC47" s="672"/>
      <c r="DD47" s="638" t="s">
        <v>244</v>
      </c>
      <c r="DE47" s="667"/>
      <c r="DF47" s="667"/>
      <c r="DG47" s="667"/>
      <c r="DH47" s="667"/>
      <c r="DI47" s="667"/>
      <c r="DJ47" s="667"/>
      <c r="DK47" s="668"/>
      <c r="DL47" s="720"/>
      <c r="DM47" s="721"/>
      <c r="DN47" s="721"/>
      <c r="DO47" s="721"/>
      <c r="DP47" s="721"/>
      <c r="DQ47" s="721"/>
      <c r="DR47" s="721"/>
      <c r="DS47" s="721"/>
      <c r="DT47" s="721"/>
      <c r="DU47" s="721"/>
      <c r="DV47" s="722"/>
      <c r="DW47" s="714"/>
      <c r="DX47" s="715"/>
      <c r="DY47" s="715"/>
      <c r="DZ47" s="715"/>
      <c r="EA47" s="715"/>
      <c r="EB47" s="715"/>
      <c r="EC47" s="716"/>
    </row>
    <row r="48" spans="2:133" ht="11" x14ac:dyDescent="0.2">
      <c r="B48" s="747" t="s">
        <v>365</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366</v>
      </c>
      <c r="CG48" s="627"/>
      <c r="CH48" s="627"/>
      <c r="CI48" s="627"/>
      <c r="CJ48" s="627"/>
      <c r="CK48" s="627"/>
      <c r="CL48" s="627"/>
      <c r="CM48" s="627"/>
      <c r="CN48" s="627"/>
      <c r="CO48" s="627"/>
      <c r="CP48" s="627"/>
      <c r="CQ48" s="628"/>
      <c r="CR48" s="629" t="s">
        <v>244</v>
      </c>
      <c r="CS48" s="630"/>
      <c r="CT48" s="630"/>
      <c r="CU48" s="630"/>
      <c r="CV48" s="630"/>
      <c r="CW48" s="630"/>
      <c r="CX48" s="630"/>
      <c r="CY48" s="631"/>
      <c r="CZ48" s="634" t="s">
        <v>244</v>
      </c>
      <c r="DA48" s="635"/>
      <c r="DB48" s="635"/>
      <c r="DC48" s="647"/>
      <c r="DD48" s="638" t="s">
        <v>128</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367</v>
      </c>
      <c r="CE49" s="674"/>
      <c r="CF49" s="674"/>
      <c r="CG49" s="674"/>
      <c r="CH49" s="674"/>
      <c r="CI49" s="674"/>
      <c r="CJ49" s="674"/>
      <c r="CK49" s="674"/>
      <c r="CL49" s="674"/>
      <c r="CM49" s="674"/>
      <c r="CN49" s="674"/>
      <c r="CO49" s="674"/>
      <c r="CP49" s="674"/>
      <c r="CQ49" s="675"/>
      <c r="CR49" s="723">
        <v>45553955</v>
      </c>
      <c r="CS49" s="700"/>
      <c r="CT49" s="700"/>
      <c r="CU49" s="700"/>
      <c r="CV49" s="700"/>
      <c r="CW49" s="700"/>
      <c r="CX49" s="700"/>
      <c r="CY49" s="737"/>
      <c r="CZ49" s="728">
        <v>100</v>
      </c>
      <c r="DA49" s="738"/>
      <c r="DB49" s="738"/>
      <c r="DC49" s="739"/>
      <c r="DD49" s="740">
        <v>27699803</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b0jXUjdl98jT0k/J2Tchq3+agDzM5Cc+rCbEUH8gh2XmIifx9TvnikACex6Zp1FE/SAkkFCySvlHMdvrAA80Qw==" saltValue="eq/6uSAAzPRfeF7MMyOik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63" t="s">
        <v>368</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3"/>
      <c r="AQ2" s="763"/>
      <c r="AR2" s="763"/>
      <c r="AS2" s="763"/>
      <c r="AT2" s="763"/>
      <c r="AU2" s="763"/>
      <c r="AV2" s="763"/>
      <c r="AW2" s="763"/>
      <c r="AX2" s="763"/>
      <c r="AY2" s="763"/>
      <c r="AZ2" s="763"/>
      <c r="BA2" s="763"/>
      <c r="BB2" s="763"/>
      <c r="BC2" s="763"/>
      <c r="BD2" s="763"/>
      <c r="BE2" s="763"/>
      <c r="BF2" s="763"/>
      <c r="BG2" s="763"/>
      <c r="BH2" s="763"/>
      <c r="BI2" s="763"/>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64" t="s">
        <v>369</v>
      </c>
      <c r="DK2" s="765"/>
      <c r="DL2" s="765"/>
      <c r="DM2" s="765"/>
      <c r="DN2" s="765"/>
      <c r="DO2" s="766"/>
      <c r="DP2" s="231"/>
      <c r="DQ2" s="764" t="s">
        <v>370</v>
      </c>
      <c r="DR2" s="765"/>
      <c r="DS2" s="765"/>
      <c r="DT2" s="765"/>
      <c r="DU2" s="765"/>
      <c r="DV2" s="765"/>
      <c r="DW2" s="765"/>
      <c r="DX2" s="765"/>
      <c r="DY2" s="765"/>
      <c r="DZ2" s="766"/>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67" t="s">
        <v>371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35"/>
      <c r="BA4" s="235"/>
      <c r="BB4" s="235"/>
      <c r="BC4" s="235"/>
      <c r="BD4" s="235"/>
      <c r="BE4" s="236"/>
      <c r="BF4" s="236"/>
      <c r="BG4" s="236"/>
      <c r="BH4" s="236"/>
      <c r="BI4" s="236"/>
      <c r="BJ4" s="236"/>
      <c r="BK4" s="236"/>
      <c r="BL4" s="236"/>
      <c r="BM4" s="236"/>
      <c r="BN4" s="236"/>
      <c r="BO4" s="236"/>
      <c r="BP4" s="236"/>
      <c r="BQ4" s="768" t="s">
        <v>372</v>
      </c>
      <c r="BR4" s="768"/>
      <c r="BS4" s="768"/>
      <c r="BT4" s="768"/>
      <c r="BU4" s="768"/>
      <c r="BV4" s="768"/>
      <c r="BW4" s="768"/>
      <c r="BX4" s="768"/>
      <c r="BY4" s="768"/>
      <c r="BZ4" s="768"/>
      <c r="CA4" s="768"/>
      <c r="CB4" s="768"/>
      <c r="CC4" s="768"/>
      <c r="CD4" s="768"/>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237"/>
    </row>
    <row r="5" spans="1:131" s="238" customFormat="1" ht="26.25" customHeight="1" x14ac:dyDescent="0.2">
      <c r="A5" s="757" t="s">
        <v>373</v>
      </c>
      <c r="B5" s="758"/>
      <c r="C5" s="758"/>
      <c r="D5" s="758"/>
      <c r="E5" s="758"/>
      <c r="F5" s="758"/>
      <c r="G5" s="758"/>
      <c r="H5" s="758"/>
      <c r="I5" s="758"/>
      <c r="J5" s="758"/>
      <c r="K5" s="758"/>
      <c r="L5" s="758"/>
      <c r="M5" s="758"/>
      <c r="N5" s="758"/>
      <c r="O5" s="758"/>
      <c r="P5" s="759"/>
      <c r="Q5" s="753" t="s">
        <v>374</v>
      </c>
      <c r="R5" s="749"/>
      <c r="S5" s="749"/>
      <c r="T5" s="749"/>
      <c r="U5" s="750"/>
      <c r="V5" s="753" t="s">
        <v>375</v>
      </c>
      <c r="W5" s="749"/>
      <c r="X5" s="749"/>
      <c r="Y5" s="749"/>
      <c r="Z5" s="750"/>
      <c r="AA5" s="753" t="s">
        <v>376</v>
      </c>
      <c r="AB5" s="749"/>
      <c r="AC5" s="749"/>
      <c r="AD5" s="749"/>
      <c r="AE5" s="749"/>
      <c r="AF5" s="769" t="s">
        <v>377</v>
      </c>
      <c r="AG5" s="749"/>
      <c r="AH5" s="749"/>
      <c r="AI5" s="749"/>
      <c r="AJ5" s="755"/>
      <c r="AK5" s="749" t="s">
        <v>378</v>
      </c>
      <c r="AL5" s="749"/>
      <c r="AM5" s="749"/>
      <c r="AN5" s="749"/>
      <c r="AO5" s="750"/>
      <c r="AP5" s="753" t="s">
        <v>379</v>
      </c>
      <c r="AQ5" s="749"/>
      <c r="AR5" s="749"/>
      <c r="AS5" s="749"/>
      <c r="AT5" s="750"/>
      <c r="AU5" s="753" t="s">
        <v>380</v>
      </c>
      <c r="AV5" s="749"/>
      <c r="AW5" s="749"/>
      <c r="AX5" s="749"/>
      <c r="AY5" s="755"/>
      <c r="AZ5" s="235"/>
      <c r="BA5" s="235"/>
      <c r="BB5" s="235"/>
      <c r="BC5" s="235"/>
      <c r="BD5" s="235"/>
      <c r="BE5" s="236"/>
      <c r="BF5" s="236"/>
      <c r="BG5" s="236"/>
      <c r="BH5" s="236"/>
      <c r="BI5" s="236"/>
      <c r="BJ5" s="236"/>
      <c r="BK5" s="236"/>
      <c r="BL5" s="236"/>
      <c r="BM5" s="236"/>
      <c r="BN5" s="236"/>
      <c r="BO5" s="236"/>
      <c r="BP5" s="236"/>
      <c r="BQ5" s="757" t="s">
        <v>381</v>
      </c>
      <c r="BR5" s="758"/>
      <c r="BS5" s="758"/>
      <c r="BT5" s="758"/>
      <c r="BU5" s="758"/>
      <c r="BV5" s="758"/>
      <c r="BW5" s="758"/>
      <c r="BX5" s="758"/>
      <c r="BY5" s="758"/>
      <c r="BZ5" s="758"/>
      <c r="CA5" s="758"/>
      <c r="CB5" s="758"/>
      <c r="CC5" s="758"/>
      <c r="CD5" s="758"/>
      <c r="CE5" s="758"/>
      <c r="CF5" s="758"/>
      <c r="CG5" s="759"/>
      <c r="CH5" s="753" t="s">
        <v>382</v>
      </c>
      <c r="CI5" s="749"/>
      <c r="CJ5" s="749"/>
      <c r="CK5" s="749"/>
      <c r="CL5" s="750"/>
      <c r="CM5" s="753" t="s">
        <v>383</v>
      </c>
      <c r="CN5" s="749"/>
      <c r="CO5" s="749"/>
      <c r="CP5" s="749"/>
      <c r="CQ5" s="750"/>
      <c r="CR5" s="753" t="s">
        <v>384</v>
      </c>
      <c r="CS5" s="749"/>
      <c r="CT5" s="749"/>
      <c r="CU5" s="749"/>
      <c r="CV5" s="750"/>
      <c r="CW5" s="753" t="s">
        <v>385</v>
      </c>
      <c r="CX5" s="749"/>
      <c r="CY5" s="749"/>
      <c r="CZ5" s="749"/>
      <c r="DA5" s="750"/>
      <c r="DB5" s="753" t="s">
        <v>386</v>
      </c>
      <c r="DC5" s="749"/>
      <c r="DD5" s="749"/>
      <c r="DE5" s="749"/>
      <c r="DF5" s="750"/>
      <c r="DG5" s="802" t="s">
        <v>387</v>
      </c>
      <c r="DH5" s="803"/>
      <c r="DI5" s="803"/>
      <c r="DJ5" s="803"/>
      <c r="DK5" s="804"/>
      <c r="DL5" s="802" t="s">
        <v>388</v>
      </c>
      <c r="DM5" s="803"/>
      <c r="DN5" s="803"/>
      <c r="DO5" s="803"/>
      <c r="DP5" s="804"/>
      <c r="DQ5" s="753" t="s">
        <v>389</v>
      </c>
      <c r="DR5" s="749"/>
      <c r="DS5" s="749"/>
      <c r="DT5" s="749"/>
      <c r="DU5" s="750"/>
      <c r="DV5" s="753" t="s">
        <v>380</v>
      </c>
      <c r="DW5" s="749"/>
      <c r="DX5" s="749"/>
      <c r="DY5" s="749"/>
      <c r="DZ5" s="755"/>
      <c r="EA5" s="237"/>
    </row>
    <row r="6" spans="1:131" s="238" customFormat="1" ht="26.25" customHeight="1" thickBot="1" x14ac:dyDescent="0.25">
      <c r="A6" s="760"/>
      <c r="B6" s="761"/>
      <c r="C6" s="761"/>
      <c r="D6" s="761"/>
      <c r="E6" s="761"/>
      <c r="F6" s="761"/>
      <c r="G6" s="761"/>
      <c r="H6" s="761"/>
      <c r="I6" s="761"/>
      <c r="J6" s="761"/>
      <c r="K6" s="761"/>
      <c r="L6" s="761"/>
      <c r="M6" s="761"/>
      <c r="N6" s="761"/>
      <c r="O6" s="761"/>
      <c r="P6" s="762"/>
      <c r="Q6" s="754"/>
      <c r="R6" s="751"/>
      <c r="S6" s="751"/>
      <c r="T6" s="751"/>
      <c r="U6" s="752"/>
      <c r="V6" s="754"/>
      <c r="W6" s="751"/>
      <c r="X6" s="751"/>
      <c r="Y6" s="751"/>
      <c r="Z6" s="752"/>
      <c r="AA6" s="754"/>
      <c r="AB6" s="751"/>
      <c r="AC6" s="751"/>
      <c r="AD6" s="751"/>
      <c r="AE6" s="751"/>
      <c r="AF6" s="770"/>
      <c r="AG6" s="751"/>
      <c r="AH6" s="751"/>
      <c r="AI6" s="751"/>
      <c r="AJ6" s="756"/>
      <c r="AK6" s="751"/>
      <c r="AL6" s="751"/>
      <c r="AM6" s="751"/>
      <c r="AN6" s="751"/>
      <c r="AO6" s="752"/>
      <c r="AP6" s="754"/>
      <c r="AQ6" s="751"/>
      <c r="AR6" s="751"/>
      <c r="AS6" s="751"/>
      <c r="AT6" s="752"/>
      <c r="AU6" s="754"/>
      <c r="AV6" s="751"/>
      <c r="AW6" s="751"/>
      <c r="AX6" s="751"/>
      <c r="AY6" s="756"/>
      <c r="AZ6" s="235"/>
      <c r="BA6" s="235"/>
      <c r="BB6" s="235"/>
      <c r="BC6" s="235"/>
      <c r="BD6" s="235"/>
      <c r="BE6" s="236"/>
      <c r="BF6" s="236"/>
      <c r="BG6" s="236"/>
      <c r="BH6" s="236"/>
      <c r="BI6" s="236"/>
      <c r="BJ6" s="236"/>
      <c r="BK6" s="236"/>
      <c r="BL6" s="236"/>
      <c r="BM6" s="236"/>
      <c r="BN6" s="236"/>
      <c r="BO6" s="236"/>
      <c r="BP6" s="236"/>
      <c r="BQ6" s="760"/>
      <c r="BR6" s="761"/>
      <c r="BS6" s="761"/>
      <c r="BT6" s="761"/>
      <c r="BU6" s="761"/>
      <c r="BV6" s="761"/>
      <c r="BW6" s="761"/>
      <c r="BX6" s="761"/>
      <c r="BY6" s="761"/>
      <c r="BZ6" s="761"/>
      <c r="CA6" s="761"/>
      <c r="CB6" s="761"/>
      <c r="CC6" s="761"/>
      <c r="CD6" s="761"/>
      <c r="CE6" s="761"/>
      <c r="CF6" s="761"/>
      <c r="CG6" s="762"/>
      <c r="CH6" s="754"/>
      <c r="CI6" s="751"/>
      <c r="CJ6" s="751"/>
      <c r="CK6" s="751"/>
      <c r="CL6" s="752"/>
      <c r="CM6" s="754"/>
      <c r="CN6" s="751"/>
      <c r="CO6" s="751"/>
      <c r="CP6" s="751"/>
      <c r="CQ6" s="752"/>
      <c r="CR6" s="754"/>
      <c r="CS6" s="751"/>
      <c r="CT6" s="751"/>
      <c r="CU6" s="751"/>
      <c r="CV6" s="752"/>
      <c r="CW6" s="754"/>
      <c r="CX6" s="751"/>
      <c r="CY6" s="751"/>
      <c r="CZ6" s="751"/>
      <c r="DA6" s="752"/>
      <c r="DB6" s="754"/>
      <c r="DC6" s="751"/>
      <c r="DD6" s="751"/>
      <c r="DE6" s="751"/>
      <c r="DF6" s="752"/>
      <c r="DG6" s="805"/>
      <c r="DH6" s="806"/>
      <c r="DI6" s="806"/>
      <c r="DJ6" s="806"/>
      <c r="DK6" s="807"/>
      <c r="DL6" s="805"/>
      <c r="DM6" s="806"/>
      <c r="DN6" s="806"/>
      <c r="DO6" s="806"/>
      <c r="DP6" s="807"/>
      <c r="DQ6" s="754"/>
      <c r="DR6" s="751"/>
      <c r="DS6" s="751"/>
      <c r="DT6" s="751"/>
      <c r="DU6" s="752"/>
      <c r="DV6" s="754"/>
      <c r="DW6" s="751"/>
      <c r="DX6" s="751"/>
      <c r="DY6" s="751"/>
      <c r="DZ6" s="756"/>
      <c r="EA6" s="237"/>
    </row>
    <row r="7" spans="1:131" s="238" customFormat="1" ht="26.25" customHeight="1" thickTop="1" x14ac:dyDescent="0.2">
      <c r="A7" s="239">
        <v>1</v>
      </c>
      <c r="B7" s="788" t="s">
        <v>390</v>
      </c>
      <c r="C7" s="789"/>
      <c r="D7" s="789"/>
      <c r="E7" s="789"/>
      <c r="F7" s="789"/>
      <c r="G7" s="789"/>
      <c r="H7" s="789"/>
      <c r="I7" s="789"/>
      <c r="J7" s="789"/>
      <c r="K7" s="789"/>
      <c r="L7" s="789"/>
      <c r="M7" s="789"/>
      <c r="N7" s="789"/>
      <c r="O7" s="789"/>
      <c r="P7" s="790"/>
      <c r="Q7" s="791">
        <v>51830</v>
      </c>
      <c r="R7" s="792"/>
      <c r="S7" s="792"/>
      <c r="T7" s="792"/>
      <c r="U7" s="792"/>
      <c r="V7" s="792">
        <v>45447</v>
      </c>
      <c r="W7" s="792"/>
      <c r="X7" s="792"/>
      <c r="Y7" s="792"/>
      <c r="Z7" s="792"/>
      <c r="AA7" s="792">
        <v>6383</v>
      </c>
      <c r="AB7" s="792"/>
      <c r="AC7" s="792"/>
      <c r="AD7" s="792"/>
      <c r="AE7" s="793"/>
      <c r="AF7" s="794">
        <v>5090</v>
      </c>
      <c r="AG7" s="795"/>
      <c r="AH7" s="795"/>
      <c r="AI7" s="795"/>
      <c r="AJ7" s="796"/>
      <c r="AK7" s="797">
        <v>4486</v>
      </c>
      <c r="AL7" s="798"/>
      <c r="AM7" s="798"/>
      <c r="AN7" s="798"/>
      <c r="AO7" s="798"/>
      <c r="AP7" s="798">
        <v>31045</v>
      </c>
      <c r="AQ7" s="798"/>
      <c r="AR7" s="798"/>
      <c r="AS7" s="798"/>
      <c r="AT7" s="798"/>
      <c r="AU7" s="799"/>
      <c r="AV7" s="799"/>
      <c r="AW7" s="799"/>
      <c r="AX7" s="799"/>
      <c r="AY7" s="800"/>
      <c r="AZ7" s="235"/>
      <c r="BA7" s="235"/>
      <c r="BB7" s="235"/>
      <c r="BC7" s="235"/>
      <c r="BD7" s="235"/>
      <c r="BE7" s="236"/>
      <c r="BF7" s="236"/>
      <c r="BG7" s="236"/>
      <c r="BH7" s="236"/>
      <c r="BI7" s="236"/>
      <c r="BJ7" s="236"/>
      <c r="BK7" s="236"/>
      <c r="BL7" s="236"/>
      <c r="BM7" s="236"/>
      <c r="BN7" s="236"/>
      <c r="BO7" s="236"/>
      <c r="BP7" s="236"/>
      <c r="BQ7" s="239">
        <v>1</v>
      </c>
      <c r="BR7" s="240"/>
      <c r="BS7" s="774" t="s">
        <v>609</v>
      </c>
      <c r="BT7" s="775"/>
      <c r="BU7" s="775"/>
      <c r="BV7" s="775"/>
      <c r="BW7" s="775"/>
      <c r="BX7" s="775"/>
      <c r="BY7" s="775"/>
      <c r="BZ7" s="775"/>
      <c r="CA7" s="775"/>
      <c r="CB7" s="775"/>
      <c r="CC7" s="775"/>
      <c r="CD7" s="775"/>
      <c r="CE7" s="775"/>
      <c r="CF7" s="775"/>
      <c r="CG7" s="801"/>
      <c r="CH7" s="771">
        <v>0</v>
      </c>
      <c r="CI7" s="772"/>
      <c r="CJ7" s="772"/>
      <c r="CK7" s="772"/>
      <c r="CL7" s="773"/>
      <c r="CM7" s="771">
        <v>10</v>
      </c>
      <c r="CN7" s="772"/>
      <c r="CO7" s="772"/>
      <c r="CP7" s="772"/>
      <c r="CQ7" s="773"/>
      <c r="CR7" s="771">
        <v>10</v>
      </c>
      <c r="CS7" s="772"/>
      <c r="CT7" s="772"/>
      <c r="CU7" s="772"/>
      <c r="CV7" s="773"/>
      <c r="CW7" s="771" t="s">
        <v>597</v>
      </c>
      <c r="CX7" s="772"/>
      <c r="CY7" s="772"/>
      <c r="CZ7" s="772"/>
      <c r="DA7" s="773"/>
      <c r="DB7" s="771" t="s">
        <v>597</v>
      </c>
      <c r="DC7" s="772"/>
      <c r="DD7" s="772"/>
      <c r="DE7" s="772"/>
      <c r="DF7" s="773"/>
      <c r="DG7" s="771" t="s">
        <v>597</v>
      </c>
      <c r="DH7" s="772"/>
      <c r="DI7" s="772"/>
      <c r="DJ7" s="772"/>
      <c r="DK7" s="773"/>
      <c r="DL7" s="771" t="s">
        <v>597</v>
      </c>
      <c r="DM7" s="772"/>
      <c r="DN7" s="772"/>
      <c r="DO7" s="772"/>
      <c r="DP7" s="773"/>
      <c r="DQ7" s="771" t="s">
        <v>597</v>
      </c>
      <c r="DR7" s="772"/>
      <c r="DS7" s="772"/>
      <c r="DT7" s="772"/>
      <c r="DU7" s="773"/>
      <c r="DV7" s="774"/>
      <c r="DW7" s="775"/>
      <c r="DX7" s="775"/>
      <c r="DY7" s="775"/>
      <c r="DZ7" s="776"/>
      <c r="EA7" s="237"/>
    </row>
    <row r="8" spans="1:131" s="238" customFormat="1" ht="26.25" customHeight="1" x14ac:dyDescent="0.2">
      <c r="A8" s="241">
        <v>2</v>
      </c>
      <c r="B8" s="777" t="s">
        <v>391</v>
      </c>
      <c r="C8" s="778"/>
      <c r="D8" s="778"/>
      <c r="E8" s="778"/>
      <c r="F8" s="778"/>
      <c r="G8" s="778"/>
      <c r="H8" s="778"/>
      <c r="I8" s="778"/>
      <c r="J8" s="778"/>
      <c r="K8" s="778"/>
      <c r="L8" s="778"/>
      <c r="M8" s="778"/>
      <c r="N8" s="778"/>
      <c r="O8" s="778"/>
      <c r="P8" s="779"/>
      <c r="Q8" s="780">
        <v>190.2</v>
      </c>
      <c r="R8" s="781"/>
      <c r="S8" s="781"/>
      <c r="T8" s="781"/>
      <c r="U8" s="781"/>
      <c r="V8" s="781">
        <v>190</v>
      </c>
      <c r="W8" s="781"/>
      <c r="X8" s="781"/>
      <c r="Y8" s="781"/>
      <c r="Z8" s="781"/>
      <c r="AA8" s="781">
        <v>0</v>
      </c>
      <c r="AB8" s="781"/>
      <c r="AC8" s="781"/>
      <c r="AD8" s="781"/>
      <c r="AE8" s="782"/>
      <c r="AF8" s="783">
        <v>-35</v>
      </c>
      <c r="AG8" s="784"/>
      <c r="AH8" s="784"/>
      <c r="AI8" s="784"/>
      <c r="AJ8" s="785"/>
      <c r="AK8" s="786">
        <v>90</v>
      </c>
      <c r="AL8" s="787"/>
      <c r="AM8" s="787"/>
      <c r="AN8" s="787"/>
      <c r="AO8" s="787"/>
      <c r="AP8" s="787">
        <v>121</v>
      </c>
      <c r="AQ8" s="787"/>
      <c r="AR8" s="787"/>
      <c r="AS8" s="787"/>
      <c r="AT8" s="787"/>
      <c r="AU8" s="808"/>
      <c r="AV8" s="808"/>
      <c r="AW8" s="808"/>
      <c r="AX8" s="808"/>
      <c r="AY8" s="809"/>
      <c r="AZ8" s="235"/>
      <c r="BA8" s="235"/>
      <c r="BB8" s="235"/>
      <c r="BC8" s="235"/>
      <c r="BD8" s="235"/>
      <c r="BE8" s="236"/>
      <c r="BF8" s="236"/>
      <c r="BG8" s="236"/>
      <c r="BH8" s="236"/>
      <c r="BI8" s="236"/>
      <c r="BJ8" s="236"/>
      <c r="BK8" s="236"/>
      <c r="BL8" s="236"/>
      <c r="BM8" s="236"/>
      <c r="BN8" s="236"/>
      <c r="BO8" s="236"/>
      <c r="BP8" s="236"/>
      <c r="BQ8" s="241">
        <v>2</v>
      </c>
      <c r="BR8" s="242"/>
      <c r="BS8" s="810" t="s">
        <v>610</v>
      </c>
      <c r="BT8" s="811"/>
      <c r="BU8" s="811"/>
      <c r="BV8" s="811"/>
      <c r="BW8" s="811"/>
      <c r="BX8" s="811"/>
      <c r="BY8" s="811"/>
      <c r="BZ8" s="811"/>
      <c r="CA8" s="811"/>
      <c r="CB8" s="811"/>
      <c r="CC8" s="811"/>
      <c r="CD8" s="811"/>
      <c r="CE8" s="811"/>
      <c r="CF8" s="811"/>
      <c r="CG8" s="812"/>
      <c r="CH8" s="813">
        <v>-3</v>
      </c>
      <c r="CI8" s="814"/>
      <c r="CJ8" s="814"/>
      <c r="CK8" s="814"/>
      <c r="CL8" s="815"/>
      <c r="CM8" s="813">
        <v>25</v>
      </c>
      <c r="CN8" s="814"/>
      <c r="CO8" s="814"/>
      <c r="CP8" s="814"/>
      <c r="CQ8" s="815"/>
      <c r="CR8" s="813">
        <v>40</v>
      </c>
      <c r="CS8" s="814"/>
      <c r="CT8" s="814"/>
      <c r="CU8" s="814"/>
      <c r="CV8" s="815"/>
      <c r="CW8" s="813" t="s">
        <v>597</v>
      </c>
      <c r="CX8" s="814"/>
      <c r="CY8" s="814"/>
      <c r="CZ8" s="814"/>
      <c r="DA8" s="815"/>
      <c r="DB8" s="813" t="s">
        <v>597</v>
      </c>
      <c r="DC8" s="814"/>
      <c r="DD8" s="814"/>
      <c r="DE8" s="814"/>
      <c r="DF8" s="815"/>
      <c r="DG8" s="813" t="s">
        <v>597</v>
      </c>
      <c r="DH8" s="814"/>
      <c r="DI8" s="814"/>
      <c r="DJ8" s="814"/>
      <c r="DK8" s="815"/>
      <c r="DL8" s="813" t="s">
        <v>597</v>
      </c>
      <c r="DM8" s="814"/>
      <c r="DN8" s="814"/>
      <c r="DO8" s="814"/>
      <c r="DP8" s="815"/>
      <c r="DQ8" s="813" t="s">
        <v>597</v>
      </c>
      <c r="DR8" s="814"/>
      <c r="DS8" s="814"/>
      <c r="DT8" s="814"/>
      <c r="DU8" s="815"/>
      <c r="DV8" s="810"/>
      <c r="DW8" s="811"/>
      <c r="DX8" s="811"/>
      <c r="DY8" s="811"/>
      <c r="DZ8" s="816"/>
      <c r="EA8" s="237"/>
    </row>
    <row r="9" spans="1:131" s="238" customFormat="1" ht="26.25" customHeight="1" x14ac:dyDescent="0.2">
      <c r="A9" s="241">
        <v>3</v>
      </c>
      <c r="B9" s="777" t="s">
        <v>392</v>
      </c>
      <c r="C9" s="778"/>
      <c r="D9" s="778"/>
      <c r="E9" s="778"/>
      <c r="F9" s="778"/>
      <c r="G9" s="778"/>
      <c r="H9" s="778"/>
      <c r="I9" s="778"/>
      <c r="J9" s="778"/>
      <c r="K9" s="778"/>
      <c r="L9" s="778"/>
      <c r="M9" s="778"/>
      <c r="N9" s="778"/>
      <c r="O9" s="778"/>
      <c r="P9" s="779"/>
      <c r="Q9" s="780">
        <v>16</v>
      </c>
      <c r="R9" s="781"/>
      <c r="S9" s="781"/>
      <c r="T9" s="781"/>
      <c r="U9" s="781"/>
      <c r="V9" s="781">
        <v>12</v>
      </c>
      <c r="W9" s="781"/>
      <c r="X9" s="781"/>
      <c r="Y9" s="781"/>
      <c r="Z9" s="781"/>
      <c r="AA9" s="781">
        <v>4</v>
      </c>
      <c r="AB9" s="781"/>
      <c r="AC9" s="781"/>
      <c r="AD9" s="781"/>
      <c r="AE9" s="782"/>
      <c r="AF9" s="783">
        <v>4</v>
      </c>
      <c r="AG9" s="784"/>
      <c r="AH9" s="784"/>
      <c r="AI9" s="784"/>
      <c r="AJ9" s="785"/>
      <c r="AK9" s="786" t="s">
        <v>597</v>
      </c>
      <c r="AL9" s="787"/>
      <c r="AM9" s="787"/>
      <c r="AN9" s="787"/>
      <c r="AO9" s="787"/>
      <c r="AP9" s="787" t="s">
        <v>597</v>
      </c>
      <c r="AQ9" s="787"/>
      <c r="AR9" s="787"/>
      <c r="AS9" s="787"/>
      <c r="AT9" s="787"/>
      <c r="AU9" s="808"/>
      <c r="AV9" s="808"/>
      <c r="AW9" s="808"/>
      <c r="AX9" s="808"/>
      <c r="AY9" s="809"/>
      <c r="AZ9" s="235"/>
      <c r="BA9" s="235"/>
      <c r="BB9" s="235"/>
      <c r="BC9" s="235"/>
      <c r="BD9" s="235"/>
      <c r="BE9" s="236"/>
      <c r="BF9" s="236"/>
      <c r="BG9" s="236"/>
      <c r="BH9" s="236"/>
      <c r="BI9" s="236"/>
      <c r="BJ9" s="236"/>
      <c r="BK9" s="236"/>
      <c r="BL9" s="236"/>
      <c r="BM9" s="236"/>
      <c r="BN9" s="236"/>
      <c r="BO9" s="236"/>
      <c r="BP9" s="236"/>
      <c r="BQ9" s="241">
        <v>3</v>
      </c>
      <c r="BR9" s="242" t="s">
        <v>611</v>
      </c>
      <c r="BS9" s="810" t="s">
        <v>612</v>
      </c>
      <c r="BT9" s="811"/>
      <c r="BU9" s="811"/>
      <c r="BV9" s="811"/>
      <c r="BW9" s="811"/>
      <c r="BX9" s="811"/>
      <c r="BY9" s="811"/>
      <c r="BZ9" s="811"/>
      <c r="CA9" s="811"/>
      <c r="CB9" s="811"/>
      <c r="CC9" s="811"/>
      <c r="CD9" s="811"/>
      <c r="CE9" s="811"/>
      <c r="CF9" s="811"/>
      <c r="CG9" s="812"/>
      <c r="CH9" s="813">
        <v>79</v>
      </c>
      <c r="CI9" s="814"/>
      <c r="CJ9" s="814"/>
      <c r="CK9" s="814"/>
      <c r="CL9" s="815"/>
      <c r="CM9" s="813">
        <v>1198</v>
      </c>
      <c r="CN9" s="814"/>
      <c r="CO9" s="814"/>
      <c r="CP9" s="814"/>
      <c r="CQ9" s="815"/>
      <c r="CR9" s="813">
        <v>2</v>
      </c>
      <c r="CS9" s="814"/>
      <c r="CT9" s="814"/>
      <c r="CU9" s="814"/>
      <c r="CV9" s="815"/>
      <c r="CW9" s="813" t="s">
        <v>597</v>
      </c>
      <c r="CX9" s="814"/>
      <c r="CY9" s="814"/>
      <c r="CZ9" s="814"/>
      <c r="DA9" s="815"/>
      <c r="DB9" s="813" t="s">
        <v>597</v>
      </c>
      <c r="DC9" s="814"/>
      <c r="DD9" s="814"/>
      <c r="DE9" s="814"/>
      <c r="DF9" s="815"/>
      <c r="DG9" s="813" t="s">
        <v>597</v>
      </c>
      <c r="DH9" s="814"/>
      <c r="DI9" s="814"/>
      <c r="DJ9" s="814"/>
      <c r="DK9" s="815"/>
      <c r="DL9" s="813">
        <v>62</v>
      </c>
      <c r="DM9" s="814"/>
      <c r="DN9" s="814"/>
      <c r="DO9" s="814"/>
      <c r="DP9" s="815"/>
      <c r="DQ9" s="813">
        <v>6</v>
      </c>
      <c r="DR9" s="814"/>
      <c r="DS9" s="814"/>
      <c r="DT9" s="814"/>
      <c r="DU9" s="815"/>
      <c r="DV9" s="810"/>
      <c r="DW9" s="811"/>
      <c r="DX9" s="811"/>
      <c r="DY9" s="811"/>
      <c r="DZ9" s="816"/>
      <c r="EA9" s="237"/>
    </row>
    <row r="10" spans="1:131" s="238" customFormat="1" ht="26.25" customHeight="1" x14ac:dyDescent="0.2">
      <c r="A10" s="241">
        <v>4</v>
      </c>
      <c r="B10" s="777" t="s">
        <v>393</v>
      </c>
      <c r="C10" s="778"/>
      <c r="D10" s="778"/>
      <c r="E10" s="778"/>
      <c r="F10" s="778"/>
      <c r="G10" s="778"/>
      <c r="H10" s="778"/>
      <c r="I10" s="778"/>
      <c r="J10" s="778"/>
      <c r="K10" s="778"/>
      <c r="L10" s="778"/>
      <c r="M10" s="778"/>
      <c r="N10" s="778"/>
      <c r="O10" s="778"/>
      <c r="P10" s="779"/>
      <c r="Q10" s="780">
        <v>25</v>
      </c>
      <c r="R10" s="781"/>
      <c r="S10" s="781"/>
      <c r="T10" s="781"/>
      <c r="U10" s="781"/>
      <c r="V10" s="781">
        <v>25</v>
      </c>
      <c r="W10" s="781"/>
      <c r="X10" s="781"/>
      <c r="Y10" s="781"/>
      <c r="Z10" s="781"/>
      <c r="AA10" s="781">
        <v>0</v>
      </c>
      <c r="AB10" s="781"/>
      <c r="AC10" s="781"/>
      <c r="AD10" s="781"/>
      <c r="AE10" s="782"/>
      <c r="AF10" s="783">
        <v>0</v>
      </c>
      <c r="AG10" s="784"/>
      <c r="AH10" s="784"/>
      <c r="AI10" s="784"/>
      <c r="AJ10" s="785"/>
      <c r="AK10" s="786">
        <v>3</v>
      </c>
      <c r="AL10" s="787"/>
      <c r="AM10" s="787"/>
      <c r="AN10" s="787"/>
      <c r="AO10" s="787"/>
      <c r="AP10" s="787" t="s">
        <v>597</v>
      </c>
      <c r="AQ10" s="787"/>
      <c r="AR10" s="787"/>
      <c r="AS10" s="787"/>
      <c r="AT10" s="787"/>
      <c r="AU10" s="808"/>
      <c r="AV10" s="808"/>
      <c r="AW10" s="808"/>
      <c r="AX10" s="808"/>
      <c r="AY10" s="809"/>
      <c r="AZ10" s="235"/>
      <c r="BA10" s="235"/>
      <c r="BB10" s="235"/>
      <c r="BC10" s="235"/>
      <c r="BD10" s="235"/>
      <c r="BE10" s="236"/>
      <c r="BF10" s="236"/>
      <c r="BG10" s="236"/>
      <c r="BH10" s="236"/>
      <c r="BI10" s="236"/>
      <c r="BJ10" s="236"/>
      <c r="BK10" s="236"/>
      <c r="BL10" s="236"/>
      <c r="BM10" s="236"/>
      <c r="BN10" s="236"/>
      <c r="BO10" s="236"/>
      <c r="BP10" s="236"/>
      <c r="BQ10" s="241">
        <v>4</v>
      </c>
      <c r="BR10" s="242"/>
      <c r="BS10" s="810"/>
      <c r="BT10" s="811"/>
      <c r="BU10" s="811"/>
      <c r="BV10" s="811"/>
      <c r="BW10" s="811"/>
      <c r="BX10" s="811"/>
      <c r="BY10" s="811"/>
      <c r="BZ10" s="811"/>
      <c r="CA10" s="811"/>
      <c r="CB10" s="811"/>
      <c r="CC10" s="811"/>
      <c r="CD10" s="811"/>
      <c r="CE10" s="811"/>
      <c r="CF10" s="811"/>
      <c r="CG10" s="812"/>
      <c r="CH10" s="813"/>
      <c r="CI10" s="814"/>
      <c r="CJ10" s="814"/>
      <c r="CK10" s="814"/>
      <c r="CL10" s="815"/>
      <c r="CM10" s="813"/>
      <c r="CN10" s="814"/>
      <c r="CO10" s="814"/>
      <c r="CP10" s="814"/>
      <c r="CQ10" s="815"/>
      <c r="CR10" s="813"/>
      <c r="CS10" s="814"/>
      <c r="CT10" s="814"/>
      <c r="CU10" s="814"/>
      <c r="CV10" s="815"/>
      <c r="CW10" s="813"/>
      <c r="CX10" s="814"/>
      <c r="CY10" s="814"/>
      <c r="CZ10" s="814"/>
      <c r="DA10" s="815"/>
      <c r="DB10" s="813"/>
      <c r="DC10" s="814"/>
      <c r="DD10" s="814"/>
      <c r="DE10" s="814"/>
      <c r="DF10" s="815"/>
      <c r="DG10" s="813"/>
      <c r="DH10" s="814"/>
      <c r="DI10" s="814"/>
      <c r="DJ10" s="814"/>
      <c r="DK10" s="815"/>
      <c r="DL10" s="813"/>
      <c r="DM10" s="814"/>
      <c r="DN10" s="814"/>
      <c r="DO10" s="814"/>
      <c r="DP10" s="815"/>
      <c r="DQ10" s="813"/>
      <c r="DR10" s="814"/>
      <c r="DS10" s="814"/>
      <c r="DT10" s="814"/>
      <c r="DU10" s="815"/>
      <c r="DV10" s="810"/>
      <c r="DW10" s="811"/>
      <c r="DX10" s="811"/>
      <c r="DY10" s="811"/>
      <c r="DZ10" s="816"/>
      <c r="EA10" s="237"/>
    </row>
    <row r="11" spans="1:131" s="238" customFormat="1" ht="26.25" customHeight="1" x14ac:dyDescent="0.2">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808"/>
      <c r="AV11" s="808"/>
      <c r="AW11" s="808"/>
      <c r="AX11" s="808"/>
      <c r="AY11" s="809"/>
      <c r="AZ11" s="235"/>
      <c r="BA11" s="235"/>
      <c r="BB11" s="235"/>
      <c r="BC11" s="235"/>
      <c r="BD11" s="235"/>
      <c r="BE11" s="236"/>
      <c r="BF11" s="236"/>
      <c r="BG11" s="236"/>
      <c r="BH11" s="236"/>
      <c r="BI11" s="236"/>
      <c r="BJ11" s="236"/>
      <c r="BK11" s="236"/>
      <c r="BL11" s="236"/>
      <c r="BM11" s="236"/>
      <c r="BN11" s="236"/>
      <c r="BO11" s="236"/>
      <c r="BP11" s="236"/>
      <c r="BQ11" s="241">
        <v>5</v>
      </c>
      <c r="BR11" s="242"/>
      <c r="BS11" s="810"/>
      <c r="BT11" s="811"/>
      <c r="BU11" s="811"/>
      <c r="BV11" s="811"/>
      <c r="BW11" s="811"/>
      <c r="BX11" s="811"/>
      <c r="BY11" s="811"/>
      <c r="BZ11" s="811"/>
      <c r="CA11" s="811"/>
      <c r="CB11" s="811"/>
      <c r="CC11" s="811"/>
      <c r="CD11" s="811"/>
      <c r="CE11" s="811"/>
      <c r="CF11" s="811"/>
      <c r="CG11" s="812"/>
      <c r="CH11" s="813"/>
      <c r="CI11" s="814"/>
      <c r="CJ11" s="814"/>
      <c r="CK11" s="814"/>
      <c r="CL11" s="815"/>
      <c r="CM11" s="813"/>
      <c r="CN11" s="814"/>
      <c r="CO11" s="814"/>
      <c r="CP11" s="814"/>
      <c r="CQ11" s="815"/>
      <c r="CR11" s="813"/>
      <c r="CS11" s="814"/>
      <c r="CT11" s="814"/>
      <c r="CU11" s="814"/>
      <c r="CV11" s="815"/>
      <c r="CW11" s="813"/>
      <c r="CX11" s="814"/>
      <c r="CY11" s="814"/>
      <c r="CZ11" s="814"/>
      <c r="DA11" s="815"/>
      <c r="DB11" s="813"/>
      <c r="DC11" s="814"/>
      <c r="DD11" s="814"/>
      <c r="DE11" s="814"/>
      <c r="DF11" s="815"/>
      <c r="DG11" s="813"/>
      <c r="DH11" s="814"/>
      <c r="DI11" s="814"/>
      <c r="DJ11" s="814"/>
      <c r="DK11" s="815"/>
      <c r="DL11" s="813"/>
      <c r="DM11" s="814"/>
      <c r="DN11" s="814"/>
      <c r="DO11" s="814"/>
      <c r="DP11" s="815"/>
      <c r="DQ11" s="813"/>
      <c r="DR11" s="814"/>
      <c r="DS11" s="814"/>
      <c r="DT11" s="814"/>
      <c r="DU11" s="815"/>
      <c r="DV11" s="810"/>
      <c r="DW11" s="811"/>
      <c r="DX11" s="811"/>
      <c r="DY11" s="811"/>
      <c r="DZ11" s="816"/>
      <c r="EA11" s="237"/>
    </row>
    <row r="12" spans="1:131" s="238" customFormat="1" ht="26.25" customHeight="1" x14ac:dyDescent="0.2">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808"/>
      <c r="AV12" s="808"/>
      <c r="AW12" s="808"/>
      <c r="AX12" s="808"/>
      <c r="AY12" s="809"/>
      <c r="AZ12" s="235"/>
      <c r="BA12" s="235"/>
      <c r="BB12" s="235"/>
      <c r="BC12" s="235"/>
      <c r="BD12" s="235"/>
      <c r="BE12" s="236"/>
      <c r="BF12" s="236"/>
      <c r="BG12" s="236"/>
      <c r="BH12" s="236"/>
      <c r="BI12" s="236"/>
      <c r="BJ12" s="236"/>
      <c r="BK12" s="236"/>
      <c r="BL12" s="236"/>
      <c r="BM12" s="236"/>
      <c r="BN12" s="236"/>
      <c r="BO12" s="236"/>
      <c r="BP12" s="236"/>
      <c r="BQ12" s="241">
        <v>6</v>
      </c>
      <c r="BR12" s="242"/>
      <c r="BS12" s="810"/>
      <c r="BT12" s="811"/>
      <c r="BU12" s="811"/>
      <c r="BV12" s="811"/>
      <c r="BW12" s="811"/>
      <c r="BX12" s="811"/>
      <c r="BY12" s="811"/>
      <c r="BZ12" s="811"/>
      <c r="CA12" s="811"/>
      <c r="CB12" s="811"/>
      <c r="CC12" s="811"/>
      <c r="CD12" s="811"/>
      <c r="CE12" s="811"/>
      <c r="CF12" s="811"/>
      <c r="CG12" s="812"/>
      <c r="CH12" s="813"/>
      <c r="CI12" s="814"/>
      <c r="CJ12" s="814"/>
      <c r="CK12" s="814"/>
      <c r="CL12" s="815"/>
      <c r="CM12" s="813"/>
      <c r="CN12" s="814"/>
      <c r="CO12" s="814"/>
      <c r="CP12" s="814"/>
      <c r="CQ12" s="815"/>
      <c r="CR12" s="813"/>
      <c r="CS12" s="814"/>
      <c r="CT12" s="814"/>
      <c r="CU12" s="814"/>
      <c r="CV12" s="815"/>
      <c r="CW12" s="813"/>
      <c r="CX12" s="814"/>
      <c r="CY12" s="814"/>
      <c r="CZ12" s="814"/>
      <c r="DA12" s="815"/>
      <c r="DB12" s="813"/>
      <c r="DC12" s="814"/>
      <c r="DD12" s="814"/>
      <c r="DE12" s="814"/>
      <c r="DF12" s="815"/>
      <c r="DG12" s="813"/>
      <c r="DH12" s="814"/>
      <c r="DI12" s="814"/>
      <c r="DJ12" s="814"/>
      <c r="DK12" s="815"/>
      <c r="DL12" s="813"/>
      <c r="DM12" s="814"/>
      <c r="DN12" s="814"/>
      <c r="DO12" s="814"/>
      <c r="DP12" s="815"/>
      <c r="DQ12" s="813"/>
      <c r="DR12" s="814"/>
      <c r="DS12" s="814"/>
      <c r="DT12" s="814"/>
      <c r="DU12" s="815"/>
      <c r="DV12" s="810"/>
      <c r="DW12" s="811"/>
      <c r="DX12" s="811"/>
      <c r="DY12" s="811"/>
      <c r="DZ12" s="816"/>
      <c r="EA12" s="237"/>
    </row>
    <row r="13" spans="1:131" s="238" customFormat="1" ht="26.25" customHeight="1" x14ac:dyDescent="0.2">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808"/>
      <c r="AV13" s="808"/>
      <c r="AW13" s="808"/>
      <c r="AX13" s="808"/>
      <c r="AY13" s="809"/>
      <c r="AZ13" s="235"/>
      <c r="BA13" s="235"/>
      <c r="BB13" s="235"/>
      <c r="BC13" s="235"/>
      <c r="BD13" s="235"/>
      <c r="BE13" s="236"/>
      <c r="BF13" s="236"/>
      <c r="BG13" s="236"/>
      <c r="BH13" s="236"/>
      <c r="BI13" s="236"/>
      <c r="BJ13" s="236"/>
      <c r="BK13" s="236"/>
      <c r="BL13" s="236"/>
      <c r="BM13" s="236"/>
      <c r="BN13" s="236"/>
      <c r="BO13" s="236"/>
      <c r="BP13" s="236"/>
      <c r="BQ13" s="241">
        <v>7</v>
      </c>
      <c r="BR13" s="242"/>
      <c r="BS13" s="810"/>
      <c r="BT13" s="811"/>
      <c r="BU13" s="811"/>
      <c r="BV13" s="811"/>
      <c r="BW13" s="811"/>
      <c r="BX13" s="811"/>
      <c r="BY13" s="811"/>
      <c r="BZ13" s="811"/>
      <c r="CA13" s="811"/>
      <c r="CB13" s="811"/>
      <c r="CC13" s="811"/>
      <c r="CD13" s="811"/>
      <c r="CE13" s="811"/>
      <c r="CF13" s="811"/>
      <c r="CG13" s="812"/>
      <c r="CH13" s="813"/>
      <c r="CI13" s="814"/>
      <c r="CJ13" s="814"/>
      <c r="CK13" s="814"/>
      <c r="CL13" s="815"/>
      <c r="CM13" s="813"/>
      <c r="CN13" s="814"/>
      <c r="CO13" s="814"/>
      <c r="CP13" s="814"/>
      <c r="CQ13" s="815"/>
      <c r="CR13" s="813"/>
      <c r="CS13" s="814"/>
      <c r="CT13" s="814"/>
      <c r="CU13" s="814"/>
      <c r="CV13" s="815"/>
      <c r="CW13" s="813"/>
      <c r="CX13" s="814"/>
      <c r="CY13" s="814"/>
      <c r="CZ13" s="814"/>
      <c r="DA13" s="815"/>
      <c r="DB13" s="813"/>
      <c r="DC13" s="814"/>
      <c r="DD13" s="814"/>
      <c r="DE13" s="814"/>
      <c r="DF13" s="815"/>
      <c r="DG13" s="813"/>
      <c r="DH13" s="814"/>
      <c r="DI13" s="814"/>
      <c r="DJ13" s="814"/>
      <c r="DK13" s="815"/>
      <c r="DL13" s="813"/>
      <c r="DM13" s="814"/>
      <c r="DN13" s="814"/>
      <c r="DO13" s="814"/>
      <c r="DP13" s="815"/>
      <c r="DQ13" s="813"/>
      <c r="DR13" s="814"/>
      <c r="DS13" s="814"/>
      <c r="DT13" s="814"/>
      <c r="DU13" s="815"/>
      <c r="DV13" s="810"/>
      <c r="DW13" s="811"/>
      <c r="DX13" s="811"/>
      <c r="DY13" s="811"/>
      <c r="DZ13" s="816"/>
      <c r="EA13" s="237"/>
    </row>
    <row r="14" spans="1:131" s="238" customFormat="1" ht="26.25" customHeight="1" x14ac:dyDescent="0.2">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808"/>
      <c r="AV14" s="808"/>
      <c r="AW14" s="808"/>
      <c r="AX14" s="808"/>
      <c r="AY14" s="809"/>
      <c r="AZ14" s="235"/>
      <c r="BA14" s="235"/>
      <c r="BB14" s="235"/>
      <c r="BC14" s="235"/>
      <c r="BD14" s="235"/>
      <c r="BE14" s="236"/>
      <c r="BF14" s="236"/>
      <c r="BG14" s="236"/>
      <c r="BH14" s="236"/>
      <c r="BI14" s="236"/>
      <c r="BJ14" s="236"/>
      <c r="BK14" s="236"/>
      <c r="BL14" s="236"/>
      <c r="BM14" s="236"/>
      <c r="BN14" s="236"/>
      <c r="BO14" s="236"/>
      <c r="BP14" s="236"/>
      <c r="BQ14" s="241">
        <v>8</v>
      </c>
      <c r="BR14" s="242"/>
      <c r="BS14" s="810"/>
      <c r="BT14" s="811"/>
      <c r="BU14" s="811"/>
      <c r="BV14" s="811"/>
      <c r="BW14" s="811"/>
      <c r="BX14" s="811"/>
      <c r="BY14" s="811"/>
      <c r="BZ14" s="811"/>
      <c r="CA14" s="811"/>
      <c r="CB14" s="811"/>
      <c r="CC14" s="811"/>
      <c r="CD14" s="811"/>
      <c r="CE14" s="811"/>
      <c r="CF14" s="811"/>
      <c r="CG14" s="812"/>
      <c r="CH14" s="813"/>
      <c r="CI14" s="814"/>
      <c r="CJ14" s="814"/>
      <c r="CK14" s="814"/>
      <c r="CL14" s="815"/>
      <c r="CM14" s="813"/>
      <c r="CN14" s="814"/>
      <c r="CO14" s="814"/>
      <c r="CP14" s="814"/>
      <c r="CQ14" s="815"/>
      <c r="CR14" s="813"/>
      <c r="CS14" s="814"/>
      <c r="CT14" s="814"/>
      <c r="CU14" s="814"/>
      <c r="CV14" s="815"/>
      <c r="CW14" s="813"/>
      <c r="CX14" s="814"/>
      <c r="CY14" s="814"/>
      <c r="CZ14" s="814"/>
      <c r="DA14" s="815"/>
      <c r="DB14" s="813"/>
      <c r="DC14" s="814"/>
      <c r="DD14" s="814"/>
      <c r="DE14" s="814"/>
      <c r="DF14" s="815"/>
      <c r="DG14" s="813"/>
      <c r="DH14" s="814"/>
      <c r="DI14" s="814"/>
      <c r="DJ14" s="814"/>
      <c r="DK14" s="815"/>
      <c r="DL14" s="813"/>
      <c r="DM14" s="814"/>
      <c r="DN14" s="814"/>
      <c r="DO14" s="814"/>
      <c r="DP14" s="815"/>
      <c r="DQ14" s="813"/>
      <c r="DR14" s="814"/>
      <c r="DS14" s="814"/>
      <c r="DT14" s="814"/>
      <c r="DU14" s="815"/>
      <c r="DV14" s="810"/>
      <c r="DW14" s="811"/>
      <c r="DX14" s="811"/>
      <c r="DY14" s="811"/>
      <c r="DZ14" s="816"/>
      <c r="EA14" s="237"/>
    </row>
    <row r="15" spans="1:131" s="238" customFormat="1" ht="26.25" customHeight="1" x14ac:dyDescent="0.2">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808"/>
      <c r="AV15" s="808"/>
      <c r="AW15" s="808"/>
      <c r="AX15" s="808"/>
      <c r="AY15" s="809"/>
      <c r="AZ15" s="235"/>
      <c r="BA15" s="235"/>
      <c r="BB15" s="235"/>
      <c r="BC15" s="235"/>
      <c r="BD15" s="235"/>
      <c r="BE15" s="236"/>
      <c r="BF15" s="236"/>
      <c r="BG15" s="236"/>
      <c r="BH15" s="236"/>
      <c r="BI15" s="236"/>
      <c r="BJ15" s="236"/>
      <c r="BK15" s="236"/>
      <c r="BL15" s="236"/>
      <c r="BM15" s="236"/>
      <c r="BN15" s="236"/>
      <c r="BO15" s="236"/>
      <c r="BP15" s="236"/>
      <c r="BQ15" s="241">
        <v>9</v>
      </c>
      <c r="BR15" s="242"/>
      <c r="BS15" s="810"/>
      <c r="BT15" s="811"/>
      <c r="BU15" s="811"/>
      <c r="BV15" s="811"/>
      <c r="BW15" s="811"/>
      <c r="BX15" s="811"/>
      <c r="BY15" s="811"/>
      <c r="BZ15" s="811"/>
      <c r="CA15" s="811"/>
      <c r="CB15" s="811"/>
      <c r="CC15" s="811"/>
      <c r="CD15" s="811"/>
      <c r="CE15" s="811"/>
      <c r="CF15" s="811"/>
      <c r="CG15" s="812"/>
      <c r="CH15" s="813"/>
      <c r="CI15" s="814"/>
      <c r="CJ15" s="814"/>
      <c r="CK15" s="814"/>
      <c r="CL15" s="815"/>
      <c r="CM15" s="813"/>
      <c r="CN15" s="814"/>
      <c r="CO15" s="814"/>
      <c r="CP15" s="814"/>
      <c r="CQ15" s="815"/>
      <c r="CR15" s="813"/>
      <c r="CS15" s="814"/>
      <c r="CT15" s="814"/>
      <c r="CU15" s="814"/>
      <c r="CV15" s="815"/>
      <c r="CW15" s="813"/>
      <c r="CX15" s="814"/>
      <c r="CY15" s="814"/>
      <c r="CZ15" s="814"/>
      <c r="DA15" s="815"/>
      <c r="DB15" s="813"/>
      <c r="DC15" s="814"/>
      <c r="DD15" s="814"/>
      <c r="DE15" s="814"/>
      <c r="DF15" s="815"/>
      <c r="DG15" s="813"/>
      <c r="DH15" s="814"/>
      <c r="DI15" s="814"/>
      <c r="DJ15" s="814"/>
      <c r="DK15" s="815"/>
      <c r="DL15" s="813"/>
      <c r="DM15" s="814"/>
      <c r="DN15" s="814"/>
      <c r="DO15" s="814"/>
      <c r="DP15" s="815"/>
      <c r="DQ15" s="813"/>
      <c r="DR15" s="814"/>
      <c r="DS15" s="814"/>
      <c r="DT15" s="814"/>
      <c r="DU15" s="815"/>
      <c r="DV15" s="810"/>
      <c r="DW15" s="811"/>
      <c r="DX15" s="811"/>
      <c r="DY15" s="811"/>
      <c r="DZ15" s="816"/>
      <c r="EA15" s="237"/>
    </row>
    <row r="16" spans="1:131" s="238" customFormat="1" ht="26.25" customHeight="1" x14ac:dyDescent="0.2">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808"/>
      <c r="AV16" s="808"/>
      <c r="AW16" s="808"/>
      <c r="AX16" s="808"/>
      <c r="AY16" s="809"/>
      <c r="AZ16" s="235"/>
      <c r="BA16" s="235"/>
      <c r="BB16" s="235"/>
      <c r="BC16" s="235"/>
      <c r="BD16" s="235"/>
      <c r="BE16" s="236"/>
      <c r="BF16" s="236"/>
      <c r="BG16" s="236"/>
      <c r="BH16" s="236"/>
      <c r="BI16" s="236"/>
      <c r="BJ16" s="236"/>
      <c r="BK16" s="236"/>
      <c r="BL16" s="236"/>
      <c r="BM16" s="236"/>
      <c r="BN16" s="236"/>
      <c r="BO16" s="236"/>
      <c r="BP16" s="236"/>
      <c r="BQ16" s="241">
        <v>10</v>
      </c>
      <c r="BR16" s="242"/>
      <c r="BS16" s="810"/>
      <c r="BT16" s="811"/>
      <c r="BU16" s="811"/>
      <c r="BV16" s="811"/>
      <c r="BW16" s="811"/>
      <c r="BX16" s="811"/>
      <c r="BY16" s="811"/>
      <c r="BZ16" s="811"/>
      <c r="CA16" s="811"/>
      <c r="CB16" s="811"/>
      <c r="CC16" s="811"/>
      <c r="CD16" s="811"/>
      <c r="CE16" s="811"/>
      <c r="CF16" s="811"/>
      <c r="CG16" s="812"/>
      <c r="CH16" s="813"/>
      <c r="CI16" s="814"/>
      <c r="CJ16" s="814"/>
      <c r="CK16" s="814"/>
      <c r="CL16" s="815"/>
      <c r="CM16" s="813"/>
      <c r="CN16" s="814"/>
      <c r="CO16" s="814"/>
      <c r="CP16" s="814"/>
      <c r="CQ16" s="815"/>
      <c r="CR16" s="813"/>
      <c r="CS16" s="814"/>
      <c r="CT16" s="814"/>
      <c r="CU16" s="814"/>
      <c r="CV16" s="815"/>
      <c r="CW16" s="813"/>
      <c r="CX16" s="814"/>
      <c r="CY16" s="814"/>
      <c r="CZ16" s="814"/>
      <c r="DA16" s="815"/>
      <c r="DB16" s="813"/>
      <c r="DC16" s="814"/>
      <c r="DD16" s="814"/>
      <c r="DE16" s="814"/>
      <c r="DF16" s="815"/>
      <c r="DG16" s="813"/>
      <c r="DH16" s="814"/>
      <c r="DI16" s="814"/>
      <c r="DJ16" s="814"/>
      <c r="DK16" s="815"/>
      <c r="DL16" s="813"/>
      <c r="DM16" s="814"/>
      <c r="DN16" s="814"/>
      <c r="DO16" s="814"/>
      <c r="DP16" s="815"/>
      <c r="DQ16" s="813"/>
      <c r="DR16" s="814"/>
      <c r="DS16" s="814"/>
      <c r="DT16" s="814"/>
      <c r="DU16" s="815"/>
      <c r="DV16" s="810"/>
      <c r="DW16" s="811"/>
      <c r="DX16" s="811"/>
      <c r="DY16" s="811"/>
      <c r="DZ16" s="816"/>
      <c r="EA16" s="237"/>
    </row>
    <row r="17" spans="1:131" s="238" customFormat="1" ht="26.25" customHeight="1" x14ac:dyDescent="0.2">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808"/>
      <c r="AV17" s="808"/>
      <c r="AW17" s="808"/>
      <c r="AX17" s="808"/>
      <c r="AY17" s="809"/>
      <c r="AZ17" s="235"/>
      <c r="BA17" s="235"/>
      <c r="BB17" s="235"/>
      <c r="BC17" s="235"/>
      <c r="BD17" s="235"/>
      <c r="BE17" s="236"/>
      <c r="BF17" s="236"/>
      <c r="BG17" s="236"/>
      <c r="BH17" s="236"/>
      <c r="BI17" s="236"/>
      <c r="BJ17" s="236"/>
      <c r="BK17" s="236"/>
      <c r="BL17" s="236"/>
      <c r="BM17" s="236"/>
      <c r="BN17" s="236"/>
      <c r="BO17" s="236"/>
      <c r="BP17" s="236"/>
      <c r="BQ17" s="241">
        <v>11</v>
      </c>
      <c r="BR17" s="242"/>
      <c r="BS17" s="810"/>
      <c r="BT17" s="811"/>
      <c r="BU17" s="811"/>
      <c r="BV17" s="811"/>
      <c r="BW17" s="811"/>
      <c r="BX17" s="811"/>
      <c r="BY17" s="811"/>
      <c r="BZ17" s="811"/>
      <c r="CA17" s="811"/>
      <c r="CB17" s="811"/>
      <c r="CC17" s="811"/>
      <c r="CD17" s="811"/>
      <c r="CE17" s="811"/>
      <c r="CF17" s="811"/>
      <c r="CG17" s="812"/>
      <c r="CH17" s="813"/>
      <c r="CI17" s="814"/>
      <c r="CJ17" s="814"/>
      <c r="CK17" s="814"/>
      <c r="CL17" s="815"/>
      <c r="CM17" s="813"/>
      <c r="CN17" s="814"/>
      <c r="CO17" s="814"/>
      <c r="CP17" s="814"/>
      <c r="CQ17" s="815"/>
      <c r="CR17" s="813"/>
      <c r="CS17" s="814"/>
      <c r="CT17" s="814"/>
      <c r="CU17" s="814"/>
      <c r="CV17" s="815"/>
      <c r="CW17" s="813"/>
      <c r="CX17" s="814"/>
      <c r="CY17" s="814"/>
      <c r="CZ17" s="814"/>
      <c r="DA17" s="815"/>
      <c r="DB17" s="813"/>
      <c r="DC17" s="814"/>
      <c r="DD17" s="814"/>
      <c r="DE17" s="814"/>
      <c r="DF17" s="815"/>
      <c r="DG17" s="813"/>
      <c r="DH17" s="814"/>
      <c r="DI17" s="814"/>
      <c r="DJ17" s="814"/>
      <c r="DK17" s="815"/>
      <c r="DL17" s="813"/>
      <c r="DM17" s="814"/>
      <c r="DN17" s="814"/>
      <c r="DO17" s="814"/>
      <c r="DP17" s="815"/>
      <c r="DQ17" s="813"/>
      <c r="DR17" s="814"/>
      <c r="DS17" s="814"/>
      <c r="DT17" s="814"/>
      <c r="DU17" s="815"/>
      <c r="DV17" s="810"/>
      <c r="DW17" s="811"/>
      <c r="DX17" s="811"/>
      <c r="DY17" s="811"/>
      <c r="DZ17" s="816"/>
      <c r="EA17" s="237"/>
    </row>
    <row r="18" spans="1:131" s="238" customFormat="1" ht="26.25" customHeight="1" x14ac:dyDescent="0.2">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808"/>
      <c r="AV18" s="808"/>
      <c r="AW18" s="808"/>
      <c r="AX18" s="808"/>
      <c r="AY18" s="809"/>
      <c r="AZ18" s="235"/>
      <c r="BA18" s="235"/>
      <c r="BB18" s="235"/>
      <c r="BC18" s="235"/>
      <c r="BD18" s="235"/>
      <c r="BE18" s="236"/>
      <c r="BF18" s="236"/>
      <c r="BG18" s="236"/>
      <c r="BH18" s="236"/>
      <c r="BI18" s="236"/>
      <c r="BJ18" s="236"/>
      <c r="BK18" s="236"/>
      <c r="BL18" s="236"/>
      <c r="BM18" s="236"/>
      <c r="BN18" s="236"/>
      <c r="BO18" s="236"/>
      <c r="BP18" s="236"/>
      <c r="BQ18" s="241">
        <v>12</v>
      </c>
      <c r="BR18" s="242"/>
      <c r="BS18" s="810"/>
      <c r="BT18" s="811"/>
      <c r="BU18" s="811"/>
      <c r="BV18" s="811"/>
      <c r="BW18" s="811"/>
      <c r="BX18" s="811"/>
      <c r="BY18" s="811"/>
      <c r="BZ18" s="811"/>
      <c r="CA18" s="811"/>
      <c r="CB18" s="811"/>
      <c r="CC18" s="811"/>
      <c r="CD18" s="811"/>
      <c r="CE18" s="811"/>
      <c r="CF18" s="811"/>
      <c r="CG18" s="812"/>
      <c r="CH18" s="813"/>
      <c r="CI18" s="814"/>
      <c r="CJ18" s="814"/>
      <c r="CK18" s="814"/>
      <c r="CL18" s="815"/>
      <c r="CM18" s="813"/>
      <c r="CN18" s="814"/>
      <c r="CO18" s="814"/>
      <c r="CP18" s="814"/>
      <c r="CQ18" s="815"/>
      <c r="CR18" s="813"/>
      <c r="CS18" s="814"/>
      <c r="CT18" s="814"/>
      <c r="CU18" s="814"/>
      <c r="CV18" s="815"/>
      <c r="CW18" s="813"/>
      <c r="CX18" s="814"/>
      <c r="CY18" s="814"/>
      <c r="CZ18" s="814"/>
      <c r="DA18" s="815"/>
      <c r="DB18" s="813"/>
      <c r="DC18" s="814"/>
      <c r="DD18" s="814"/>
      <c r="DE18" s="814"/>
      <c r="DF18" s="815"/>
      <c r="DG18" s="813"/>
      <c r="DH18" s="814"/>
      <c r="DI18" s="814"/>
      <c r="DJ18" s="814"/>
      <c r="DK18" s="815"/>
      <c r="DL18" s="813"/>
      <c r="DM18" s="814"/>
      <c r="DN18" s="814"/>
      <c r="DO18" s="814"/>
      <c r="DP18" s="815"/>
      <c r="DQ18" s="813"/>
      <c r="DR18" s="814"/>
      <c r="DS18" s="814"/>
      <c r="DT18" s="814"/>
      <c r="DU18" s="815"/>
      <c r="DV18" s="810"/>
      <c r="DW18" s="811"/>
      <c r="DX18" s="811"/>
      <c r="DY18" s="811"/>
      <c r="DZ18" s="816"/>
      <c r="EA18" s="237"/>
    </row>
    <row r="19" spans="1:131" s="238" customFormat="1" ht="26.25" customHeight="1" x14ac:dyDescent="0.2">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808"/>
      <c r="AV19" s="808"/>
      <c r="AW19" s="808"/>
      <c r="AX19" s="808"/>
      <c r="AY19" s="809"/>
      <c r="AZ19" s="235"/>
      <c r="BA19" s="235"/>
      <c r="BB19" s="235"/>
      <c r="BC19" s="235"/>
      <c r="BD19" s="235"/>
      <c r="BE19" s="236"/>
      <c r="BF19" s="236"/>
      <c r="BG19" s="236"/>
      <c r="BH19" s="236"/>
      <c r="BI19" s="236"/>
      <c r="BJ19" s="236"/>
      <c r="BK19" s="236"/>
      <c r="BL19" s="236"/>
      <c r="BM19" s="236"/>
      <c r="BN19" s="236"/>
      <c r="BO19" s="236"/>
      <c r="BP19" s="236"/>
      <c r="BQ19" s="241">
        <v>13</v>
      </c>
      <c r="BR19" s="242"/>
      <c r="BS19" s="810"/>
      <c r="BT19" s="811"/>
      <c r="BU19" s="811"/>
      <c r="BV19" s="811"/>
      <c r="BW19" s="811"/>
      <c r="BX19" s="811"/>
      <c r="BY19" s="811"/>
      <c r="BZ19" s="811"/>
      <c r="CA19" s="811"/>
      <c r="CB19" s="811"/>
      <c r="CC19" s="811"/>
      <c r="CD19" s="811"/>
      <c r="CE19" s="811"/>
      <c r="CF19" s="811"/>
      <c r="CG19" s="812"/>
      <c r="CH19" s="813"/>
      <c r="CI19" s="814"/>
      <c r="CJ19" s="814"/>
      <c r="CK19" s="814"/>
      <c r="CL19" s="815"/>
      <c r="CM19" s="813"/>
      <c r="CN19" s="814"/>
      <c r="CO19" s="814"/>
      <c r="CP19" s="814"/>
      <c r="CQ19" s="815"/>
      <c r="CR19" s="813"/>
      <c r="CS19" s="814"/>
      <c r="CT19" s="814"/>
      <c r="CU19" s="814"/>
      <c r="CV19" s="815"/>
      <c r="CW19" s="813"/>
      <c r="CX19" s="814"/>
      <c r="CY19" s="814"/>
      <c r="CZ19" s="814"/>
      <c r="DA19" s="815"/>
      <c r="DB19" s="813"/>
      <c r="DC19" s="814"/>
      <c r="DD19" s="814"/>
      <c r="DE19" s="814"/>
      <c r="DF19" s="815"/>
      <c r="DG19" s="813"/>
      <c r="DH19" s="814"/>
      <c r="DI19" s="814"/>
      <c r="DJ19" s="814"/>
      <c r="DK19" s="815"/>
      <c r="DL19" s="813"/>
      <c r="DM19" s="814"/>
      <c r="DN19" s="814"/>
      <c r="DO19" s="814"/>
      <c r="DP19" s="815"/>
      <c r="DQ19" s="813"/>
      <c r="DR19" s="814"/>
      <c r="DS19" s="814"/>
      <c r="DT19" s="814"/>
      <c r="DU19" s="815"/>
      <c r="DV19" s="810"/>
      <c r="DW19" s="811"/>
      <c r="DX19" s="811"/>
      <c r="DY19" s="811"/>
      <c r="DZ19" s="816"/>
      <c r="EA19" s="237"/>
    </row>
    <row r="20" spans="1:131" s="238" customFormat="1" ht="26.25" customHeight="1" x14ac:dyDescent="0.2">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808"/>
      <c r="AV20" s="808"/>
      <c r="AW20" s="808"/>
      <c r="AX20" s="808"/>
      <c r="AY20" s="809"/>
      <c r="AZ20" s="235"/>
      <c r="BA20" s="235"/>
      <c r="BB20" s="235"/>
      <c r="BC20" s="235"/>
      <c r="BD20" s="235"/>
      <c r="BE20" s="236"/>
      <c r="BF20" s="236"/>
      <c r="BG20" s="236"/>
      <c r="BH20" s="236"/>
      <c r="BI20" s="236"/>
      <c r="BJ20" s="236"/>
      <c r="BK20" s="236"/>
      <c r="BL20" s="236"/>
      <c r="BM20" s="236"/>
      <c r="BN20" s="236"/>
      <c r="BO20" s="236"/>
      <c r="BP20" s="236"/>
      <c r="BQ20" s="241">
        <v>14</v>
      </c>
      <c r="BR20" s="242"/>
      <c r="BS20" s="810"/>
      <c r="BT20" s="811"/>
      <c r="BU20" s="811"/>
      <c r="BV20" s="811"/>
      <c r="BW20" s="811"/>
      <c r="BX20" s="811"/>
      <c r="BY20" s="811"/>
      <c r="BZ20" s="811"/>
      <c r="CA20" s="811"/>
      <c r="CB20" s="811"/>
      <c r="CC20" s="811"/>
      <c r="CD20" s="811"/>
      <c r="CE20" s="811"/>
      <c r="CF20" s="811"/>
      <c r="CG20" s="812"/>
      <c r="CH20" s="813"/>
      <c r="CI20" s="814"/>
      <c r="CJ20" s="814"/>
      <c r="CK20" s="814"/>
      <c r="CL20" s="815"/>
      <c r="CM20" s="813"/>
      <c r="CN20" s="814"/>
      <c r="CO20" s="814"/>
      <c r="CP20" s="814"/>
      <c r="CQ20" s="815"/>
      <c r="CR20" s="813"/>
      <c r="CS20" s="814"/>
      <c r="CT20" s="814"/>
      <c r="CU20" s="814"/>
      <c r="CV20" s="815"/>
      <c r="CW20" s="813"/>
      <c r="CX20" s="814"/>
      <c r="CY20" s="814"/>
      <c r="CZ20" s="814"/>
      <c r="DA20" s="815"/>
      <c r="DB20" s="813"/>
      <c r="DC20" s="814"/>
      <c r="DD20" s="814"/>
      <c r="DE20" s="814"/>
      <c r="DF20" s="815"/>
      <c r="DG20" s="813"/>
      <c r="DH20" s="814"/>
      <c r="DI20" s="814"/>
      <c r="DJ20" s="814"/>
      <c r="DK20" s="815"/>
      <c r="DL20" s="813"/>
      <c r="DM20" s="814"/>
      <c r="DN20" s="814"/>
      <c r="DO20" s="814"/>
      <c r="DP20" s="815"/>
      <c r="DQ20" s="813"/>
      <c r="DR20" s="814"/>
      <c r="DS20" s="814"/>
      <c r="DT20" s="814"/>
      <c r="DU20" s="815"/>
      <c r="DV20" s="810"/>
      <c r="DW20" s="811"/>
      <c r="DX20" s="811"/>
      <c r="DY20" s="811"/>
      <c r="DZ20" s="816"/>
      <c r="EA20" s="237"/>
    </row>
    <row r="21" spans="1:131" s="238" customFormat="1" ht="26.25" customHeight="1" thickBot="1" x14ac:dyDescent="0.25">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808"/>
      <c r="AV21" s="808"/>
      <c r="AW21" s="808"/>
      <c r="AX21" s="808"/>
      <c r="AY21" s="809"/>
      <c r="AZ21" s="235"/>
      <c r="BA21" s="235"/>
      <c r="BB21" s="235"/>
      <c r="BC21" s="235"/>
      <c r="BD21" s="235"/>
      <c r="BE21" s="236"/>
      <c r="BF21" s="236"/>
      <c r="BG21" s="236"/>
      <c r="BH21" s="236"/>
      <c r="BI21" s="236"/>
      <c r="BJ21" s="236"/>
      <c r="BK21" s="236"/>
      <c r="BL21" s="236"/>
      <c r="BM21" s="236"/>
      <c r="BN21" s="236"/>
      <c r="BO21" s="236"/>
      <c r="BP21" s="236"/>
      <c r="BQ21" s="241">
        <v>15</v>
      </c>
      <c r="BR21" s="242"/>
      <c r="BS21" s="810"/>
      <c r="BT21" s="811"/>
      <c r="BU21" s="811"/>
      <c r="BV21" s="811"/>
      <c r="BW21" s="811"/>
      <c r="BX21" s="811"/>
      <c r="BY21" s="811"/>
      <c r="BZ21" s="811"/>
      <c r="CA21" s="811"/>
      <c r="CB21" s="811"/>
      <c r="CC21" s="811"/>
      <c r="CD21" s="811"/>
      <c r="CE21" s="811"/>
      <c r="CF21" s="811"/>
      <c r="CG21" s="812"/>
      <c r="CH21" s="813"/>
      <c r="CI21" s="814"/>
      <c r="CJ21" s="814"/>
      <c r="CK21" s="814"/>
      <c r="CL21" s="815"/>
      <c r="CM21" s="813"/>
      <c r="CN21" s="814"/>
      <c r="CO21" s="814"/>
      <c r="CP21" s="814"/>
      <c r="CQ21" s="815"/>
      <c r="CR21" s="813"/>
      <c r="CS21" s="814"/>
      <c r="CT21" s="814"/>
      <c r="CU21" s="814"/>
      <c r="CV21" s="815"/>
      <c r="CW21" s="813"/>
      <c r="CX21" s="814"/>
      <c r="CY21" s="814"/>
      <c r="CZ21" s="814"/>
      <c r="DA21" s="815"/>
      <c r="DB21" s="813"/>
      <c r="DC21" s="814"/>
      <c r="DD21" s="814"/>
      <c r="DE21" s="814"/>
      <c r="DF21" s="815"/>
      <c r="DG21" s="813"/>
      <c r="DH21" s="814"/>
      <c r="DI21" s="814"/>
      <c r="DJ21" s="814"/>
      <c r="DK21" s="815"/>
      <c r="DL21" s="813"/>
      <c r="DM21" s="814"/>
      <c r="DN21" s="814"/>
      <c r="DO21" s="814"/>
      <c r="DP21" s="815"/>
      <c r="DQ21" s="813"/>
      <c r="DR21" s="814"/>
      <c r="DS21" s="814"/>
      <c r="DT21" s="814"/>
      <c r="DU21" s="815"/>
      <c r="DV21" s="810"/>
      <c r="DW21" s="811"/>
      <c r="DX21" s="811"/>
      <c r="DY21" s="811"/>
      <c r="DZ21" s="816"/>
      <c r="EA21" s="237"/>
    </row>
    <row r="22" spans="1:131" s="238" customFormat="1" ht="26.25" customHeight="1" x14ac:dyDescent="0.2">
      <c r="A22" s="241">
        <v>16</v>
      </c>
      <c r="B22" s="777"/>
      <c r="C22" s="778"/>
      <c r="D22" s="778"/>
      <c r="E22" s="778"/>
      <c r="F22" s="778"/>
      <c r="G22" s="778"/>
      <c r="H22" s="778"/>
      <c r="I22" s="778"/>
      <c r="J22" s="778"/>
      <c r="K22" s="778"/>
      <c r="L22" s="778"/>
      <c r="M22" s="778"/>
      <c r="N22" s="778"/>
      <c r="O22" s="778"/>
      <c r="P22" s="779"/>
      <c r="Q22" s="827"/>
      <c r="R22" s="828"/>
      <c r="S22" s="828"/>
      <c r="T22" s="828"/>
      <c r="U22" s="828"/>
      <c r="V22" s="828"/>
      <c r="W22" s="828"/>
      <c r="X22" s="828"/>
      <c r="Y22" s="828"/>
      <c r="Z22" s="828"/>
      <c r="AA22" s="828"/>
      <c r="AB22" s="828"/>
      <c r="AC22" s="828"/>
      <c r="AD22" s="828"/>
      <c r="AE22" s="829"/>
      <c r="AF22" s="783"/>
      <c r="AG22" s="784"/>
      <c r="AH22" s="784"/>
      <c r="AI22" s="784"/>
      <c r="AJ22" s="785"/>
      <c r="AK22" s="830"/>
      <c r="AL22" s="831"/>
      <c r="AM22" s="831"/>
      <c r="AN22" s="831"/>
      <c r="AO22" s="831"/>
      <c r="AP22" s="831"/>
      <c r="AQ22" s="831"/>
      <c r="AR22" s="831"/>
      <c r="AS22" s="831"/>
      <c r="AT22" s="831"/>
      <c r="AU22" s="832"/>
      <c r="AV22" s="832"/>
      <c r="AW22" s="832"/>
      <c r="AX22" s="832"/>
      <c r="AY22" s="833"/>
      <c r="AZ22" s="834" t="s">
        <v>394</v>
      </c>
      <c r="BA22" s="834"/>
      <c r="BB22" s="834"/>
      <c r="BC22" s="834"/>
      <c r="BD22" s="835"/>
      <c r="BE22" s="236"/>
      <c r="BF22" s="236"/>
      <c r="BG22" s="236"/>
      <c r="BH22" s="236"/>
      <c r="BI22" s="236"/>
      <c r="BJ22" s="236"/>
      <c r="BK22" s="236"/>
      <c r="BL22" s="236"/>
      <c r="BM22" s="236"/>
      <c r="BN22" s="236"/>
      <c r="BO22" s="236"/>
      <c r="BP22" s="236"/>
      <c r="BQ22" s="241">
        <v>16</v>
      </c>
      <c r="BR22" s="242"/>
      <c r="BS22" s="810"/>
      <c r="BT22" s="811"/>
      <c r="BU22" s="811"/>
      <c r="BV22" s="811"/>
      <c r="BW22" s="811"/>
      <c r="BX22" s="811"/>
      <c r="BY22" s="811"/>
      <c r="BZ22" s="811"/>
      <c r="CA22" s="811"/>
      <c r="CB22" s="811"/>
      <c r="CC22" s="811"/>
      <c r="CD22" s="811"/>
      <c r="CE22" s="811"/>
      <c r="CF22" s="811"/>
      <c r="CG22" s="812"/>
      <c r="CH22" s="813"/>
      <c r="CI22" s="814"/>
      <c r="CJ22" s="814"/>
      <c r="CK22" s="814"/>
      <c r="CL22" s="815"/>
      <c r="CM22" s="813"/>
      <c r="CN22" s="814"/>
      <c r="CO22" s="814"/>
      <c r="CP22" s="814"/>
      <c r="CQ22" s="815"/>
      <c r="CR22" s="813"/>
      <c r="CS22" s="814"/>
      <c r="CT22" s="814"/>
      <c r="CU22" s="814"/>
      <c r="CV22" s="815"/>
      <c r="CW22" s="813"/>
      <c r="CX22" s="814"/>
      <c r="CY22" s="814"/>
      <c r="CZ22" s="814"/>
      <c r="DA22" s="815"/>
      <c r="DB22" s="813"/>
      <c r="DC22" s="814"/>
      <c r="DD22" s="814"/>
      <c r="DE22" s="814"/>
      <c r="DF22" s="815"/>
      <c r="DG22" s="813"/>
      <c r="DH22" s="814"/>
      <c r="DI22" s="814"/>
      <c r="DJ22" s="814"/>
      <c r="DK22" s="815"/>
      <c r="DL22" s="813"/>
      <c r="DM22" s="814"/>
      <c r="DN22" s="814"/>
      <c r="DO22" s="814"/>
      <c r="DP22" s="815"/>
      <c r="DQ22" s="813"/>
      <c r="DR22" s="814"/>
      <c r="DS22" s="814"/>
      <c r="DT22" s="814"/>
      <c r="DU22" s="815"/>
      <c r="DV22" s="810"/>
      <c r="DW22" s="811"/>
      <c r="DX22" s="811"/>
      <c r="DY22" s="811"/>
      <c r="DZ22" s="816"/>
      <c r="EA22" s="237"/>
    </row>
    <row r="23" spans="1:131" s="238" customFormat="1" ht="26.25" customHeight="1" thickBot="1" x14ac:dyDescent="0.25">
      <c r="A23" s="243" t="s">
        <v>395</v>
      </c>
      <c r="B23" s="817" t="s">
        <v>396</v>
      </c>
      <c r="C23" s="818"/>
      <c r="D23" s="818"/>
      <c r="E23" s="818"/>
      <c r="F23" s="818"/>
      <c r="G23" s="818"/>
      <c r="H23" s="818"/>
      <c r="I23" s="818"/>
      <c r="J23" s="818"/>
      <c r="K23" s="818"/>
      <c r="L23" s="818"/>
      <c r="M23" s="818"/>
      <c r="N23" s="818"/>
      <c r="O23" s="818"/>
      <c r="P23" s="819"/>
      <c r="Q23" s="820">
        <v>51942</v>
      </c>
      <c r="R23" s="821"/>
      <c r="S23" s="821"/>
      <c r="T23" s="821"/>
      <c r="U23" s="821"/>
      <c r="V23" s="821">
        <v>45554</v>
      </c>
      <c r="W23" s="821"/>
      <c r="X23" s="821"/>
      <c r="Y23" s="821"/>
      <c r="Z23" s="821"/>
      <c r="AA23" s="821">
        <v>6388</v>
      </c>
      <c r="AB23" s="821"/>
      <c r="AC23" s="821"/>
      <c r="AD23" s="821"/>
      <c r="AE23" s="822"/>
      <c r="AF23" s="823">
        <v>5060</v>
      </c>
      <c r="AG23" s="821"/>
      <c r="AH23" s="821"/>
      <c r="AI23" s="821"/>
      <c r="AJ23" s="824"/>
      <c r="AK23" s="825"/>
      <c r="AL23" s="826"/>
      <c r="AM23" s="826"/>
      <c r="AN23" s="826"/>
      <c r="AO23" s="826"/>
      <c r="AP23" s="821">
        <v>31166</v>
      </c>
      <c r="AQ23" s="821"/>
      <c r="AR23" s="821"/>
      <c r="AS23" s="821"/>
      <c r="AT23" s="821"/>
      <c r="AU23" s="837"/>
      <c r="AV23" s="837"/>
      <c r="AW23" s="837"/>
      <c r="AX23" s="837"/>
      <c r="AY23" s="838"/>
      <c r="AZ23" s="839" t="s">
        <v>397</v>
      </c>
      <c r="BA23" s="840"/>
      <c r="BB23" s="840"/>
      <c r="BC23" s="840"/>
      <c r="BD23" s="841"/>
      <c r="BE23" s="236"/>
      <c r="BF23" s="236"/>
      <c r="BG23" s="236"/>
      <c r="BH23" s="236"/>
      <c r="BI23" s="236"/>
      <c r="BJ23" s="236"/>
      <c r="BK23" s="236"/>
      <c r="BL23" s="236"/>
      <c r="BM23" s="236"/>
      <c r="BN23" s="236"/>
      <c r="BO23" s="236"/>
      <c r="BP23" s="236"/>
      <c r="BQ23" s="241">
        <v>17</v>
      </c>
      <c r="BR23" s="242"/>
      <c r="BS23" s="810"/>
      <c r="BT23" s="811"/>
      <c r="BU23" s="811"/>
      <c r="BV23" s="811"/>
      <c r="BW23" s="811"/>
      <c r="BX23" s="811"/>
      <c r="BY23" s="811"/>
      <c r="BZ23" s="811"/>
      <c r="CA23" s="811"/>
      <c r="CB23" s="811"/>
      <c r="CC23" s="811"/>
      <c r="CD23" s="811"/>
      <c r="CE23" s="811"/>
      <c r="CF23" s="811"/>
      <c r="CG23" s="812"/>
      <c r="CH23" s="813"/>
      <c r="CI23" s="814"/>
      <c r="CJ23" s="814"/>
      <c r="CK23" s="814"/>
      <c r="CL23" s="815"/>
      <c r="CM23" s="813"/>
      <c r="CN23" s="814"/>
      <c r="CO23" s="814"/>
      <c r="CP23" s="814"/>
      <c r="CQ23" s="815"/>
      <c r="CR23" s="813"/>
      <c r="CS23" s="814"/>
      <c r="CT23" s="814"/>
      <c r="CU23" s="814"/>
      <c r="CV23" s="815"/>
      <c r="CW23" s="813"/>
      <c r="CX23" s="814"/>
      <c r="CY23" s="814"/>
      <c r="CZ23" s="814"/>
      <c r="DA23" s="815"/>
      <c r="DB23" s="813"/>
      <c r="DC23" s="814"/>
      <c r="DD23" s="814"/>
      <c r="DE23" s="814"/>
      <c r="DF23" s="815"/>
      <c r="DG23" s="813"/>
      <c r="DH23" s="814"/>
      <c r="DI23" s="814"/>
      <c r="DJ23" s="814"/>
      <c r="DK23" s="815"/>
      <c r="DL23" s="813"/>
      <c r="DM23" s="814"/>
      <c r="DN23" s="814"/>
      <c r="DO23" s="814"/>
      <c r="DP23" s="815"/>
      <c r="DQ23" s="813"/>
      <c r="DR23" s="814"/>
      <c r="DS23" s="814"/>
      <c r="DT23" s="814"/>
      <c r="DU23" s="815"/>
      <c r="DV23" s="810"/>
      <c r="DW23" s="811"/>
      <c r="DX23" s="811"/>
      <c r="DY23" s="811"/>
      <c r="DZ23" s="816"/>
      <c r="EA23" s="237"/>
    </row>
    <row r="24" spans="1:131" s="238" customFormat="1" ht="26.25" customHeight="1" x14ac:dyDescent="0.2">
      <c r="A24" s="836" t="s">
        <v>398</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10"/>
      <c r="BT24" s="811"/>
      <c r="BU24" s="811"/>
      <c r="BV24" s="811"/>
      <c r="BW24" s="811"/>
      <c r="BX24" s="811"/>
      <c r="BY24" s="811"/>
      <c r="BZ24" s="811"/>
      <c r="CA24" s="811"/>
      <c r="CB24" s="811"/>
      <c r="CC24" s="811"/>
      <c r="CD24" s="811"/>
      <c r="CE24" s="811"/>
      <c r="CF24" s="811"/>
      <c r="CG24" s="812"/>
      <c r="CH24" s="813"/>
      <c r="CI24" s="814"/>
      <c r="CJ24" s="814"/>
      <c r="CK24" s="814"/>
      <c r="CL24" s="815"/>
      <c r="CM24" s="813"/>
      <c r="CN24" s="814"/>
      <c r="CO24" s="814"/>
      <c r="CP24" s="814"/>
      <c r="CQ24" s="815"/>
      <c r="CR24" s="813"/>
      <c r="CS24" s="814"/>
      <c r="CT24" s="814"/>
      <c r="CU24" s="814"/>
      <c r="CV24" s="815"/>
      <c r="CW24" s="813"/>
      <c r="CX24" s="814"/>
      <c r="CY24" s="814"/>
      <c r="CZ24" s="814"/>
      <c r="DA24" s="815"/>
      <c r="DB24" s="813"/>
      <c r="DC24" s="814"/>
      <c r="DD24" s="814"/>
      <c r="DE24" s="814"/>
      <c r="DF24" s="815"/>
      <c r="DG24" s="813"/>
      <c r="DH24" s="814"/>
      <c r="DI24" s="814"/>
      <c r="DJ24" s="814"/>
      <c r="DK24" s="815"/>
      <c r="DL24" s="813"/>
      <c r="DM24" s="814"/>
      <c r="DN24" s="814"/>
      <c r="DO24" s="814"/>
      <c r="DP24" s="815"/>
      <c r="DQ24" s="813"/>
      <c r="DR24" s="814"/>
      <c r="DS24" s="814"/>
      <c r="DT24" s="814"/>
      <c r="DU24" s="815"/>
      <c r="DV24" s="810"/>
      <c r="DW24" s="811"/>
      <c r="DX24" s="811"/>
      <c r="DY24" s="811"/>
      <c r="DZ24" s="816"/>
      <c r="EA24" s="237"/>
    </row>
    <row r="25" spans="1:131" ht="26.25" customHeight="1" thickBot="1" x14ac:dyDescent="0.25">
      <c r="A25" s="767" t="s">
        <v>399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35"/>
      <c r="BK25" s="235"/>
      <c r="BL25" s="235"/>
      <c r="BM25" s="235"/>
      <c r="BN25" s="235"/>
      <c r="BO25" s="244"/>
      <c r="BP25" s="244"/>
      <c r="BQ25" s="241">
        <v>19</v>
      </c>
      <c r="BR25" s="242"/>
      <c r="BS25" s="810"/>
      <c r="BT25" s="811"/>
      <c r="BU25" s="811"/>
      <c r="BV25" s="811"/>
      <c r="BW25" s="811"/>
      <c r="BX25" s="811"/>
      <c r="BY25" s="811"/>
      <c r="BZ25" s="811"/>
      <c r="CA25" s="811"/>
      <c r="CB25" s="811"/>
      <c r="CC25" s="811"/>
      <c r="CD25" s="811"/>
      <c r="CE25" s="811"/>
      <c r="CF25" s="811"/>
      <c r="CG25" s="812"/>
      <c r="CH25" s="813"/>
      <c r="CI25" s="814"/>
      <c r="CJ25" s="814"/>
      <c r="CK25" s="814"/>
      <c r="CL25" s="815"/>
      <c r="CM25" s="813"/>
      <c r="CN25" s="814"/>
      <c r="CO25" s="814"/>
      <c r="CP25" s="814"/>
      <c r="CQ25" s="815"/>
      <c r="CR25" s="813"/>
      <c r="CS25" s="814"/>
      <c r="CT25" s="814"/>
      <c r="CU25" s="814"/>
      <c r="CV25" s="815"/>
      <c r="CW25" s="813"/>
      <c r="CX25" s="814"/>
      <c r="CY25" s="814"/>
      <c r="CZ25" s="814"/>
      <c r="DA25" s="815"/>
      <c r="DB25" s="813"/>
      <c r="DC25" s="814"/>
      <c r="DD25" s="814"/>
      <c r="DE25" s="814"/>
      <c r="DF25" s="815"/>
      <c r="DG25" s="813"/>
      <c r="DH25" s="814"/>
      <c r="DI25" s="814"/>
      <c r="DJ25" s="814"/>
      <c r="DK25" s="815"/>
      <c r="DL25" s="813"/>
      <c r="DM25" s="814"/>
      <c r="DN25" s="814"/>
      <c r="DO25" s="814"/>
      <c r="DP25" s="815"/>
      <c r="DQ25" s="813"/>
      <c r="DR25" s="814"/>
      <c r="DS25" s="814"/>
      <c r="DT25" s="814"/>
      <c r="DU25" s="815"/>
      <c r="DV25" s="810"/>
      <c r="DW25" s="811"/>
      <c r="DX25" s="811"/>
      <c r="DY25" s="811"/>
      <c r="DZ25" s="816"/>
      <c r="EA25" s="233"/>
    </row>
    <row r="26" spans="1:131" ht="26.25" customHeight="1" x14ac:dyDescent="0.2">
      <c r="A26" s="757" t="s">
        <v>373</v>
      </c>
      <c r="B26" s="758"/>
      <c r="C26" s="758"/>
      <c r="D26" s="758"/>
      <c r="E26" s="758"/>
      <c r="F26" s="758"/>
      <c r="G26" s="758"/>
      <c r="H26" s="758"/>
      <c r="I26" s="758"/>
      <c r="J26" s="758"/>
      <c r="K26" s="758"/>
      <c r="L26" s="758"/>
      <c r="M26" s="758"/>
      <c r="N26" s="758"/>
      <c r="O26" s="758"/>
      <c r="P26" s="759"/>
      <c r="Q26" s="753" t="s">
        <v>400</v>
      </c>
      <c r="R26" s="749"/>
      <c r="S26" s="749"/>
      <c r="T26" s="749"/>
      <c r="U26" s="750"/>
      <c r="V26" s="753" t="s">
        <v>401</v>
      </c>
      <c r="W26" s="749"/>
      <c r="X26" s="749"/>
      <c r="Y26" s="749"/>
      <c r="Z26" s="750"/>
      <c r="AA26" s="753" t="s">
        <v>402</v>
      </c>
      <c r="AB26" s="749"/>
      <c r="AC26" s="749"/>
      <c r="AD26" s="749"/>
      <c r="AE26" s="749"/>
      <c r="AF26" s="842" t="s">
        <v>403</v>
      </c>
      <c r="AG26" s="843"/>
      <c r="AH26" s="843"/>
      <c r="AI26" s="843"/>
      <c r="AJ26" s="844"/>
      <c r="AK26" s="749" t="s">
        <v>404</v>
      </c>
      <c r="AL26" s="749"/>
      <c r="AM26" s="749"/>
      <c r="AN26" s="749"/>
      <c r="AO26" s="750"/>
      <c r="AP26" s="753" t="s">
        <v>405</v>
      </c>
      <c r="AQ26" s="749"/>
      <c r="AR26" s="749"/>
      <c r="AS26" s="749"/>
      <c r="AT26" s="750"/>
      <c r="AU26" s="753" t="s">
        <v>406</v>
      </c>
      <c r="AV26" s="749"/>
      <c r="AW26" s="749"/>
      <c r="AX26" s="749"/>
      <c r="AY26" s="750"/>
      <c r="AZ26" s="753" t="s">
        <v>407</v>
      </c>
      <c r="BA26" s="749"/>
      <c r="BB26" s="749"/>
      <c r="BC26" s="749"/>
      <c r="BD26" s="750"/>
      <c r="BE26" s="753" t="s">
        <v>380</v>
      </c>
      <c r="BF26" s="749"/>
      <c r="BG26" s="749"/>
      <c r="BH26" s="749"/>
      <c r="BI26" s="755"/>
      <c r="BJ26" s="235"/>
      <c r="BK26" s="235"/>
      <c r="BL26" s="235"/>
      <c r="BM26" s="235"/>
      <c r="BN26" s="235"/>
      <c r="BO26" s="244"/>
      <c r="BP26" s="244"/>
      <c r="BQ26" s="241">
        <v>20</v>
      </c>
      <c r="BR26" s="242"/>
      <c r="BS26" s="810"/>
      <c r="BT26" s="811"/>
      <c r="BU26" s="811"/>
      <c r="BV26" s="811"/>
      <c r="BW26" s="811"/>
      <c r="BX26" s="811"/>
      <c r="BY26" s="811"/>
      <c r="BZ26" s="811"/>
      <c r="CA26" s="811"/>
      <c r="CB26" s="811"/>
      <c r="CC26" s="811"/>
      <c r="CD26" s="811"/>
      <c r="CE26" s="811"/>
      <c r="CF26" s="811"/>
      <c r="CG26" s="812"/>
      <c r="CH26" s="813"/>
      <c r="CI26" s="814"/>
      <c r="CJ26" s="814"/>
      <c r="CK26" s="814"/>
      <c r="CL26" s="815"/>
      <c r="CM26" s="813"/>
      <c r="CN26" s="814"/>
      <c r="CO26" s="814"/>
      <c r="CP26" s="814"/>
      <c r="CQ26" s="815"/>
      <c r="CR26" s="813"/>
      <c r="CS26" s="814"/>
      <c r="CT26" s="814"/>
      <c r="CU26" s="814"/>
      <c r="CV26" s="815"/>
      <c r="CW26" s="813"/>
      <c r="CX26" s="814"/>
      <c r="CY26" s="814"/>
      <c r="CZ26" s="814"/>
      <c r="DA26" s="815"/>
      <c r="DB26" s="813"/>
      <c r="DC26" s="814"/>
      <c r="DD26" s="814"/>
      <c r="DE26" s="814"/>
      <c r="DF26" s="815"/>
      <c r="DG26" s="813"/>
      <c r="DH26" s="814"/>
      <c r="DI26" s="814"/>
      <c r="DJ26" s="814"/>
      <c r="DK26" s="815"/>
      <c r="DL26" s="813"/>
      <c r="DM26" s="814"/>
      <c r="DN26" s="814"/>
      <c r="DO26" s="814"/>
      <c r="DP26" s="815"/>
      <c r="DQ26" s="813"/>
      <c r="DR26" s="814"/>
      <c r="DS26" s="814"/>
      <c r="DT26" s="814"/>
      <c r="DU26" s="815"/>
      <c r="DV26" s="810"/>
      <c r="DW26" s="811"/>
      <c r="DX26" s="811"/>
      <c r="DY26" s="811"/>
      <c r="DZ26" s="816"/>
      <c r="EA26" s="233"/>
    </row>
    <row r="27" spans="1:131" ht="26.25" customHeight="1" thickBot="1" x14ac:dyDescent="0.25">
      <c r="A27" s="760"/>
      <c r="B27" s="761"/>
      <c r="C27" s="761"/>
      <c r="D27" s="761"/>
      <c r="E27" s="761"/>
      <c r="F27" s="761"/>
      <c r="G27" s="761"/>
      <c r="H27" s="761"/>
      <c r="I27" s="761"/>
      <c r="J27" s="761"/>
      <c r="K27" s="761"/>
      <c r="L27" s="761"/>
      <c r="M27" s="761"/>
      <c r="N27" s="761"/>
      <c r="O27" s="761"/>
      <c r="P27" s="762"/>
      <c r="Q27" s="754"/>
      <c r="R27" s="751"/>
      <c r="S27" s="751"/>
      <c r="T27" s="751"/>
      <c r="U27" s="752"/>
      <c r="V27" s="754"/>
      <c r="W27" s="751"/>
      <c r="X27" s="751"/>
      <c r="Y27" s="751"/>
      <c r="Z27" s="752"/>
      <c r="AA27" s="754"/>
      <c r="AB27" s="751"/>
      <c r="AC27" s="751"/>
      <c r="AD27" s="751"/>
      <c r="AE27" s="751"/>
      <c r="AF27" s="845"/>
      <c r="AG27" s="846"/>
      <c r="AH27" s="846"/>
      <c r="AI27" s="846"/>
      <c r="AJ27" s="847"/>
      <c r="AK27" s="751"/>
      <c r="AL27" s="751"/>
      <c r="AM27" s="751"/>
      <c r="AN27" s="751"/>
      <c r="AO27" s="752"/>
      <c r="AP27" s="754"/>
      <c r="AQ27" s="751"/>
      <c r="AR27" s="751"/>
      <c r="AS27" s="751"/>
      <c r="AT27" s="752"/>
      <c r="AU27" s="754"/>
      <c r="AV27" s="751"/>
      <c r="AW27" s="751"/>
      <c r="AX27" s="751"/>
      <c r="AY27" s="752"/>
      <c r="AZ27" s="754"/>
      <c r="BA27" s="751"/>
      <c r="BB27" s="751"/>
      <c r="BC27" s="751"/>
      <c r="BD27" s="752"/>
      <c r="BE27" s="754"/>
      <c r="BF27" s="751"/>
      <c r="BG27" s="751"/>
      <c r="BH27" s="751"/>
      <c r="BI27" s="756"/>
      <c r="BJ27" s="235"/>
      <c r="BK27" s="235"/>
      <c r="BL27" s="235"/>
      <c r="BM27" s="235"/>
      <c r="BN27" s="235"/>
      <c r="BO27" s="244"/>
      <c r="BP27" s="244"/>
      <c r="BQ27" s="241">
        <v>21</v>
      </c>
      <c r="BR27" s="242"/>
      <c r="BS27" s="810"/>
      <c r="BT27" s="811"/>
      <c r="BU27" s="811"/>
      <c r="BV27" s="811"/>
      <c r="BW27" s="811"/>
      <c r="BX27" s="811"/>
      <c r="BY27" s="811"/>
      <c r="BZ27" s="811"/>
      <c r="CA27" s="811"/>
      <c r="CB27" s="811"/>
      <c r="CC27" s="811"/>
      <c r="CD27" s="811"/>
      <c r="CE27" s="811"/>
      <c r="CF27" s="811"/>
      <c r="CG27" s="812"/>
      <c r="CH27" s="813"/>
      <c r="CI27" s="814"/>
      <c r="CJ27" s="814"/>
      <c r="CK27" s="814"/>
      <c r="CL27" s="815"/>
      <c r="CM27" s="813"/>
      <c r="CN27" s="814"/>
      <c r="CO27" s="814"/>
      <c r="CP27" s="814"/>
      <c r="CQ27" s="815"/>
      <c r="CR27" s="813"/>
      <c r="CS27" s="814"/>
      <c r="CT27" s="814"/>
      <c r="CU27" s="814"/>
      <c r="CV27" s="815"/>
      <c r="CW27" s="813"/>
      <c r="CX27" s="814"/>
      <c r="CY27" s="814"/>
      <c r="CZ27" s="814"/>
      <c r="DA27" s="815"/>
      <c r="DB27" s="813"/>
      <c r="DC27" s="814"/>
      <c r="DD27" s="814"/>
      <c r="DE27" s="814"/>
      <c r="DF27" s="815"/>
      <c r="DG27" s="813"/>
      <c r="DH27" s="814"/>
      <c r="DI27" s="814"/>
      <c r="DJ27" s="814"/>
      <c r="DK27" s="815"/>
      <c r="DL27" s="813"/>
      <c r="DM27" s="814"/>
      <c r="DN27" s="814"/>
      <c r="DO27" s="814"/>
      <c r="DP27" s="815"/>
      <c r="DQ27" s="813"/>
      <c r="DR27" s="814"/>
      <c r="DS27" s="814"/>
      <c r="DT27" s="814"/>
      <c r="DU27" s="815"/>
      <c r="DV27" s="810"/>
      <c r="DW27" s="811"/>
      <c r="DX27" s="811"/>
      <c r="DY27" s="811"/>
      <c r="DZ27" s="816"/>
      <c r="EA27" s="233"/>
    </row>
    <row r="28" spans="1:131" ht="26.25" customHeight="1" thickTop="1" x14ac:dyDescent="0.2">
      <c r="A28" s="245">
        <v>1</v>
      </c>
      <c r="B28" s="788" t="s">
        <v>408</v>
      </c>
      <c r="C28" s="789"/>
      <c r="D28" s="789"/>
      <c r="E28" s="789"/>
      <c r="F28" s="789"/>
      <c r="G28" s="789"/>
      <c r="H28" s="789"/>
      <c r="I28" s="789"/>
      <c r="J28" s="789"/>
      <c r="K28" s="789"/>
      <c r="L28" s="789"/>
      <c r="M28" s="789"/>
      <c r="N28" s="789"/>
      <c r="O28" s="789"/>
      <c r="P28" s="790"/>
      <c r="Q28" s="850">
        <v>12203</v>
      </c>
      <c r="R28" s="851"/>
      <c r="S28" s="851"/>
      <c r="T28" s="851"/>
      <c r="U28" s="851"/>
      <c r="V28" s="851">
        <v>12111</v>
      </c>
      <c r="W28" s="851"/>
      <c r="X28" s="851"/>
      <c r="Y28" s="851"/>
      <c r="Z28" s="851"/>
      <c r="AA28" s="851">
        <v>92</v>
      </c>
      <c r="AB28" s="851"/>
      <c r="AC28" s="851"/>
      <c r="AD28" s="851"/>
      <c r="AE28" s="852"/>
      <c r="AF28" s="853">
        <v>92</v>
      </c>
      <c r="AG28" s="851"/>
      <c r="AH28" s="851"/>
      <c r="AI28" s="851"/>
      <c r="AJ28" s="854"/>
      <c r="AK28" s="855">
        <v>1053</v>
      </c>
      <c r="AL28" s="856"/>
      <c r="AM28" s="856"/>
      <c r="AN28" s="856"/>
      <c r="AO28" s="856"/>
      <c r="AP28" s="856" t="s">
        <v>597</v>
      </c>
      <c r="AQ28" s="856"/>
      <c r="AR28" s="856"/>
      <c r="AS28" s="856"/>
      <c r="AT28" s="856"/>
      <c r="AU28" s="856" t="s">
        <v>597</v>
      </c>
      <c r="AV28" s="856"/>
      <c r="AW28" s="856"/>
      <c r="AX28" s="856"/>
      <c r="AY28" s="856"/>
      <c r="AZ28" s="857"/>
      <c r="BA28" s="857"/>
      <c r="BB28" s="857"/>
      <c r="BC28" s="857"/>
      <c r="BD28" s="857"/>
      <c r="BE28" s="848"/>
      <c r="BF28" s="848"/>
      <c r="BG28" s="848"/>
      <c r="BH28" s="848"/>
      <c r="BI28" s="849"/>
      <c r="BJ28" s="235"/>
      <c r="BK28" s="235"/>
      <c r="BL28" s="235"/>
      <c r="BM28" s="235"/>
      <c r="BN28" s="235"/>
      <c r="BO28" s="244"/>
      <c r="BP28" s="244"/>
      <c r="BQ28" s="241">
        <v>22</v>
      </c>
      <c r="BR28" s="242"/>
      <c r="BS28" s="810"/>
      <c r="BT28" s="811"/>
      <c r="BU28" s="811"/>
      <c r="BV28" s="811"/>
      <c r="BW28" s="811"/>
      <c r="BX28" s="811"/>
      <c r="BY28" s="811"/>
      <c r="BZ28" s="811"/>
      <c r="CA28" s="811"/>
      <c r="CB28" s="811"/>
      <c r="CC28" s="811"/>
      <c r="CD28" s="811"/>
      <c r="CE28" s="811"/>
      <c r="CF28" s="811"/>
      <c r="CG28" s="812"/>
      <c r="CH28" s="813"/>
      <c r="CI28" s="814"/>
      <c r="CJ28" s="814"/>
      <c r="CK28" s="814"/>
      <c r="CL28" s="815"/>
      <c r="CM28" s="813"/>
      <c r="CN28" s="814"/>
      <c r="CO28" s="814"/>
      <c r="CP28" s="814"/>
      <c r="CQ28" s="815"/>
      <c r="CR28" s="813"/>
      <c r="CS28" s="814"/>
      <c r="CT28" s="814"/>
      <c r="CU28" s="814"/>
      <c r="CV28" s="815"/>
      <c r="CW28" s="813"/>
      <c r="CX28" s="814"/>
      <c r="CY28" s="814"/>
      <c r="CZ28" s="814"/>
      <c r="DA28" s="815"/>
      <c r="DB28" s="813"/>
      <c r="DC28" s="814"/>
      <c r="DD28" s="814"/>
      <c r="DE28" s="814"/>
      <c r="DF28" s="815"/>
      <c r="DG28" s="813"/>
      <c r="DH28" s="814"/>
      <c r="DI28" s="814"/>
      <c r="DJ28" s="814"/>
      <c r="DK28" s="815"/>
      <c r="DL28" s="813"/>
      <c r="DM28" s="814"/>
      <c r="DN28" s="814"/>
      <c r="DO28" s="814"/>
      <c r="DP28" s="815"/>
      <c r="DQ28" s="813"/>
      <c r="DR28" s="814"/>
      <c r="DS28" s="814"/>
      <c r="DT28" s="814"/>
      <c r="DU28" s="815"/>
      <c r="DV28" s="810"/>
      <c r="DW28" s="811"/>
      <c r="DX28" s="811"/>
      <c r="DY28" s="811"/>
      <c r="DZ28" s="816"/>
      <c r="EA28" s="233"/>
    </row>
    <row r="29" spans="1:131" ht="26.25" customHeight="1" x14ac:dyDescent="0.2">
      <c r="A29" s="245">
        <v>2</v>
      </c>
      <c r="B29" s="777" t="s">
        <v>409</v>
      </c>
      <c r="C29" s="778"/>
      <c r="D29" s="778"/>
      <c r="E29" s="778"/>
      <c r="F29" s="778"/>
      <c r="G29" s="778"/>
      <c r="H29" s="778"/>
      <c r="I29" s="778"/>
      <c r="J29" s="778"/>
      <c r="K29" s="778"/>
      <c r="L29" s="778"/>
      <c r="M29" s="778"/>
      <c r="N29" s="778"/>
      <c r="O29" s="778"/>
      <c r="P29" s="779"/>
      <c r="Q29" s="780">
        <v>110</v>
      </c>
      <c r="R29" s="781"/>
      <c r="S29" s="781"/>
      <c r="T29" s="781"/>
      <c r="U29" s="781"/>
      <c r="V29" s="781">
        <v>80</v>
      </c>
      <c r="W29" s="781"/>
      <c r="X29" s="781"/>
      <c r="Y29" s="781"/>
      <c r="Z29" s="781"/>
      <c r="AA29" s="781">
        <v>30</v>
      </c>
      <c r="AB29" s="781"/>
      <c r="AC29" s="781"/>
      <c r="AD29" s="781"/>
      <c r="AE29" s="782"/>
      <c r="AF29" s="783">
        <v>30</v>
      </c>
      <c r="AG29" s="784"/>
      <c r="AH29" s="784"/>
      <c r="AI29" s="784"/>
      <c r="AJ29" s="785"/>
      <c r="AK29" s="862">
        <v>6</v>
      </c>
      <c r="AL29" s="858"/>
      <c r="AM29" s="858"/>
      <c r="AN29" s="858"/>
      <c r="AO29" s="858"/>
      <c r="AP29" s="858" t="s">
        <v>597</v>
      </c>
      <c r="AQ29" s="858"/>
      <c r="AR29" s="858"/>
      <c r="AS29" s="858"/>
      <c r="AT29" s="858"/>
      <c r="AU29" s="858" t="s">
        <v>597</v>
      </c>
      <c r="AV29" s="858"/>
      <c r="AW29" s="858"/>
      <c r="AX29" s="858"/>
      <c r="AY29" s="858"/>
      <c r="AZ29" s="859"/>
      <c r="BA29" s="859"/>
      <c r="BB29" s="859"/>
      <c r="BC29" s="859"/>
      <c r="BD29" s="859"/>
      <c r="BE29" s="860"/>
      <c r="BF29" s="860"/>
      <c r="BG29" s="860"/>
      <c r="BH29" s="860"/>
      <c r="BI29" s="861"/>
      <c r="BJ29" s="235"/>
      <c r="BK29" s="235"/>
      <c r="BL29" s="235"/>
      <c r="BM29" s="235"/>
      <c r="BN29" s="235"/>
      <c r="BO29" s="244"/>
      <c r="BP29" s="244"/>
      <c r="BQ29" s="241">
        <v>23</v>
      </c>
      <c r="BR29" s="242"/>
      <c r="BS29" s="810"/>
      <c r="BT29" s="811"/>
      <c r="BU29" s="811"/>
      <c r="BV29" s="811"/>
      <c r="BW29" s="811"/>
      <c r="BX29" s="811"/>
      <c r="BY29" s="811"/>
      <c r="BZ29" s="811"/>
      <c r="CA29" s="811"/>
      <c r="CB29" s="811"/>
      <c r="CC29" s="811"/>
      <c r="CD29" s="811"/>
      <c r="CE29" s="811"/>
      <c r="CF29" s="811"/>
      <c r="CG29" s="812"/>
      <c r="CH29" s="813"/>
      <c r="CI29" s="814"/>
      <c r="CJ29" s="814"/>
      <c r="CK29" s="814"/>
      <c r="CL29" s="815"/>
      <c r="CM29" s="813"/>
      <c r="CN29" s="814"/>
      <c r="CO29" s="814"/>
      <c r="CP29" s="814"/>
      <c r="CQ29" s="815"/>
      <c r="CR29" s="813"/>
      <c r="CS29" s="814"/>
      <c r="CT29" s="814"/>
      <c r="CU29" s="814"/>
      <c r="CV29" s="815"/>
      <c r="CW29" s="813"/>
      <c r="CX29" s="814"/>
      <c r="CY29" s="814"/>
      <c r="CZ29" s="814"/>
      <c r="DA29" s="815"/>
      <c r="DB29" s="813"/>
      <c r="DC29" s="814"/>
      <c r="DD29" s="814"/>
      <c r="DE29" s="814"/>
      <c r="DF29" s="815"/>
      <c r="DG29" s="813"/>
      <c r="DH29" s="814"/>
      <c r="DI29" s="814"/>
      <c r="DJ29" s="814"/>
      <c r="DK29" s="815"/>
      <c r="DL29" s="813"/>
      <c r="DM29" s="814"/>
      <c r="DN29" s="814"/>
      <c r="DO29" s="814"/>
      <c r="DP29" s="815"/>
      <c r="DQ29" s="813"/>
      <c r="DR29" s="814"/>
      <c r="DS29" s="814"/>
      <c r="DT29" s="814"/>
      <c r="DU29" s="815"/>
      <c r="DV29" s="810"/>
      <c r="DW29" s="811"/>
      <c r="DX29" s="811"/>
      <c r="DY29" s="811"/>
      <c r="DZ29" s="816"/>
      <c r="EA29" s="233"/>
    </row>
    <row r="30" spans="1:131" ht="26.25" customHeight="1" x14ac:dyDescent="0.2">
      <c r="A30" s="245">
        <v>3</v>
      </c>
      <c r="B30" s="777" t="s">
        <v>410</v>
      </c>
      <c r="C30" s="778"/>
      <c r="D30" s="778"/>
      <c r="E30" s="778"/>
      <c r="F30" s="778"/>
      <c r="G30" s="778"/>
      <c r="H30" s="778"/>
      <c r="I30" s="778"/>
      <c r="J30" s="778"/>
      <c r="K30" s="778"/>
      <c r="L30" s="778"/>
      <c r="M30" s="778"/>
      <c r="N30" s="778"/>
      <c r="O30" s="778"/>
      <c r="P30" s="779"/>
      <c r="Q30" s="780">
        <v>1228</v>
      </c>
      <c r="R30" s="781"/>
      <c r="S30" s="781"/>
      <c r="T30" s="781"/>
      <c r="U30" s="781"/>
      <c r="V30" s="781">
        <v>1213</v>
      </c>
      <c r="W30" s="781"/>
      <c r="X30" s="781"/>
      <c r="Y30" s="781"/>
      <c r="Z30" s="781"/>
      <c r="AA30" s="781">
        <v>15</v>
      </c>
      <c r="AB30" s="781"/>
      <c r="AC30" s="781"/>
      <c r="AD30" s="781"/>
      <c r="AE30" s="782"/>
      <c r="AF30" s="783">
        <v>15</v>
      </c>
      <c r="AG30" s="784"/>
      <c r="AH30" s="784"/>
      <c r="AI30" s="784"/>
      <c r="AJ30" s="785"/>
      <c r="AK30" s="862">
        <v>259</v>
      </c>
      <c r="AL30" s="858"/>
      <c r="AM30" s="858"/>
      <c r="AN30" s="858"/>
      <c r="AO30" s="858"/>
      <c r="AP30" s="858" t="s">
        <v>597</v>
      </c>
      <c r="AQ30" s="858"/>
      <c r="AR30" s="858"/>
      <c r="AS30" s="858"/>
      <c r="AT30" s="858"/>
      <c r="AU30" s="858" t="s">
        <v>597</v>
      </c>
      <c r="AV30" s="858"/>
      <c r="AW30" s="858"/>
      <c r="AX30" s="858"/>
      <c r="AY30" s="858"/>
      <c r="AZ30" s="859"/>
      <c r="BA30" s="859"/>
      <c r="BB30" s="859"/>
      <c r="BC30" s="859"/>
      <c r="BD30" s="859"/>
      <c r="BE30" s="860"/>
      <c r="BF30" s="860"/>
      <c r="BG30" s="860"/>
      <c r="BH30" s="860"/>
      <c r="BI30" s="861"/>
      <c r="BJ30" s="235"/>
      <c r="BK30" s="235"/>
      <c r="BL30" s="235"/>
      <c r="BM30" s="235"/>
      <c r="BN30" s="235"/>
      <c r="BO30" s="244"/>
      <c r="BP30" s="244"/>
      <c r="BQ30" s="241">
        <v>24</v>
      </c>
      <c r="BR30" s="242"/>
      <c r="BS30" s="810"/>
      <c r="BT30" s="811"/>
      <c r="BU30" s="811"/>
      <c r="BV30" s="811"/>
      <c r="BW30" s="811"/>
      <c r="BX30" s="811"/>
      <c r="BY30" s="811"/>
      <c r="BZ30" s="811"/>
      <c r="CA30" s="811"/>
      <c r="CB30" s="811"/>
      <c r="CC30" s="811"/>
      <c r="CD30" s="811"/>
      <c r="CE30" s="811"/>
      <c r="CF30" s="811"/>
      <c r="CG30" s="812"/>
      <c r="CH30" s="813"/>
      <c r="CI30" s="814"/>
      <c r="CJ30" s="814"/>
      <c r="CK30" s="814"/>
      <c r="CL30" s="815"/>
      <c r="CM30" s="813"/>
      <c r="CN30" s="814"/>
      <c r="CO30" s="814"/>
      <c r="CP30" s="814"/>
      <c r="CQ30" s="815"/>
      <c r="CR30" s="813"/>
      <c r="CS30" s="814"/>
      <c r="CT30" s="814"/>
      <c r="CU30" s="814"/>
      <c r="CV30" s="815"/>
      <c r="CW30" s="813"/>
      <c r="CX30" s="814"/>
      <c r="CY30" s="814"/>
      <c r="CZ30" s="814"/>
      <c r="DA30" s="815"/>
      <c r="DB30" s="813"/>
      <c r="DC30" s="814"/>
      <c r="DD30" s="814"/>
      <c r="DE30" s="814"/>
      <c r="DF30" s="815"/>
      <c r="DG30" s="813"/>
      <c r="DH30" s="814"/>
      <c r="DI30" s="814"/>
      <c r="DJ30" s="814"/>
      <c r="DK30" s="815"/>
      <c r="DL30" s="813"/>
      <c r="DM30" s="814"/>
      <c r="DN30" s="814"/>
      <c r="DO30" s="814"/>
      <c r="DP30" s="815"/>
      <c r="DQ30" s="813"/>
      <c r="DR30" s="814"/>
      <c r="DS30" s="814"/>
      <c r="DT30" s="814"/>
      <c r="DU30" s="815"/>
      <c r="DV30" s="810"/>
      <c r="DW30" s="811"/>
      <c r="DX30" s="811"/>
      <c r="DY30" s="811"/>
      <c r="DZ30" s="816"/>
      <c r="EA30" s="233"/>
    </row>
    <row r="31" spans="1:131" ht="26.25" customHeight="1" x14ac:dyDescent="0.2">
      <c r="A31" s="245">
        <v>4</v>
      </c>
      <c r="B31" s="777" t="s">
        <v>411</v>
      </c>
      <c r="C31" s="778"/>
      <c r="D31" s="778"/>
      <c r="E31" s="778"/>
      <c r="F31" s="778"/>
      <c r="G31" s="778"/>
      <c r="H31" s="778"/>
      <c r="I31" s="778"/>
      <c r="J31" s="778"/>
      <c r="K31" s="778"/>
      <c r="L31" s="778"/>
      <c r="M31" s="778"/>
      <c r="N31" s="778"/>
      <c r="O31" s="778"/>
      <c r="P31" s="779"/>
      <c r="Q31" s="780">
        <v>9935</v>
      </c>
      <c r="R31" s="781"/>
      <c r="S31" s="781"/>
      <c r="T31" s="781"/>
      <c r="U31" s="781"/>
      <c r="V31" s="781">
        <v>9560</v>
      </c>
      <c r="W31" s="781"/>
      <c r="X31" s="781"/>
      <c r="Y31" s="781"/>
      <c r="Z31" s="781"/>
      <c r="AA31" s="781">
        <v>375</v>
      </c>
      <c r="AB31" s="781"/>
      <c r="AC31" s="781"/>
      <c r="AD31" s="781"/>
      <c r="AE31" s="782"/>
      <c r="AF31" s="783">
        <v>375</v>
      </c>
      <c r="AG31" s="784"/>
      <c r="AH31" s="784"/>
      <c r="AI31" s="784"/>
      <c r="AJ31" s="785"/>
      <c r="AK31" s="862">
        <v>1524</v>
      </c>
      <c r="AL31" s="858"/>
      <c r="AM31" s="858"/>
      <c r="AN31" s="858"/>
      <c r="AO31" s="858"/>
      <c r="AP31" s="858" t="s">
        <v>597</v>
      </c>
      <c r="AQ31" s="858"/>
      <c r="AR31" s="858"/>
      <c r="AS31" s="858"/>
      <c r="AT31" s="858"/>
      <c r="AU31" s="858" t="s">
        <v>597</v>
      </c>
      <c r="AV31" s="858"/>
      <c r="AW31" s="858"/>
      <c r="AX31" s="858"/>
      <c r="AY31" s="858"/>
      <c r="AZ31" s="859"/>
      <c r="BA31" s="859"/>
      <c r="BB31" s="859"/>
      <c r="BC31" s="859"/>
      <c r="BD31" s="859"/>
      <c r="BE31" s="860"/>
      <c r="BF31" s="860"/>
      <c r="BG31" s="860"/>
      <c r="BH31" s="860"/>
      <c r="BI31" s="861"/>
      <c r="BJ31" s="235"/>
      <c r="BK31" s="235"/>
      <c r="BL31" s="235"/>
      <c r="BM31" s="235"/>
      <c r="BN31" s="235"/>
      <c r="BO31" s="244"/>
      <c r="BP31" s="244"/>
      <c r="BQ31" s="241">
        <v>25</v>
      </c>
      <c r="BR31" s="242"/>
      <c r="BS31" s="810"/>
      <c r="BT31" s="811"/>
      <c r="BU31" s="811"/>
      <c r="BV31" s="811"/>
      <c r="BW31" s="811"/>
      <c r="BX31" s="811"/>
      <c r="BY31" s="811"/>
      <c r="BZ31" s="811"/>
      <c r="CA31" s="811"/>
      <c r="CB31" s="811"/>
      <c r="CC31" s="811"/>
      <c r="CD31" s="811"/>
      <c r="CE31" s="811"/>
      <c r="CF31" s="811"/>
      <c r="CG31" s="812"/>
      <c r="CH31" s="813"/>
      <c r="CI31" s="814"/>
      <c r="CJ31" s="814"/>
      <c r="CK31" s="814"/>
      <c r="CL31" s="815"/>
      <c r="CM31" s="813"/>
      <c r="CN31" s="814"/>
      <c r="CO31" s="814"/>
      <c r="CP31" s="814"/>
      <c r="CQ31" s="815"/>
      <c r="CR31" s="813"/>
      <c r="CS31" s="814"/>
      <c r="CT31" s="814"/>
      <c r="CU31" s="814"/>
      <c r="CV31" s="815"/>
      <c r="CW31" s="813"/>
      <c r="CX31" s="814"/>
      <c r="CY31" s="814"/>
      <c r="CZ31" s="814"/>
      <c r="DA31" s="815"/>
      <c r="DB31" s="813"/>
      <c r="DC31" s="814"/>
      <c r="DD31" s="814"/>
      <c r="DE31" s="814"/>
      <c r="DF31" s="815"/>
      <c r="DG31" s="813"/>
      <c r="DH31" s="814"/>
      <c r="DI31" s="814"/>
      <c r="DJ31" s="814"/>
      <c r="DK31" s="815"/>
      <c r="DL31" s="813"/>
      <c r="DM31" s="814"/>
      <c r="DN31" s="814"/>
      <c r="DO31" s="814"/>
      <c r="DP31" s="815"/>
      <c r="DQ31" s="813"/>
      <c r="DR31" s="814"/>
      <c r="DS31" s="814"/>
      <c r="DT31" s="814"/>
      <c r="DU31" s="815"/>
      <c r="DV31" s="810"/>
      <c r="DW31" s="811"/>
      <c r="DX31" s="811"/>
      <c r="DY31" s="811"/>
      <c r="DZ31" s="816"/>
      <c r="EA31" s="233"/>
    </row>
    <row r="32" spans="1:131" ht="26.25" customHeight="1" x14ac:dyDescent="0.2">
      <c r="A32" s="245">
        <v>5</v>
      </c>
      <c r="B32" s="777" t="s">
        <v>412</v>
      </c>
      <c r="C32" s="778"/>
      <c r="D32" s="778"/>
      <c r="E32" s="778"/>
      <c r="F32" s="778"/>
      <c r="G32" s="778"/>
      <c r="H32" s="778"/>
      <c r="I32" s="778"/>
      <c r="J32" s="778"/>
      <c r="K32" s="778"/>
      <c r="L32" s="778"/>
      <c r="M32" s="778"/>
      <c r="N32" s="778"/>
      <c r="O32" s="778"/>
      <c r="P32" s="779"/>
      <c r="Q32" s="780">
        <v>2634</v>
      </c>
      <c r="R32" s="781"/>
      <c r="S32" s="781"/>
      <c r="T32" s="781"/>
      <c r="U32" s="781"/>
      <c r="V32" s="781">
        <v>2410</v>
      </c>
      <c r="W32" s="781"/>
      <c r="X32" s="781"/>
      <c r="Y32" s="781"/>
      <c r="Z32" s="781"/>
      <c r="AA32" s="781">
        <v>223</v>
      </c>
      <c r="AB32" s="781"/>
      <c r="AC32" s="781"/>
      <c r="AD32" s="781"/>
      <c r="AE32" s="782"/>
      <c r="AF32" s="783">
        <v>2680</v>
      </c>
      <c r="AG32" s="784"/>
      <c r="AH32" s="784"/>
      <c r="AI32" s="784"/>
      <c r="AJ32" s="785"/>
      <c r="AK32" s="862">
        <v>16922</v>
      </c>
      <c r="AL32" s="858"/>
      <c r="AM32" s="858"/>
      <c r="AN32" s="858"/>
      <c r="AO32" s="858"/>
      <c r="AP32" s="858">
        <v>8005</v>
      </c>
      <c r="AQ32" s="858"/>
      <c r="AR32" s="858"/>
      <c r="AS32" s="858"/>
      <c r="AT32" s="858"/>
      <c r="AU32" s="858">
        <v>72</v>
      </c>
      <c r="AV32" s="858"/>
      <c r="AW32" s="858"/>
      <c r="AX32" s="858"/>
      <c r="AY32" s="858"/>
      <c r="AZ32" s="859"/>
      <c r="BA32" s="859"/>
      <c r="BB32" s="859"/>
      <c r="BC32" s="859"/>
      <c r="BD32" s="859"/>
      <c r="BE32" s="860" t="s">
        <v>413</v>
      </c>
      <c r="BF32" s="860"/>
      <c r="BG32" s="860"/>
      <c r="BH32" s="860"/>
      <c r="BI32" s="861"/>
      <c r="BJ32" s="235"/>
      <c r="BK32" s="235"/>
      <c r="BL32" s="235"/>
      <c r="BM32" s="235"/>
      <c r="BN32" s="235"/>
      <c r="BO32" s="244"/>
      <c r="BP32" s="244"/>
      <c r="BQ32" s="241">
        <v>26</v>
      </c>
      <c r="BR32" s="242"/>
      <c r="BS32" s="810"/>
      <c r="BT32" s="811"/>
      <c r="BU32" s="811"/>
      <c r="BV32" s="811"/>
      <c r="BW32" s="811"/>
      <c r="BX32" s="811"/>
      <c r="BY32" s="811"/>
      <c r="BZ32" s="811"/>
      <c r="CA32" s="811"/>
      <c r="CB32" s="811"/>
      <c r="CC32" s="811"/>
      <c r="CD32" s="811"/>
      <c r="CE32" s="811"/>
      <c r="CF32" s="811"/>
      <c r="CG32" s="812"/>
      <c r="CH32" s="813"/>
      <c r="CI32" s="814"/>
      <c r="CJ32" s="814"/>
      <c r="CK32" s="814"/>
      <c r="CL32" s="815"/>
      <c r="CM32" s="813"/>
      <c r="CN32" s="814"/>
      <c r="CO32" s="814"/>
      <c r="CP32" s="814"/>
      <c r="CQ32" s="815"/>
      <c r="CR32" s="813"/>
      <c r="CS32" s="814"/>
      <c r="CT32" s="814"/>
      <c r="CU32" s="814"/>
      <c r="CV32" s="815"/>
      <c r="CW32" s="813"/>
      <c r="CX32" s="814"/>
      <c r="CY32" s="814"/>
      <c r="CZ32" s="814"/>
      <c r="DA32" s="815"/>
      <c r="DB32" s="813"/>
      <c r="DC32" s="814"/>
      <c r="DD32" s="814"/>
      <c r="DE32" s="814"/>
      <c r="DF32" s="815"/>
      <c r="DG32" s="813"/>
      <c r="DH32" s="814"/>
      <c r="DI32" s="814"/>
      <c r="DJ32" s="814"/>
      <c r="DK32" s="815"/>
      <c r="DL32" s="813"/>
      <c r="DM32" s="814"/>
      <c r="DN32" s="814"/>
      <c r="DO32" s="814"/>
      <c r="DP32" s="815"/>
      <c r="DQ32" s="813"/>
      <c r="DR32" s="814"/>
      <c r="DS32" s="814"/>
      <c r="DT32" s="814"/>
      <c r="DU32" s="815"/>
      <c r="DV32" s="810"/>
      <c r="DW32" s="811"/>
      <c r="DX32" s="811"/>
      <c r="DY32" s="811"/>
      <c r="DZ32" s="816"/>
      <c r="EA32" s="233"/>
    </row>
    <row r="33" spans="1:131" ht="26.25" customHeight="1" x14ac:dyDescent="0.2">
      <c r="A33" s="245">
        <v>6</v>
      </c>
      <c r="B33" s="777" t="s">
        <v>414</v>
      </c>
      <c r="C33" s="778"/>
      <c r="D33" s="778"/>
      <c r="E33" s="778"/>
      <c r="F33" s="778"/>
      <c r="G33" s="778"/>
      <c r="H33" s="778"/>
      <c r="I33" s="778"/>
      <c r="J33" s="778"/>
      <c r="K33" s="778"/>
      <c r="L33" s="778"/>
      <c r="M33" s="778"/>
      <c r="N33" s="778"/>
      <c r="O33" s="778"/>
      <c r="P33" s="779"/>
      <c r="Q33" s="780">
        <v>1618</v>
      </c>
      <c r="R33" s="781"/>
      <c r="S33" s="781"/>
      <c r="T33" s="781"/>
      <c r="U33" s="781"/>
      <c r="V33" s="781">
        <v>1539</v>
      </c>
      <c r="W33" s="781"/>
      <c r="X33" s="781"/>
      <c r="Y33" s="781"/>
      <c r="Z33" s="781"/>
      <c r="AA33" s="781">
        <v>80</v>
      </c>
      <c r="AB33" s="781"/>
      <c r="AC33" s="781"/>
      <c r="AD33" s="781"/>
      <c r="AE33" s="782"/>
      <c r="AF33" s="783">
        <v>436</v>
      </c>
      <c r="AG33" s="784"/>
      <c r="AH33" s="784"/>
      <c r="AI33" s="784"/>
      <c r="AJ33" s="785"/>
      <c r="AK33" s="862">
        <v>585</v>
      </c>
      <c r="AL33" s="858"/>
      <c r="AM33" s="858"/>
      <c r="AN33" s="858"/>
      <c r="AO33" s="858"/>
      <c r="AP33" s="858">
        <v>9121</v>
      </c>
      <c r="AQ33" s="858"/>
      <c r="AR33" s="858"/>
      <c r="AS33" s="858"/>
      <c r="AT33" s="858"/>
      <c r="AU33" s="858">
        <v>1924</v>
      </c>
      <c r="AV33" s="858"/>
      <c r="AW33" s="858"/>
      <c r="AX33" s="858"/>
      <c r="AY33" s="858"/>
      <c r="AZ33" s="859"/>
      <c r="BA33" s="859"/>
      <c r="BB33" s="859"/>
      <c r="BC33" s="859"/>
      <c r="BD33" s="859"/>
      <c r="BE33" s="860" t="s">
        <v>413</v>
      </c>
      <c r="BF33" s="860"/>
      <c r="BG33" s="860"/>
      <c r="BH33" s="860"/>
      <c r="BI33" s="861"/>
      <c r="BJ33" s="235"/>
      <c r="BK33" s="235"/>
      <c r="BL33" s="235"/>
      <c r="BM33" s="235"/>
      <c r="BN33" s="235"/>
      <c r="BO33" s="244"/>
      <c r="BP33" s="244"/>
      <c r="BQ33" s="241">
        <v>27</v>
      </c>
      <c r="BR33" s="242"/>
      <c r="BS33" s="810"/>
      <c r="BT33" s="811"/>
      <c r="BU33" s="811"/>
      <c r="BV33" s="811"/>
      <c r="BW33" s="811"/>
      <c r="BX33" s="811"/>
      <c r="BY33" s="811"/>
      <c r="BZ33" s="811"/>
      <c r="CA33" s="811"/>
      <c r="CB33" s="811"/>
      <c r="CC33" s="811"/>
      <c r="CD33" s="811"/>
      <c r="CE33" s="811"/>
      <c r="CF33" s="811"/>
      <c r="CG33" s="812"/>
      <c r="CH33" s="813"/>
      <c r="CI33" s="814"/>
      <c r="CJ33" s="814"/>
      <c r="CK33" s="814"/>
      <c r="CL33" s="815"/>
      <c r="CM33" s="813"/>
      <c r="CN33" s="814"/>
      <c r="CO33" s="814"/>
      <c r="CP33" s="814"/>
      <c r="CQ33" s="815"/>
      <c r="CR33" s="813"/>
      <c r="CS33" s="814"/>
      <c r="CT33" s="814"/>
      <c r="CU33" s="814"/>
      <c r="CV33" s="815"/>
      <c r="CW33" s="813"/>
      <c r="CX33" s="814"/>
      <c r="CY33" s="814"/>
      <c r="CZ33" s="814"/>
      <c r="DA33" s="815"/>
      <c r="DB33" s="813"/>
      <c r="DC33" s="814"/>
      <c r="DD33" s="814"/>
      <c r="DE33" s="814"/>
      <c r="DF33" s="815"/>
      <c r="DG33" s="813"/>
      <c r="DH33" s="814"/>
      <c r="DI33" s="814"/>
      <c r="DJ33" s="814"/>
      <c r="DK33" s="815"/>
      <c r="DL33" s="813"/>
      <c r="DM33" s="814"/>
      <c r="DN33" s="814"/>
      <c r="DO33" s="814"/>
      <c r="DP33" s="815"/>
      <c r="DQ33" s="813"/>
      <c r="DR33" s="814"/>
      <c r="DS33" s="814"/>
      <c r="DT33" s="814"/>
      <c r="DU33" s="815"/>
      <c r="DV33" s="810"/>
      <c r="DW33" s="811"/>
      <c r="DX33" s="811"/>
      <c r="DY33" s="811"/>
      <c r="DZ33" s="816"/>
      <c r="EA33" s="233"/>
    </row>
    <row r="34" spans="1:131" ht="26.25" customHeight="1" x14ac:dyDescent="0.2">
      <c r="A34" s="245">
        <v>7</v>
      </c>
      <c r="B34" s="777" t="s">
        <v>415</v>
      </c>
      <c r="C34" s="778"/>
      <c r="D34" s="778"/>
      <c r="E34" s="778"/>
      <c r="F34" s="778"/>
      <c r="G34" s="778"/>
      <c r="H34" s="778"/>
      <c r="I34" s="778"/>
      <c r="J34" s="778"/>
      <c r="K34" s="778"/>
      <c r="L34" s="778"/>
      <c r="M34" s="778"/>
      <c r="N34" s="778"/>
      <c r="O34" s="778"/>
      <c r="P34" s="779"/>
      <c r="Q34" s="780">
        <v>701</v>
      </c>
      <c r="R34" s="781"/>
      <c r="S34" s="781"/>
      <c r="T34" s="781"/>
      <c r="U34" s="781"/>
      <c r="V34" s="781">
        <v>642</v>
      </c>
      <c r="W34" s="781"/>
      <c r="X34" s="781"/>
      <c r="Y34" s="781"/>
      <c r="Z34" s="781"/>
      <c r="AA34" s="781">
        <v>59</v>
      </c>
      <c r="AB34" s="781"/>
      <c r="AC34" s="781"/>
      <c r="AD34" s="781"/>
      <c r="AE34" s="782"/>
      <c r="AF34" s="783">
        <v>59</v>
      </c>
      <c r="AG34" s="784"/>
      <c r="AH34" s="784"/>
      <c r="AI34" s="784"/>
      <c r="AJ34" s="785"/>
      <c r="AK34" s="862">
        <v>509</v>
      </c>
      <c r="AL34" s="858"/>
      <c r="AM34" s="858"/>
      <c r="AN34" s="858"/>
      <c r="AO34" s="858"/>
      <c r="AP34" s="858">
        <v>3360</v>
      </c>
      <c r="AQ34" s="858"/>
      <c r="AR34" s="858"/>
      <c r="AS34" s="858"/>
      <c r="AT34" s="858"/>
      <c r="AU34" s="858">
        <v>3360</v>
      </c>
      <c r="AV34" s="858"/>
      <c r="AW34" s="858"/>
      <c r="AX34" s="858"/>
      <c r="AY34" s="858"/>
      <c r="AZ34" s="859"/>
      <c r="BA34" s="859"/>
      <c r="BB34" s="859"/>
      <c r="BC34" s="859"/>
      <c r="BD34" s="859"/>
      <c r="BE34" s="860" t="s">
        <v>416</v>
      </c>
      <c r="BF34" s="860"/>
      <c r="BG34" s="860"/>
      <c r="BH34" s="860"/>
      <c r="BI34" s="861"/>
      <c r="BJ34" s="235"/>
      <c r="BK34" s="235"/>
      <c r="BL34" s="235"/>
      <c r="BM34" s="235"/>
      <c r="BN34" s="235"/>
      <c r="BO34" s="244"/>
      <c r="BP34" s="244"/>
      <c r="BQ34" s="241">
        <v>28</v>
      </c>
      <c r="BR34" s="242"/>
      <c r="BS34" s="810"/>
      <c r="BT34" s="811"/>
      <c r="BU34" s="811"/>
      <c r="BV34" s="811"/>
      <c r="BW34" s="811"/>
      <c r="BX34" s="811"/>
      <c r="BY34" s="811"/>
      <c r="BZ34" s="811"/>
      <c r="CA34" s="811"/>
      <c r="CB34" s="811"/>
      <c r="CC34" s="811"/>
      <c r="CD34" s="811"/>
      <c r="CE34" s="811"/>
      <c r="CF34" s="811"/>
      <c r="CG34" s="812"/>
      <c r="CH34" s="813"/>
      <c r="CI34" s="814"/>
      <c r="CJ34" s="814"/>
      <c r="CK34" s="814"/>
      <c r="CL34" s="815"/>
      <c r="CM34" s="813"/>
      <c r="CN34" s="814"/>
      <c r="CO34" s="814"/>
      <c r="CP34" s="814"/>
      <c r="CQ34" s="815"/>
      <c r="CR34" s="813"/>
      <c r="CS34" s="814"/>
      <c r="CT34" s="814"/>
      <c r="CU34" s="814"/>
      <c r="CV34" s="815"/>
      <c r="CW34" s="813"/>
      <c r="CX34" s="814"/>
      <c r="CY34" s="814"/>
      <c r="CZ34" s="814"/>
      <c r="DA34" s="815"/>
      <c r="DB34" s="813"/>
      <c r="DC34" s="814"/>
      <c r="DD34" s="814"/>
      <c r="DE34" s="814"/>
      <c r="DF34" s="815"/>
      <c r="DG34" s="813"/>
      <c r="DH34" s="814"/>
      <c r="DI34" s="814"/>
      <c r="DJ34" s="814"/>
      <c r="DK34" s="815"/>
      <c r="DL34" s="813"/>
      <c r="DM34" s="814"/>
      <c r="DN34" s="814"/>
      <c r="DO34" s="814"/>
      <c r="DP34" s="815"/>
      <c r="DQ34" s="813"/>
      <c r="DR34" s="814"/>
      <c r="DS34" s="814"/>
      <c r="DT34" s="814"/>
      <c r="DU34" s="815"/>
      <c r="DV34" s="810"/>
      <c r="DW34" s="811"/>
      <c r="DX34" s="811"/>
      <c r="DY34" s="811"/>
      <c r="DZ34" s="816"/>
      <c r="EA34" s="233"/>
    </row>
    <row r="35" spans="1:131" ht="26.25" customHeight="1" x14ac:dyDescent="0.2">
      <c r="A35" s="245">
        <v>8</v>
      </c>
      <c r="B35" s="777" t="s">
        <v>417</v>
      </c>
      <c r="C35" s="778"/>
      <c r="D35" s="778"/>
      <c r="E35" s="778"/>
      <c r="F35" s="778"/>
      <c r="G35" s="778"/>
      <c r="H35" s="778"/>
      <c r="I35" s="778"/>
      <c r="J35" s="778"/>
      <c r="K35" s="778"/>
      <c r="L35" s="778"/>
      <c r="M35" s="778"/>
      <c r="N35" s="778"/>
      <c r="O35" s="778"/>
      <c r="P35" s="779"/>
      <c r="Q35" s="780">
        <v>172</v>
      </c>
      <c r="R35" s="781"/>
      <c r="S35" s="781"/>
      <c r="T35" s="781"/>
      <c r="U35" s="781"/>
      <c r="V35" s="781">
        <v>9</v>
      </c>
      <c r="W35" s="781"/>
      <c r="X35" s="781"/>
      <c r="Y35" s="781"/>
      <c r="Z35" s="781"/>
      <c r="AA35" s="781">
        <v>163</v>
      </c>
      <c r="AB35" s="781"/>
      <c r="AC35" s="781"/>
      <c r="AD35" s="781"/>
      <c r="AE35" s="782"/>
      <c r="AF35" s="783">
        <v>163</v>
      </c>
      <c r="AG35" s="784"/>
      <c r="AH35" s="784"/>
      <c r="AI35" s="784"/>
      <c r="AJ35" s="785"/>
      <c r="AK35" s="862" t="s">
        <v>597</v>
      </c>
      <c r="AL35" s="858"/>
      <c r="AM35" s="858"/>
      <c r="AN35" s="858"/>
      <c r="AO35" s="858"/>
      <c r="AP35" s="858" t="s">
        <v>597</v>
      </c>
      <c r="AQ35" s="858"/>
      <c r="AR35" s="858"/>
      <c r="AS35" s="858"/>
      <c r="AT35" s="858"/>
      <c r="AU35" s="858" t="s">
        <v>597</v>
      </c>
      <c r="AV35" s="858"/>
      <c r="AW35" s="858"/>
      <c r="AX35" s="858"/>
      <c r="AY35" s="858"/>
      <c r="AZ35" s="859"/>
      <c r="BA35" s="859"/>
      <c r="BB35" s="859"/>
      <c r="BC35" s="859"/>
      <c r="BD35" s="859"/>
      <c r="BE35" s="860" t="s">
        <v>416</v>
      </c>
      <c r="BF35" s="860"/>
      <c r="BG35" s="860"/>
      <c r="BH35" s="860"/>
      <c r="BI35" s="861"/>
      <c r="BJ35" s="235"/>
      <c r="BK35" s="235"/>
      <c r="BL35" s="235"/>
      <c r="BM35" s="235"/>
      <c r="BN35" s="235"/>
      <c r="BO35" s="244"/>
      <c r="BP35" s="244"/>
      <c r="BQ35" s="241">
        <v>29</v>
      </c>
      <c r="BR35" s="242"/>
      <c r="BS35" s="810"/>
      <c r="BT35" s="811"/>
      <c r="BU35" s="811"/>
      <c r="BV35" s="811"/>
      <c r="BW35" s="811"/>
      <c r="BX35" s="811"/>
      <c r="BY35" s="811"/>
      <c r="BZ35" s="811"/>
      <c r="CA35" s="811"/>
      <c r="CB35" s="811"/>
      <c r="CC35" s="811"/>
      <c r="CD35" s="811"/>
      <c r="CE35" s="811"/>
      <c r="CF35" s="811"/>
      <c r="CG35" s="812"/>
      <c r="CH35" s="813"/>
      <c r="CI35" s="814"/>
      <c r="CJ35" s="814"/>
      <c r="CK35" s="814"/>
      <c r="CL35" s="815"/>
      <c r="CM35" s="813"/>
      <c r="CN35" s="814"/>
      <c r="CO35" s="814"/>
      <c r="CP35" s="814"/>
      <c r="CQ35" s="815"/>
      <c r="CR35" s="813"/>
      <c r="CS35" s="814"/>
      <c r="CT35" s="814"/>
      <c r="CU35" s="814"/>
      <c r="CV35" s="815"/>
      <c r="CW35" s="813"/>
      <c r="CX35" s="814"/>
      <c r="CY35" s="814"/>
      <c r="CZ35" s="814"/>
      <c r="DA35" s="815"/>
      <c r="DB35" s="813"/>
      <c r="DC35" s="814"/>
      <c r="DD35" s="814"/>
      <c r="DE35" s="814"/>
      <c r="DF35" s="815"/>
      <c r="DG35" s="813"/>
      <c r="DH35" s="814"/>
      <c r="DI35" s="814"/>
      <c r="DJ35" s="814"/>
      <c r="DK35" s="815"/>
      <c r="DL35" s="813"/>
      <c r="DM35" s="814"/>
      <c r="DN35" s="814"/>
      <c r="DO35" s="814"/>
      <c r="DP35" s="815"/>
      <c r="DQ35" s="813"/>
      <c r="DR35" s="814"/>
      <c r="DS35" s="814"/>
      <c r="DT35" s="814"/>
      <c r="DU35" s="815"/>
      <c r="DV35" s="810"/>
      <c r="DW35" s="811"/>
      <c r="DX35" s="811"/>
      <c r="DY35" s="811"/>
      <c r="DZ35" s="816"/>
      <c r="EA35" s="233"/>
    </row>
    <row r="36" spans="1:131" ht="26.25" customHeight="1" x14ac:dyDescent="0.2">
      <c r="A36" s="245">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10"/>
      <c r="BT36" s="811"/>
      <c r="BU36" s="811"/>
      <c r="BV36" s="811"/>
      <c r="BW36" s="811"/>
      <c r="BX36" s="811"/>
      <c r="BY36" s="811"/>
      <c r="BZ36" s="811"/>
      <c r="CA36" s="811"/>
      <c r="CB36" s="811"/>
      <c r="CC36" s="811"/>
      <c r="CD36" s="811"/>
      <c r="CE36" s="811"/>
      <c r="CF36" s="811"/>
      <c r="CG36" s="812"/>
      <c r="CH36" s="813"/>
      <c r="CI36" s="814"/>
      <c r="CJ36" s="814"/>
      <c r="CK36" s="814"/>
      <c r="CL36" s="815"/>
      <c r="CM36" s="813"/>
      <c r="CN36" s="814"/>
      <c r="CO36" s="814"/>
      <c r="CP36" s="814"/>
      <c r="CQ36" s="815"/>
      <c r="CR36" s="813"/>
      <c r="CS36" s="814"/>
      <c r="CT36" s="814"/>
      <c r="CU36" s="814"/>
      <c r="CV36" s="815"/>
      <c r="CW36" s="813"/>
      <c r="CX36" s="814"/>
      <c r="CY36" s="814"/>
      <c r="CZ36" s="814"/>
      <c r="DA36" s="815"/>
      <c r="DB36" s="813"/>
      <c r="DC36" s="814"/>
      <c r="DD36" s="814"/>
      <c r="DE36" s="814"/>
      <c r="DF36" s="815"/>
      <c r="DG36" s="813"/>
      <c r="DH36" s="814"/>
      <c r="DI36" s="814"/>
      <c r="DJ36" s="814"/>
      <c r="DK36" s="815"/>
      <c r="DL36" s="813"/>
      <c r="DM36" s="814"/>
      <c r="DN36" s="814"/>
      <c r="DO36" s="814"/>
      <c r="DP36" s="815"/>
      <c r="DQ36" s="813"/>
      <c r="DR36" s="814"/>
      <c r="DS36" s="814"/>
      <c r="DT36" s="814"/>
      <c r="DU36" s="815"/>
      <c r="DV36" s="810"/>
      <c r="DW36" s="811"/>
      <c r="DX36" s="811"/>
      <c r="DY36" s="811"/>
      <c r="DZ36" s="816"/>
      <c r="EA36" s="233"/>
    </row>
    <row r="37" spans="1:131" ht="26.25" customHeight="1" x14ac:dyDescent="0.2">
      <c r="A37" s="245">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10"/>
      <c r="BT37" s="811"/>
      <c r="BU37" s="811"/>
      <c r="BV37" s="811"/>
      <c r="BW37" s="811"/>
      <c r="BX37" s="811"/>
      <c r="BY37" s="811"/>
      <c r="BZ37" s="811"/>
      <c r="CA37" s="811"/>
      <c r="CB37" s="811"/>
      <c r="CC37" s="811"/>
      <c r="CD37" s="811"/>
      <c r="CE37" s="811"/>
      <c r="CF37" s="811"/>
      <c r="CG37" s="812"/>
      <c r="CH37" s="813"/>
      <c r="CI37" s="814"/>
      <c r="CJ37" s="814"/>
      <c r="CK37" s="814"/>
      <c r="CL37" s="815"/>
      <c r="CM37" s="813"/>
      <c r="CN37" s="814"/>
      <c r="CO37" s="814"/>
      <c r="CP37" s="814"/>
      <c r="CQ37" s="815"/>
      <c r="CR37" s="813"/>
      <c r="CS37" s="814"/>
      <c r="CT37" s="814"/>
      <c r="CU37" s="814"/>
      <c r="CV37" s="815"/>
      <c r="CW37" s="813"/>
      <c r="CX37" s="814"/>
      <c r="CY37" s="814"/>
      <c r="CZ37" s="814"/>
      <c r="DA37" s="815"/>
      <c r="DB37" s="813"/>
      <c r="DC37" s="814"/>
      <c r="DD37" s="814"/>
      <c r="DE37" s="814"/>
      <c r="DF37" s="815"/>
      <c r="DG37" s="813"/>
      <c r="DH37" s="814"/>
      <c r="DI37" s="814"/>
      <c r="DJ37" s="814"/>
      <c r="DK37" s="815"/>
      <c r="DL37" s="813"/>
      <c r="DM37" s="814"/>
      <c r="DN37" s="814"/>
      <c r="DO37" s="814"/>
      <c r="DP37" s="815"/>
      <c r="DQ37" s="813"/>
      <c r="DR37" s="814"/>
      <c r="DS37" s="814"/>
      <c r="DT37" s="814"/>
      <c r="DU37" s="815"/>
      <c r="DV37" s="810"/>
      <c r="DW37" s="811"/>
      <c r="DX37" s="811"/>
      <c r="DY37" s="811"/>
      <c r="DZ37" s="816"/>
      <c r="EA37" s="233"/>
    </row>
    <row r="38" spans="1:131" ht="26.25" customHeight="1" x14ac:dyDescent="0.2">
      <c r="A38" s="245">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10"/>
      <c r="BT38" s="811"/>
      <c r="BU38" s="811"/>
      <c r="BV38" s="811"/>
      <c r="BW38" s="811"/>
      <c r="BX38" s="811"/>
      <c r="BY38" s="811"/>
      <c r="BZ38" s="811"/>
      <c r="CA38" s="811"/>
      <c r="CB38" s="811"/>
      <c r="CC38" s="811"/>
      <c r="CD38" s="811"/>
      <c r="CE38" s="811"/>
      <c r="CF38" s="811"/>
      <c r="CG38" s="812"/>
      <c r="CH38" s="813"/>
      <c r="CI38" s="814"/>
      <c r="CJ38" s="814"/>
      <c r="CK38" s="814"/>
      <c r="CL38" s="815"/>
      <c r="CM38" s="813"/>
      <c r="CN38" s="814"/>
      <c r="CO38" s="814"/>
      <c r="CP38" s="814"/>
      <c r="CQ38" s="815"/>
      <c r="CR38" s="813"/>
      <c r="CS38" s="814"/>
      <c r="CT38" s="814"/>
      <c r="CU38" s="814"/>
      <c r="CV38" s="815"/>
      <c r="CW38" s="813"/>
      <c r="CX38" s="814"/>
      <c r="CY38" s="814"/>
      <c r="CZ38" s="814"/>
      <c r="DA38" s="815"/>
      <c r="DB38" s="813"/>
      <c r="DC38" s="814"/>
      <c r="DD38" s="814"/>
      <c r="DE38" s="814"/>
      <c r="DF38" s="815"/>
      <c r="DG38" s="813"/>
      <c r="DH38" s="814"/>
      <c r="DI38" s="814"/>
      <c r="DJ38" s="814"/>
      <c r="DK38" s="815"/>
      <c r="DL38" s="813"/>
      <c r="DM38" s="814"/>
      <c r="DN38" s="814"/>
      <c r="DO38" s="814"/>
      <c r="DP38" s="815"/>
      <c r="DQ38" s="813"/>
      <c r="DR38" s="814"/>
      <c r="DS38" s="814"/>
      <c r="DT38" s="814"/>
      <c r="DU38" s="815"/>
      <c r="DV38" s="810"/>
      <c r="DW38" s="811"/>
      <c r="DX38" s="811"/>
      <c r="DY38" s="811"/>
      <c r="DZ38" s="816"/>
      <c r="EA38" s="233"/>
    </row>
    <row r="39" spans="1:131" ht="26.25" customHeight="1" x14ac:dyDescent="0.2">
      <c r="A39" s="245">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10"/>
      <c r="BT39" s="811"/>
      <c r="BU39" s="811"/>
      <c r="BV39" s="811"/>
      <c r="BW39" s="811"/>
      <c r="BX39" s="811"/>
      <c r="BY39" s="811"/>
      <c r="BZ39" s="811"/>
      <c r="CA39" s="811"/>
      <c r="CB39" s="811"/>
      <c r="CC39" s="811"/>
      <c r="CD39" s="811"/>
      <c r="CE39" s="811"/>
      <c r="CF39" s="811"/>
      <c r="CG39" s="812"/>
      <c r="CH39" s="813"/>
      <c r="CI39" s="814"/>
      <c r="CJ39" s="814"/>
      <c r="CK39" s="814"/>
      <c r="CL39" s="815"/>
      <c r="CM39" s="813"/>
      <c r="CN39" s="814"/>
      <c r="CO39" s="814"/>
      <c r="CP39" s="814"/>
      <c r="CQ39" s="815"/>
      <c r="CR39" s="813"/>
      <c r="CS39" s="814"/>
      <c r="CT39" s="814"/>
      <c r="CU39" s="814"/>
      <c r="CV39" s="815"/>
      <c r="CW39" s="813"/>
      <c r="CX39" s="814"/>
      <c r="CY39" s="814"/>
      <c r="CZ39" s="814"/>
      <c r="DA39" s="815"/>
      <c r="DB39" s="813"/>
      <c r="DC39" s="814"/>
      <c r="DD39" s="814"/>
      <c r="DE39" s="814"/>
      <c r="DF39" s="815"/>
      <c r="DG39" s="813"/>
      <c r="DH39" s="814"/>
      <c r="DI39" s="814"/>
      <c r="DJ39" s="814"/>
      <c r="DK39" s="815"/>
      <c r="DL39" s="813"/>
      <c r="DM39" s="814"/>
      <c r="DN39" s="814"/>
      <c r="DO39" s="814"/>
      <c r="DP39" s="815"/>
      <c r="DQ39" s="813"/>
      <c r="DR39" s="814"/>
      <c r="DS39" s="814"/>
      <c r="DT39" s="814"/>
      <c r="DU39" s="815"/>
      <c r="DV39" s="810"/>
      <c r="DW39" s="811"/>
      <c r="DX39" s="811"/>
      <c r="DY39" s="811"/>
      <c r="DZ39" s="816"/>
      <c r="EA39" s="233"/>
    </row>
    <row r="40" spans="1:131" ht="26.25" customHeight="1" x14ac:dyDescent="0.2">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10"/>
      <c r="BT40" s="811"/>
      <c r="BU40" s="811"/>
      <c r="BV40" s="811"/>
      <c r="BW40" s="811"/>
      <c r="BX40" s="811"/>
      <c r="BY40" s="811"/>
      <c r="BZ40" s="811"/>
      <c r="CA40" s="811"/>
      <c r="CB40" s="811"/>
      <c r="CC40" s="811"/>
      <c r="CD40" s="811"/>
      <c r="CE40" s="811"/>
      <c r="CF40" s="811"/>
      <c r="CG40" s="812"/>
      <c r="CH40" s="813"/>
      <c r="CI40" s="814"/>
      <c r="CJ40" s="814"/>
      <c r="CK40" s="814"/>
      <c r="CL40" s="815"/>
      <c r="CM40" s="813"/>
      <c r="CN40" s="814"/>
      <c r="CO40" s="814"/>
      <c r="CP40" s="814"/>
      <c r="CQ40" s="815"/>
      <c r="CR40" s="813"/>
      <c r="CS40" s="814"/>
      <c r="CT40" s="814"/>
      <c r="CU40" s="814"/>
      <c r="CV40" s="815"/>
      <c r="CW40" s="813"/>
      <c r="CX40" s="814"/>
      <c r="CY40" s="814"/>
      <c r="CZ40" s="814"/>
      <c r="DA40" s="815"/>
      <c r="DB40" s="813"/>
      <c r="DC40" s="814"/>
      <c r="DD40" s="814"/>
      <c r="DE40" s="814"/>
      <c r="DF40" s="815"/>
      <c r="DG40" s="813"/>
      <c r="DH40" s="814"/>
      <c r="DI40" s="814"/>
      <c r="DJ40" s="814"/>
      <c r="DK40" s="815"/>
      <c r="DL40" s="813"/>
      <c r="DM40" s="814"/>
      <c r="DN40" s="814"/>
      <c r="DO40" s="814"/>
      <c r="DP40" s="815"/>
      <c r="DQ40" s="813"/>
      <c r="DR40" s="814"/>
      <c r="DS40" s="814"/>
      <c r="DT40" s="814"/>
      <c r="DU40" s="815"/>
      <c r="DV40" s="810"/>
      <c r="DW40" s="811"/>
      <c r="DX40" s="811"/>
      <c r="DY40" s="811"/>
      <c r="DZ40" s="816"/>
      <c r="EA40" s="233"/>
    </row>
    <row r="41" spans="1:131" ht="26.25" customHeight="1" x14ac:dyDescent="0.2">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10"/>
      <c r="BT41" s="811"/>
      <c r="BU41" s="811"/>
      <c r="BV41" s="811"/>
      <c r="BW41" s="811"/>
      <c r="BX41" s="811"/>
      <c r="BY41" s="811"/>
      <c r="BZ41" s="811"/>
      <c r="CA41" s="811"/>
      <c r="CB41" s="811"/>
      <c r="CC41" s="811"/>
      <c r="CD41" s="811"/>
      <c r="CE41" s="811"/>
      <c r="CF41" s="811"/>
      <c r="CG41" s="812"/>
      <c r="CH41" s="813"/>
      <c r="CI41" s="814"/>
      <c r="CJ41" s="814"/>
      <c r="CK41" s="814"/>
      <c r="CL41" s="815"/>
      <c r="CM41" s="813"/>
      <c r="CN41" s="814"/>
      <c r="CO41" s="814"/>
      <c r="CP41" s="814"/>
      <c r="CQ41" s="815"/>
      <c r="CR41" s="813"/>
      <c r="CS41" s="814"/>
      <c r="CT41" s="814"/>
      <c r="CU41" s="814"/>
      <c r="CV41" s="815"/>
      <c r="CW41" s="813"/>
      <c r="CX41" s="814"/>
      <c r="CY41" s="814"/>
      <c r="CZ41" s="814"/>
      <c r="DA41" s="815"/>
      <c r="DB41" s="813"/>
      <c r="DC41" s="814"/>
      <c r="DD41" s="814"/>
      <c r="DE41" s="814"/>
      <c r="DF41" s="815"/>
      <c r="DG41" s="813"/>
      <c r="DH41" s="814"/>
      <c r="DI41" s="814"/>
      <c r="DJ41" s="814"/>
      <c r="DK41" s="815"/>
      <c r="DL41" s="813"/>
      <c r="DM41" s="814"/>
      <c r="DN41" s="814"/>
      <c r="DO41" s="814"/>
      <c r="DP41" s="815"/>
      <c r="DQ41" s="813"/>
      <c r="DR41" s="814"/>
      <c r="DS41" s="814"/>
      <c r="DT41" s="814"/>
      <c r="DU41" s="815"/>
      <c r="DV41" s="810"/>
      <c r="DW41" s="811"/>
      <c r="DX41" s="811"/>
      <c r="DY41" s="811"/>
      <c r="DZ41" s="816"/>
      <c r="EA41" s="233"/>
    </row>
    <row r="42" spans="1:131" ht="26.25" customHeight="1" x14ac:dyDescent="0.2">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10"/>
      <c r="BT42" s="811"/>
      <c r="BU42" s="811"/>
      <c r="BV42" s="811"/>
      <c r="BW42" s="811"/>
      <c r="BX42" s="811"/>
      <c r="BY42" s="811"/>
      <c r="BZ42" s="811"/>
      <c r="CA42" s="811"/>
      <c r="CB42" s="811"/>
      <c r="CC42" s="811"/>
      <c r="CD42" s="811"/>
      <c r="CE42" s="811"/>
      <c r="CF42" s="811"/>
      <c r="CG42" s="812"/>
      <c r="CH42" s="813"/>
      <c r="CI42" s="814"/>
      <c r="CJ42" s="814"/>
      <c r="CK42" s="814"/>
      <c r="CL42" s="815"/>
      <c r="CM42" s="813"/>
      <c r="CN42" s="814"/>
      <c r="CO42" s="814"/>
      <c r="CP42" s="814"/>
      <c r="CQ42" s="815"/>
      <c r="CR42" s="813"/>
      <c r="CS42" s="814"/>
      <c r="CT42" s="814"/>
      <c r="CU42" s="814"/>
      <c r="CV42" s="815"/>
      <c r="CW42" s="813"/>
      <c r="CX42" s="814"/>
      <c r="CY42" s="814"/>
      <c r="CZ42" s="814"/>
      <c r="DA42" s="815"/>
      <c r="DB42" s="813"/>
      <c r="DC42" s="814"/>
      <c r="DD42" s="814"/>
      <c r="DE42" s="814"/>
      <c r="DF42" s="815"/>
      <c r="DG42" s="813"/>
      <c r="DH42" s="814"/>
      <c r="DI42" s="814"/>
      <c r="DJ42" s="814"/>
      <c r="DK42" s="815"/>
      <c r="DL42" s="813"/>
      <c r="DM42" s="814"/>
      <c r="DN42" s="814"/>
      <c r="DO42" s="814"/>
      <c r="DP42" s="815"/>
      <c r="DQ42" s="813"/>
      <c r="DR42" s="814"/>
      <c r="DS42" s="814"/>
      <c r="DT42" s="814"/>
      <c r="DU42" s="815"/>
      <c r="DV42" s="810"/>
      <c r="DW42" s="811"/>
      <c r="DX42" s="811"/>
      <c r="DY42" s="811"/>
      <c r="DZ42" s="816"/>
      <c r="EA42" s="233"/>
    </row>
    <row r="43" spans="1:131" ht="26.25" customHeight="1" x14ac:dyDescent="0.2">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10"/>
      <c r="BT43" s="811"/>
      <c r="BU43" s="811"/>
      <c r="BV43" s="811"/>
      <c r="BW43" s="811"/>
      <c r="BX43" s="811"/>
      <c r="BY43" s="811"/>
      <c r="BZ43" s="811"/>
      <c r="CA43" s="811"/>
      <c r="CB43" s="811"/>
      <c r="CC43" s="811"/>
      <c r="CD43" s="811"/>
      <c r="CE43" s="811"/>
      <c r="CF43" s="811"/>
      <c r="CG43" s="812"/>
      <c r="CH43" s="813"/>
      <c r="CI43" s="814"/>
      <c r="CJ43" s="814"/>
      <c r="CK43" s="814"/>
      <c r="CL43" s="815"/>
      <c r="CM43" s="813"/>
      <c r="CN43" s="814"/>
      <c r="CO43" s="814"/>
      <c r="CP43" s="814"/>
      <c r="CQ43" s="815"/>
      <c r="CR43" s="813"/>
      <c r="CS43" s="814"/>
      <c r="CT43" s="814"/>
      <c r="CU43" s="814"/>
      <c r="CV43" s="815"/>
      <c r="CW43" s="813"/>
      <c r="CX43" s="814"/>
      <c r="CY43" s="814"/>
      <c r="CZ43" s="814"/>
      <c r="DA43" s="815"/>
      <c r="DB43" s="813"/>
      <c r="DC43" s="814"/>
      <c r="DD43" s="814"/>
      <c r="DE43" s="814"/>
      <c r="DF43" s="815"/>
      <c r="DG43" s="813"/>
      <c r="DH43" s="814"/>
      <c r="DI43" s="814"/>
      <c r="DJ43" s="814"/>
      <c r="DK43" s="815"/>
      <c r="DL43" s="813"/>
      <c r="DM43" s="814"/>
      <c r="DN43" s="814"/>
      <c r="DO43" s="814"/>
      <c r="DP43" s="815"/>
      <c r="DQ43" s="813"/>
      <c r="DR43" s="814"/>
      <c r="DS43" s="814"/>
      <c r="DT43" s="814"/>
      <c r="DU43" s="815"/>
      <c r="DV43" s="810"/>
      <c r="DW43" s="811"/>
      <c r="DX43" s="811"/>
      <c r="DY43" s="811"/>
      <c r="DZ43" s="816"/>
      <c r="EA43" s="233"/>
    </row>
    <row r="44" spans="1:131" ht="26.25" customHeight="1" x14ac:dyDescent="0.2">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10"/>
      <c r="BT44" s="811"/>
      <c r="BU44" s="811"/>
      <c r="BV44" s="811"/>
      <c r="BW44" s="811"/>
      <c r="BX44" s="811"/>
      <c r="BY44" s="811"/>
      <c r="BZ44" s="811"/>
      <c r="CA44" s="811"/>
      <c r="CB44" s="811"/>
      <c r="CC44" s="811"/>
      <c r="CD44" s="811"/>
      <c r="CE44" s="811"/>
      <c r="CF44" s="811"/>
      <c r="CG44" s="812"/>
      <c r="CH44" s="813"/>
      <c r="CI44" s="814"/>
      <c r="CJ44" s="814"/>
      <c r="CK44" s="814"/>
      <c r="CL44" s="815"/>
      <c r="CM44" s="813"/>
      <c r="CN44" s="814"/>
      <c r="CO44" s="814"/>
      <c r="CP44" s="814"/>
      <c r="CQ44" s="815"/>
      <c r="CR44" s="813"/>
      <c r="CS44" s="814"/>
      <c r="CT44" s="814"/>
      <c r="CU44" s="814"/>
      <c r="CV44" s="815"/>
      <c r="CW44" s="813"/>
      <c r="CX44" s="814"/>
      <c r="CY44" s="814"/>
      <c r="CZ44" s="814"/>
      <c r="DA44" s="815"/>
      <c r="DB44" s="813"/>
      <c r="DC44" s="814"/>
      <c r="DD44" s="814"/>
      <c r="DE44" s="814"/>
      <c r="DF44" s="815"/>
      <c r="DG44" s="813"/>
      <c r="DH44" s="814"/>
      <c r="DI44" s="814"/>
      <c r="DJ44" s="814"/>
      <c r="DK44" s="815"/>
      <c r="DL44" s="813"/>
      <c r="DM44" s="814"/>
      <c r="DN44" s="814"/>
      <c r="DO44" s="814"/>
      <c r="DP44" s="815"/>
      <c r="DQ44" s="813"/>
      <c r="DR44" s="814"/>
      <c r="DS44" s="814"/>
      <c r="DT44" s="814"/>
      <c r="DU44" s="815"/>
      <c r="DV44" s="810"/>
      <c r="DW44" s="811"/>
      <c r="DX44" s="811"/>
      <c r="DY44" s="811"/>
      <c r="DZ44" s="816"/>
      <c r="EA44" s="233"/>
    </row>
    <row r="45" spans="1:131" ht="26.25" customHeight="1" x14ac:dyDescent="0.2">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10"/>
      <c r="BT45" s="811"/>
      <c r="BU45" s="811"/>
      <c r="BV45" s="811"/>
      <c r="BW45" s="811"/>
      <c r="BX45" s="811"/>
      <c r="BY45" s="811"/>
      <c r="BZ45" s="811"/>
      <c r="CA45" s="811"/>
      <c r="CB45" s="811"/>
      <c r="CC45" s="811"/>
      <c r="CD45" s="811"/>
      <c r="CE45" s="811"/>
      <c r="CF45" s="811"/>
      <c r="CG45" s="812"/>
      <c r="CH45" s="813"/>
      <c r="CI45" s="814"/>
      <c r="CJ45" s="814"/>
      <c r="CK45" s="814"/>
      <c r="CL45" s="815"/>
      <c r="CM45" s="813"/>
      <c r="CN45" s="814"/>
      <c r="CO45" s="814"/>
      <c r="CP45" s="814"/>
      <c r="CQ45" s="815"/>
      <c r="CR45" s="813"/>
      <c r="CS45" s="814"/>
      <c r="CT45" s="814"/>
      <c r="CU45" s="814"/>
      <c r="CV45" s="815"/>
      <c r="CW45" s="813"/>
      <c r="CX45" s="814"/>
      <c r="CY45" s="814"/>
      <c r="CZ45" s="814"/>
      <c r="DA45" s="815"/>
      <c r="DB45" s="813"/>
      <c r="DC45" s="814"/>
      <c r="DD45" s="814"/>
      <c r="DE45" s="814"/>
      <c r="DF45" s="815"/>
      <c r="DG45" s="813"/>
      <c r="DH45" s="814"/>
      <c r="DI45" s="814"/>
      <c r="DJ45" s="814"/>
      <c r="DK45" s="815"/>
      <c r="DL45" s="813"/>
      <c r="DM45" s="814"/>
      <c r="DN45" s="814"/>
      <c r="DO45" s="814"/>
      <c r="DP45" s="815"/>
      <c r="DQ45" s="813"/>
      <c r="DR45" s="814"/>
      <c r="DS45" s="814"/>
      <c r="DT45" s="814"/>
      <c r="DU45" s="815"/>
      <c r="DV45" s="810"/>
      <c r="DW45" s="811"/>
      <c r="DX45" s="811"/>
      <c r="DY45" s="811"/>
      <c r="DZ45" s="816"/>
      <c r="EA45" s="233"/>
    </row>
    <row r="46" spans="1:131" ht="26.25" customHeight="1" x14ac:dyDescent="0.2">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10"/>
      <c r="BT46" s="811"/>
      <c r="BU46" s="811"/>
      <c r="BV46" s="811"/>
      <c r="BW46" s="811"/>
      <c r="BX46" s="811"/>
      <c r="BY46" s="811"/>
      <c r="BZ46" s="811"/>
      <c r="CA46" s="811"/>
      <c r="CB46" s="811"/>
      <c r="CC46" s="811"/>
      <c r="CD46" s="811"/>
      <c r="CE46" s="811"/>
      <c r="CF46" s="811"/>
      <c r="CG46" s="812"/>
      <c r="CH46" s="813"/>
      <c r="CI46" s="814"/>
      <c r="CJ46" s="814"/>
      <c r="CK46" s="814"/>
      <c r="CL46" s="815"/>
      <c r="CM46" s="813"/>
      <c r="CN46" s="814"/>
      <c r="CO46" s="814"/>
      <c r="CP46" s="814"/>
      <c r="CQ46" s="815"/>
      <c r="CR46" s="813"/>
      <c r="CS46" s="814"/>
      <c r="CT46" s="814"/>
      <c r="CU46" s="814"/>
      <c r="CV46" s="815"/>
      <c r="CW46" s="813"/>
      <c r="CX46" s="814"/>
      <c r="CY46" s="814"/>
      <c r="CZ46" s="814"/>
      <c r="DA46" s="815"/>
      <c r="DB46" s="813"/>
      <c r="DC46" s="814"/>
      <c r="DD46" s="814"/>
      <c r="DE46" s="814"/>
      <c r="DF46" s="815"/>
      <c r="DG46" s="813"/>
      <c r="DH46" s="814"/>
      <c r="DI46" s="814"/>
      <c r="DJ46" s="814"/>
      <c r="DK46" s="815"/>
      <c r="DL46" s="813"/>
      <c r="DM46" s="814"/>
      <c r="DN46" s="814"/>
      <c r="DO46" s="814"/>
      <c r="DP46" s="815"/>
      <c r="DQ46" s="813"/>
      <c r="DR46" s="814"/>
      <c r="DS46" s="814"/>
      <c r="DT46" s="814"/>
      <c r="DU46" s="815"/>
      <c r="DV46" s="810"/>
      <c r="DW46" s="811"/>
      <c r="DX46" s="811"/>
      <c r="DY46" s="811"/>
      <c r="DZ46" s="816"/>
      <c r="EA46" s="233"/>
    </row>
    <row r="47" spans="1:131" ht="26.25" customHeight="1" x14ac:dyDescent="0.2">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10"/>
      <c r="BT47" s="811"/>
      <c r="BU47" s="811"/>
      <c r="BV47" s="811"/>
      <c r="BW47" s="811"/>
      <c r="BX47" s="811"/>
      <c r="BY47" s="811"/>
      <c r="BZ47" s="811"/>
      <c r="CA47" s="811"/>
      <c r="CB47" s="811"/>
      <c r="CC47" s="811"/>
      <c r="CD47" s="811"/>
      <c r="CE47" s="811"/>
      <c r="CF47" s="811"/>
      <c r="CG47" s="812"/>
      <c r="CH47" s="813"/>
      <c r="CI47" s="814"/>
      <c r="CJ47" s="814"/>
      <c r="CK47" s="814"/>
      <c r="CL47" s="815"/>
      <c r="CM47" s="813"/>
      <c r="CN47" s="814"/>
      <c r="CO47" s="814"/>
      <c r="CP47" s="814"/>
      <c r="CQ47" s="815"/>
      <c r="CR47" s="813"/>
      <c r="CS47" s="814"/>
      <c r="CT47" s="814"/>
      <c r="CU47" s="814"/>
      <c r="CV47" s="815"/>
      <c r="CW47" s="813"/>
      <c r="CX47" s="814"/>
      <c r="CY47" s="814"/>
      <c r="CZ47" s="814"/>
      <c r="DA47" s="815"/>
      <c r="DB47" s="813"/>
      <c r="DC47" s="814"/>
      <c r="DD47" s="814"/>
      <c r="DE47" s="814"/>
      <c r="DF47" s="815"/>
      <c r="DG47" s="813"/>
      <c r="DH47" s="814"/>
      <c r="DI47" s="814"/>
      <c r="DJ47" s="814"/>
      <c r="DK47" s="815"/>
      <c r="DL47" s="813"/>
      <c r="DM47" s="814"/>
      <c r="DN47" s="814"/>
      <c r="DO47" s="814"/>
      <c r="DP47" s="815"/>
      <c r="DQ47" s="813"/>
      <c r="DR47" s="814"/>
      <c r="DS47" s="814"/>
      <c r="DT47" s="814"/>
      <c r="DU47" s="815"/>
      <c r="DV47" s="810"/>
      <c r="DW47" s="811"/>
      <c r="DX47" s="811"/>
      <c r="DY47" s="811"/>
      <c r="DZ47" s="816"/>
      <c r="EA47" s="233"/>
    </row>
    <row r="48" spans="1:131" ht="26.25" customHeight="1" x14ac:dyDescent="0.2">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10"/>
      <c r="BT48" s="811"/>
      <c r="BU48" s="811"/>
      <c r="BV48" s="811"/>
      <c r="BW48" s="811"/>
      <c r="BX48" s="811"/>
      <c r="BY48" s="811"/>
      <c r="BZ48" s="811"/>
      <c r="CA48" s="811"/>
      <c r="CB48" s="811"/>
      <c r="CC48" s="811"/>
      <c r="CD48" s="811"/>
      <c r="CE48" s="811"/>
      <c r="CF48" s="811"/>
      <c r="CG48" s="812"/>
      <c r="CH48" s="813"/>
      <c r="CI48" s="814"/>
      <c r="CJ48" s="814"/>
      <c r="CK48" s="814"/>
      <c r="CL48" s="815"/>
      <c r="CM48" s="813"/>
      <c r="CN48" s="814"/>
      <c r="CO48" s="814"/>
      <c r="CP48" s="814"/>
      <c r="CQ48" s="815"/>
      <c r="CR48" s="813"/>
      <c r="CS48" s="814"/>
      <c r="CT48" s="814"/>
      <c r="CU48" s="814"/>
      <c r="CV48" s="815"/>
      <c r="CW48" s="813"/>
      <c r="CX48" s="814"/>
      <c r="CY48" s="814"/>
      <c r="CZ48" s="814"/>
      <c r="DA48" s="815"/>
      <c r="DB48" s="813"/>
      <c r="DC48" s="814"/>
      <c r="DD48" s="814"/>
      <c r="DE48" s="814"/>
      <c r="DF48" s="815"/>
      <c r="DG48" s="813"/>
      <c r="DH48" s="814"/>
      <c r="DI48" s="814"/>
      <c r="DJ48" s="814"/>
      <c r="DK48" s="815"/>
      <c r="DL48" s="813"/>
      <c r="DM48" s="814"/>
      <c r="DN48" s="814"/>
      <c r="DO48" s="814"/>
      <c r="DP48" s="815"/>
      <c r="DQ48" s="813"/>
      <c r="DR48" s="814"/>
      <c r="DS48" s="814"/>
      <c r="DT48" s="814"/>
      <c r="DU48" s="815"/>
      <c r="DV48" s="810"/>
      <c r="DW48" s="811"/>
      <c r="DX48" s="811"/>
      <c r="DY48" s="811"/>
      <c r="DZ48" s="816"/>
      <c r="EA48" s="233"/>
    </row>
    <row r="49" spans="1:131" ht="26.25" customHeight="1" x14ac:dyDescent="0.2">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10"/>
      <c r="BT49" s="811"/>
      <c r="BU49" s="811"/>
      <c r="BV49" s="811"/>
      <c r="BW49" s="811"/>
      <c r="BX49" s="811"/>
      <c r="BY49" s="811"/>
      <c r="BZ49" s="811"/>
      <c r="CA49" s="811"/>
      <c r="CB49" s="811"/>
      <c r="CC49" s="811"/>
      <c r="CD49" s="811"/>
      <c r="CE49" s="811"/>
      <c r="CF49" s="811"/>
      <c r="CG49" s="812"/>
      <c r="CH49" s="813"/>
      <c r="CI49" s="814"/>
      <c r="CJ49" s="814"/>
      <c r="CK49" s="814"/>
      <c r="CL49" s="815"/>
      <c r="CM49" s="813"/>
      <c r="CN49" s="814"/>
      <c r="CO49" s="814"/>
      <c r="CP49" s="814"/>
      <c r="CQ49" s="815"/>
      <c r="CR49" s="813"/>
      <c r="CS49" s="814"/>
      <c r="CT49" s="814"/>
      <c r="CU49" s="814"/>
      <c r="CV49" s="815"/>
      <c r="CW49" s="813"/>
      <c r="CX49" s="814"/>
      <c r="CY49" s="814"/>
      <c r="CZ49" s="814"/>
      <c r="DA49" s="815"/>
      <c r="DB49" s="813"/>
      <c r="DC49" s="814"/>
      <c r="DD49" s="814"/>
      <c r="DE49" s="814"/>
      <c r="DF49" s="815"/>
      <c r="DG49" s="813"/>
      <c r="DH49" s="814"/>
      <c r="DI49" s="814"/>
      <c r="DJ49" s="814"/>
      <c r="DK49" s="815"/>
      <c r="DL49" s="813"/>
      <c r="DM49" s="814"/>
      <c r="DN49" s="814"/>
      <c r="DO49" s="814"/>
      <c r="DP49" s="815"/>
      <c r="DQ49" s="813"/>
      <c r="DR49" s="814"/>
      <c r="DS49" s="814"/>
      <c r="DT49" s="814"/>
      <c r="DU49" s="815"/>
      <c r="DV49" s="810"/>
      <c r="DW49" s="811"/>
      <c r="DX49" s="811"/>
      <c r="DY49" s="811"/>
      <c r="DZ49" s="816"/>
      <c r="EA49" s="233"/>
    </row>
    <row r="50" spans="1:131" ht="26.25" customHeight="1" x14ac:dyDescent="0.2">
      <c r="A50" s="241">
        <v>23</v>
      </c>
      <c r="B50" s="777"/>
      <c r="C50" s="778"/>
      <c r="D50" s="778"/>
      <c r="E50" s="778"/>
      <c r="F50" s="778"/>
      <c r="G50" s="778"/>
      <c r="H50" s="778"/>
      <c r="I50" s="778"/>
      <c r="J50" s="778"/>
      <c r="K50" s="778"/>
      <c r="L50" s="778"/>
      <c r="M50" s="778"/>
      <c r="N50" s="778"/>
      <c r="O50" s="778"/>
      <c r="P50" s="779"/>
      <c r="Q50" s="863"/>
      <c r="R50" s="864"/>
      <c r="S50" s="864"/>
      <c r="T50" s="864"/>
      <c r="U50" s="864"/>
      <c r="V50" s="864"/>
      <c r="W50" s="864"/>
      <c r="X50" s="864"/>
      <c r="Y50" s="864"/>
      <c r="Z50" s="864"/>
      <c r="AA50" s="864"/>
      <c r="AB50" s="864"/>
      <c r="AC50" s="864"/>
      <c r="AD50" s="864"/>
      <c r="AE50" s="865"/>
      <c r="AF50" s="783"/>
      <c r="AG50" s="784"/>
      <c r="AH50" s="784"/>
      <c r="AI50" s="784"/>
      <c r="AJ50" s="785"/>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10"/>
      <c r="BT50" s="811"/>
      <c r="BU50" s="811"/>
      <c r="BV50" s="811"/>
      <c r="BW50" s="811"/>
      <c r="BX50" s="811"/>
      <c r="BY50" s="811"/>
      <c r="BZ50" s="811"/>
      <c r="CA50" s="811"/>
      <c r="CB50" s="811"/>
      <c r="CC50" s="811"/>
      <c r="CD50" s="811"/>
      <c r="CE50" s="811"/>
      <c r="CF50" s="811"/>
      <c r="CG50" s="812"/>
      <c r="CH50" s="813"/>
      <c r="CI50" s="814"/>
      <c r="CJ50" s="814"/>
      <c r="CK50" s="814"/>
      <c r="CL50" s="815"/>
      <c r="CM50" s="813"/>
      <c r="CN50" s="814"/>
      <c r="CO50" s="814"/>
      <c r="CP50" s="814"/>
      <c r="CQ50" s="815"/>
      <c r="CR50" s="813"/>
      <c r="CS50" s="814"/>
      <c r="CT50" s="814"/>
      <c r="CU50" s="814"/>
      <c r="CV50" s="815"/>
      <c r="CW50" s="813"/>
      <c r="CX50" s="814"/>
      <c r="CY50" s="814"/>
      <c r="CZ50" s="814"/>
      <c r="DA50" s="815"/>
      <c r="DB50" s="813"/>
      <c r="DC50" s="814"/>
      <c r="DD50" s="814"/>
      <c r="DE50" s="814"/>
      <c r="DF50" s="815"/>
      <c r="DG50" s="813"/>
      <c r="DH50" s="814"/>
      <c r="DI50" s="814"/>
      <c r="DJ50" s="814"/>
      <c r="DK50" s="815"/>
      <c r="DL50" s="813"/>
      <c r="DM50" s="814"/>
      <c r="DN50" s="814"/>
      <c r="DO50" s="814"/>
      <c r="DP50" s="815"/>
      <c r="DQ50" s="813"/>
      <c r="DR50" s="814"/>
      <c r="DS50" s="814"/>
      <c r="DT50" s="814"/>
      <c r="DU50" s="815"/>
      <c r="DV50" s="810"/>
      <c r="DW50" s="811"/>
      <c r="DX50" s="811"/>
      <c r="DY50" s="811"/>
      <c r="DZ50" s="816"/>
      <c r="EA50" s="233"/>
    </row>
    <row r="51" spans="1:131" ht="26.25" customHeight="1" x14ac:dyDescent="0.2">
      <c r="A51" s="241">
        <v>24</v>
      </c>
      <c r="B51" s="777"/>
      <c r="C51" s="778"/>
      <c r="D51" s="778"/>
      <c r="E51" s="778"/>
      <c r="F51" s="778"/>
      <c r="G51" s="778"/>
      <c r="H51" s="778"/>
      <c r="I51" s="778"/>
      <c r="J51" s="778"/>
      <c r="K51" s="778"/>
      <c r="L51" s="778"/>
      <c r="M51" s="778"/>
      <c r="N51" s="778"/>
      <c r="O51" s="778"/>
      <c r="P51" s="779"/>
      <c r="Q51" s="863"/>
      <c r="R51" s="864"/>
      <c r="S51" s="864"/>
      <c r="T51" s="864"/>
      <c r="U51" s="864"/>
      <c r="V51" s="864"/>
      <c r="W51" s="864"/>
      <c r="X51" s="864"/>
      <c r="Y51" s="864"/>
      <c r="Z51" s="864"/>
      <c r="AA51" s="864"/>
      <c r="AB51" s="864"/>
      <c r="AC51" s="864"/>
      <c r="AD51" s="864"/>
      <c r="AE51" s="865"/>
      <c r="AF51" s="783"/>
      <c r="AG51" s="784"/>
      <c r="AH51" s="784"/>
      <c r="AI51" s="784"/>
      <c r="AJ51" s="785"/>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10"/>
      <c r="BT51" s="811"/>
      <c r="BU51" s="811"/>
      <c r="BV51" s="811"/>
      <c r="BW51" s="811"/>
      <c r="BX51" s="811"/>
      <c r="BY51" s="811"/>
      <c r="BZ51" s="811"/>
      <c r="CA51" s="811"/>
      <c r="CB51" s="811"/>
      <c r="CC51" s="811"/>
      <c r="CD51" s="811"/>
      <c r="CE51" s="811"/>
      <c r="CF51" s="811"/>
      <c r="CG51" s="812"/>
      <c r="CH51" s="813"/>
      <c r="CI51" s="814"/>
      <c r="CJ51" s="814"/>
      <c r="CK51" s="814"/>
      <c r="CL51" s="815"/>
      <c r="CM51" s="813"/>
      <c r="CN51" s="814"/>
      <c r="CO51" s="814"/>
      <c r="CP51" s="814"/>
      <c r="CQ51" s="815"/>
      <c r="CR51" s="813"/>
      <c r="CS51" s="814"/>
      <c r="CT51" s="814"/>
      <c r="CU51" s="814"/>
      <c r="CV51" s="815"/>
      <c r="CW51" s="813"/>
      <c r="CX51" s="814"/>
      <c r="CY51" s="814"/>
      <c r="CZ51" s="814"/>
      <c r="DA51" s="815"/>
      <c r="DB51" s="813"/>
      <c r="DC51" s="814"/>
      <c r="DD51" s="814"/>
      <c r="DE51" s="814"/>
      <c r="DF51" s="815"/>
      <c r="DG51" s="813"/>
      <c r="DH51" s="814"/>
      <c r="DI51" s="814"/>
      <c r="DJ51" s="814"/>
      <c r="DK51" s="815"/>
      <c r="DL51" s="813"/>
      <c r="DM51" s="814"/>
      <c r="DN51" s="814"/>
      <c r="DO51" s="814"/>
      <c r="DP51" s="815"/>
      <c r="DQ51" s="813"/>
      <c r="DR51" s="814"/>
      <c r="DS51" s="814"/>
      <c r="DT51" s="814"/>
      <c r="DU51" s="815"/>
      <c r="DV51" s="810"/>
      <c r="DW51" s="811"/>
      <c r="DX51" s="811"/>
      <c r="DY51" s="811"/>
      <c r="DZ51" s="816"/>
      <c r="EA51" s="233"/>
    </row>
    <row r="52" spans="1:131" ht="26.25" customHeight="1" x14ac:dyDescent="0.2">
      <c r="A52" s="241">
        <v>25</v>
      </c>
      <c r="B52" s="777"/>
      <c r="C52" s="778"/>
      <c r="D52" s="778"/>
      <c r="E52" s="778"/>
      <c r="F52" s="778"/>
      <c r="G52" s="778"/>
      <c r="H52" s="778"/>
      <c r="I52" s="778"/>
      <c r="J52" s="778"/>
      <c r="K52" s="778"/>
      <c r="L52" s="778"/>
      <c r="M52" s="778"/>
      <c r="N52" s="778"/>
      <c r="O52" s="778"/>
      <c r="P52" s="779"/>
      <c r="Q52" s="863"/>
      <c r="R52" s="864"/>
      <c r="S52" s="864"/>
      <c r="T52" s="864"/>
      <c r="U52" s="864"/>
      <c r="V52" s="864"/>
      <c r="W52" s="864"/>
      <c r="X52" s="864"/>
      <c r="Y52" s="864"/>
      <c r="Z52" s="864"/>
      <c r="AA52" s="864"/>
      <c r="AB52" s="864"/>
      <c r="AC52" s="864"/>
      <c r="AD52" s="864"/>
      <c r="AE52" s="865"/>
      <c r="AF52" s="783"/>
      <c r="AG52" s="784"/>
      <c r="AH52" s="784"/>
      <c r="AI52" s="784"/>
      <c r="AJ52" s="785"/>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10"/>
      <c r="BT52" s="811"/>
      <c r="BU52" s="811"/>
      <c r="BV52" s="811"/>
      <c r="BW52" s="811"/>
      <c r="BX52" s="811"/>
      <c r="BY52" s="811"/>
      <c r="BZ52" s="811"/>
      <c r="CA52" s="811"/>
      <c r="CB52" s="811"/>
      <c r="CC52" s="811"/>
      <c r="CD52" s="811"/>
      <c r="CE52" s="811"/>
      <c r="CF52" s="811"/>
      <c r="CG52" s="812"/>
      <c r="CH52" s="813"/>
      <c r="CI52" s="814"/>
      <c r="CJ52" s="814"/>
      <c r="CK52" s="814"/>
      <c r="CL52" s="815"/>
      <c r="CM52" s="813"/>
      <c r="CN52" s="814"/>
      <c r="CO52" s="814"/>
      <c r="CP52" s="814"/>
      <c r="CQ52" s="815"/>
      <c r="CR52" s="813"/>
      <c r="CS52" s="814"/>
      <c r="CT52" s="814"/>
      <c r="CU52" s="814"/>
      <c r="CV52" s="815"/>
      <c r="CW52" s="813"/>
      <c r="CX52" s="814"/>
      <c r="CY52" s="814"/>
      <c r="CZ52" s="814"/>
      <c r="DA52" s="815"/>
      <c r="DB52" s="813"/>
      <c r="DC52" s="814"/>
      <c r="DD52" s="814"/>
      <c r="DE52" s="814"/>
      <c r="DF52" s="815"/>
      <c r="DG52" s="813"/>
      <c r="DH52" s="814"/>
      <c r="DI52" s="814"/>
      <c r="DJ52" s="814"/>
      <c r="DK52" s="815"/>
      <c r="DL52" s="813"/>
      <c r="DM52" s="814"/>
      <c r="DN52" s="814"/>
      <c r="DO52" s="814"/>
      <c r="DP52" s="815"/>
      <c r="DQ52" s="813"/>
      <c r="DR52" s="814"/>
      <c r="DS52" s="814"/>
      <c r="DT52" s="814"/>
      <c r="DU52" s="815"/>
      <c r="DV52" s="810"/>
      <c r="DW52" s="811"/>
      <c r="DX52" s="811"/>
      <c r="DY52" s="811"/>
      <c r="DZ52" s="816"/>
      <c r="EA52" s="233"/>
    </row>
    <row r="53" spans="1:131" ht="26.25" customHeight="1" x14ac:dyDescent="0.2">
      <c r="A53" s="241">
        <v>26</v>
      </c>
      <c r="B53" s="777"/>
      <c r="C53" s="778"/>
      <c r="D53" s="778"/>
      <c r="E53" s="778"/>
      <c r="F53" s="778"/>
      <c r="G53" s="778"/>
      <c r="H53" s="778"/>
      <c r="I53" s="778"/>
      <c r="J53" s="778"/>
      <c r="K53" s="778"/>
      <c r="L53" s="778"/>
      <c r="M53" s="778"/>
      <c r="N53" s="778"/>
      <c r="O53" s="778"/>
      <c r="P53" s="779"/>
      <c r="Q53" s="863"/>
      <c r="R53" s="864"/>
      <c r="S53" s="864"/>
      <c r="T53" s="864"/>
      <c r="U53" s="864"/>
      <c r="V53" s="864"/>
      <c r="W53" s="864"/>
      <c r="X53" s="864"/>
      <c r="Y53" s="864"/>
      <c r="Z53" s="864"/>
      <c r="AA53" s="864"/>
      <c r="AB53" s="864"/>
      <c r="AC53" s="864"/>
      <c r="AD53" s="864"/>
      <c r="AE53" s="865"/>
      <c r="AF53" s="783"/>
      <c r="AG53" s="784"/>
      <c r="AH53" s="784"/>
      <c r="AI53" s="784"/>
      <c r="AJ53" s="785"/>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10"/>
      <c r="BT53" s="811"/>
      <c r="BU53" s="811"/>
      <c r="BV53" s="811"/>
      <c r="BW53" s="811"/>
      <c r="BX53" s="811"/>
      <c r="BY53" s="811"/>
      <c r="BZ53" s="811"/>
      <c r="CA53" s="811"/>
      <c r="CB53" s="811"/>
      <c r="CC53" s="811"/>
      <c r="CD53" s="811"/>
      <c r="CE53" s="811"/>
      <c r="CF53" s="811"/>
      <c r="CG53" s="812"/>
      <c r="CH53" s="813"/>
      <c r="CI53" s="814"/>
      <c r="CJ53" s="814"/>
      <c r="CK53" s="814"/>
      <c r="CL53" s="815"/>
      <c r="CM53" s="813"/>
      <c r="CN53" s="814"/>
      <c r="CO53" s="814"/>
      <c r="CP53" s="814"/>
      <c r="CQ53" s="815"/>
      <c r="CR53" s="813"/>
      <c r="CS53" s="814"/>
      <c r="CT53" s="814"/>
      <c r="CU53" s="814"/>
      <c r="CV53" s="815"/>
      <c r="CW53" s="813"/>
      <c r="CX53" s="814"/>
      <c r="CY53" s="814"/>
      <c r="CZ53" s="814"/>
      <c r="DA53" s="815"/>
      <c r="DB53" s="813"/>
      <c r="DC53" s="814"/>
      <c r="DD53" s="814"/>
      <c r="DE53" s="814"/>
      <c r="DF53" s="815"/>
      <c r="DG53" s="813"/>
      <c r="DH53" s="814"/>
      <c r="DI53" s="814"/>
      <c r="DJ53" s="814"/>
      <c r="DK53" s="815"/>
      <c r="DL53" s="813"/>
      <c r="DM53" s="814"/>
      <c r="DN53" s="814"/>
      <c r="DO53" s="814"/>
      <c r="DP53" s="815"/>
      <c r="DQ53" s="813"/>
      <c r="DR53" s="814"/>
      <c r="DS53" s="814"/>
      <c r="DT53" s="814"/>
      <c r="DU53" s="815"/>
      <c r="DV53" s="810"/>
      <c r="DW53" s="811"/>
      <c r="DX53" s="811"/>
      <c r="DY53" s="811"/>
      <c r="DZ53" s="816"/>
      <c r="EA53" s="233"/>
    </row>
    <row r="54" spans="1:131" ht="26.25" customHeight="1" x14ac:dyDescent="0.2">
      <c r="A54" s="241">
        <v>27</v>
      </c>
      <c r="B54" s="777"/>
      <c r="C54" s="778"/>
      <c r="D54" s="778"/>
      <c r="E54" s="778"/>
      <c r="F54" s="778"/>
      <c r="G54" s="778"/>
      <c r="H54" s="778"/>
      <c r="I54" s="778"/>
      <c r="J54" s="778"/>
      <c r="K54" s="778"/>
      <c r="L54" s="778"/>
      <c r="M54" s="778"/>
      <c r="N54" s="778"/>
      <c r="O54" s="778"/>
      <c r="P54" s="779"/>
      <c r="Q54" s="863"/>
      <c r="R54" s="864"/>
      <c r="S54" s="864"/>
      <c r="T54" s="864"/>
      <c r="U54" s="864"/>
      <c r="V54" s="864"/>
      <c r="W54" s="864"/>
      <c r="X54" s="864"/>
      <c r="Y54" s="864"/>
      <c r="Z54" s="864"/>
      <c r="AA54" s="864"/>
      <c r="AB54" s="864"/>
      <c r="AC54" s="864"/>
      <c r="AD54" s="864"/>
      <c r="AE54" s="865"/>
      <c r="AF54" s="783"/>
      <c r="AG54" s="784"/>
      <c r="AH54" s="784"/>
      <c r="AI54" s="784"/>
      <c r="AJ54" s="785"/>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10"/>
      <c r="BT54" s="811"/>
      <c r="BU54" s="811"/>
      <c r="BV54" s="811"/>
      <c r="BW54" s="811"/>
      <c r="BX54" s="811"/>
      <c r="BY54" s="811"/>
      <c r="BZ54" s="811"/>
      <c r="CA54" s="811"/>
      <c r="CB54" s="811"/>
      <c r="CC54" s="811"/>
      <c r="CD54" s="811"/>
      <c r="CE54" s="811"/>
      <c r="CF54" s="811"/>
      <c r="CG54" s="812"/>
      <c r="CH54" s="813"/>
      <c r="CI54" s="814"/>
      <c r="CJ54" s="814"/>
      <c r="CK54" s="814"/>
      <c r="CL54" s="815"/>
      <c r="CM54" s="813"/>
      <c r="CN54" s="814"/>
      <c r="CO54" s="814"/>
      <c r="CP54" s="814"/>
      <c r="CQ54" s="815"/>
      <c r="CR54" s="813"/>
      <c r="CS54" s="814"/>
      <c r="CT54" s="814"/>
      <c r="CU54" s="814"/>
      <c r="CV54" s="815"/>
      <c r="CW54" s="813"/>
      <c r="CX54" s="814"/>
      <c r="CY54" s="814"/>
      <c r="CZ54" s="814"/>
      <c r="DA54" s="815"/>
      <c r="DB54" s="813"/>
      <c r="DC54" s="814"/>
      <c r="DD54" s="814"/>
      <c r="DE54" s="814"/>
      <c r="DF54" s="815"/>
      <c r="DG54" s="813"/>
      <c r="DH54" s="814"/>
      <c r="DI54" s="814"/>
      <c r="DJ54" s="814"/>
      <c r="DK54" s="815"/>
      <c r="DL54" s="813"/>
      <c r="DM54" s="814"/>
      <c r="DN54" s="814"/>
      <c r="DO54" s="814"/>
      <c r="DP54" s="815"/>
      <c r="DQ54" s="813"/>
      <c r="DR54" s="814"/>
      <c r="DS54" s="814"/>
      <c r="DT54" s="814"/>
      <c r="DU54" s="815"/>
      <c r="DV54" s="810"/>
      <c r="DW54" s="811"/>
      <c r="DX54" s="811"/>
      <c r="DY54" s="811"/>
      <c r="DZ54" s="816"/>
      <c r="EA54" s="233"/>
    </row>
    <row r="55" spans="1:131" ht="26.25" customHeight="1" x14ac:dyDescent="0.2">
      <c r="A55" s="241">
        <v>28</v>
      </c>
      <c r="B55" s="777"/>
      <c r="C55" s="778"/>
      <c r="D55" s="778"/>
      <c r="E55" s="778"/>
      <c r="F55" s="778"/>
      <c r="G55" s="778"/>
      <c r="H55" s="778"/>
      <c r="I55" s="778"/>
      <c r="J55" s="778"/>
      <c r="K55" s="778"/>
      <c r="L55" s="778"/>
      <c r="M55" s="778"/>
      <c r="N55" s="778"/>
      <c r="O55" s="778"/>
      <c r="P55" s="779"/>
      <c r="Q55" s="863"/>
      <c r="R55" s="864"/>
      <c r="S55" s="864"/>
      <c r="T55" s="864"/>
      <c r="U55" s="864"/>
      <c r="V55" s="864"/>
      <c r="W55" s="864"/>
      <c r="X55" s="864"/>
      <c r="Y55" s="864"/>
      <c r="Z55" s="864"/>
      <c r="AA55" s="864"/>
      <c r="AB55" s="864"/>
      <c r="AC55" s="864"/>
      <c r="AD55" s="864"/>
      <c r="AE55" s="865"/>
      <c r="AF55" s="783"/>
      <c r="AG55" s="784"/>
      <c r="AH55" s="784"/>
      <c r="AI55" s="784"/>
      <c r="AJ55" s="785"/>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10"/>
      <c r="BT55" s="811"/>
      <c r="BU55" s="811"/>
      <c r="BV55" s="811"/>
      <c r="BW55" s="811"/>
      <c r="BX55" s="811"/>
      <c r="BY55" s="811"/>
      <c r="BZ55" s="811"/>
      <c r="CA55" s="811"/>
      <c r="CB55" s="811"/>
      <c r="CC55" s="811"/>
      <c r="CD55" s="811"/>
      <c r="CE55" s="811"/>
      <c r="CF55" s="811"/>
      <c r="CG55" s="812"/>
      <c r="CH55" s="813"/>
      <c r="CI55" s="814"/>
      <c r="CJ55" s="814"/>
      <c r="CK55" s="814"/>
      <c r="CL55" s="815"/>
      <c r="CM55" s="813"/>
      <c r="CN55" s="814"/>
      <c r="CO55" s="814"/>
      <c r="CP55" s="814"/>
      <c r="CQ55" s="815"/>
      <c r="CR55" s="813"/>
      <c r="CS55" s="814"/>
      <c r="CT55" s="814"/>
      <c r="CU55" s="814"/>
      <c r="CV55" s="815"/>
      <c r="CW55" s="813"/>
      <c r="CX55" s="814"/>
      <c r="CY55" s="814"/>
      <c r="CZ55" s="814"/>
      <c r="DA55" s="815"/>
      <c r="DB55" s="813"/>
      <c r="DC55" s="814"/>
      <c r="DD55" s="814"/>
      <c r="DE55" s="814"/>
      <c r="DF55" s="815"/>
      <c r="DG55" s="813"/>
      <c r="DH55" s="814"/>
      <c r="DI55" s="814"/>
      <c r="DJ55" s="814"/>
      <c r="DK55" s="815"/>
      <c r="DL55" s="813"/>
      <c r="DM55" s="814"/>
      <c r="DN55" s="814"/>
      <c r="DO55" s="814"/>
      <c r="DP55" s="815"/>
      <c r="DQ55" s="813"/>
      <c r="DR55" s="814"/>
      <c r="DS55" s="814"/>
      <c r="DT55" s="814"/>
      <c r="DU55" s="815"/>
      <c r="DV55" s="810"/>
      <c r="DW55" s="811"/>
      <c r="DX55" s="811"/>
      <c r="DY55" s="811"/>
      <c r="DZ55" s="816"/>
      <c r="EA55" s="233"/>
    </row>
    <row r="56" spans="1:131" ht="26.25" customHeight="1" x14ac:dyDescent="0.2">
      <c r="A56" s="241">
        <v>29</v>
      </c>
      <c r="B56" s="777"/>
      <c r="C56" s="778"/>
      <c r="D56" s="778"/>
      <c r="E56" s="778"/>
      <c r="F56" s="778"/>
      <c r="G56" s="778"/>
      <c r="H56" s="778"/>
      <c r="I56" s="778"/>
      <c r="J56" s="778"/>
      <c r="K56" s="778"/>
      <c r="L56" s="778"/>
      <c r="M56" s="778"/>
      <c r="N56" s="778"/>
      <c r="O56" s="778"/>
      <c r="P56" s="779"/>
      <c r="Q56" s="863"/>
      <c r="R56" s="864"/>
      <c r="S56" s="864"/>
      <c r="T56" s="864"/>
      <c r="U56" s="864"/>
      <c r="V56" s="864"/>
      <c r="W56" s="864"/>
      <c r="X56" s="864"/>
      <c r="Y56" s="864"/>
      <c r="Z56" s="864"/>
      <c r="AA56" s="864"/>
      <c r="AB56" s="864"/>
      <c r="AC56" s="864"/>
      <c r="AD56" s="864"/>
      <c r="AE56" s="865"/>
      <c r="AF56" s="783"/>
      <c r="AG56" s="784"/>
      <c r="AH56" s="784"/>
      <c r="AI56" s="784"/>
      <c r="AJ56" s="785"/>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10"/>
      <c r="BT56" s="811"/>
      <c r="BU56" s="811"/>
      <c r="BV56" s="811"/>
      <c r="BW56" s="811"/>
      <c r="BX56" s="811"/>
      <c r="BY56" s="811"/>
      <c r="BZ56" s="811"/>
      <c r="CA56" s="811"/>
      <c r="CB56" s="811"/>
      <c r="CC56" s="811"/>
      <c r="CD56" s="811"/>
      <c r="CE56" s="811"/>
      <c r="CF56" s="811"/>
      <c r="CG56" s="812"/>
      <c r="CH56" s="813"/>
      <c r="CI56" s="814"/>
      <c r="CJ56" s="814"/>
      <c r="CK56" s="814"/>
      <c r="CL56" s="815"/>
      <c r="CM56" s="813"/>
      <c r="CN56" s="814"/>
      <c r="CO56" s="814"/>
      <c r="CP56" s="814"/>
      <c r="CQ56" s="815"/>
      <c r="CR56" s="813"/>
      <c r="CS56" s="814"/>
      <c r="CT56" s="814"/>
      <c r="CU56" s="814"/>
      <c r="CV56" s="815"/>
      <c r="CW56" s="813"/>
      <c r="CX56" s="814"/>
      <c r="CY56" s="814"/>
      <c r="CZ56" s="814"/>
      <c r="DA56" s="815"/>
      <c r="DB56" s="813"/>
      <c r="DC56" s="814"/>
      <c r="DD56" s="814"/>
      <c r="DE56" s="814"/>
      <c r="DF56" s="815"/>
      <c r="DG56" s="813"/>
      <c r="DH56" s="814"/>
      <c r="DI56" s="814"/>
      <c r="DJ56" s="814"/>
      <c r="DK56" s="815"/>
      <c r="DL56" s="813"/>
      <c r="DM56" s="814"/>
      <c r="DN56" s="814"/>
      <c r="DO56" s="814"/>
      <c r="DP56" s="815"/>
      <c r="DQ56" s="813"/>
      <c r="DR56" s="814"/>
      <c r="DS56" s="814"/>
      <c r="DT56" s="814"/>
      <c r="DU56" s="815"/>
      <c r="DV56" s="810"/>
      <c r="DW56" s="811"/>
      <c r="DX56" s="811"/>
      <c r="DY56" s="811"/>
      <c r="DZ56" s="816"/>
      <c r="EA56" s="233"/>
    </row>
    <row r="57" spans="1:131" ht="26.25" customHeight="1" x14ac:dyDescent="0.2">
      <c r="A57" s="241">
        <v>30</v>
      </c>
      <c r="B57" s="777"/>
      <c r="C57" s="778"/>
      <c r="D57" s="778"/>
      <c r="E57" s="778"/>
      <c r="F57" s="778"/>
      <c r="G57" s="778"/>
      <c r="H57" s="778"/>
      <c r="I57" s="778"/>
      <c r="J57" s="778"/>
      <c r="K57" s="778"/>
      <c r="L57" s="778"/>
      <c r="M57" s="778"/>
      <c r="N57" s="778"/>
      <c r="O57" s="778"/>
      <c r="P57" s="779"/>
      <c r="Q57" s="863"/>
      <c r="R57" s="864"/>
      <c r="S57" s="864"/>
      <c r="T57" s="864"/>
      <c r="U57" s="864"/>
      <c r="V57" s="864"/>
      <c r="W57" s="864"/>
      <c r="X57" s="864"/>
      <c r="Y57" s="864"/>
      <c r="Z57" s="864"/>
      <c r="AA57" s="864"/>
      <c r="AB57" s="864"/>
      <c r="AC57" s="864"/>
      <c r="AD57" s="864"/>
      <c r="AE57" s="865"/>
      <c r="AF57" s="783"/>
      <c r="AG57" s="784"/>
      <c r="AH57" s="784"/>
      <c r="AI57" s="784"/>
      <c r="AJ57" s="785"/>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10"/>
      <c r="BT57" s="811"/>
      <c r="BU57" s="811"/>
      <c r="BV57" s="811"/>
      <c r="BW57" s="811"/>
      <c r="BX57" s="811"/>
      <c r="BY57" s="811"/>
      <c r="BZ57" s="811"/>
      <c r="CA57" s="811"/>
      <c r="CB57" s="811"/>
      <c r="CC57" s="811"/>
      <c r="CD57" s="811"/>
      <c r="CE57" s="811"/>
      <c r="CF57" s="811"/>
      <c r="CG57" s="812"/>
      <c r="CH57" s="813"/>
      <c r="CI57" s="814"/>
      <c r="CJ57" s="814"/>
      <c r="CK57" s="814"/>
      <c r="CL57" s="815"/>
      <c r="CM57" s="813"/>
      <c r="CN57" s="814"/>
      <c r="CO57" s="814"/>
      <c r="CP57" s="814"/>
      <c r="CQ57" s="815"/>
      <c r="CR57" s="813"/>
      <c r="CS57" s="814"/>
      <c r="CT57" s="814"/>
      <c r="CU57" s="814"/>
      <c r="CV57" s="815"/>
      <c r="CW57" s="813"/>
      <c r="CX57" s="814"/>
      <c r="CY57" s="814"/>
      <c r="CZ57" s="814"/>
      <c r="DA57" s="815"/>
      <c r="DB57" s="813"/>
      <c r="DC57" s="814"/>
      <c r="DD57" s="814"/>
      <c r="DE57" s="814"/>
      <c r="DF57" s="815"/>
      <c r="DG57" s="813"/>
      <c r="DH57" s="814"/>
      <c r="DI57" s="814"/>
      <c r="DJ57" s="814"/>
      <c r="DK57" s="815"/>
      <c r="DL57" s="813"/>
      <c r="DM57" s="814"/>
      <c r="DN57" s="814"/>
      <c r="DO57" s="814"/>
      <c r="DP57" s="815"/>
      <c r="DQ57" s="813"/>
      <c r="DR57" s="814"/>
      <c r="DS57" s="814"/>
      <c r="DT57" s="814"/>
      <c r="DU57" s="815"/>
      <c r="DV57" s="810"/>
      <c r="DW57" s="811"/>
      <c r="DX57" s="811"/>
      <c r="DY57" s="811"/>
      <c r="DZ57" s="816"/>
      <c r="EA57" s="233"/>
    </row>
    <row r="58" spans="1:131" ht="26.25" customHeight="1" x14ac:dyDescent="0.2">
      <c r="A58" s="241">
        <v>31</v>
      </c>
      <c r="B58" s="777"/>
      <c r="C58" s="778"/>
      <c r="D58" s="778"/>
      <c r="E58" s="778"/>
      <c r="F58" s="778"/>
      <c r="G58" s="778"/>
      <c r="H58" s="778"/>
      <c r="I58" s="778"/>
      <c r="J58" s="778"/>
      <c r="K58" s="778"/>
      <c r="L58" s="778"/>
      <c r="M58" s="778"/>
      <c r="N58" s="778"/>
      <c r="O58" s="778"/>
      <c r="P58" s="779"/>
      <c r="Q58" s="863"/>
      <c r="R58" s="864"/>
      <c r="S58" s="864"/>
      <c r="T58" s="864"/>
      <c r="U58" s="864"/>
      <c r="V58" s="864"/>
      <c r="W58" s="864"/>
      <c r="X58" s="864"/>
      <c r="Y58" s="864"/>
      <c r="Z58" s="864"/>
      <c r="AA58" s="864"/>
      <c r="AB58" s="864"/>
      <c r="AC58" s="864"/>
      <c r="AD58" s="864"/>
      <c r="AE58" s="865"/>
      <c r="AF58" s="783"/>
      <c r="AG58" s="784"/>
      <c r="AH58" s="784"/>
      <c r="AI58" s="784"/>
      <c r="AJ58" s="785"/>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10"/>
      <c r="BT58" s="811"/>
      <c r="BU58" s="811"/>
      <c r="BV58" s="811"/>
      <c r="BW58" s="811"/>
      <c r="BX58" s="811"/>
      <c r="BY58" s="811"/>
      <c r="BZ58" s="811"/>
      <c r="CA58" s="811"/>
      <c r="CB58" s="811"/>
      <c r="CC58" s="811"/>
      <c r="CD58" s="811"/>
      <c r="CE58" s="811"/>
      <c r="CF58" s="811"/>
      <c r="CG58" s="812"/>
      <c r="CH58" s="813"/>
      <c r="CI58" s="814"/>
      <c r="CJ58" s="814"/>
      <c r="CK58" s="814"/>
      <c r="CL58" s="815"/>
      <c r="CM58" s="813"/>
      <c r="CN58" s="814"/>
      <c r="CO58" s="814"/>
      <c r="CP58" s="814"/>
      <c r="CQ58" s="815"/>
      <c r="CR58" s="813"/>
      <c r="CS58" s="814"/>
      <c r="CT58" s="814"/>
      <c r="CU58" s="814"/>
      <c r="CV58" s="815"/>
      <c r="CW58" s="813"/>
      <c r="CX58" s="814"/>
      <c r="CY58" s="814"/>
      <c r="CZ58" s="814"/>
      <c r="DA58" s="815"/>
      <c r="DB58" s="813"/>
      <c r="DC58" s="814"/>
      <c r="DD58" s="814"/>
      <c r="DE58" s="814"/>
      <c r="DF58" s="815"/>
      <c r="DG58" s="813"/>
      <c r="DH58" s="814"/>
      <c r="DI58" s="814"/>
      <c r="DJ58" s="814"/>
      <c r="DK58" s="815"/>
      <c r="DL58" s="813"/>
      <c r="DM58" s="814"/>
      <c r="DN58" s="814"/>
      <c r="DO58" s="814"/>
      <c r="DP58" s="815"/>
      <c r="DQ58" s="813"/>
      <c r="DR58" s="814"/>
      <c r="DS58" s="814"/>
      <c r="DT58" s="814"/>
      <c r="DU58" s="815"/>
      <c r="DV58" s="810"/>
      <c r="DW58" s="811"/>
      <c r="DX58" s="811"/>
      <c r="DY58" s="811"/>
      <c r="DZ58" s="816"/>
      <c r="EA58" s="233"/>
    </row>
    <row r="59" spans="1:131" ht="26.25" customHeight="1" x14ac:dyDescent="0.2">
      <c r="A59" s="241">
        <v>32</v>
      </c>
      <c r="B59" s="777"/>
      <c r="C59" s="778"/>
      <c r="D59" s="778"/>
      <c r="E59" s="778"/>
      <c r="F59" s="778"/>
      <c r="G59" s="778"/>
      <c r="H59" s="778"/>
      <c r="I59" s="778"/>
      <c r="J59" s="778"/>
      <c r="K59" s="778"/>
      <c r="L59" s="778"/>
      <c r="M59" s="778"/>
      <c r="N59" s="778"/>
      <c r="O59" s="778"/>
      <c r="P59" s="779"/>
      <c r="Q59" s="863"/>
      <c r="R59" s="864"/>
      <c r="S59" s="864"/>
      <c r="T59" s="864"/>
      <c r="U59" s="864"/>
      <c r="V59" s="864"/>
      <c r="W59" s="864"/>
      <c r="X59" s="864"/>
      <c r="Y59" s="864"/>
      <c r="Z59" s="864"/>
      <c r="AA59" s="864"/>
      <c r="AB59" s="864"/>
      <c r="AC59" s="864"/>
      <c r="AD59" s="864"/>
      <c r="AE59" s="865"/>
      <c r="AF59" s="783"/>
      <c r="AG59" s="784"/>
      <c r="AH59" s="784"/>
      <c r="AI59" s="784"/>
      <c r="AJ59" s="785"/>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10"/>
      <c r="BT59" s="811"/>
      <c r="BU59" s="811"/>
      <c r="BV59" s="811"/>
      <c r="BW59" s="811"/>
      <c r="BX59" s="811"/>
      <c r="BY59" s="811"/>
      <c r="BZ59" s="811"/>
      <c r="CA59" s="811"/>
      <c r="CB59" s="811"/>
      <c r="CC59" s="811"/>
      <c r="CD59" s="811"/>
      <c r="CE59" s="811"/>
      <c r="CF59" s="811"/>
      <c r="CG59" s="812"/>
      <c r="CH59" s="813"/>
      <c r="CI59" s="814"/>
      <c r="CJ59" s="814"/>
      <c r="CK59" s="814"/>
      <c r="CL59" s="815"/>
      <c r="CM59" s="813"/>
      <c r="CN59" s="814"/>
      <c r="CO59" s="814"/>
      <c r="CP59" s="814"/>
      <c r="CQ59" s="815"/>
      <c r="CR59" s="813"/>
      <c r="CS59" s="814"/>
      <c r="CT59" s="814"/>
      <c r="CU59" s="814"/>
      <c r="CV59" s="815"/>
      <c r="CW59" s="813"/>
      <c r="CX59" s="814"/>
      <c r="CY59" s="814"/>
      <c r="CZ59" s="814"/>
      <c r="DA59" s="815"/>
      <c r="DB59" s="813"/>
      <c r="DC59" s="814"/>
      <c r="DD59" s="814"/>
      <c r="DE59" s="814"/>
      <c r="DF59" s="815"/>
      <c r="DG59" s="813"/>
      <c r="DH59" s="814"/>
      <c r="DI59" s="814"/>
      <c r="DJ59" s="814"/>
      <c r="DK59" s="815"/>
      <c r="DL59" s="813"/>
      <c r="DM59" s="814"/>
      <c r="DN59" s="814"/>
      <c r="DO59" s="814"/>
      <c r="DP59" s="815"/>
      <c r="DQ59" s="813"/>
      <c r="DR59" s="814"/>
      <c r="DS59" s="814"/>
      <c r="DT59" s="814"/>
      <c r="DU59" s="815"/>
      <c r="DV59" s="810"/>
      <c r="DW59" s="811"/>
      <c r="DX59" s="811"/>
      <c r="DY59" s="811"/>
      <c r="DZ59" s="816"/>
      <c r="EA59" s="233"/>
    </row>
    <row r="60" spans="1:131" ht="26.25" customHeight="1" x14ac:dyDescent="0.2">
      <c r="A60" s="241">
        <v>33</v>
      </c>
      <c r="B60" s="777"/>
      <c r="C60" s="778"/>
      <c r="D60" s="778"/>
      <c r="E60" s="778"/>
      <c r="F60" s="778"/>
      <c r="G60" s="778"/>
      <c r="H60" s="778"/>
      <c r="I60" s="778"/>
      <c r="J60" s="778"/>
      <c r="K60" s="778"/>
      <c r="L60" s="778"/>
      <c r="M60" s="778"/>
      <c r="N60" s="778"/>
      <c r="O60" s="778"/>
      <c r="P60" s="779"/>
      <c r="Q60" s="863"/>
      <c r="R60" s="864"/>
      <c r="S60" s="864"/>
      <c r="T60" s="864"/>
      <c r="U60" s="864"/>
      <c r="V60" s="864"/>
      <c r="W60" s="864"/>
      <c r="X60" s="864"/>
      <c r="Y60" s="864"/>
      <c r="Z60" s="864"/>
      <c r="AA60" s="864"/>
      <c r="AB60" s="864"/>
      <c r="AC60" s="864"/>
      <c r="AD60" s="864"/>
      <c r="AE60" s="865"/>
      <c r="AF60" s="783"/>
      <c r="AG60" s="784"/>
      <c r="AH60" s="784"/>
      <c r="AI60" s="784"/>
      <c r="AJ60" s="785"/>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10"/>
      <c r="BT60" s="811"/>
      <c r="BU60" s="811"/>
      <c r="BV60" s="811"/>
      <c r="BW60" s="811"/>
      <c r="BX60" s="811"/>
      <c r="BY60" s="811"/>
      <c r="BZ60" s="811"/>
      <c r="CA60" s="811"/>
      <c r="CB60" s="811"/>
      <c r="CC60" s="811"/>
      <c r="CD60" s="811"/>
      <c r="CE60" s="811"/>
      <c r="CF60" s="811"/>
      <c r="CG60" s="812"/>
      <c r="CH60" s="813"/>
      <c r="CI60" s="814"/>
      <c r="CJ60" s="814"/>
      <c r="CK60" s="814"/>
      <c r="CL60" s="815"/>
      <c r="CM60" s="813"/>
      <c r="CN60" s="814"/>
      <c r="CO60" s="814"/>
      <c r="CP60" s="814"/>
      <c r="CQ60" s="815"/>
      <c r="CR60" s="813"/>
      <c r="CS60" s="814"/>
      <c r="CT60" s="814"/>
      <c r="CU60" s="814"/>
      <c r="CV60" s="815"/>
      <c r="CW60" s="813"/>
      <c r="CX60" s="814"/>
      <c r="CY60" s="814"/>
      <c r="CZ60" s="814"/>
      <c r="DA60" s="815"/>
      <c r="DB60" s="813"/>
      <c r="DC60" s="814"/>
      <c r="DD60" s="814"/>
      <c r="DE60" s="814"/>
      <c r="DF60" s="815"/>
      <c r="DG60" s="813"/>
      <c r="DH60" s="814"/>
      <c r="DI60" s="814"/>
      <c r="DJ60" s="814"/>
      <c r="DK60" s="815"/>
      <c r="DL60" s="813"/>
      <c r="DM60" s="814"/>
      <c r="DN60" s="814"/>
      <c r="DO60" s="814"/>
      <c r="DP60" s="815"/>
      <c r="DQ60" s="813"/>
      <c r="DR60" s="814"/>
      <c r="DS60" s="814"/>
      <c r="DT60" s="814"/>
      <c r="DU60" s="815"/>
      <c r="DV60" s="810"/>
      <c r="DW60" s="811"/>
      <c r="DX60" s="811"/>
      <c r="DY60" s="811"/>
      <c r="DZ60" s="816"/>
      <c r="EA60" s="233"/>
    </row>
    <row r="61" spans="1:131" ht="26.25" customHeight="1" thickBot="1" x14ac:dyDescent="0.25">
      <c r="A61" s="241">
        <v>34</v>
      </c>
      <c r="B61" s="777"/>
      <c r="C61" s="778"/>
      <c r="D61" s="778"/>
      <c r="E61" s="778"/>
      <c r="F61" s="778"/>
      <c r="G61" s="778"/>
      <c r="H61" s="778"/>
      <c r="I61" s="778"/>
      <c r="J61" s="778"/>
      <c r="K61" s="778"/>
      <c r="L61" s="778"/>
      <c r="M61" s="778"/>
      <c r="N61" s="778"/>
      <c r="O61" s="778"/>
      <c r="P61" s="779"/>
      <c r="Q61" s="863"/>
      <c r="R61" s="864"/>
      <c r="S61" s="864"/>
      <c r="T61" s="864"/>
      <c r="U61" s="864"/>
      <c r="V61" s="864"/>
      <c r="W61" s="864"/>
      <c r="X61" s="864"/>
      <c r="Y61" s="864"/>
      <c r="Z61" s="864"/>
      <c r="AA61" s="864"/>
      <c r="AB61" s="864"/>
      <c r="AC61" s="864"/>
      <c r="AD61" s="864"/>
      <c r="AE61" s="865"/>
      <c r="AF61" s="783"/>
      <c r="AG61" s="784"/>
      <c r="AH61" s="784"/>
      <c r="AI61" s="784"/>
      <c r="AJ61" s="785"/>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10"/>
      <c r="BT61" s="811"/>
      <c r="BU61" s="811"/>
      <c r="BV61" s="811"/>
      <c r="BW61" s="811"/>
      <c r="BX61" s="811"/>
      <c r="BY61" s="811"/>
      <c r="BZ61" s="811"/>
      <c r="CA61" s="811"/>
      <c r="CB61" s="811"/>
      <c r="CC61" s="811"/>
      <c r="CD61" s="811"/>
      <c r="CE61" s="811"/>
      <c r="CF61" s="811"/>
      <c r="CG61" s="812"/>
      <c r="CH61" s="813"/>
      <c r="CI61" s="814"/>
      <c r="CJ61" s="814"/>
      <c r="CK61" s="814"/>
      <c r="CL61" s="815"/>
      <c r="CM61" s="813"/>
      <c r="CN61" s="814"/>
      <c r="CO61" s="814"/>
      <c r="CP61" s="814"/>
      <c r="CQ61" s="815"/>
      <c r="CR61" s="813"/>
      <c r="CS61" s="814"/>
      <c r="CT61" s="814"/>
      <c r="CU61" s="814"/>
      <c r="CV61" s="815"/>
      <c r="CW61" s="813"/>
      <c r="CX61" s="814"/>
      <c r="CY61" s="814"/>
      <c r="CZ61" s="814"/>
      <c r="DA61" s="815"/>
      <c r="DB61" s="813"/>
      <c r="DC61" s="814"/>
      <c r="DD61" s="814"/>
      <c r="DE61" s="814"/>
      <c r="DF61" s="815"/>
      <c r="DG61" s="813"/>
      <c r="DH61" s="814"/>
      <c r="DI61" s="814"/>
      <c r="DJ61" s="814"/>
      <c r="DK61" s="815"/>
      <c r="DL61" s="813"/>
      <c r="DM61" s="814"/>
      <c r="DN61" s="814"/>
      <c r="DO61" s="814"/>
      <c r="DP61" s="815"/>
      <c r="DQ61" s="813"/>
      <c r="DR61" s="814"/>
      <c r="DS61" s="814"/>
      <c r="DT61" s="814"/>
      <c r="DU61" s="815"/>
      <c r="DV61" s="810"/>
      <c r="DW61" s="811"/>
      <c r="DX61" s="811"/>
      <c r="DY61" s="811"/>
      <c r="DZ61" s="816"/>
      <c r="EA61" s="233"/>
    </row>
    <row r="62" spans="1:131" ht="26.25" customHeight="1" x14ac:dyDescent="0.2">
      <c r="A62" s="241">
        <v>35</v>
      </c>
      <c r="B62" s="777"/>
      <c r="C62" s="778"/>
      <c r="D62" s="778"/>
      <c r="E62" s="778"/>
      <c r="F62" s="778"/>
      <c r="G62" s="778"/>
      <c r="H62" s="778"/>
      <c r="I62" s="778"/>
      <c r="J62" s="778"/>
      <c r="K62" s="778"/>
      <c r="L62" s="778"/>
      <c r="M62" s="778"/>
      <c r="N62" s="778"/>
      <c r="O62" s="778"/>
      <c r="P62" s="779"/>
      <c r="Q62" s="863"/>
      <c r="R62" s="864"/>
      <c r="S62" s="864"/>
      <c r="T62" s="864"/>
      <c r="U62" s="864"/>
      <c r="V62" s="864"/>
      <c r="W62" s="864"/>
      <c r="X62" s="864"/>
      <c r="Y62" s="864"/>
      <c r="Z62" s="864"/>
      <c r="AA62" s="864"/>
      <c r="AB62" s="864"/>
      <c r="AC62" s="864"/>
      <c r="AD62" s="864"/>
      <c r="AE62" s="865"/>
      <c r="AF62" s="783"/>
      <c r="AG62" s="784"/>
      <c r="AH62" s="784"/>
      <c r="AI62" s="784"/>
      <c r="AJ62" s="785"/>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418</v>
      </c>
      <c r="BK62" s="834"/>
      <c r="BL62" s="834"/>
      <c r="BM62" s="834"/>
      <c r="BN62" s="835"/>
      <c r="BO62" s="244"/>
      <c r="BP62" s="244"/>
      <c r="BQ62" s="241">
        <v>56</v>
      </c>
      <c r="BR62" s="242"/>
      <c r="BS62" s="810"/>
      <c r="BT62" s="811"/>
      <c r="BU62" s="811"/>
      <c r="BV62" s="811"/>
      <c r="BW62" s="811"/>
      <c r="BX62" s="811"/>
      <c r="BY62" s="811"/>
      <c r="BZ62" s="811"/>
      <c r="CA62" s="811"/>
      <c r="CB62" s="811"/>
      <c r="CC62" s="811"/>
      <c r="CD62" s="811"/>
      <c r="CE62" s="811"/>
      <c r="CF62" s="811"/>
      <c r="CG62" s="812"/>
      <c r="CH62" s="813"/>
      <c r="CI62" s="814"/>
      <c r="CJ62" s="814"/>
      <c r="CK62" s="814"/>
      <c r="CL62" s="815"/>
      <c r="CM62" s="813"/>
      <c r="CN62" s="814"/>
      <c r="CO62" s="814"/>
      <c r="CP62" s="814"/>
      <c r="CQ62" s="815"/>
      <c r="CR62" s="813"/>
      <c r="CS62" s="814"/>
      <c r="CT62" s="814"/>
      <c r="CU62" s="814"/>
      <c r="CV62" s="815"/>
      <c r="CW62" s="813"/>
      <c r="CX62" s="814"/>
      <c r="CY62" s="814"/>
      <c r="CZ62" s="814"/>
      <c r="DA62" s="815"/>
      <c r="DB62" s="813"/>
      <c r="DC62" s="814"/>
      <c r="DD62" s="814"/>
      <c r="DE62" s="814"/>
      <c r="DF62" s="815"/>
      <c r="DG62" s="813"/>
      <c r="DH62" s="814"/>
      <c r="DI62" s="814"/>
      <c r="DJ62" s="814"/>
      <c r="DK62" s="815"/>
      <c r="DL62" s="813"/>
      <c r="DM62" s="814"/>
      <c r="DN62" s="814"/>
      <c r="DO62" s="814"/>
      <c r="DP62" s="815"/>
      <c r="DQ62" s="813"/>
      <c r="DR62" s="814"/>
      <c r="DS62" s="814"/>
      <c r="DT62" s="814"/>
      <c r="DU62" s="815"/>
      <c r="DV62" s="810"/>
      <c r="DW62" s="811"/>
      <c r="DX62" s="811"/>
      <c r="DY62" s="811"/>
      <c r="DZ62" s="816"/>
      <c r="EA62" s="233"/>
    </row>
    <row r="63" spans="1:131" ht="26.25" customHeight="1" thickBot="1" x14ac:dyDescent="0.25">
      <c r="A63" s="243" t="s">
        <v>395</v>
      </c>
      <c r="B63" s="817" t="s">
        <v>419</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3850</v>
      </c>
      <c r="AG63" s="872"/>
      <c r="AH63" s="872"/>
      <c r="AI63" s="872"/>
      <c r="AJ63" s="873"/>
      <c r="AK63" s="874"/>
      <c r="AL63" s="869"/>
      <c r="AM63" s="869"/>
      <c r="AN63" s="869"/>
      <c r="AO63" s="869"/>
      <c r="AP63" s="872">
        <v>20486</v>
      </c>
      <c r="AQ63" s="872"/>
      <c r="AR63" s="872"/>
      <c r="AS63" s="872"/>
      <c r="AT63" s="872"/>
      <c r="AU63" s="872">
        <v>5356</v>
      </c>
      <c r="AV63" s="872"/>
      <c r="AW63" s="872"/>
      <c r="AX63" s="872"/>
      <c r="AY63" s="872"/>
      <c r="AZ63" s="876"/>
      <c r="BA63" s="876"/>
      <c r="BB63" s="876"/>
      <c r="BC63" s="876"/>
      <c r="BD63" s="876"/>
      <c r="BE63" s="877"/>
      <c r="BF63" s="877"/>
      <c r="BG63" s="877"/>
      <c r="BH63" s="877"/>
      <c r="BI63" s="878"/>
      <c r="BJ63" s="879" t="s">
        <v>420</v>
      </c>
      <c r="BK63" s="880"/>
      <c r="BL63" s="880"/>
      <c r="BM63" s="880"/>
      <c r="BN63" s="881"/>
      <c r="BO63" s="244"/>
      <c r="BP63" s="244"/>
      <c r="BQ63" s="241">
        <v>57</v>
      </c>
      <c r="BR63" s="242"/>
      <c r="BS63" s="810"/>
      <c r="BT63" s="811"/>
      <c r="BU63" s="811"/>
      <c r="BV63" s="811"/>
      <c r="BW63" s="811"/>
      <c r="BX63" s="811"/>
      <c r="BY63" s="811"/>
      <c r="BZ63" s="811"/>
      <c r="CA63" s="811"/>
      <c r="CB63" s="811"/>
      <c r="CC63" s="811"/>
      <c r="CD63" s="811"/>
      <c r="CE63" s="811"/>
      <c r="CF63" s="811"/>
      <c r="CG63" s="812"/>
      <c r="CH63" s="813"/>
      <c r="CI63" s="814"/>
      <c r="CJ63" s="814"/>
      <c r="CK63" s="814"/>
      <c r="CL63" s="815"/>
      <c r="CM63" s="813"/>
      <c r="CN63" s="814"/>
      <c r="CO63" s="814"/>
      <c r="CP63" s="814"/>
      <c r="CQ63" s="815"/>
      <c r="CR63" s="813"/>
      <c r="CS63" s="814"/>
      <c r="CT63" s="814"/>
      <c r="CU63" s="814"/>
      <c r="CV63" s="815"/>
      <c r="CW63" s="813"/>
      <c r="CX63" s="814"/>
      <c r="CY63" s="814"/>
      <c r="CZ63" s="814"/>
      <c r="DA63" s="815"/>
      <c r="DB63" s="813"/>
      <c r="DC63" s="814"/>
      <c r="DD63" s="814"/>
      <c r="DE63" s="814"/>
      <c r="DF63" s="815"/>
      <c r="DG63" s="813"/>
      <c r="DH63" s="814"/>
      <c r="DI63" s="814"/>
      <c r="DJ63" s="814"/>
      <c r="DK63" s="815"/>
      <c r="DL63" s="813"/>
      <c r="DM63" s="814"/>
      <c r="DN63" s="814"/>
      <c r="DO63" s="814"/>
      <c r="DP63" s="815"/>
      <c r="DQ63" s="813"/>
      <c r="DR63" s="814"/>
      <c r="DS63" s="814"/>
      <c r="DT63" s="814"/>
      <c r="DU63" s="815"/>
      <c r="DV63" s="810"/>
      <c r="DW63" s="811"/>
      <c r="DX63" s="811"/>
      <c r="DY63" s="811"/>
      <c r="DZ63" s="816"/>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10"/>
      <c r="BT64" s="811"/>
      <c r="BU64" s="811"/>
      <c r="BV64" s="811"/>
      <c r="BW64" s="811"/>
      <c r="BX64" s="811"/>
      <c r="BY64" s="811"/>
      <c r="BZ64" s="811"/>
      <c r="CA64" s="811"/>
      <c r="CB64" s="811"/>
      <c r="CC64" s="811"/>
      <c r="CD64" s="811"/>
      <c r="CE64" s="811"/>
      <c r="CF64" s="811"/>
      <c r="CG64" s="812"/>
      <c r="CH64" s="813"/>
      <c r="CI64" s="814"/>
      <c r="CJ64" s="814"/>
      <c r="CK64" s="814"/>
      <c r="CL64" s="815"/>
      <c r="CM64" s="813"/>
      <c r="CN64" s="814"/>
      <c r="CO64" s="814"/>
      <c r="CP64" s="814"/>
      <c r="CQ64" s="815"/>
      <c r="CR64" s="813"/>
      <c r="CS64" s="814"/>
      <c r="CT64" s="814"/>
      <c r="CU64" s="814"/>
      <c r="CV64" s="815"/>
      <c r="CW64" s="813"/>
      <c r="CX64" s="814"/>
      <c r="CY64" s="814"/>
      <c r="CZ64" s="814"/>
      <c r="DA64" s="815"/>
      <c r="DB64" s="813"/>
      <c r="DC64" s="814"/>
      <c r="DD64" s="814"/>
      <c r="DE64" s="814"/>
      <c r="DF64" s="815"/>
      <c r="DG64" s="813"/>
      <c r="DH64" s="814"/>
      <c r="DI64" s="814"/>
      <c r="DJ64" s="814"/>
      <c r="DK64" s="815"/>
      <c r="DL64" s="813"/>
      <c r="DM64" s="814"/>
      <c r="DN64" s="814"/>
      <c r="DO64" s="814"/>
      <c r="DP64" s="815"/>
      <c r="DQ64" s="813"/>
      <c r="DR64" s="814"/>
      <c r="DS64" s="814"/>
      <c r="DT64" s="814"/>
      <c r="DU64" s="815"/>
      <c r="DV64" s="810"/>
      <c r="DW64" s="811"/>
      <c r="DX64" s="811"/>
      <c r="DY64" s="811"/>
      <c r="DZ64" s="816"/>
      <c r="EA64" s="233"/>
    </row>
    <row r="65" spans="1:131" ht="26.25" customHeight="1" thickBot="1" x14ac:dyDescent="0.25">
      <c r="A65" s="235" t="s">
        <v>421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10"/>
      <c r="BT65" s="811"/>
      <c r="BU65" s="811"/>
      <c r="BV65" s="811"/>
      <c r="BW65" s="811"/>
      <c r="BX65" s="811"/>
      <c r="BY65" s="811"/>
      <c r="BZ65" s="811"/>
      <c r="CA65" s="811"/>
      <c r="CB65" s="811"/>
      <c r="CC65" s="811"/>
      <c r="CD65" s="811"/>
      <c r="CE65" s="811"/>
      <c r="CF65" s="811"/>
      <c r="CG65" s="812"/>
      <c r="CH65" s="813"/>
      <c r="CI65" s="814"/>
      <c r="CJ65" s="814"/>
      <c r="CK65" s="814"/>
      <c r="CL65" s="815"/>
      <c r="CM65" s="813"/>
      <c r="CN65" s="814"/>
      <c r="CO65" s="814"/>
      <c r="CP65" s="814"/>
      <c r="CQ65" s="815"/>
      <c r="CR65" s="813"/>
      <c r="CS65" s="814"/>
      <c r="CT65" s="814"/>
      <c r="CU65" s="814"/>
      <c r="CV65" s="815"/>
      <c r="CW65" s="813"/>
      <c r="CX65" s="814"/>
      <c r="CY65" s="814"/>
      <c r="CZ65" s="814"/>
      <c r="DA65" s="815"/>
      <c r="DB65" s="813"/>
      <c r="DC65" s="814"/>
      <c r="DD65" s="814"/>
      <c r="DE65" s="814"/>
      <c r="DF65" s="815"/>
      <c r="DG65" s="813"/>
      <c r="DH65" s="814"/>
      <c r="DI65" s="814"/>
      <c r="DJ65" s="814"/>
      <c r="DK65" s="815"/>
      <c r="DL65" s="813"/>
      <c r="DM65" s="814"/>
      <c r="DN65" s="814"/>
      <c r="DO65" s="814"/>
      <c r="DP65" s="815"/>
      <c r="DQ65" s="813"/>
      <c r="DR65" s="814"/>
      <c r="DS65" s="814"/>
      <c r="DT65" s="814"/>
      <c r="DU65" s="815"/>
      <c r="DV65" s="810"/>
      <c r="DW65" s="811"/>
      <c r="DX65" s="811"/>
      <c r="DY65" s="811"/>
      <c r="DZ65" s="816"/>
      <c r="EA65" s="233"/>
    </row>
    <row r="66" spans="1:131" ht="26.25" customHeight="1" x14ac:dyDescent="0.2">
      <c r="A66" s="757" t="s">
        <v>422</v>
      </c>
      <c r="B66" s="758"/>
      <c r="C66" s="758"/>
      <c r="D66" s="758"/>
      <c r="E66" s="758"/>
      <c r="F66" s="758"/>
      <c r="G66" s="758"/>
      <c r="H66" s="758"/>
      <c r="I66" s="758"/>
      <c r="J66" s="758"/>
      <c r="K66" s="758"/>
      <c r="L66" s="758"/>
      <c r="M66" s="758"/>
      <c r="N66" s="758"/>
      <c r="O66" s="758"/>
      <c r="P66" s="759"/>
      <c r="Q66" s="753" t="s">
        <v>400</v>
      </c>
      <c r="R66" s="749"/>
      <c r="S66" s="749"/>
      <c r="T66" s="749"/>
      <c r="U66" s="750"/>
      <c r="V66" s="753" t="s">
        <v>423</v>
      </c>
      <c r="W66" s="749"/>
      <c r="X66" s="749"/>
      <c r="Y66" s="749"/>
      <c r="Z66" s="750"/>
      <c r="AA66" s="753" t="s">
        <v>402</v>
      </c>
      <c r="AB66" s="749"/>
      <c r="AC66" s="749"/>
      <c r="AD66" s="749"/>
      <c r="AE66" s="750"/>
      <c r="AF66" s="882" t="s">
        <v>403</v>
      </c>
      <c r="AG66" s="843"/>
      <c r="AH66" s="843"/>
      <c r="AI66" s="843"/>
      <c r="AJ66" s="883"/>
      <c r="AK66" s="753" t="s">
        <v>424</v>
      </c>
      <c r="AL66" s="758"/>
      <c r="AM66" s="758"/>
      <c r="AN66" s="758"/>
      <c r="AO66" s="759"/>
      <c r="AP66" s="753" t="s">
        <v>405</v>
      </c>
      <c r="AQ66" s="749"/>
      <c r="AR66" s="749"/>
      <c r="AS66" s="749"/>
      <c r="AT66" s="750"/>
      <c r="AU66" s="753" t="s">
        <v>425</v>
      </c>
      <c r="AV66" s="749"/>
      <c r="AW66" s="749"/>
      <c r="AX66" s="749"/>
      <c r="AY66" s="750"/>
      <c r="AZ66" s="753" t="s">
        <v>380</v>
      </c>
      <c r="BA66" s="749"/>
      <c r="BB66" s="749"/>
      <c r="BC66" s="749"/>
      <c r="BD66" s="755"/>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5">
      <c r="A67" s="760"/>
      <c r="B67" s="761"/>
      <c r="C67" s="761"/>
      <c r="D67" s="761"/>
      <c r="E67" s="761"/>
      <c r="F67" s="761"/>
      <c r="G67" s="761"/>
      <c r="H67" s="761"/>
      <c r="I67" s="761"/>
      <c r="J67" s="761"/>
      <c r="K67" s="761"/>
      <c r="L67" s="761"/>
      <c r="M67" s="761"/>
      <c r="N67" s="761"/>
      <c r="O67" s="761"/>
      <c r="P67" s="762"/>
      <c r="Q67" s="754"/>
      <c r="R67" s="751"/>
      <c r="S67" s="751"/>
      <c r="T67" s="751"/>
      <c r="U67" s="752"/>
      <c r="V67" s="754"/>
      <c r="W67" s="751"/>
      <c r="X67" s="751"/>
      <c r="Y67" s="751"/>
      <c r="Z67" s="752"/>
      <c r="AA67" s="754"/>
      <c r="AB67" s="751"/>
      <c r="AC67" s="751"/>
      <c r="AD67" s="751"/>
      <c r="AE67" s="752"/>
      <c r="AF67" s="884"/>
      <c r="AG67" s="846"/>
      <c r="AH67" s="846"/>
      <c r="AI67" s="846"/>
      <c r="AJ67" s="885"/>
      <c r="AK67" s="886"/>
      <c r="AL67" s="761"/>
      <c r="AM67" s="761"/>
      <c r="AN67" s="761"/>
      <c r="AO67" s="762"/>
      <c r="AP67" s="754"/>
      <c r="AQ67" s="751"/>
      <c r="AR67" s="751"/>
      <c r="AS67" s="751"/>
      <c r="AT67" s="752"/>
      <c r="AU67" s="754"/>
      <c r="AV67" s="751"/>
      <c r="AW67" s="751"/>
      <c r="AX67" s="751"/>
      <c r="AY67" s="752"/>
      <c r="AZ67" s="754"/>
      <c r="BA67" s="751"/>
      <c r="BB67" s="751"/>
      <c r="BC67" s="751"/>
      <c r="BD67" s="756"/>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2">
      <c r="A68" s="239">
        <v>1</v>
      </c>
      <c r="B68" s="897" t="s">
        <v>598</v>
      </c>
      <c r="C68" s="898"/>
      <c r="D68" s="898"/>
      <c r="E68" s="898"/>
      <c r="F68" s="898"/>
      <c r="G68" s="898"/>
      <c r="H68" s="898"/>
      <c r="I68" s="898"/>
      <c r="J68" s="898"/>
      <c r="K68" s="898"/>
      <c r="L68" s="898"/>
      <c r="M68" s="898"/>
      <c r="N68" s="898"/>
      <c r="O68" s="898"/>
      <c r="P68" s="899"/>
      <c r="Q68" s="900">
        <v>10</v>
      </c>
      <c r="R68" s="894"/>
      <c r="S68" s="894"/>
      <c r="T68" s="894"/>
      <c r="U68" s="894"/>
      <c r="V68" s="894">
        <v>1</v>
      </c>
      <c r="W68" s="894"/>
      <c r="X68" s="894"/>
      <c r="Y68" s="894"/>
      <c r="Z68" s="894"/>
      <c r="AA68" s="894">
        <v>9</v>
      </c>
      <c r="AB68" s="894"/>
      <c r="AC68" s="894"/>
      <c r="AD68" s="894"/>
      <c r="AE68" s="894"/>
      <c r="AF68" s="894">
        <v>9</v>
      </c>
      <c r="AG68" s="894"/>
      <c r="AH68" s="894"/>
      <c r="AI68" s="894"/>
      <c r="AJ68" s="894"/>
      <c r="AK68" s="894" t="s">
        <v>597</v>
      </c>
      <c r="AL68" s="894"/>
      <c r="AM68" s="894"/>
      <c r="AN68" s="894"/>
      <c r="AO68" s="894"/>
      <c r="AP68" s="894" t="s">
        <v>597</v>
      </c>
      <c r="AQ68" s="894"/>
      <c r="AR68" s="894"/>
      <c r="AS68" s="894"/>
      <c r="AT68" s="894"/>
      <c r="AU68" s="894" t="s">
        <v>597</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2">
      <c r="A69" s="241">
        <v>2</v>
      </c>
      <c r="B69" s="901" t="s">
        <v>599</v>
      </c>
      <c r="C69" s="902"/>
      <c r="D69" s="902"/>
      <c r="E69" s="902"/>
      <c r="F69" s="902"/>
      <c r="G69" s="902"/>
      <c r="H69" s="902"/>
      <c r="I69" s="902"/>
      <c r="J69" s="902"/>
      <c r="K69" s="902"/>
      <c r="L69" s="902"/>
      <c r="M69" s="902"/>
      <c r="N69" s="902"/>
      <c r="O69" s="902"/>
      <c r="P69" s="903"/>
      <c r="Q69" s="904">
        <v>311</v>
      </c>
      <c r="R69" s="858"/>
      <c r="S69" s="858"/>
      <c r="T69" s="858"/>
      <c r="U69" s="858"/>
      <c r="V69" s="858">
        <v>269</v>
      </c>
      <c r="W69" s="858"/>
      <c r="X69" s="858"/>
      <c r="Y69" s="858"/>
      <c r="Z69" s="858"/>
      <c r="AA69" s="858">
        <v>42</v>
      </c>
      <c r="AB69" s="858"/>
      <c r="AC69" s="858"/>
      <c r="AD69" s="858"/>
      <c r="AE69" s="858"/>
      <c r="AF69" s="858">
        <v>42</v>
      </c>
      <c r="AG69" s="858"/>
      <c r="AH69" s="858"/>
      <c r="AI69" s="858"/>
      <c r="AJ69" s="858"/>
      <c r="AK69" s="858">
        <v>57</v>
      </c>
      <c r="AL69" s="858"/>
      <c r="AM69" s="858"/>
      <c r="AN69" s="858"/>
      <c r="AO69" s="858"/>
      <c r="AP69" s="858" t="s">
        <v>597</v>
      </c>
      <c r="AQ69" s="858"/>
      <c r="AR69" s="858"/>
      <c r="AS69" s="858"/>
      <c r="AT69" s="858"/>
      <c r="AU69" s="858" t="s">
        <v>597</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2">
      <c r="A70" s="241">
        <v>3</v>
      </c>
      <c r="B70" s="901" t="s">
        <v>600</v>
      </c>
      <c r="C70" s="902"/>
      <c r="D70" s="902"/>
      <c r="E70" s="902"/>
      <c r="F70" s="902"/>
      <c r="G70" s="902"/>
      <c r="H70" s="902"/>
      <c r="I70" s="902"/>
      <c r="J70" s="902"/>
      <c r="K70" s="902"/>
      <c r="L70" s="902"/>
      <c r="M70" s="902"/>
      <c r="N70" s="902"/>
      <c r="O70" s="902"/>
      <c r="P70" s="903"/>
      <c r="Q70" s="904">
        <v>6219</v>
      </c>
      <c r="R70" s="858"/>
      <c r="S70" s="858"/>
      <c r="T70" s="858"/>
      <c r="U70" s="858"/>
      <c r="V70" s="858">
        <v>6009</v>
      </c>
      <c r="W70" s="858"/>
      <c r="X70" s="858"/>
      <c r="Y70" s="858"/>
      <c r="Z70" s="858"/>
      <c r="AA70" s="858">
        <v>210</v>
      </c>
      <c r="AB70" s="858"/>
      <c r="AC70" s="858"/>
      <c r="AD70" s="858"/>
      <c r="AE70" s="858"/>
      <c r="AF70" s="858">
        <v>210</v>
      </c>
      <c r="AG70" s="858"/>
      <c r="AH70" s="858"/>
      <c r="AI70" s="858"/>
      <c r="AJ70" s="858"/>
      <c r="AK70" s="858">
        <v>59</v>
      </c>
      <c r="AL70" s="858"/>
      <c r="AM70" s="858"/>
      <c r="AN70" s="858"/>
      <c r="AO70" s="858"/>
      <c r="AP70" s="858">
        <v>715</v>
      </c>
      <c r="AQ70" s="858"/>
      <c r="AR70" s="858"/>
      <c r="AS70" s="858"/>
      <c r="AT70" s="858"/>
      <c r="AU70" s="858">
        <v>209</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2">
      <c r="A71" s="241">
        <v>4</v>
      </c>
      <c r="B71" s="901" t="s">
        <v>601</v>
      </c>
      <c r="C71" s="902"/>
      <c r="D71" s="902"/>
      <c r="E71" s="902"/>
      <c r="F71" s="902"/>
      <c r="G71" s="902"/>
      <c r="H71" s="902"/>
      <c r="I71" s="902"/>
      <c r="J71" s="902"/>
      <c r="K71" s="902"/>
      <c r="L71" s="902"/>
      <c r="M71" s="902"/>
      <c r="N71" s="902"/>
      <c r="O71" s="902"/>
      <c r="P71" s="903"/>
      <c r="Q71" s="904">
        <v>1730</v>
      </c>
      <c r="R71" s="858"/>
      <c r="S71" s="858"/>
      <c r="T71" s="858"/>
      <c r="U71" s="858"/>
      <c r="V71" s="858">
        <v>1694</v>
      </c>
      <c r="W71" s="858"/>
      <c r="X71" s="858"/>
      <c r="Y71" s="858"/>
      <c r="Z71" s="858"/>
      <c r="AA71" s="858">
        <v>36</v>
      </c>
      <c r="AB71" s="858"/>
      <c r="AC71" s="858"/>
      <c r="AD71" s="858"/>
      <c r="AE71" s="858"/>
      <c r="AF71" s="858">
        <v>36</v>
      </c>
      <c r="AG71" s="858"/>
      <c r="AH71" s="858"/>
      <c r="AI71" s="858"/>
      <c r="AJ71" s="858"/>
      <c r="AK71" s="858" t="s">
        <v>597</v>
      </c>
      <c r="AL71" s="858"/>
      <c r="AM71" s="858"/>
      <c r="AN71" s="858"/>
      <c r="AO71" s="858"/>
      <c r="AP71" s="858" t="s">
        <v>597</v>
      </c>
      <c r="AQ71" s="858"/>
      <c r="AR71" s="858"/>
      <c r="AS71" s="858"/>
      <c r="AT71" s="858"/>
      <c r="AU71" s="858" t="s">
        <v>608</v>
      </c>
      <c r="AV71" s="858"/>
      <c r="AW71" s="858"/>
      <c r="AX71" s="858"/>
      <c r="AY71" s="858"/>
      <c r="AZ71" s="860" t="s">
        <v>605</v>
      </c>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2">
      <c r="A72" s="241">
        <v>5</v>
      </c>
      <c r="B72" s="901" t="s">
        <v>601</v>
      </c>
      <c r="C72" s="902"/>
      <c r="D72" s="902"/>
      <c r="E72" s="902"/>
      <c r="F72" s="902"/>
      <c r="G72" s="902"/>
      <c r="H72" s="902"/>
      <c r="I72" s="902"/>
      <c r="J72" s="902"/>
      <c r="K72" s="902"/>
      <c r="L72" s="902"/>
      <c r="M72" s="902"/>
      <c r="N72" s="902"/>
      <c r="O72" s="902"/>
      <c r="P72" s="903"/>
      <c r="Q72" s="904">
        <v>824275</v>
      </c>
      <c r="R72" s="858"/>
      <c r="S72" s="858"/>
      <c r="T72" s="858"/>
      <c r="U72" s="858"/>
      <c r="V72" s="858">
        <v>793576</v>
      </c>
      <c r="W72" s="858"/>
      <c r="X72" s="858"/>
      <c r="Y72" s="858"/>
      <c r="Z72" s="858"/>
      <c r="AA72" s="858">
        <v>30699</v>
      </c>
      <c r="AB72" s="858"/>
      <c r="AC72" s="858"/>
      <c r="AD72" s="858"/>
      <c r="AE72" s="858"/>
      <c r="AF72" s="858">
        <v>30699</v>
      </c>
      <c r="AG72" s="858"/>
      <c r="AH72" s="858"/>
      <c r="AI72" s="858"/>
      <c r="AJ72" s="858"/>
      <c r="AK72" s="858">
        <v>9728</v>
      </c>
      <c r="AL72" s="858"/>
      <c r="AM72" s="858"/>
      <c r="AN72" s="858"/>
      <c r="AO72" s="858"/>
      <c r="AP72" s="858" t="s">
        <v>597</v>
      </c>
      <c r="AQ72" s="858"/>
      <c r="AR72" s="858"/>
      <c r="AS72" s="858"/>
      <c r="AT72" s="858"/>
      <c r="AU72" s="858" t="s">
        <v>597</v>
      </c>
      <c r="AV72" s="858"/>
      <c r="AW72" s="858"/>
      <c r="AX72" s="858"/>
      <c r="AY72" s="858"/>
      <c r="AZ72" s="860" t="s">
        <v>606</v>
      </c>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2">
      <c r="A73" s="241">
        <v>6</v>
      </c>
      <c r="B73" s="901" t="s">
        <v>602</v>
      </c>
      <c r="C73" s="902"/>
      <c r="D73" s="902"/>
      <c r="E73" s="902"/>
      <c r="F73" s="902"/>
      <c r="G73" s="902"/>
      <c r="H73" s="902"/>
      <c r="I73" s="902"/>
      <c r="J73" s="902"/>
      <c r="K73" s="902"/>
      <c r="L73" s="902"/>
      <c r="M73" s="902"/>
      <c r="N73" s="902"/>
      <c r="O73" s="902"/>
      <c r="P73" s="903"/>
      <c r="Q73" s="904">
        <v>23194</v>
      </c>
      <c r="R73" s="858"/>
      <c r="S73" s="858"/>
      <c r="T73" s="858"/>
      <c r="U73" s="858"/>
      <c r="V73" s="858">
        <v>22714</v>
      </c>
      <c r="W73" s="858"/>
      <c r="X73" s="858"/>
      <c r="Y73" s="858"/>
      <c r="Z73" s="858"/>
      <c r="AA73" s="858">
        <v>480</v>
      </c>
      <c r="AB73" s="858"/>
      <c r="AC73" s="858"/>
      <c r="AD73" s="858"/>
      <c r="AE73" s="858"/>
      <c r="AF73" s="858">
        <v>480</v>
      </c>
      <c r="AG73" s="858"/>
      <c r="AH73" s="858"/>
      <c r="AI73" s="858"/>
      <c r="AJ73" s="858"/>
      <c r="AK73" s="858">
        <v>23</v>
      </c>
      <c r="AL73" s="858"/>
      <c r="AM73" s="858"/>
      <c r="AN73" s="858"/>
      <c r="AO73" s="858"/>
      <c r="AP73" s="858" t="s">
        <v>597</v>
      </c>
      <c r="AQ73" s="858"/>
      <c r="AR73" s="858"/>
      <c r="AS73" s="858"/>
      <c r="AT73" s="858"/>
      <c r="AU73" s="858" t="s">
        <v>597</v>
      </c>
      <c r="AV73" s="858"/>
      <c r="AW73" s="858"/>
      <c r="AX73" s="858"/>
      <c r="AY73" s="858"/>
      <c r="AZ73" s="860" t="s">
        <v>605</v>
      </c>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2">
      <c r="A74" s="241">
        <v>7</v>
      </c>
      <c r="B74" s="901" t="s">
        <v>602</v>
      </c>
      <c r="C74" s="902"/>
      <c r="D74" s="902"/>
      <c r="E74" s="902"/>
      <c r="F74" s="902"/>
      <c r="G74" s="902"/>
      <c r="H74" s="902"/>
      <c r="I74" s="902"/>
      <c r="J74" s="902"/>
      <c r="K74" s="902"/>
      <c r="L74" s="902"/>
      <c r="M74" s="902"/>
      <c r="N74" s="902"/>
      <c r="O74" s="902"/>
      <c r="P74" s="903"/>
      <c r="Q74" s="904">
        <v>238</v>
      </c>
      <c r="R74" s="858"/>
      <c r="S74" s="858"/>
      <c r="T74" s="858"/>
      <c r="U74" s="858"/>
      <c r="V74" s="858">
        <v>112</v>
      </c>
      <c r="W74" s="858"/>
      <c r="X74" s="858"/>
      <c r="Y74" s="858"/>
      <c r="Z74" s="858"/>
      <c r="AA74" s="858">
        <v>125</v>
      </c>
      <c r="AB74" s="858"/>
      <c r="AC74" s="858"/>
      <c r="AD74" s="858"/>
      <c r="AE74" s="858"/>
      <c r="AF74" s="858">
        <v>125</v>
      </c>
      <c r="AG74" s="858"/>
      <c r="AH74" s="858"/>
      <c r="AI74" s="858"/>
      <c r="AJ74" s="858"/>
      <c r="AK74" s="858" t="s">
        <v>597</v>
      </c>
      <c r="AL74" s="858"/>
      <c r="AM74" s="858"/>
      <c r="AN74" s="858"/>
      <c r="AO74" s="858"/>
      <c r="AP74" s="858" t="s">
        <v>597</v>
      </c>
      <c r="AQ74" s="858"/>
      <c r="AR74" s="858"/>
      <c r="AS74" s="858"/>
      <c r="AT74" s="858"/>
      <c r="AU74" s="858" t="s">
        <v>597</v>
      </c>
      <c r="AV74" s="858"/>
      <c r="AW74" s="858"/>
      <c r="AX74" s="858"/>
      <c r="AY74" s="858"/>
      <c r="AZ74" s="860" t="s">
        <v>607</v>
      </c>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2">
      <c r="A75" s="241">
        <v>8</v>
      </c>
      <c r="B75" s="901" t="s">
        <v>603</v>
      </c>
      <c r="C75" s="902"/>
      <c r="D75" s="902"/>
      <c r="E75" s="902"/>
      <c r="F75" s="902"/>
      <c r="G75" s="902"/>
      <c r="H75" s="902"/>
      <c r="I75" s="902"/>
      <c r="J75" s="902"/>
      <c r="K75" s="902"/>
      <c r="L75" s="902"/>
      <c r="M75" s="902"/>
      <c r="N75" s="902"/>
      <c r="O75" s="902"/>
      <c r="P75" s="903"/>
      <c r="Q75" s="905">
        <v>332</v>
      </c>
      <c r="R75" s="906"/>
      <c r="S75" s="906"/>
      <c r="T75" s="906"/>
      <c r="U75" s="862"/>
      <c r="V75" s="907">
        <v>324</v>
      </c>
      <c r="W75" s="906"/>
      <c r="X75" s="906"/>
      <c r="Y75" s="906"/>
      <c r="Z75" s="862"/>
      <c r="AA75" s="907">
        <v>8</v>
      </c>
      <c r="AB75" s="906"/>
      <c r="AC75" s="906"/>
      <c r="AD75" s="906"/>
      <c r="AE75" s="862"/>
      <c r="AF75" s="907">
        <v>8</v>
      </c>
      <c r="AG75" s="906"/>
      <c r="AH75" s="906"/>
      <c r="AI75" s="906"/>
      <c r="AJ75" s="862"/>
      <c r="AK75" s="907">
        <v>5</v>
      </c>
      <c r="AL75" s="906"/>
      <c r="AM75" s="906"/>
      <c r="AN75" s="906"/>
      <c r="AO75" s="862"/>
      <c r="AP75" s="907" t="s">
        <v>597</v>
      </c>
      <c r="AQ75" s="906"/>
      <c r="AR75" s="906"/>
      <c r="AS75" s="906"/>
      <c r="AT75" s="862"/>
      <c r="AU75" s="907" t="s">
        <v>597</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2">
      <c r="A76" s="241">
        <v>9</v>
      </c>
      <c r="B76" s="901" t="s">
        <v>604</v>
      </c>
      <c r="C76" s="902"/>
      <c r="D76" s="902"/>
      <c r="E76" s="902"/>
      <c r="F76" s="902"/>
      <c r="G76" s="902"/>
      <c r="H76" s="902"/>
      <c r="I76" s="902"/>
      <c r="J76" s="902"/>
      <c r="K76" s="902"/>
      <c r="L76" s="902"/>
      <c r="M76" s="902"/>
      <c r="N76" s="902"/>
      <c r="O76" s="902"/>
      <c r="P76" s="903"/>
      <c r="Q76" s="905">
        <v>43335</v>
      </c>
      <c r="R76" s="906"/>
      <c r="S76" s="906"/>
      <c r="T76" s="906"/>
      <c r="U76" s="862"/>
      <c r="V76" s="907">
        <v>41922</v>
      </c>
      <c r="W76" s="906"/>
      <c r="X76" s="906"/>
      <c r="Y76" s="906"/>
      <c r="Z76" s="862"/>
      <c r="AA76" s="907">
        <v>1413</v>
      </c>
      <c r="AB76" s="906"/>
      <c r="AC76" s="906"/>
      <c r="AD76" s="906"/>
      <c r="AE76" s="862"/>
      <c r="AF76" s="907">
        <v>6408</v>
      </c>
      <c r="AG76" s="906"/>
      <c r="AH76" s="906"/>
      <c r="AI76" s="906"/>
      <c r="AJ76" s="862"/>
      <c r="AK76" s="907" t="s">
        <v>597</v>
      </c>
      <c r="AL76" s="906"/>
      <c r="AM76" s="906"/>
      <c r="AN76" s="906"/>
      <c r="AO76" s="862"/>
      <c r="AP76" s="907" t="s">
        <v>597</v>
      </c>
      <c r="AQ76" s="906"/>
      <c r="AR76" s="906"/>
      <c r="AS76" s="906"/>
      <c r="AT76" s="862"/>
      <c r="AU76" s="907" t="s">
        <v>597</v>
      </c>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2">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2">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2">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2">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2">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2">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2">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2">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2">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2">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2">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5">
      <c r="A88" s="243" t="s">
        <v>395</v>
      </c>
      <c r="B88" s="817" t="s">
        <v>426</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38017</v>
      </c>
      <c r="AG88" s="872"/>
      <c r="AH88" s="872"/>
      <c r="AI88" s="872"/>
      <c r="AJ88" s="872"/>
      <c r="AK88" s="869"/>
      <c r="AL88" s="869"/>
      <c r="AM88" s="869"/>
      <c r="AN88" s="869"/>
      <c r="AO88" s="869"/>
      <c r="AP88" s="872">
        <v>715</v>
      </c>
      <c r="AQ88" s="872"/>
      <c r="AR88" s="872"/>
      <c r="AS88" s="872"/>
      <c r="AT88" s="872"/>
      <c r="AU88" s="872">
        <v>209</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817" t="s">
        <v>427</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52</v>
      </c>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v>62</v>
      </c>
      <c r="DM102" s="880"/>
      <c r="DN102" s="880"/>
      <c r="DO102" s="880"/>
      <c r="DP102" s="919"/>
      <c r="DQ102" s="918">
        <v>6</v>
      </c>
      <c r="DR102" s="880"/>
      <c r="DS102" s="880"/>
      <c r="DT102" s="880"/>
      <c r="DU102" s="919"/>
      <c r="DV102" s="817"/>
      <c r="DW102" s="818"/>
      <c r="DX102" s="818"/>
      <c r="DY102" s="818"/>
      <c r="DZ102" s="942"/>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428</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429</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5" t="s">
        <v>432</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433</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2">
      <c r="A109" s="940" t="s">
        <v>434</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435</v>
      </c>
      <c r="AB109" s="921"/>
      <c r="AC109" s="921"/>
      <c r="AD109" s="921"/>
      <c r="AE109" s="922"/>
      <c r="AF109" s="920" t="s">
        <v>436</v>
      </c>
      <c r="AG109" s="921"/>
      <c r="AH109" s="921"/>
      <c r="AI109" s="921"/>
      <c r="AJ109" s="922"/>
      <c r="AK109" s="920" t="s">
        <v>307</v>
      </c>
      <c r="AL109" s="921"/>
      <c r="AM109" s="921"/>
      <c r="AN109" s="921"/>
      <c r="AO109" s="922"/>
      <c r="AP109" s="920" t="s">
        <v>437</v>
      </c>
      <c r="AQ109" s="921"/>
      <c r="AR109" s="921"/>
      <c r="AS109" s="921"/>
      <c r="AT109" s="923"/>
      <c r="AU109" s="940" t="s">
        <v>434</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435</v>
      </c>
      <c r="BR109" s="921"/>
      <c r="BS109" s="921"/>
      <c r="BT109" s="921"/>
      <c r="BU109" s="922"/>
      <c r="BV109" s="920" t="s">
        <v>436</v>
      </c>
      <c r="BW109" s="921"/>
      <c r="BX109" s="921"/>
      <c r="BY109" s="921"/>
      <c r="BZ109" s="922"/>
      <c r="CA109" s="920" t="s">
        <v>307</v>
      </c>
      <c r="CB109" s="921"/>
      <c r="CC109" s="921"/>
      <c r="CD109" s="921"/>
      <c r="CE109" s="922"/>
      <c r="CF109" s="941" t="s">
        <v>437</v>
      </c>
      <c r="CG109" s="941"/>
      <c r="CH109" s="941"/>
      <c r="CI109" s="941"/>
      <c r="CJ109" s="941"/>
      <c r="CK109" s="920" t="s">
        <v>438</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435</v>
      </c>
      <c r="DH109" s="921"/>
      <c r="DI109" s="921"/>
      <c r="DJ109" s="921"/>
      <c r="DK109" s="922"/>
      <c r="DL109" s="920" t="s">
        <v>436</v>
      </c>
      <c r="DM109" s="921"/>
      <c r="DN109" s="921"/>
      <c r="DO109" s="921"/>
      <c r="DP109" s="922"/>
      <c r="DQ109" s="920" t="s">
        <v>307</v>
      </c>
      <c r="DR109" s="921"/>
      <c r="DS109" s="921"/>
      <c r="DT109" s="921"/>
      <c r="DU109" s="922"/>
      <c r="DV109" s="920" t="s">
        <v>437</v>
      </c>
      <c r="DW109" s="921"/>
      <c r="DX109" s="921"/>
      <c r="DY109" s="921"/>
      <c r="DZ109" s="923"/>
    </row>
    <row r="110" spans="1:131" s="233" customFormat="1" ht="26.25" customHeight="1" x14ac:dyDescent="0.2">
      <c r="A110" s="924" t="s">
        <v>439</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3205474</v>
      </c>
      <c r="AB110" s="928"/>
      <c r="AC110" s="928"/>
      <c r="AD110" s="928"/>
      <c r="AE110" s="929"/>
      <c r="AF110" s="930">
        <v>3209551</v>
      </c>
      <c r="AG110" s="928"/>
      <c r="AH110" s="928"/>
      <c r="AI110" s="928"/>
      <c r="AJ110" s="929"/>
      <c r="AK110" s="930">
        <v>3562037</v>
      </c>
      <c r="AL110" s="928"/>
      <c r="AM110" s="928"/>
      <c r="AN110" s="928"/>
      <c r="AO110" s="929"/>
      <c r="AP110" s="931">
        <v>15.3</v>
      </c>
      <c r="AQ110" s="932"/>
      <c r="AR110" s="932"/>
      <c r="AS110" s="932"/>
      <c r="AT110" s="933"/>
      <c r="AU110" s="934" t="s">
        <v>73</v>
      </c>
      <c r="AV110" s="935"/>
      <c r="AW110" s="935"/>
      <c r="AX110" s="935"/>
      <c r="AY110" s="935"/>
      <c r="AZ110" s="957" t="s">
        <v>440</v>
      </c>
      <c r="BA110" s="925"/>
      <c r="BB110" s="925"/>
      <c r="BC110" s="925"/>
      <c r="BD110" s="925"/>
      <c r="BE110" s="925"/>
      <c r="BF110" s="925"/>
      <c r="BG110" s="925"/>
      <c r="BH110" s="925"/>
      <c r="BI110" s="925"/>
      <c r="BJ110" s="925"/>
      <c r="BK110" s="925"/>
      <c r="BL110" s="925"/>
      <c r="BM110" s="925"/>
      <c r="BN110" s="925"/>
      <c r="BO110" s="925"/>
      <c r="BP110" s="926"/>
      <c r="BQ110" s="958">
        <v>32941365</v>
      </c>
      <c r="BR110" s="959"/>
      <c r="BS110" s="959"/>
      <c r="BT110" s="959"/>
      <c r="BU110" s="959"/>
      <c r="BV110" s="959">
        <v>32924423</v>
      </c>
      <c r="BW110" s="959"/>
      <c r="BX110" s="959"/>
      <c r="BY110" s="959"/>
      <c r="BZ110" s="959"/>
      <c r="CA110" s="959">
        <v>31166252</v>
      </c>
      <c r="CB110" s="959"/>
      <c r="CC110" s="959"/>
      <c r="CD110" s="959"/>
      <c r="CE110" s="959"/>
      <c r="CF110" s="972">
        <v>133.80000000000001</v>
      </c>
      <c r="CG110" s="973"/>
      <c r="CH110" s="973"/>
      <c r="CI110" s="973"/>
      <c r="CJ110" s="973"/>
      <c r="CK110" s="974" t="s">
        <v>441</v>
      </c>
      <c r="CL110" s="975"/>
      <c r="CM110" s="957" t="s">
        <v>442</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397</v>
      </c>
      <c r="DH110" s="959"/>
      <c r="DI110" s="959"/>
      <c r="DJ110" s="959"/>
      <c r="DK110" s="959"/>
      <c r="DL110" s="959" t="s">
        <v>443</v>
      </c>
      <c r="DM110" s="959"/>
      <c r="DN110" s="959"/>
      <c r="DO110" s="959"/>
      <c r="DP110" s="959"/>
      <c r="DQ110" s="959" t="s">
        <v>397</v>
      </c>
      <c r="DR110" s="959"/>
      <c r="DS110" s="959"/>
      <c r="DT110" s="959"/>
      <c r="DU110" s="959"/>
      <c r="DV110" s="960" t="s">
        <v>444</v>
      </c>
      <c r="DW110" s="960"/>
      <c r="DX110" s="960"/>
      <c r="DY110" s="960"/>
      <c r="DZ110" s="961"/>
    </row>
    <row r="111" spans="1:131" s="233" customFormat="1" ht="26.25" customHeight="1" x14ac:dyDescent="0.2">
      <c r="A111" s="962" t="s">
        <v>445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444</v>
      </c>
      <c r="AB111" s="966"/>
      <c r="AC111" s="966"/>
      <c r="AD111" s="966"/>
      <c r="AE111" s="967"/>
      <c r="AF111" s="968" t="s">
        <v>397</v>
      </c>
      <c r="AG111" s="966"/>
      <c r="AH111" s="966"/>
      <c r="AI111" s="966"/>
      <c r="AJ111" s="967"/>
      <c r="AK111" s="968" t="s">
        <v>444</v>
      </c>
      <c r="AL111" s="966"/>
      <c r="AM111" s="966"/>
      <c r="AN111" s="966"/>
      <c r="AO111" s="967"/>
      <c r="AP111" s="969" t="s">
        <v>444</v>
      </c>
      <c r="AQ111" s="970"/>
      <c r="AR111" s="970"/>
      <c r="AS111" s="970"/>
      <c r="AT111" s="971"/>
      <c r="AU111" s="936"/>
      <c r="AV111" s="937"/>
      <c r="AW111" s="937"/>
      <c r="AX111" s="937"/>
      <c r="AY111" s="937"/>
      <c r="AZ111" s="950" t="s">
        <v>446</v>
      </c>
      <c r="BA111" s="951"/>
      <c r="BB111" s="951"/>
      <c r="BC111" s="951"/>
      <c r="BD111" s="951"/>
      <c r="BE111" s="951"/>
      <c r="BF111" s="951"/>
      <c r="BG111" s="951"/>
      <c r="BH111" s="951"/>
      <c r="BI111" s="951"/>
      <c r="BJ111" s="951"/>
      <c r="BK111" s="951"/>
      <c r="BL111" s="951"/>
      <c r="BM111" s="951"/>
      <c r="BN111" s="951"/>
      <c r="BO111" s="951"/>
      <c r="BP111" s="952"/>
      <c r="BQ111" s="953">
        <v>35185</v>
      </c>
      <c r="BR111" s="954"/>
      <c r="BS111" s="954"/>
      <c r="BT111" s="954"/>
      <c r="BU111" s="954"/>
      <c r="BV111" s="954">
        <v>20047</v>
      </c>
      <c r="BW111" s="954"/>
      <c r="BX111" s="954"/>
      <c r="BY111" s="954"/>
      <c r="BZ111" s="954"/>
      <c r="CA111" s="954">
        <v>11131</v>
      </c>
      <c r="CB111" s="954"/>
      <c r="CC111" s="954"/>
      <c r="CD111" s="954"/>
      <c r="CE111" s="954"/>
      <c r="CF111" s="948">
        <v>0</v>
      </c>
      <c r="CG111" s="949"/>
      <c r="CH111" s="949"/>
      <c r="CI111" s="949"/>
      <c r="CJ111" s="949"/>
      <c r="CK111" s="976"/>
      <c r="CL111" s="977"/>
      <c r="CM111" s="950" t="s">
        <v>447</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128</v>
      </c>
      <c r="DH111" s="954"/>
      <c r="DI111" s="954"/>
      <c r="DJ111" s="954"/>
      <c r="DK111" s="954"/>
      <c r="DL111" s="954" t="s">
        <v>444</v>
      </c>
      <c r="DM111" s="954"/>
      <c r="DN111" s="954"/>
      <c r="DO111" s="954"/>
      <c r="DP111" s="954"/>
      <c r="DQ111" s="954" t="s">
        <v>397</v>
      </c>
      <c r="DR111" s="954"/>
      <c r="DS111" s="954"/>
      <c r="DT111" s="954"/>
      <c r="DU111" s="954"/>
      <c r="DV111" s="955" t="s">
        <v>397</v>
      </c>
      <c r="DW111" s="955"/>
      <c r="DX111" s="955"/>
      <c r="DY111" s="955"/>
      <c r="DZ111" s="956"/>
    </row>
    <row r="112" spans="1:131" s="233" customFormat="1" ht="26.25" customHeight="1" x14ac:dyDescent="0.2">
      <c r="A112" s="980" t="s">
        <v>448</v>
      </c>
      <c r="B112" s="981"/>
      <c r="C112" s="951" t="s">
        <v>449</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397</v>
      </c>
      <c r="AB112" s="987"/>
      <c r="AC112" s="987"/>
      <c r="AD112" s="987"/>
      <c r="AE112" s="988"/>
      <c r="AF112" s="989" t="s">
        <v>443</v>
      </c>
      <c r="AG112" s="987"/>
      <c r="AH112" s="987"/>
      <c r="AI112" s="987"/>
      <c r="AJ112" s="988"/>
      <c r="AK112" s="989" t="s">
        <v>443</v>
      </c>
      <c r="AL112" s="987"/>
      <c r="AM112" s="987"/>
      <c r="AN112" s="987"/>
      <c r="AO112" s="988"/>
      <c r="AP112" s="990" t="s">
        <v>450</v>
      </c>
      <c r="AQ112" s="991"/>
      <c r="AR112" s="991"/>
      <c r="AS112" s="991"/>
      <c r="AT112" s="992"/>
      <c r="AU112" s="936"/>
      <c r="AV112" s="937"/>
      <c r="AW112" s="937"/>
      <c r="AX112" s="937"/>
      <c r="AY112" s="937"/>
      <c r="AZ112" s="950" t="s">
        <v>451</v>
      </c>
      <c r="BA112" s="951"/>
      <c r="BB112" s="951"/>
      <c r="BC112" s="951"/>
      <c r="BD112" s="951"/>
      <c r="BE112" s="951"/>
      <c r="BF112" s="951"/>
      <c r="BG112" s="951"/>
      <c r="BH112" s="951"/>
      <c r="BI112" s="951"/>
      <c r="BJ112" s="951"/>
      <c r="BK112" s="951"/>
      <c r="BL112" s="951"/>
      <c r="BM112" s="951"/>
      <c r="BN112" s="951"/>
      <c r="BO112" s="951"/>
      <c r="BP112" s="952"/>
      <c r="BQ112" s="953">
        <v>6780949</v>
      </c>
      <c r="BR112" s="954"/>
      <c r="BS112" s="954"/>
      <c r="BT112" s="954"/>
      <c r="BU112" s="954"/>
      <c r="BV112" s="954">
        <v>5669306</v>
      </c>
      <c r="BW112" s="954"/>
      <c r="BX112" s="954"/>
      <c r="BY112" s="954"/>
      <c r="BZ112" s="954"/>
      <c r="CA112" s="954">
        <v>5356847</v>
      </c>
      <c r="CB112" s="954"/>
      <c r="CC112" s="954"/>
      <c r="CD112" s="954"/>
      <c r="CE112" s="954"/>
      <c r="CF112" s="948">
        <v>23</v>
      </c>
      <c r="CG112" s="949"/>
      <c r="CH112" s="949"/>
      <c r="CI112" s="949"/>
      <c r="CJ112" s="949"/>
      <c r="CK112" s="976"/>
      <c r="CL112" s="977"/>
      <c r="CM112" s="950" t="s">
        <v>452</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453</v>
      </c>
      <c r="DH112" s="954"/>
      <c r="DI112" s="954"/>
      <c r="DJ112" s="954"/>
      <c r="DK112" s="954"/>
      <c r="DL112" s="954" t="s">
        <v>397</v>
      </c>
      <c r="DM112" s="954"/>
      <c r="DN112" s="954"/>
      <c r="DO112" s="954"/>
      <c r="DP112" s="954"/>
      <c r="DQ112" s="954" t="s">
        <v>397</v>
      </c>
      <c r="DR112" s="954"/>
      <c r="DS112" s="954"/>
      <c r="DT112" s="954"/>
      <c r="DU112" s="954"/>
      <c r="DV112" s="955" t="s">
        <v>454</v>
      </c>
      <c r="DW112" s="955"/>
      <c r="DX112" s="955"/>
      <c r="DY112" s="955"/>
      <c r="DZ112" s="956"/>
    </row>
    <row r="113" spans="1:130" s="233" customFormat="1" ht="26.25" customHeight="1" x14ac:dyDescent="0.2">
      <c r="A113" s="982"/>
      <c r="B113" s="983"/>
      <c r="C113" s="951" t="s">
        <v>455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995533</v>
      </c>
      <c r="AB113" s="966"/>
      <c r="AC113" s="966"/>
      <c r="AD113" s="966"/>
      <c r="AE113" s="967"/>
      <c r="AF113" s="968">
        <v>975039</v>
      </c>
      <c r="AG113" s="966"/>
      <c r="AH113" s="966"/>
      <c r="AI113" s="966"/>
      <c r="AJ113" s="967"/>
      <c r="AK113" s="968">
        <v>968780</v>
      </c>
      <c r="AL113" s="966"/>
      <c r="AM113" s="966"/>
      <c r="AN113" s="966"/>
      <c r="AO113" s="967"/>
      <c r="AP113" s="969">
        <v>4.2</v>
      </c>
      <c r="AQ113" s="970"/>
      <c r="AR113" s="970"/>
      <c r="AS113" s="970"/>
      <c r="AT113" s="971"/>
      <c r="AU113" s="936"/>
      <c r="AV113" s="937"/>
      <c r="AW113" s="937"/>
      <c r="AX113" s="937"/>
      <c r="AY113" s="937"/>
      <c r="AZ113" s="950" t="s">
        <v>456</v>
      </c>
      <c r="BA113" s="951"/>
      <c r="BB113" s="951"/>
      <c r="BC113" s="951"/>
      <c r="BD113" s="951"/>
      <c r="BE113" s="951"/>
      <c r="BF113" s="951"/>
      <c r="BG113" s="951"/>
      <c r="BH113" s="951"/>
      <c r="BI113" s="951"/>
      <c r="BJ113" s="951"/>
      <c r="BK113" s="951"/>
      <c r="BL113" s="951"/>
      <c r="BM113" s="951"/>
      <c r="BN113" s="951"/>
      <c r="BO113" s="951"/>
      <c r="BP113" s="952"/>
      <c r="BQ113" s="953">
        <v>257300</v>
      </c>
      <c r="BR113" s="954"/>
      <c r="BS113" s="954"/>
      <c r="BT113" s="954"/>
      <c r="BU113" s="954"/>
      <c r="BV113" s="954">
        <v>270400</v>
      </c>
      <c r="BW113" s="954"/>
      <c r="BX113" s="954"/>
      <c r="BY113" s="954"/>
      <c r="BZ113" s="954"/>
      <c r="CA113" s="954">
        <v>208926</v>
      </c>
      <c r="CB113" s="954"/>
      <c r="CC113" s="954"/>
      <c r="CD113" s="954"/>
      <c r="CE113" s="954"/>
      <c r="CF113" s="948">
        <v>0.9</v>
      </c>
      <c r="CG113" s="949"/>
      <c r="CH113" s="949"/>
      <c r="CI113" s="949"/>
      <c r="CJ113" s="949"/>
      <c r="CK113" s="976"/>
      <c r="CL113" s="977"/>
      <c r="CM113" s="950" t="s">
        <v>457</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397</v>
      </c>
      <c r="DH113" s="987"/>
      <c r="DI113" s="987"/>
      <c r="DJ113" s="987"/>
      <c r="DK113" s="988"/>
      <c r="DL113" s="989" t="s">
        <v>454</v>
      </c>
      <c r="DM113" s="987"/>
      <c r="DN113" s="987"/>
      <c r="DO113" s="987"/>
      <c r="DP113" s="988"/>
      <c r="DQ113" s="989" t="s">
        <v>443</v>
      </c>
      <c r="DR113" s="987"/>
      <c r="DS113" s="987"/>
      <c r="DT113" s="987"/>
      <c r="DU113" s="988"/>
      <c r="DV113" s="990" t="s">
        <v>128</v>
      </c>
      <c r="DW113" s="991"/>
      <c r="DX113" s="991"/>
      <c r="DY113" s="991"/>
      <c r="DZ113" s="992"/>
    </row>
    <row r="114" spans="1:130" s="233" customFormat="1" ht="26.25" customHeight="1" x14ac:dyDescent="0.2">
      <c r="A114" s="982"/>
      <c r="B114" s="983"/>
      <c r="C114" s="951" t="s">
        <v>458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42700</v>
      </c>
      <c r="AB114" s="987"/>
      <c r="AC114" s="987"/>
      <c r="AD114" s="987"/>
      <c r="AE114" s="988"/>
      <c r="AF114" s="989">
        <v>42700</v>
      </c>
      <c r="AG114" s="987"/>
      <c r="AH114" s="987"/>
      <c r="AI114" s="987"/>
      <c r="AJ114" s="988"/>
      <c r="AK114" s="989">
        <v>49484</v>
      </c>
      <c r="AL114" s="987"/>
      <c r="AM114" s="987"/>
      <c r="AN114" s="987"/>
      <c r="AO114" s="988"/>
      <c r="AP114" s="990">
        <v>0.2</v>
      </c>
      <c r="AQ114" s="991"/>
      <c r="AR114" s="991"/>
      <c r="AS114" s="991"/>
      <c r="AT114" s="992"/>
      <c r="AU114" s="936"/>
      <c r="AV114" s="937"/>
      <c r="AW114" s="937"/>
      <c r="AX114" s="937"/>
      <c r="AY114" s="937"/>
      <c r="AZ114" s="950" t="s">
        <v>459</v>
      </c>
      <c r="BA114" s="951"/>
      <c r="BB114" s="951"/>
      <c r="BC114" s="951"/>
      <c r="BD114" s="951"/>
      <c r="BE114" s="951"/>
      <c r="BF114" s="951"/>
      <c r="BG114" s="951"/>
      <c r="BH114" s="951"/>
      <c r="BI114" s="951"/>
      <c r="BJ114" s="951"/>
      <c r="BK114" s="951"/>
      <c r="BL114" s="951"/>
      <c r="BM114" s="951"/>
      <c r="BN114" s="951"/>
      <c r="BO114" s="951"/>
      <c r="BP114" s="952"/>
      <c r="BQ114" s="953">
        <v>6825956</v>
      </c>
      <c r="BR114" s="954"/>
      <c r="BS114" s="954"/>
      <c r="BT114" s="954"/>
      <c r="BU114" s="954"/>
      <c r="BV114" s="954">
        <v>6862272</v>
      </c>
      <c r="BW114" s="954"/>
      <c r="BX114" s="954"/>
      <c r="BY114" s="954"/>
      <c r="BZ114" s="954"/>
      <c r="CA114" s="954">
        <v>6780791</v>
      </c>
      <c r="CB114" s="954"/>
      <c r="CC114" s="954"/>
      <c r="CD114" s="954"/>
      <c r="CE114" s="954"/>
      <c r="CF114" s="948">
        <v>29.1</v>
      </c>
      <c r="CG114" s="949"/>
      <c r="CH114" s="949"/>
      <c r="CI114" s="949"/>
      <c r="CJ114" s="949"/>
      <c r="CK114" s="976"/>
      <c r="CL114" s="977"/>
      <c r="CM114" s="950" t="s">
        <v>460</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397</v>
      </c>
      <c r="DH114" s="987"/>
      <c r="DI114" s="987"/>
      <c r="DJ114" s="987"/>
      <c r="DK114" s="988"/>
      <c r="DL114" s="989" t="s">
        <v>397</v>
      </c>
      <c r="DM114" s="987"/>
      <c r="DN114" s="987"/>
      <c r="DO114" s="987"/>
      <c r="DP114" s="988"/>
      <c r="DQ114" s="989" t="s">
        <v>397</v>
      </c>
      <c r="DR114" s="987"/>
      <c r="DS114" s="987"/>
      <c r="DT114" s="987"/>
      <c r="DU114" s="988"/>
      <c r="DV114" s="990" t="s">
        <v>397</v>
      </c>
      <c r="DW114" s="991"/>
      <c r="DX114" s="991"/>
      <c r="DY114" s="991"/>
      <c r="DZ114" s="992"/>
    </row>
    <row r="115" spans="1:130" s="233" customFormat="1" ht="26.25" customHeight="1" x14ac:dyDescent="0.2">
      <c r="A115" s="982"/>
      <c r="B115" s="983"/>
      <c r="C115" s="951" t="s">
        <v>461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29206</v>
      </c>
      <c r="AB115" s="966"/>
      <c r="AC115" s="966"/>
      <c r="AD115" s="966"/>
      <c r="AE115" s="967"/>
      <c r="AF115" s="968">
        <v>14895</v>
      </c>
      <c r="AG115" s="966"/>
      <c r="AH115" s="966"/>
      <c r="AI115" s="966"/>
      <c r="AJ115" s="967"/>
      <c r="AK115" s="968">
        <v>9038</v>
      </c>
      <c r="AL115" s="966"/>
      <c r="AM115" s="966"/>
      <c r="AN115" s="966"/>
      <c r="AO115" s="967"/>
      <c r="AP115" s="969">
        <v>0</v>
      </c>
      <c r="AQ115" s="970"/>
      <c r="AR115" s="970"/>
      <c r="AS115" s="970"/>
      <c r="AT115" s="971"/>
      <c r="AU115" s="936"/>
      <c r="AV115" s="937"/>
      <c r="AW115" s="937"/>
      <c r="AX115" s="937"/>
      <c r="AY115" s="937"/>
      <c r="AZ115" s="950" t="s">
        <v>462</v>
      </c>
      <c r="BA115" s="951"/>
      <c r="BB115" s="951"/>
      <c r="BC115" s="951"/>
      <c r="BD115" s="951"/>
      <c r="BE115" s="951"/>
      <c r="BF115" s="951"/>
      <c r="BG115" s="951"/>
      <c r="BH115" s="951"/>
      <c r="BI115" s="951"/>
      <c r="BJ115" s="951"/>
      <c r="BK115" s="951"/>
      <c r="BL115" s="951"/>
      <c r="BM115" s="951"/>
      <c r="BN115" s="951"/>
      <c r="BO115" s="951"/>
      <c r="BP115" s="952"/>
      <c r="BQ115" s="953">
        <v>6552</v>
      </c>
      <c r="BR115" s="954"/>
      <c r="BS115" s="954"/>
      <c r="BT115" s="954"/>
      <c r="BU115" s="954"/>
      <c r="BV115" s="954">
        <v>6359</v>
      </c>
      <c r="BW115" s="954"/>
      <c r="BX115" s="954"/>
      <c r="BY115" s="954"/>
      <c r="BZ115" s="954"/>
      <c r="CA115" s="954">
        <v>7414</v>
      </c>
      <c r="CB115" s="954"/>
      <c r="CC115" s="954"/>
      <c r="CD115" s="954"/>
      <c r="CE115" s="954"/>
      <c r="CF115" s="948">
        <v>0</v>
      </c>
      <c r="CG115" s="949"/>
      <c r="CH115" s="949"/>
      <c r="CI115" s="949"/>
      <c r="CJ115" s="949"/>
      <c r="CK115" s="976"/>
      <c r="CL115" s="977"/>
      <c r="CM115" s="950" t="s">
        <v>463</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443</v>
      </c>
      <c r="DH115" s="987"/>
      <c r="DI115" s="987"/>
      <c r="DJ115" s="987"/>
      <c r="DK115" s="988"/>
      <c r="DL115" s="989" t="s">
        <v>464</v>
      </c>
      <c r="DM115" s="987"/>
      <c r="DN115" s="987"/>
      <c r="DO115" s="987"/>
      <c r="DP115" s="988"/>
      <c r="DQ115" s="989" t="s">
        <v>128</v>
      </c>
      <c r="DR115" s="987"/>
      <c r="DS115" s="987"/>
      <c r="DT115" s="987"/>
      <c r="DU115" s="988"/>
      <c r="DV115" s="990" t="s">
        <v>397</v>
      </c>
      <c r="DW115" s="991"/>
      <c r="DX115" s="991"/>
      <c r="DY115" s="991"/>
      <c r="DZ115" s="992"/>
    </row>
    <row r="116" spans="1:130" s="233" customFormat="1" ht="26.25" customHeight="1" x14ac:dyDescent="0.2">
      <c r="A116" s="984"/>
      <c r="B116" s="985"/>
      <c r="C116" s="993" t="s">
        <v>465</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444</v>
      </c>
      <c r="AB116" s="987"/>
      <c r="AC116" s="987"/>
      <c r="AD116" s="987"/>
      <c r="AE116" s="988"/>
      <c r="AF116" s="989" t="s">
        <v>397</v>
      </c>
      <c r="AG116" s="987"/>
      <c r="AH116" s="987"/>
      <c r="AI116" s="987"/>
      <c r="AJ116" s="988"/>
      <c r="AK116" s="989" t="s">
        <v>397</v>
      </c>
      <c r="AL116" s="987"/>
      <c r="AM116" s="987"/>
      <c r="AN116" s="987"/>
      <c r="AO116" s="988"/>
      <c r="AP116" s="990" t="s">
        <v>466</v>
      </c>
      <c r="AQ116" s="991"/>
      <c r="AR116" s="991"/>
      <c r="AS116" s="991"/>
      <c r="AT116" s="992"/>
      <c r="AU116" s="936"/>
      <c r="AV116" s="937"/>
      <c r="AW116" s="937"/>
      <c r="AX116" s="937"/>
      <c r="AY116" s="937"/>
      <c r="AZ116" s="995" t="s">
        <v>467</v>
      </c>
      <c r="BA116" s="996"/>
      <c r="BB116" s="996"/>
      <c r="BC116" s="996"/>
      <c r="BD116" s="996"/>
      <c r="BE116" s="996"/>
      <c r="BF116" s="996"/>
      <c r="BG116" s="996"/>
      <c r="BH116" s="996"/>
      <c r="BI116" s="996"/>
      <c r="BJ116" s="996"/>
      <c r="BK116" s="996"/>
      <c r="BL116" s="996"/>
      <c r="BM116" s="996"/>
      <c r="BN116" s="996"/>
      <c r="BO116" s="996"/>
      <c r="BP116" s="997"/>
      <c r="BQ116" s="953" t="s">
        <v>397</v>
      </c>
      <c r="BR116" s="954"/>
      <c r="BS116" s="954"/>
      <c r="BT116" s="954"/>
      <c r="BU116" s="954"/>
      <c r="BV116" s="954" t="s">
        <v>468</v>
      </c>
      <c r="BW116" s="954"/>
      <c r="BX116" s="954"/>
      <c r="BY116" s="954"/>
      <c r="BZ116" s="954"/>
      <c r="CA116" s="954" t="s">
        <v>468</v>
      </c>
      <c r="CB116" s="954"/>
      <c r="CC116" s="954"/>
      <c r="CD116" s="954"/>
      <c r="CE116" s="954"/>
      <c r="CF116" s="948" t="s">
        <v>450</v>
      </c>
      <c r="CG116" s="949"/>
      <c r="CH116" s="949"/>
      <c r="CI116" s="949"/>
      <c r="CJ116" s="949"/>
      <c r="CK116" s="976"/>
      <c r="CL116" s="977"/>
      <c r="CM116" s="950" t="s">
        <v>469</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128</v>
      </c>
      <c r="DH116" s="987"/>
      <c r="DI116" s="987"/>
      <c r="DJ116" s="987"/>
      <c r="DK116" s="988"/>
      <c r="DL116" s="989" t="s">
        <v>466</v>
      </c>
      <c r="DM116" s="987"/>
      <c r="DN116" s="987"/>
      <c r="DO116" s="987"/>
      <c r="DP116" s="988"/>
      <c r="DQ116" s="989" t="s">
        <v>397</v>
      </c>
      <c r="DR116" s="987"/>
      <c r="DS116" s="987"/>
      <c r="DT116" s="987"/>
      <c r="DU116" s="988"/>
      <c r="DV116" s="990" t="s">
        <v>454</v>
      </c>
      <c r="DW116" s="991"/>
      <c r="DX116" s="991"/>
      <c r="DY116" s="991"/>
      <c r="DZ116" s="992"/>
    </row>
    <row r="117" spans="1:130" s="233" customFormat="1" ht="26.25" customHeight="1" x14ac:dyDescent="0.2">
      <c r="A117" s="94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470</v>
      </c>
      <c r="Z117" s="922"/>
      <c r="AA117" s="1006">
        <v>4272913</v>
      </c>
      <c r="AB117" s="1007"/>
      <c r="AC117" s="1007"/>
      <c r="AD117" s="1007"/>
      <c r="AE117" s="1008"/>
      <c r="AF117" s="1009">
        <v>4242185</v>
      </c>
      <c r="AG117" s="1007"/>
      <c r="AH117" s="1007"/>
      <c r="AI117" s="1007"/>
      <c r="AJ117" s="1008"/>
      <c r="AK117" s="1009">
        <v>4589339</v>
      </c>
      <c r="AL117" s="1007"/>
      <c r="AM117" s="1007"/>
      <c r="AN117" s="1007"/>
      <c r="AO117" s="1008"/>
      <c r="AP117" s="1010"/>
      <c r="AQ117" s="1011"/>
      <c r="AR117" s="1011"/>
      <c r="AS117" s="1011"/>
      <c r="AT117" s="1012"/>
      <c r="AU117" s="936"/>
      <c r="AV117" s="937"/>
      <c r="AW117" s="937"/>
      <c r="AX117" s="937"/>
      <c r="AY117" s="937"/>
      <c r="AZ117" s="1002" t="s">
        <v>471</v>
      </c>
      <c r="BA117" s="1003"/>
      <c r="BB117" s="1003"/>
      <c r="BC117" s="1003"/>
      <c r="BD117" s="1003"/>
      <c r="BE117" s="1003"/>
      <c r="BF117" s="1003"/>
      <c r="BG117" s="1003"/>
      <c r="BH117" s="1003"/>
      <c r="BI117" s="1003"/>
      <c r="BJ117" s="1003"/>
      <c r="BK117" s="1003"/>
      <c r="BL117" s="1003"/>
      <c r="BM117" s="1003"/>
      <c r="BN117" s="1003"/>
      <c r="BO117" s="1003"/>
      <c r="BP117" s="1004"/>
      <c r="BQ117" s="953" t="s">
        <v>128</v>
      </c>
      <c r="BR117" s="954"/>
      <c r="BS117" s="954"/>
      <c r="BT117" s="954"/>
      <c r="BU117" s="954"/>
      <c r="BV117" s="954" t="s">
        <v>466</v>
      </c>
      <c r="BW117" s="954"/>
      <c r="BX117" s="954"/>
      <c r="BY117" s="954"/>
      <c r="BZ117" s="954"/>
      <c r="CA117" s="954" t="s">
        <v>444</v>
      </c>
      <c r="CB117" s="954"/>
      <c r="CC117" s="954"/>
      <c r="CD117" s="954"/>
      <c r="CE117" s="954"/>
      <c r="CF117" s="948" t="s">
        <v>443</v>
      </c>
      <c r="CG117" s="949"/>
      <c r="CH117" s="949"/>
      <c r="CI117" s="949"/>
      <c r="CJ117" s="949"/>
      <c r="CK117" s="976"/>
      <c r="CL117" s="977"/>
      <c r="CM117" s="950" t="s">
        <v>472</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453</v>
      </c>
      <c r="DH117" s="987"/>
      <c r="DI117" s="987"/>
      <c r="DJ117" s="987"/>
      <c r="DK117" s="988"/>
      <c r="DL117" s="989" t="s">
        <v>453</v>
      </c>
      <c r="DM117" s="987"/>
      <c r="DN117" s="987"/>
      <c r="DO117" s="987"/>
      <c r="DP117" s="988"/>
      <c r="DQ117" s="989" t="s">
        <v>466</v>
      </c>
      <c r="DR117" s="987"/>
      <c r="DS117" s="987"/>
      <c r="DT117" s="987"/>
      <c r="DU117" s="988"/>
      <c r="DV117" s="990" t="s">
        <v>466</v>
      </c>
      <c r="DW117" s="991"/>
      <c r="DX117" s="991"/>
      <c r="DY117" s="991"/>
      <c r="DZ117" s="992"/>
    </row>
    <row r="118" spans="1:130" s="233" customFormat="1" ht="26.25" customHeight="1" x14ac:dyDescent="0.2">
      <c r="A118" s="940" t="s">
        <v>438</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435</v>
      </c>
      <c r="AB118" s="921"/>
      <c r="AC118" s="921"/>
      <c r="AD118" s="921"/>
      <c r="AE118" s="922"/>
      <c r="AF118" s="920" t="s">
        <v>436</v>
      </c>
      <c r="AG118" s="921"/>
      <c r="AH118" s="921"/>
      <c r="AI118" s="921"/>
      <c r="AJ118" s="922"/>
      <c r="AK118" s="920" t="s">
        <v>307</v>
      </c>
      <c r="AL118" s="921"/>
      <c r="AM118" s="921"/>
      <c r="AN118" s="921"/>
      <c r="AO118" s="922"/>
      <c r="AP118" s="998" t="s">
        <v>437</v>
      </c>
      <c r="AQ118" s="999"/>
      <c r="AR118" s="999"/>
      <c r="AS118" s="999"/>
      <c r="AT118" s="1000"/>
      <c r="AU118" s="936"/>
      <c r="AV118" s="937"/>
      <c r="AW118" s="937"/>
      <c r="AX118" s="937"/>
      <c r="AY118" s="937"/>
      <c r="AZ118" s="1001" t="s">
        <v>473</v>
      </c>
      <c r="BA118" s="993"/>
      <c r="BB118" s="993"/>
      <c r="BC118" s="993"/>
      <c r="BD118" s="993"/>
      <c r="BE118" s="993"/>
      <c r="BF118" s="993"/>
      <c r="BG118" s="993"/>
      <c r="BH118" s="993"/>
      <c r="BI118" s="993"/>
      <c r="BJ118" s="993"/>
      <c r="BK118" s="993"/>
      <c r="BL118" s="993"/>
      <c r="BM118" s="993"/>
      <c r="BN118" s="993"/>
      <c r="BO118" s="993"/>
      <c r="BP118" s="994"/>
      <c r="BQ118" s="1027" t="s">
        <v>128</v>
      </c>
      <c r="BR118" s="1028"/>
      <c r="BS118" s="1028"/>
      <c r="BT118" s="1028"/>
      <c r="BU118" s="1028"/>
      <c r="BV118" s="1028" t="s">
        <v>466</v>
      </c>
      <c r="BW118" s="1028"/>
      <c r="BX118" s="1028"/>
      <c r="BY118" s="1028"/>
      <c r="BZ118" s="1028"/>
      <c r="CA118" s="1028" t="s">
        <v>450</v>
      </c>
      <c r="CB118" s="1028"/>
      <c r="CC118" s="1028"/>
      <c r="CD118" s="1028"/>
      <c r="CE118" s="1028"/>
      <c r="CF118" s="948" t="s">
        <v>128</v>
      </c>
      <c r="CG118" s="949"/>
      <c r="CH118" s="949"/>
      <c r="CI118" s="949"/>
      <c r="CJ118" s="949"/>
      <c r="CK118" s="976"/>
      <c r="CL118" s="977"/>
      <c r="CM118" s="950" t="s">
        <v>474</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444</v>
      </c>
      <c r="DH118" s="987"/>
      <c r="DI118" s="987"/>
      <c r="DJ118" s="987"/>
      <c r="DK118" s="988"/>
      <c r="DL118" s="989" t="s">
        <v>444</v>
      </c>
      <c r="DM118" s="987"/>
      <c r="DN118" s="987"/>
      <c r="DO118" s="987"/>
      <c r="DP118" s="988"/>
      <c r="DQ118" s="989" t="s">
        <v>454</v>
      </c>
      <c r="DR118" s="987"/>
      <c r="DS118" s="987"/>
      <c r="DT118" s="987"/>
      <c r="DU118" s="988"/>
      <c r="DV118" s="990" t="s">
        <v>128</v>
      </c>
      <c r="DW118" s="991"/>
      <c r="DX118" s="991"/>
      <c r="DY118" s="991"/>
      <c r="DZ118" s="992"/>
    </row>
    <row r="119" spans="1:130" s="233" customFormat="1" ht="26.25" customHeight="1" x14ac:dyDescent="0.2">
      <c r="A119" s="1090" t="s">
        <v>441</v>
      </c>
      <c r="B119" s="975"/>
      <c r="C119" s="957" t="s">
        <v>442</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128</v>
      </c>
      <c r="AB119" s="928"/>
      <c r="AC119" s="928"/>
      <c r="AD119" s="928"/>
      <c r="AE119" s="929"/>
      <c r="AF119" s="930" t="s">
        <v>128</v>
      </c>
      <c r="AG119" s="928"/>
      <c r="AH119" s="928"/>
      <c r="AI119" s="928"/>
      <c r="AJ119" s="929"/>
      <c r="AK119" s="930" t="s">
        <v>128</v>
      </c>
      <c r="AL119" s="928"/>
      <c r="AM119" s="928"/>
      <c r="AN119" s="928"/>
      <c r="AO119" s="929"/>
      <c r="AP119" s="931" t="s">
        <v>468</v>
      </c>
      <c r="AQ119" s="932"/>
      <c r="AR119" s="932"/>
      <c r="AS119" s="932"/>
      <c r="AT119" s="933"/>
      <c r="AU119" s="938"/>
      <c r="AV119" s="939"/>
      <c r="AW119" s="939"/>
      <c r="AX119" s="939"/>
      <c r="AY119" s="939"/>
      <c r="AZ119" s="254" t="s">
        <v>187</v>
      </c>
      <c r="BA119" s="254"/>
      <c r="BB119" s="254"/>
      <c r="BC119" s="254"/>
      <c r="BD119" s="254"/>
      <c r="BE119" s="254"/>
      <c r="BF119" s="254"/>
      <c r="BG119" s="254"/>
      <c r="BH119" s="254"/>
      <c r="BI119" s="254"/>
      <c r="BJ119" s="254"/>
      <c r="BK119" s="254"/>
      <c r="BL119" s="254"/>
      <c r="BM119" s="254"/>
      <c r="BN119" s="254"/>
      <c r="BO119" s="1005" t="s">
        <v>475</v>
      </c>
      <c r="BP119" s="1033"/>
      <c r="BQ119" s="1027">
        <v>46847307</v>
      </c>
      <c r="BR119" s="1028"/>
      <c r="BS119" s="1028"/>
      <c r="BT119" s="1028"/>
      <c r="BU119" s="1028"/>
      <c r="BV119" s="1028">
        <v>45752807</v>
      </c>
      <c r="BW119" s="1028"/>
      <c r="BX119" s="1028"/>
      <c r="BY119" s="1028"/>
      <c r="BZ119" s="1028"/>
      <c r="CA119" s="1028">
        <v>43531361</v>
      </c>
      <c r="CB119" s="1028"/>
      <c r="CC119" s="1028"/>
      <c r="CD119" s="1028"/>
      <c r="CE119" s="1028"/>
      <c r="CF119" s="1029"/>
      <c r="CG119" s="1030"/>
      <c r="CH119" s="1030"/>
      <c r="CI119" s="1030"/>
      <c r="CJ119" s="1031"/>
      <c r="CK119" s="978"/>
      <c r="CL119" s="979"/>
      <c r="CM119" s="1001" t="s">
        <v>476</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35185</v>
      </c>
      <c r="DH119" s="1014"/>
      <c r="DI119" s="1014"/>
      <c r="DJ119" s="1014"/>
      <c r="DK119" s="1015"/>
      <c r="DL119" s="1013">
        <v>20047</v>
      </c>
      <c r="DM119" s="1014"/>
      <c r="DN119" s="1014"/>
      <c r="DO119" s="1014"/>
      <c r="DP119" s="1015"/>
      <c r="DQ119" s="1013">
        <v>11131</v>
      </c>
      <c r="DR119" s="1014"/>
      <c r="DS119" s="1014"/>
      <c r="DT119" s="1014"/>
      <c r="DU119" s="1015"/>
      <c r="DV119" s="1016">
        <v>0</v>
      </c>
      <c r="DW119" s="1017"/>
      <c r="DX119" s="1017"/>
      <c r="DY119" s="1017"/>
      <c r="DZ119" s="1018"/>
    </row>
    <row r="120" spans="1:130" s="233" customFormat="1" ht="26.25" customHeight="1" x14ac:dyDescent="0.2">
      <c r="A120" s="1091"/>
      <c r="B120" s="977"/>
      <c r="C120" s="950" t="s">
        <v>447</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443</v>
      </c>
      <c r="AB120" s="987"/>
      <c r="AC120" s="987"/>
      <c r="AD120" s="987"/>
      <c r="AE120" s="988"/>
      <c r="AF120" s="989" t="s">
        <v>444</v>
      </c>
      <c r="AG120" s="987"/>
      <c r="AH120" s="987"/>
      <c r="AI120" s="987"/>
      <c r="AJ120" s="988"/>
      <c r="AK120" s="989" t="s">
        <v>444</v>
      </c>
      <c r="AL120" s="987"/>
      <c r="AM120" s="987"/>
      <c r="AN120" s="987"/>
      <c r="AO120" s="988"/>
      <c r="AP120" s="990" t="s">
        <v>444</v>
      </c>
      <c r="AQ120" s="991"/>
      <c r="AR120" s="991"/>
      <c r="AS120" s="991"/>
      <c r="AT120" s="992"/>
      <c r="AU120" s="1019" t="s">
        <v>477</v>
      </c>
      <c r="AV120" s="1020"/>
      <c r="AW120" s="1020"/>
      <c r="AX120" s="1020"/>
      <c r="AY120" s="1021"/>
      <c r="AZ120" s="957" t="s">
        <v>478</v>
      </c>
      <c r="BA120" s="925"/>
      <c r="BB120" s="925"/>
      <c r="BC120" s="925"/>
      <c r="BD120" s="925"/>
      <c r="BE120" s="925"/>
      <c r="BF120" s="925"/>
      <c r="BG120" s="925"/>
      <c r="BH120" s="925"/>
      <c r="BI120" s="925"/>
      <c r="BJ120" s="925"/>
      <c r="BK120" s="925"/>
      <c r="BL120" s="925"/>
      <c r="BM120" s="925"/>
      <c r="BN120" s="925"/>
      <c r="BO120" s="925"/>
      <c r="BP120" s="926"/>
      <c r="BQ120" s="958">
        <v>10715912</v>
      </c>
      <c r="BR120" s="959"/>
      <c r="BS120" s="959"/>
      <c r="BT120" s="959"/>
      <c r="BU120" s="959"/>
      <c r="BV120" s="959">
        <v>10314296</v>
      </c>
      <c r="BW120" s="959"/>
      <c r="BX120" s="959"/>
      <c r="BY120" s="959"/>
      <c r="BZ120" s="959"/>
      <c r="CA120" s="959">
        <v>7717305</v>
      </c>
      <c r="CB120" s="959"/>
      <c r="CC120" s="959"/>
      <c r="CD120" s="959"/>
      <c r="CE120" s="959"/>
      <c r="CF120" s="972">
        <v>33.1</v>
      </c>
      <c r="CG120" s="973"/>
      <c r="CH120" s="973"/>
      <c r="CI120" s="973"/>
      <c r="CJ120" s="973"/>
      <c r="CK120" s="1034" t="s">
        <v>479</v>
      </c>
      <c r="CL120" s="1035"/>
      <c r="CM120" s="1035"/>
      <c r="CN120" s="1035"/>
      <c r="CO120" s="1036"/>
      <c r="CP120" s="1042" t="s">
        <v>480</v>
      </c>
      <c r="CQ120" s="1043"/>
      <c r="CR120" s="1043"/>
      <c r="CS120" s="1043"/>
      <c r="CT120" s="1043"/>
      <c r="CU120" s="1043"/>
      <c r="CV120" s="1043"/>
      <c r="CW120" s="1043"/>
      <c r="CX120" s="1043"/>
      <c r="CY120" s="1043"/>
      <c r="CZ120" s="1043"/>
      <c r="DA120" s="1043"/>
      <c r="DB120" s="1043"/>
      <c r="DC120" s="1043"/>
      <c r="DD120" s="1043"/>
      <c r="DE120" s="1043"/>
      <c r="DF120" s="1044"/>
      <c r="DG120" s="958">
        <v>3974517</v>
      </c>
      <c r="DH120" s="959"/>
      <c r="DI120" s="959"/>
      <c r="DJ120" s="959"/>
      <c r="DK120" s="959"/>
      <c r="DL120" s="959">
        <v>3670433</v>
      </c>
      <c r="DM120" s="959"/>
      <c r="DN120" s="959"/>
      <c r="DO120" s="959"/>
      <c r="DP120" s="959"/>
      <c r="DQ120" s="959">
        <v>3360339</v>
      </c>
      <c r="DR120" s="959"/>
      <c r="DS120" s="959"/>
      <c r="DT120" s="959"/>
      <c r="DU120" s="959"/>
      <c r="DV120" s="960">
        <v>14.4</v>
      </c>
      <c r="DW120" s="960"/>
      <c r="DX120" s="960"/>
      <c r="DY120" s="960"/>
      <c r="DZ120" s="961"/>
    </row>
    <row r="121" spans="1:130" s="233" customFormat="1" ht="26.25" customHeight="1" x14ac:dyDescent="0.2">
      <c r="A121" s="1091"/>
      <c r="B121" s="977"/>
      <c r="C121" s="1002" t="s">
        <v>481</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128</v>
      </c>
      <c r="AB121" s="987"/>
      <c r="AC121" s="987"/>
      <c r="AD121" s="987"/>
      <c r="AE121" s="988"/>
      <c r="AF121" s="989" t="s">
        <v>128</v>
      </c>
      <c r="AG121" s="987"/>
      <c r="AH121" s="987"/>
      <c r="AI121" s="987"/>
      <c r="AJ121" s="988"/>
      <c r="AK121" s="989" t="s">
        <v>128</v>
      </c>
      <c r="AL121" s="987"/>
      <c r="AM121" s="987"/>
      <c r="AN121" s="987"/>
      <c r="AO121" s="988"/>
      <c r="AP121" s="990" t="s">
        <v>444</v>
      </c>
      <c r="AQ121" s="991"/>
      <c r="AR121" s="991"/>
      <c r="AS121" s="991"/>
      <c r="AT121" s="992"/>
      <c r="AU121" s="1022"/>
      <c r="AV121" s="1023"/>
      <c r="AW121" s="1023"/>
      <c r="AX121" s="1023"/>
      <c r="AY121" s="1024"/>
      <c r="AZ121" s="950" t="s">
        <v>482</v>
      </c>
      <c r="BA121" s="951"/>
      <c r="BB121" s="951"/>
      <c r="BC121" s="951"/>
      <c r="BD121" s="951"/>
      <c r="BE121" s="951"/>
      <c r="BF121" s="951"/>
      <c r="BG121" s="951"/>
      <c r="BH121" s="951"/>
      <c r="BI121" s="951"/>
      <c r="BJ121" s="951"/>
      <c r="BK121" s="951"/>
      <c r="BL121" s="951"/>
      <c r="BM121" s="951"/>
      <c r="BN121" s="951"/>
      <c r="BO121" s="951"/>
      <c r="BP121" s="952"/>
      <c r="BQ121" s="953">
        <v>4376520</v>
      </c>
      <c r="BR121" s="954"/>
      <c r="BS121" s="954"/>
      <c r="BT121" s="954"/>
      <c r="BU121" s="954"/>
      <c r="BV121" s="954">
        <v>4172681</v>
      </c>
      <c r="BW121" s="954"/>
      <c r="BX121" s="954"/>
      <c r="BY121" s="954"/>
      <c r="BZ121" s="954"/>
      <c r="CA121" s="954">
        <v>3858282</v>
      </c>
      <c r="CB121" s="954"/>
      <c r="CC121" s="954"/>
      <c r="CD121" s="954"/>
      <c r="CE121" s="954"/>
      <c r="CF121" s="948">
        <v>16.600000000000001</v>
      </c>
      <c r="CG121" s="949"/>
      <c r="CH121" s="949"/>
      <c r="CI121" s="949"/>
      <c r="CJ121" s="949"/>
      <c r="CK121" s="1037"/>
      <c r="CL121" s="1038"/>
      <c r="CM121" s="1038"/>
      <c r="CN121" s="1038"/>
      <c r="CO121" s="1039"/>
      <c r="CP121" s="1047" t="s">
        <v>483</v>
      </c>
      <c r="CQ121" s="1048"/>
      <c r="CR121" s="1048"/>
      <c r="CS121" s="1048"/>
      <c r="CT121" s="1048"/>
      <c r="CU121" s="1048"/>
      <c r="CV121" s="1048"/>
      <c r="CW121" s="1048"/>
      <c r="CX121" s="1048"/>
      <c r="CY121" s="1048"/>
      <c r="CZ121" s="1048"/>
      <c r="DA121" s="1048"/>
      <c r="DB121" s="1048"/>
      <c r="DC121" s="1048"/>
      <c r="DD121" s="1048"/>
      <c r="DE121" s="1048"/>
      <c r="DF121" s="1049"/>
      <c r="DG121" s="953">
        <v>2723278</v>
      </c>
      <c r="DH121" s="954"/>
      <c r="DI121" s="954"/>
      <c r="DJ121" s="954"/>
      <c r="DK121" s="954"/>
      <c r="DL121" s="954">
        <v>1924049</v>
      </c>
      <c r="DM121" s="954"/>
      <c r="DN121" s="954"/>
      <c r="DO121" s="954"/>
      <c r="DP121" s="954"/>
      <c r="DQ121" s="954">
        <v>1924466</v>
      </c>
      <c r="DR121" s="954"/>
      <c r="DS121" s="954"/>
      <c r="DT121" s="954"/>
      <c r="DU121" s="954"/>
      <c r="DV121" s="955">
        <v>8.3000000000000007</v>
      </c>
      <c r="DW121" s="955"/>
      <c r="DX121" s="955"/>
      <c r="DY121" s="955"/>
      <c r="DZ121" s="956"/>
    </row>
    <row r="122" spans="1:130" s="233" customFormat="1" ht="26.25" customHeight="1" x14ac:dyDescent="0.2">
      <c r="A122" s="1091"/>
      <c r="B122" s="977"/>
      <c r="C122" s="950" t="s">
        <v>460</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466</v>
      </c>
      <c r="AB122" s="987"/>
      <c r="AC122" s="987"/>
      <c r="AD122" s="987"/>
      <c r="AE122" s="988"/>
      <c r="AF122" s="989" t="s">
        <v>444</v>
      </c>
      <c r="AG122" s="987"/>
      <c r="AH122" s="987"/>
      <c r="AI122" s="987"/>
      <c r="AJ122" s="988"/>
      <c r="AK122" s="989" t="s">
        <v>443</v>
      </c>
      <c r="AL122" s="987"/>
      <c r="AM122" s="987"/>
      <c r="AN122" s="987"/>
      <c r="AO122" s="988"/>
      <c r="AP122" s="990" t="s">
        <v>443</v>
      </c>
      <c r="AQ122" s="991"/>
      <c r="AR122" s="991"/>
      <c r="AS122" s="991"/>
      <c r="AT122" s="992"/>
      <c r="AU122" s="1022"/>
      <c r="AV122" s="1023"/>
      <c r="AW122" s="1023"/>
      <c r="AX122" s="1023"/>
      <c r="AY122" s="1024"/>
      <c r="AZ122" s="1001" t="s">
        <v>484</v>
      </c>
      <c r="BA122" s="993"/>
      <c r="BB122" s="993"/>
      <c r="BC122" s="993"/>
      <c r="BD122" s="993"/>
      <c r="BE122" s="993"/>
      <c r="BF122" s="993"/>
      <c r="BG122" s="993"/>
      <c r="BH122" s="993"/>
      <c r="BI122" s="993"/>
      <c r="BJ122" s="993"/>
      <c r="BK122" s="993"/>
      <c r="BL122" s="993"/>
      <c r="BM122" s="993"/>
      <c r="BN122" s="993"/>
      <c r="BO122" s="993"/>
      <c r="BP122" s="994"/>
      <c r="BQ122" s="1027">
        <v>33894090</v>
      </c>
      <c r="BR122" s="1028"/>
      <c r="BS122" s="1028"/>
      <c r="BT122" s="1028"/>
      <c r="BU122" s="1028"/>
      <c r="BV122" s="1028">
        <v>32869242</v>
      </c>
      <c r="BW122" s="1028"/>
      <c r="BX122" s="1028"/>
      <c r="BY122" s="1028"/>
      <c r="BZ122" s="1028"/>
      <c r="CA122" s="1028">
        <v>32004465</v>
      </c>
      <c r="CB122" s="1028"/>
      <c r="CC122" s="1028"/>
      <c r="CD122" s="1028"/>
      <c r="CE122" s="1028"/>
      <c r="CF122" s="1045">
        <v>137.4</v>
      </c>
      <c r="CG122" s="1046"/>
      <c r="CH122" s="1046"/>
      <c r="CI122" s="1046"/>
      <c r="CJ122" s="1046"/>
      <c r="CK122" s="1037"/>
      <c r="CL122" s="1038"/>
      <c r="CM122" s="1038"/>
      <c r="CN122" s="1038"/>
      <c r="CO122" s="1039"/>
      <c r="CP122" s="1047" t="s">
        <v>485</v>
      </c>
      <c r="CQ122" s="1048"/>
      <c r="CR122" s="1048"/>
      <c r="CS122" s="1048"/>
      <c r="CT122" s="1048"/>
      <c r="CU122" s="1048"/>
      <c r="CV122" s="1048"/>
      <c r="CW122" s="1048"/>
      <c r="CX122" s="1048"/>
      <c r="CY122" s="1048"/>
      <c r="CZ122" s="1048"/>
      <c r="DA122" s="1048"/>
      <c r="DB122" s="1048"/>
      <c r="DC122" s="1048"/>
      <c r="DD122" s="1048"/>
      <c r="DE122" s="1048"/>
      <c r="DF122" s="1049"/>
      <c r="DG122" s="953">
        <v>83154</v>
      </c>
      <c r="DH122" s="954"/>
      <c r="DI122" s="954"/>
      <c r="DJ122" s="954"/>
      <c r="DK122" s="954"/>
      <c r="DL122" s="954">
        <v>74824</v>
      </c>
      <c r="DM122" s="954"/>
      <c r="DN122" s="954"/>
      <c r="DO122" s="954"/>
      <c r="DP122" s="954"/>
      <c r="DQ122" s="954">
        <v>72042</v>
      </c>
      <c r="DR122" s="954"/>
      <c r="DS122" s="954"/>
      <c r="DT122" s="954"/>
      <c r="DU122" s="954"/>
      <c r="DV122" s="955">
        <v>0.3</v>
      </c>
      <c r="DW122" s="955"/>
      <c r="DX122" s="955"/>
      <c r="DY122" s="955"/>
      <c r="DZ122" s="956"/>
    </row>
    <row r="123" spans="1:130" s="233" customFormat="1" ht="26.25" customHeight="1" x14ac:dyDescent="0.2">
      <c r="A123" s="1091"/>
      <c r="B123" s="977"/>
      <c r="C123" s="950" t="s">
        <v>469</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468</v>
      </c>
      <c r="AB123" s="987"/>
      <c r="AC123" s="987"/>
      <c r="AD123" s="987"/>
      <c r="AE123" s="988"/>
      <c r="AF123" s="989" t="s">
        <v>444</v>
      </c>
      <c r="AG123" s="987"/>
      <c r="AH123" s="987"/>
      <c r="AI123" s="987"/>
      <c r="AJ123" s="988"/>
      <c r="AK123" s="989" t="s">
        <v>444</v>
      </c>
      <c r="AL123" s="987"/>
      <c r="AM123" s="987"/>
      <c r="AN123" s="987"/>
      <c r="AO123" s="988"/>
      <c r="AP123" s="990" t="s">
        <v>128</v>
      </c>
      <c r="AQ123" s="991"/>
      <c r="AR123" s="991"/>
      <c r="AS123" s="991"/>
      <c r="AT123" s="992"/>
      <c r="AU123" s="1025"/>
      <c r="AV123" s="1026"/>
      <c r="AW123" s="1026"/>
      <c r="AX123" s="1026"/>
      <c r="AY123" s="1026"/>
      <c r="AZ123" s="254" t="s">
        <v>187</v>
      </c>
      <c r="BA123" s="254"/>
      <c r="BB123" s="254"/>
      <c r="BC123" s="254"/>
      <c r="BD123" s="254"/>
      <c r="BE123" s="254"/>
      <c r="BF123" s="254"/>
      <c r="BG123" s="254"/>
      <c r="BH123" s="254"/>
      <c r="BI123" s="254"/>
      <c r="BJ123" s="254"/>
      <c r="BK123" s="254"/>
      <c r="BL123" s="254"/>
      <c r="BM123" s="254"/>
      <c r="BN123" s="254"/>
      <c r="BO123" s="1005" t="s">
        <v>486</v>
      </c>
      <c r="BP123" s="1033"/>
      <c r="BQ123" s="1063">
        <v>48986522</v>
      </c>
      <c r="BR123" s="1064"/>
      <c r="BS123" s="1064"/>
      <c r="BT123" s="1064"/>
      <c r="BU123" s="1064"/>
      <c r="BV123" s="1064">
        <v>47356219</v>
      </c>
      <c r="BW123" s="1064"/>
      <c r="BX123" s="1064"/>
      <c r="BY123" s="1064"/>
      <c r="BZ123" s="1064"/>
      <c r="CA123" s="1064">
        <v>43580052</v>
      </c>
      <c r="CB123" s="1064"/>
      <c r="CC123" s="1064"/>
      <c r="CD123" s="1064"/>
      <c r="CE123" s="1064"/>
      <c r="CF123" s="1029"/>
      <c r="CG123" s="1030"/>
      <c r="CH123" s="1030"/>
      <c r="CI123" s="1030"/>
      <c r="CJ123" s="1031"/>
      <c r="CK123" s="1037"/>
      <c r="CL123" s="1038"/>
      <c r="CM123" s="1038"/>
      <c r="CN123" s="1038"/>
      <c r="CO123" s="1039"/>
      <c r="CP123" s="1047" t="s">
        <v>487</v>
      </c>
      <c r="CQ123" s="1048"/>
      <c r="CR123" s="1048"/>
      <c r="CS123" s="1048"/>
      <c r="CT123" s="1048"/>
      <c r="CU123" s="1048"/>
      <c r="CV123" s="1048"/>
      <c r="CW123" s="1048"/>
      <c r="CX123" s="1048"/>
      <c r="CY123" s="1048"/>
      <c r="CZ123" s="1048"/>
      <c r="DA123" s="1048"/>
      <c r="DB123" s="1048"/>
      <c r="DC123" s="1048"/>
      <c r="DD123" s="1048"/>
      <c r="DE123" s="1048"/>
      <c r="DF123" s="1049"/>
      <c r="DG123" s="986" t="s">
        <v>454</v>
      </c>
      <c r="DH123" s="987"/>
      <c r="DI123" s="987"/>
      <c r="DJ123" s="987"/>
      <c r="DK123" s="988"/>
      <c r="DL123" s="989" t="s">
        <v>443</v>
      </c>
      <c r="DM123" s="987"/>
      <c r="DN123" s="987"/>
      <c r="DO123" s="987"/>
      <c r="DP123" s="988"/>
      <c r="DQ123" s="989" t="s">
        <v>128</v>
      </c>
      <c r="DR123" s="987"/>
      <c r="DS123" s="987"/>
      <c r="DT123" s="987"/>
      <c r="DU123" s="988"/>
      <c r="DV123" s="990" t="s">
        <v>454</v>
      </c>
      <c r="DW123" s="991"/>
      <c r="DX123" s="991"/>
      <c r="DY123" s="991"/>
      <c r="DZ123" s="992"/>
    </row>
    <row r="124" spans="1:130" s="233" customFormat="1" ht="26.25" customHeight="1" thickBot="1" x14ac:dyDescent="0.25">
      <c r="A124" s="1091"/>
      <c r="B124" s="977"/>
      <c r="C124" s="950" t="s">
        <v>472</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454</v>
      </c>
      <c r="AB124" s="987"/>
      <c r="AC124" s="987"/>
      <c r="AD124" s="987"/>
      <c r="AE124" s="988"/>
      <c r="AF124" s="989" t="s">
        <v>128</v>
      </c>
      <c r="AG124" s="987"/>
      <c r="AH124" s="987"/>
      <c r="AI124" s="987"/>
      <c r="AJ124" s="988"/>
      <c r="AK124" s="989" t="s">
        <v>466</v>
      </c>
      <c r="AL124" s="987"/>
      <c r="AM124" s="987"/>
      <c r="AN124" s="987"/>
      <c r="AO124" s="988"/>
      <c r="AP124" s="990" t="s">
        <v>464</v>
      </c>
      <c r="AQ124" s="991"/>
      <c r="AR124" s="991"/>
      <c r="AS124" s="991"/>
      <c r="AT124" s="992"/>
      <c r="AU124" s="1059" t="s">
        <v>488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443</v>
      </c>
      <c r="BR124" s="1055"/>
      <c r="BS124" s="1055"/>
      <c r="BT124" s="1055"/>
      <c r="BU124" s="1055"/>
      <c r="BV124" s="1055" t="s">
        <v>454</v>
      </c>
      <c r="BW124" s="1055"/>
      <c r="BX124" s="1055"/>
      <c r="BY124" s="1055"/>
      <c r="BZ124" s="1055"/>
      <c r="CA124" s="1055" t="s">
        <v>444</v>
      </c>
      <c r="CB124" s="1055"/>
      <c r="CC124" s="1055"/>
      <c r="CD124" s="1055"/>
      <c r="CE124" s="1055"/>
      <c r="CF124" s="1056"/>
      <c r="CG124" s="1057"/>
      <c r="CH124" s="1057"/>
      <c r="CI124" s="1057"/>
      <c r="CJ124" s="1058"/>
      <c r="CK124" s="1040"/>
      <c r="CL124" s="1040"/>
      <c r="CM124" s="1040"/>
      <c r="CN124" s="1040"/>
      <c r="CO124" s="1041"/>
      <c r="CP124" s="1047" t="s">
        <v>489</v>
      </c>
      <c r="CQ124" s="1048"/>
      <c r="CR124" s="1048"/>
      <c r="CS124" s="1048"/>
      <c r="CT124" s="1048"/>
      <c r="CU124" s="1048"/>
      <c r="CV124" s="1048"/>
      <c r="CW124" s="1048"/>
      <c r="CX124" s="1048"/>
      <c r="CY124" s="1048"/>
      <c r="CZ124" s="1048"/>
      <c r="DA124" s="1048"/>
      <c r="DB124" s="1048"/>
      <c r="DC124" s="1048"/>
      <c r="DD124" s="1048"/>
      <c r="DE124" s="1048"/>
      <c r="DF124" s="1049"/>
      <c r="DG124" s="1032" t="s">
        <v>420</v>
      </c>
      <c r="DH124" s="1014"/>
      <c r="DI124" s="1014"/>
      <c r="DJ124" s="1014"/>
      <c r="DK124" s="1015"/>
      <c r="DL124" s="1013" t="s">
        <v>444</v>
      </c>
      <c r="DM124" s="1014"/>
      <c r="DN124" s="1014"/>
      <c r="DO124" s="1014"/>
      <c r="DP124" s="1015"/>
      <c r="DQ124" s="1013" t="s">
        <v>466</v>
      </c>
      <c r="DR124" s="1014"/>
      <c r="DS124" s="1014"/>
      <c r="DT124" s="1014"/>
      <c r="DU124" s="1015"/>
      <c r="DV124" s="1016" t="s">
        <v>128</v>
      </c>
      <c r="DW124" s="1017"/>
      <c r="DX124" s="1017"/>
      <c r="DY124" s="1017"/>
      <c r="DZ124" s="1018"/>
    </row>
    <row r="125" spans="1:130" s="233" customFormat="1" ht="26.25" customHeight="1" x14ac:dyDescent="0.2">
      <c r="A125" s="1091"/>
      <c r="B125" s="977"/>
      <c r="C125" s="950" t="s">
        <v>474</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444</v>
      </c>
      <c r="AB125" s="987"/>
      <c r="AC125" s="987"/>
      <c r="AD125" s="987"/>
      <c r="AE125" s="988"/>
      <c r="AF125" s="989" t="s">
        <v>128</v>
      </c>
      <c r="AG125" s="987"/>
      <c r="AH125" s="987"/>
      <c r="AI125" s="987"/>
      <c r="AJ125" s="988"/>
      <c r="AK125" s="989" t="s">
        <v>464</v>
      </c>
      <c r="AL125" s="987"/>
      <c r="AM125" s="987"/>
      <c r="AN125" s="987"/>
      <c r="AO125" s="988"/>
      <c r="AP125" s="990" t="s">
        <v>128</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490</v>
      </c>
      <c r="CL125" s="1035"/>
      <c r="CM125" s="1035"/>
      <c r="CN125" s="1035"/>
      <c r="CO125" s="1036"/>
      <c r="CP125" s="957" t="s">
        <v>491</v>
      </c>
      <c r="CQ125" s="925"/>
      <c r="CR125" s="925"/>
      <c r="CS125" s="925"/>
      <c r="CT125" s="925"/>
      <c r="CU125" s="925"/>
      <c r="CV125" s="925"/>
      <c r="CW125" s="925"/>
      <c r="CX125" s="925"/>
      <c r="CY125" s="925"/>
      <c r="CZ125" s="925"/>
      <c r="DA125" s="925"/>
      <c r="DB125" s="925"/>
      <c r="DC125" s="925"/>
      <c r="DD125" s="925"/>
      <c r="DE125" s="925"/>
      <c r="DF125" s="926"/>
      <c r="DG125" s="958" t="s">
        <v>464</v>
      </c>
      <c r="DH125" s="959"/>
      <c r="DI125" s="959"/>
      <c r="DJ125" s="959"/>
      <c r="DK125" s="959"/>
      <c r="DL125" s="959" t="s">
        <v>464</v>
      </c>
      <c r="DM125" s="959"/>
      <c r="DN125" s="959"/>
      <c r="DO125" s="959"/>
      <c r="DP125" s="959"/>
      <c r="DQ125" s="959" t="s">
        <v>464</v>
      </c>
      <c r="DR125" s="959"/>
      <c r="DS125" s="959"/>
      <c r="DT125" s="959"/>
      <c r="DU125" s="959"/>
      <c r="DV125" s="960" t="s">
        <v>464</v>
      </c>
      <c r="DW125" s="960"/>
      <c r="DX125" s="960"/>
      <c r="DY125" s="960"/>
      <c r="DZ125" s="961"/>
    </row>
    <row r="126" spans="1:130" s="233" customFormat="1" ht="26.25" customHeight="1" thickBot="1" x14ac:dyDescent="0.25">
      <c r="A126" s="1091"/>
      <c r="B126" s="977"/>
      <c r="C126" s="950" t="s">
        <v>476</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28438</v>
      </c>
      <c r="AB126" s="987"/>
      <c r="AC126" s="987"/>
      <c r="AD126" s="987"/>
      <c r="AE126" s="988"/>
      <c r="AF126" s="989">
        <v>14589</v>
      </c>
      <c r="AG126" s="987"/>
      <c r="AH126" s="987"/>
      <c r="AI126" s="987"/>
      <c r="AJ126" s="988"/>
      <c r="AK126" s="989">
        <v>8916</v>
      </c>
      <c r="AL126" s="987"/>
      <c r="AM126" s="987"/>
      <c r="AN126" s="987"/>
      <c r="AO126" s="988"/>
      <c r="AP126" s="990">
        <v>0</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492</v>
      </c>
      <c r="CQ126" s="951"/>
      <c r="CR126" s="951"/>
      <c r="CS126" s="951"/>
      <c r="CT126" s="951"/>
      <c r="CU126" s="951"/>
      <c r="CV126" s="951"/>
      <c r="CW126" s="951"/>
      <c r="CX126" s="951"/>
      <c r="CY126" s="951"/>
      <c r="CZ126" s="951"/>
      <c r="DA126" s="951"/>
      <c r="DB126" s="951"/>
      <c r="DC126" s="951"/>
      <c r="DD126" s="951"/>
      <c r="DE126" s="951"/>
      <c r="DF126" s="952"/>
      <c r="DG126" s="953" t="s">
        <v>444</v>
      </c>
      <c r="DH126" s="954"/>
      <c r="DI126" s="954"/>
      <c r="DJ126" s="954"/>
      <c r="DK126" s="954"/>
      <c r="DL126" s="954" t="s">
        <v>444</v>
      </c>
      <c r="DM126" s="954"/>
      <c r="DN126" s="954"/>
      <c r="DO126" s="954"/>
      <c r="DP126" s="954"/>
      <c r="DQ126" s="954" t="s">
        <v>128</v>
      </c>
      <c r="DR126" s="954"/>
      <c r="DS126" s="954"/>
      <c r="DT126" s="954"/>
      <c r="DU126" s="954"/>
      <c r="DV126" s="955" t="s">
        <v>466</v>
      </c>
      <c r="DW126" s="955"/>
      <c r="DX126" s="955"/>
      <c r="DY126" s="955"/>
      <c r="DZ126" s="956"/>
    </row>
    <row r="127" spans="1:130" s="233" customFormat="1" ht="26.25" customHeight="1" x14ac:dyDescent="0.2">
      <c r="A127" s="1092"/>
      <c r="B127" s="979"/>
      <c r="C127" s="1001" t="s">
        <v>493</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768</v>
      </c>
      <c r="AB127" s="987"/>
      <c r="AC127" s="987"/>
      <c r="AD127" s="987"/>
      <c r="AE127" s="988"/>
      <c r="AF127" s="989">
        <v>306</v>
      </c>
      <c r="AG127" s="987"/>
      <c r="AH127" s="987"/>
      <c r="AI127" s="987"/>
      <c r="AJ127" s="988"/>
      <c r="AK127" s="989">
        <v>122</v>
      </c>
      <c r="AL127" s="987"/>
      <c r="AM127" s="987"/>
      <c r="AN127" s="987"/>
      <c r="AO127" s="988"/>
      <c r="AP127" s="990">
        <v>0</v>
      </c>
      <c r="AQ127" s="991"/>
      <c r="AR127" s="991"/>
      <c r="AS127" s="991"/>
      <c r="AT127" s="992"/>
      <c r="AU127" s="235"/>
      <c r="AV127" s="235"/>
      <c r="AW127" s="235"/>
      <c r="AX127" s="1065" t="s">
        <v>494</v>
      </c>
      <c r="AY127" s="1066"/>
      <c r="AZ127" s="1066"/>
      <c r="BA127" s="1066"/>
      <c r="BB127" s="1066"/>
      <c r="BC127" s="1066"/>
      <c r="BD127" s="1066"/>
      <c r="BE127" s="1067"/>
      <c r="BF127" s="1068" t="s">
        <v>495</v>
      </c>
      <c r="BG127" s="1066"/>
      <c r="BH127" s="1066"/>
      <c r="BI127" s="1066"/>
      <c r="BJ127" s="1066"/>
      <c r="BK127" s="1066"/>
      <c r="BL127" s="1067"/>
      <c r="BM127" s="1068" t="s">
        <v>496</v>
      </c>
      <c r="BN127" s="1066"/>
      <c r="BO127" s="1066"/>
      <c r="BP127" s="1066"/>
      <c r="BQ127" s="1066"/>
      <c r="BR127" s="1066"/>
      <c r="BS127" s="1067"/>
      <c r="BT127" s="1068" t="s">
        <v>497</v>
      </c>
      <c r="BU127" s="1066"/>
      <c r="BV127" s="1066"/>
      <c r="BW127" s="1066"/>
      <c r="BX127" s="1066"/>
      <c r="BY127" s="1066"/>
      <c r="BZ127" s="1089"/>
      <c r="CA127" s="235"/>
      <c r="CB127" s="235"/>
      <c r="CC127" s="235"/>
      <c r="CD127" s="258"/>
      <c r="CE127" s="258"/>
      <c r="CF127" s="258"/>
      <c r="CG127" s="235"/>
      <c r="CH127" s="235"/>
      <c r="CI127" s="235"/>
      <c r="CJ127" s="257"/>
      <c r="CK127" s="1051"/>
      <c r="CL127" s="1038"/>
      <c r="CM127" s="1038"/>
      <c r="CN127" s="1038"/>
      <c r="CO127" s="1039"/>
      <c r="CP127" s="950" t="s">
        <v>498</v>
      </c>
      <c r="CQ127" s="951"/>
      <c r="CR127" s="951"/>
      <c r="CS127" s="951"/>
      <c r="CT127" s="951"/>
      <c r="CU127" s="951"/>
      <c r="CV127" s="951"/>
      <c r="CW127" s="951"/>
      <c r="CX127" s="951"/>
      <c r="CY127" s="951"/>
      <c r="CZ127" s="951"/>
      <c r="DA127" s="951"/>
      <c r="DB127" s="951"/>
      <c r="DC127" s="951"/>
      <c r="DD127" s="951"/>
      <c r="DE127" s="951"/>
      <c r="DF127" s="952"/>
      <c r="DG127" s="953" t="s">
        <v>444</v>
      </c>
      <c r="DH127" s="954"/>
      <c r="DI127" s="954"/>
      <c r="DJ127" s="954"/>
      <c r="DK127" s="954"/>
      <c r="DL127" s="954" t="s">
        <v>444</v>
      </c>
      <c r="DM127" s="954"/>
      <c r="DN127" s="954"/>
      <c r="DO127" s="954"/>
      <c r="DP127" s="954"/>
      <c r="DQ127" s="954" t="s">
        <v>444</v>
      </c>
      <c r="DR127" s="954"/>
      <c r="DS127" s="954"/>
      <c r="DT127" s="954"/>
      <c r="DU127" s="954"/>
      <c r="DV127" s="955" t="s">
        <v>464</v>
      </c>
      <c r="DW127" s="955"/>
      <c r="DX127" s="955"/>
      <c r="DY127" s="955"/>
      <c r="DZ127" s="956"/>
    </row>
    <row r="128" spans="1:130" s="233" customFormat="1" ht="26.25" customHeight="1" thickBot="1" x14ac:dyDescent="0.25">
      <c r="A128" s="1075" t="s">
        <v>499</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500</v>
      </c>
      <c r="X128" s="1077"/>
      <c r="Y128" s="1077"/>
      <c r="Z128" s="1078"/>
      <c r="AA128" s="1079">
        <v>417876</v>
      </c>
      <c r="AB128" s="1080"/>
      <c r="AC128" s="1080"/>
      <c r="AD128" s="1080"/>
      <c r="AE128" s="1081"/>
      <c r="AF128" s="1082">
        <v>383118</v>
      </c>
      <c r="AG128" s="1080"/>
      <c r="AH128" s="1080"/>
      <c r="AI128" s="1080"/>
      <c r="AJ128" s="1081"/>
      <c r="AK128" s="1082">
        <v>368071</v>
      </c>
      <c r="AL128" s="1080"/>
      <c r="AM128" s="1080"/>
      <c r="AN128" s="1080"/>
      <c r="AO128" s="1081"/>
      <c r="AP128" s="1083"/>
      <c r="AQ128" s="1084"/>
      <c r="AR128" s="1084"/>
      <c r="AS128" s="1084"/>
      <c r="AT128" s="1085"/>
      <c r="AU128" s="235"/>
      <c r="AV128" s="235"/>
      <c r="AW128" s="235"/>
      <c r="AX128" s="924" t="s">
        <v>501</v>
      </c>
      <c r="AY128" s="925"/>
      <c r="AZ128" s="925"/>
      <c r="BA128" s="925"/>
      <c r="BB128" s="925"/>
      <c r="BC128" s="925"/>
      <c r="BD128" s="925"/>
      <c r="BE128" s="926"/>
      <c r="BF128" s="1086" t="s">
        <v>128</v>
      </c>
      <c r="BG128" s="1087"/>
      <c r="BH128" s="1087"/>
      <c r="BI128" s="1087"/>
      <c r="BJ128" s="1087"/>
      <c r="BK128" s="1087"/>
      <c r="BL128" s="1088"/>
      <c r="BM128" s="1086">
        <v>12</v>
      </c>
      <c r="BN128" s="1087"/>
      <c r="BO128" s="1087"/>
      <c r="BP128" s="1087"/>
      <c r="BQ128" s="1087"/>
      <c r="BR128" s="1087"/>
      <c r="BS128" s="1088"/>
      <c r="BT128" s="1086">
        <v>20</v>
      </c>
      <c r="BU128" s="1087"/>
      <c r="BV128" s="1087"/>
      <c r="BW128" s="1087"/>
      <c r="BX128" s="1087"/>
      <c r="BY128" s="1087"/>
      <c r="BZ128" s="1104"/>
      <c r="CA128" s="258"/>
      <c r="CB128" s="258"/>
      <c r="CC128" s="258"/>
      <c r="CD128" s="258"/>
      <c r="CE128" s="258"/>
      <c r="CF128" s="258"/>
      <c r="CG128" s="235"/>
      <c r="CH128" s="235"/>
      <c r="CI128" s="235"/>
      <c r="CJ128" s="257"/>
      <c r="CK128" s="1052"/>
      <c r="CL128" s="1053"/>
      <c r="CM128" s="1053"/>
      <c r="CN128" s="1053"/>
      <c r="CO128" s="1054"/>
      <c r="CP128" s="1069" t="s">
        <v>502</v>
      </c>
      <c r="CQ128" s="768"/>
      <c r="CR128" s="768"/>
      <c r="CS128" s="768"/>
      <c r="CT128" s="768"/>
      <c r="CU128" s="768"/>
      <c r="CV128" s="768"/>
      <c r="CW128" s="768"/>
      <c r="CX128" s="768"/>
      <c r="CY128" s="768"/>
      <c r="CZ128" s="768"/>
      <c r="DA128" s="768"/>
      <c r="DB128" s="768"/>
      <c r="DC128" s="768"/>
      <c r="DD128" s="768"/>
      <c r="DE128" s="768"/>
      <c r="DF128" s="1070"/>
      <c r="DG128" s="1071">
        <v>6552</v>
      </c>
      <c r="DH128" s="1072"/>
      <c r="DI128" s="1072"/>
      <c r="DJ128" s="1072"/>
      <c r="DK128" s="1072"/>
      <c r="DL128" s="1072">
        <v>6359</v>
      </c>
      <c r="DM128" s="1072"/>
      <c r="DN128" s="1072"/>
      <c r="DO128" s="1072"/>
      <c r="DP128" s="1072"/>
      <c r="DQ128" s="1072">
        <v>7414</v>
      </c>
      <c r="DR128" s="1072"/>
      <c r="DS128" s="1072"/>
      <c r="DT128" s="1072"/>
      <c r="DU128" s="1072"/>
      <c r="DV128" s="1073">
        <v>0</v>
      </c>
      <c r="DW128" s="1073"/>
      <c r="DX128" s="1073"/>
      <c r="DY128" s="1073"/>
      <c r="DZ128" s="1074"/>
    </row>
    <row r="129" spans="1:131" s="233" customFormat="1" ht="26.25" customHeight="1" x14ac:dyDescent="0.2">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503</v>
      </c>
      <c r="X129" s="1099"/>
      <c r="Y129" s="1099"/>
      <c r="Z129" s="1100"/>
      <c r="AA129" s="986">
        <v>24335245</v>
      </c>
      <c r="AB129" s="987"/>
      <c r="AC129" s="987"/>
      <c r="AD129" s="987"/>
      <c r="AE129" s="988"/>
      <c r="AF129" s="989">
        <v>25204103</v>
      </c>
      <c r="AG129" s="987"/>
      <c r="AH129" s="987"/>
      <c r="AI129" s="987"/>
      <c r="AJ129" s="988"/>
      <c r="AK129" s="989">
        <v>26237648</v>
      </c>
      <c r="AL129" s="987"/>
      <c r="AM129" s="987"/>
      <c r="AN129" s="987"/>
      <c r="AO129" s="988"/>
      <c r="AP129" s="1101"/>
      <c r="AQ129" s="1102"/>
      <c r="AR129" s="1102"/>
      <c r="AS129" s="1102"/>
      <c r="AT129" s="1103"/>
      <c r="AU129" s="236"/>
      <c r="AV129" s="236"/>
      <c r="AW129" s="236"/>
      <c r="AX129" s="1093" t="s">
        <v>504</v>
      </c>
      <c r="AY129" s="951"/>
      <c r="AZ129" s="951"/>
      <c r="BA129" s="951"/>
      <c r="BB129" s="951"/>
      <c r="BC129" s="951"/>
      <c r="BD129" s="951"/>
      <c r="BE129" s="952"/>
      <c r="BF129" s="1094" t="s">
        <v>505</v>
      </c>
      <c r="BG129" s="1095"/>
      <c r="BH129" s="1095"/>
      <c r="BI129" s="1095"/>
      <c r="BJ129" s="1095"/>
      <c r="BK129" s="1095"/>
      <c r="BL129" s="1096"/>
      <c r="BM129" s="1094">
        <v>17</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2" t="s">
        <v>506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507</v>
      </c>
      <c r="X130" s="1099"/>
      <c r="Y130" s="1099"/>
      <c r="Z130" s="1100"/>
      <c r="AA130" s="986">
        <v>2978498</v>
      </c>
      <c r="AB130" s="987"/>
      <c r="AC130" s="987"/>
      <c r="AD130" s="987"/>
      <c r="AE130" s="988"/>
      <c r="AF130" s="989">
        <v>2928050</v>
      </c>
      <c r="AG130" s="987"/>
      <c r="AH130" s="987"/>
      <c r="AI130" s="987"/>
      <c r="AJ130" s="988"/>
      <c r="AK130" s="989">
        <v>2950077</v>
      </c>
      <c r="AL130" s="987"/>
      <c r="AM130" s="987"/>
      <c r="AN130" s="987"/>
      <c r="AO130" s="988"/>
      <c r="AP130" s="1101"/>
      <c r="AQ130" s="1102"/>
      <c r="AR130" s="1102"/>
      <c r="AS130" s="1102"/>
      <c r="AT130" s="1103"/>
      <c r="AU130" s="236"/>
      <c r="AV130" s="236"/>
      <c r="AW130" s="236"/>
      <c r="AX130" s="1093" t="s">
        <v>508</v>
      </c>
      <c r="AY130" s="951"/>
      <c r="AZ130" s="951"/>
      <c r="BA130" s="951"/>
      <c r="BB130" s="951"/>
      <c r="BC130" s="951"/>
      <c r="BD130" s="951"/>
      <c r="BE130" s="952"/>
      <c r="BF130" s="1129">
        <v>4.5</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509</v>
      </c>
      <c r="X131" s="1136"/>
      <c r="Y131" s="1136"/>
      <c r="Z131" s="1137"/>
      <c r="AA131" s="1032">
        <v>21356747</v>
      </c>
      <c r="AB131" s="1014"/>
      <c r="AC131" s="1014"/>
      <c r="AD131" s="1014"/>
      <c r="AE131" s="1015"/>
      <c r="AF131" s="1013">
        <v>22276053</v>
      </c>
      <c r="AG131" s="1014"/>
      <c r="AH131" s="1014"/>
      <c r="AI131" s="1014"/>
      <c r="AJ131" s="1015"/>
      <c r="AK131" s="1013">
        <v>23287571</v>
      </c>
      <c r="AL131" s="1014"/>
      <c r="AM131" s="1014"/>
      <c r="AN131" s="1014"/>
      <c r="AO131" s="1015"/>
      <c r="AP131" s="1138"/>
      <c r="AQ131" s="1139"/>
      <c r="AR131" s="1139"/>
      <c r="AS131" s="1139"/>
      <c r="AT131" s="1140"/>
      <c r="AU131" s="236"/>
      <c r="AV131" s="236"/>
      <c r="AW131" s="236"/>
      <c r="AX131" s="1111" t="s">
        <v>510</v>
      </c>
      <c r="AY131" s="768"/>
      <c r="AZ131" s="768"/>
      <c r="BA131" s="768"/>
      <c r="BB131" s="768"/>
      <c r="BC131" s="768"/>
      <c r="BD131" s="768"/>
      <c r="BE131" s="1070"/>
      <c r="BF131" s="1112" t="s">
        <v>128</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8" t="s">
        <v>511</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512</v>
      </c>
      <c r="W132" s="1122"/>
      <c r="X132" s="1122"/>
      <c r="Y132" s="1122"/>
      <c r="Z132" s="1123"/>
      <c r="AA132" s="1124">
        <v>4.1042720600000004</v>
      </c>
      <c r="AB132" s="1125"/>
      <c r="AC132" s="1125"/>
      <c r="AD132" s="1125"/>
      <c r="AE132" s="1126"/>
      <c r="AF132" s="1127">
        <v>4.1794522580000004</v>
      </c>
      <c r="AG132" s="1125"/>
      <c r="AH132" s="1125"/>
      <c r="AI132" s="1125"/>
      <c r="AJ132" s="1126"/>
      <c r="AK132" s="1127">
        <v>5.4586672009999999</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513</v>
      </c>
      <c r="W133" s="1105"/>
      <c r="X133" s="1105"/>
      <c r="Y133" s="1105"/>
      <c r="Z133" s="1106"/>
      <c r="AA133" s="1107">
        <v>4.8</v>
      </c>
      <c r="AB133" s="1108"/>
      <c r="AC133" s="1108"/>
      <c r="AD133" s="1108"/>
      <c r="AE133" s="1109"/>
      <c r="AF133" s="1107">
        <v>4.4000000000000004</v>
      </c>
      <c r="AG133" s="1108"/>
      <c r="AH133" s="1108"/>
      <c r="AI133" s="1108"/>
      <c r="AJ133" s="1109"/>
      <c r="AK133" s="1107">
        <v>4.5</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DfQMtXCkiI6nHJ/RqpJ+qxVeA3cXrXatK2RMFROAZH5Pa88vELVbY08Esyu3kEdE48Duphqs+qzQ8LRaenP4BA==" saltValue="uneazZ5KQ6JrFGk993qf3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514</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pOWFPPSqFAXZNvbFVVmcghw2mUox42ajknJ4ugrR79QBZr15ko2quLI1rGqgOdLcYzTkMtU9HaNhDhPtSuIv2A==" saltValue="P8cXPhOwheCX9VjHmQfVh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IqMu7x4/vTNrya42tF741Mnu11eMUPDWr5XaXb1KBZr8Jyzzd+dAHkc8dgc6qe3gu6J6qstYKE1t7+4wO3frsQ==" saltValue="RxhjCXfKQPbD1GtGiQw5Z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515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516</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517</v>
      </c>
      <c r="AP7" s="275"/>
      <c r="AQ7" s="276" t="s">
        <v>518</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519</v>
      </c>
      <c r="AQ8" s="282" t="s">
        <v>520</v>
      </c>
      <c r="AR8" s="283" t="s">
        <v>521</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522</v>
      </c>
      <c r="AL9" s="1145"/>
      <c r="AM9" s="1145"/>
      <c r="AN9" s="1146"/>
      <c r="AO9" s="284">
        <v>6870836</v>
      </c>
      <c r="AP9" s="284">
        <v>61218</v>
      </c>
      <c r="AQ9" s="285">
        <v>66231</v>
      </c>
      <c r="AR9" s="286">
        <v>-7.6</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523</v>
      </c>
      <c r="AL10" s="1145"/>
      <c r="AM10" s="1145"/>
      <c r="AN10" s="1146"/>
      <c r="AO10" s="287">
        <v>1142085</v>
      </c>
      <c r="AP10" s="287">
        <v>10176</v>
      </c>
      <c r="AQ10" s="288">
        <v>3837</v>
      </c>
      <c r="AR10" s="289">
        <v>165.2</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524</v>
      </c>
      <c r="AL11" s="1145"/>
      <c r="AM11" s="1145"/>
      <c r="AN11" s="1146"/>
      <c r="AO11" s="287">
        <v>34423</v>
      </c>
      <c r="AP11" s="287">
        <v>307</v>
      </c>
      <c r="AQ11" s="288">
        <v>2036</v>
      </c>
      <c r="AR11" s="289">
        <v>-84.9</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525</v>
      </c>
      <c r="AL12" s="1145"/>
      <c r="AM12" s="1145"/>
      <c r="AN12" s="1146"/>
      <c r="AO12" s="287" t="s">
        <v>526</v>
      </c>
      <c r="AP12" s="287" t="s">
        <v>526</v>
      </c>
      <c r="AQ12" s="288">
        <v>22</v>
      </c>
      <c r="AR12" s="289" t="s">
        <v>526</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527</v>
      </c>
      <c r="AL13" s="1145"/>
      <c r="AM13" s="1145"/>
      <c r="AN13" s="1146"/>
      <c r="AO13" s="287">
        <v>206905</v>
      </c>
      <c r="AP13" s="287">
        <v>1843</v>
      </c>
      <c r="AQ13" s="288">
        <v>2446</v>
      </c>
      <c r="AR13" s="289">
        <v>-24.7</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528</v>
      </c>
      <c r="AL14" s="1145"/>
      <c r="AM14" s="1145"/>
      <c r="AN14" s="1146"/>
      <c r="AO14" s="287">
        <v>44232</v>
      </c>
      <c r="AP14" s="287">
        <v>394</v>
      </c>
      <c r="AQ14" s="288">
        <v>1539</v>
      </c>
      <c r="AR14" s="289">
        <v>-74.400000000000006</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529</v>
      </c>
      <c r="AL15" s="1148"/>
      <c r="AM15" s="1148"/>
      <c r="AN15" s="1149"/>
      <c r="AO15" s="287">
        <v>-448691</v>
      </c>
      <c r="AP15" s="287">
        <v>-3998</v>
      </c>
      <c r="AQ15" s="288">
        <v>-4027</v>
      </c>
      <c r="AR15" s="289">
        <v>-0.7</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187</v>
      </c>
      <c r="AL16" s="1148"/>
      <c r="AM16" s="1148"/>
      <c r="AN16" s="1149"/>
      <c r="AO16" s="287">
        <v>7849790</v>
      </c>
      <c r="AP16" s="287">
        <v>69941</v>
      </c>
      <c r="AQ16" s="288">
        <v>72085</v>
      </c>
      <c r="AR16" s="289">
        <v>-3</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530</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531</v>
      </c>
      <c r="AP20" s="296" t="s">
        <v>532</v>
      </c>
      <c r="AQ20" s="297" t="s">
        <v>533</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534</v>
      </c>
      <c r="AL21" s="1151"/>
      <c r="AM21" s="1151"/>
      <c r="AN21" s="1152"/>
      <c r="AO21" s="300">
        <v>5.68</v>
      </c>
      <c r="AP21" s="301">
        <v>6.79</v>
      </c>
      <c r="AQ21" s="302">
        <v>-1.1100000000000001</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535</v>
      </c>
      <c r="AL22" s="1151"/>
      <c r="AM22" s="1151"/>
      <c r="AN22" s="1152"/>
      <c r="AO22" s="305">
        <v>99.1</v>
      </c>
      <c r="AP22" s="306">
        <v>99.5</v>
      </c>
      <c r="AQ22" s="307">
        <v>-0.4</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41" t="s">
        <v>536</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ht="13" x14ac:dyDescent="0.2">
      <c r="A27" s="312"/>
      <c r="AO27" s="265"/>
      <c r="AP27" s="265"/>
      <c r="AQ27" s="265"/>
      <c r="AR27" s="265"/>
      <c r="AS27" s="265"/>
      <c r="AT27" s="265"/>
    </row>
    <row r="28" spans="1:46" ht="16.5" x14ac:dyDescent="0.2">
      <c r="A28" s="266" t="s">
        <v>537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538</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517</v>
      </c>
      <c r="AP30" s="275"/>
      <c r="AQ30" s="276" t="s">
        <v>518</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519</v>
      </c>
      <c r="AQ31" s="282" t="s">
        <v>520</v>
      </c>
      <c r="AR31" s="283" t="s">
        <v>521</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539</v>
      </c>
      <c r="AL32" s="1159"/>
      <c r="AM32" s="1159"/>
      <c r="AN32" s="1160"/>
      <c r="AO32" s="315">
        <v>3562037</v>
      </c>
      <c r="AP32" s="315">
        <v>31737</v>
      </c>
      <c r="AQ32" s="316">
        <v>37860</v>
      </c>
      <c r="AR32" s="317">
        <v>-16.2</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540</v>
      </c>
      <c r="AL33" s="1159"/>
      <c r="AM33" s="1159"/>
      <c r="AN33" s="1160"/>
      <c r="AO33" s="315" t="s">
        <v>526</v>
      </c>
      <c r="AP33" s="315" t="s">
        <v>526</v>
      </c>
      <c r="AQ33" s="316" t="s">
        <v>526</v>
      </c>
      <c r="AR33" s="317" t="s">
        <v>526</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541</v>
      </c>
      <c r="AL34" s="1159"/>
      <c r="AM34" s="1159"/>
      <c r="AN34" s="1160"/>
      <c r="AO34" s="315" t="s">
        <v>526</v>
      </c>
      <c r="AP34" s="315" t="s">
        <v>526</v>
      </c>
      <c r="AQ34" s="316">
        <v>17</v>
      </c>
      <c r="AR34" s="317" t="s">
        <v>526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542</v>
      </c>
      <c r="AL35" s="1159"/>
      <c r="AM35" s="1159"/>
      <c r="AN35" s="1160"/>
      <c r="AO35" s="315">
        <v>968780</v>
      </c>
      <c r="AP35" s="315">
        <v>8632</v>
      </c>
      <c r="AQ35" s="316">
        <v>11532</v>
      </c>
      <c r="AR35" s="317">
        <v>-25.1</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543</v>
      </c>
      <c r="AL36" s="1159"/>
      <c r="AM36" s="1159"/>
      <c r="AN36" s="1160"/>
      <c r="AO36" s="315">
        <v>49484</v>
      </c>
      <c r="AP36" s="315">
        <v>441</v>
      </c>
      <c r="AQ36" s="316">
        <v>1356</v>
      </c>
      <c r="AR36" s="317">
        <v>-67.5</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544</v>
      </c>
      <c r="AL37" s="1159"/>
      <c r="AM37" s="1159"/>
      <c r="AN37" s="1160"/>
      <c r="AO37" s="315">
        <v>9038</v>
      </c>
      <c r="AP37" s="315">
        <v>81</v>
      </c>
      <c r="AQ37" s="316">
        <v>431</v>
      </c>
      <c r="AR37" s="317">
        <v>-81.2</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545</v>
      </c>
      <c r="AL38" s="1162"/>
      <c r="AM38" s="1162"/>
      <c r="AN38" s="1163"/>
      <c r="AO38" s="318" t="s">
        <v>526</v>
      </c>
      <c r="AP38" s="318" t="s">
        <v>526</v>
      </c>
      <c r="AQ38" s="319">
        <v>0</v>
      </c>
      <c r="AR38" s="307" t="s">
        <v>526</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546</v>
      </c>
      <c r="AL39" s="1162"/>
      <c r="AM39" s="1162"/>
      <c r="AN39" s="1163"/>
      <c r="AO39" s="315">
        <v>-368071</v>
      </c>
      <c r="AP39" s="315">
        <v>-3279</v>
      </c>
      <c r="AQ39" s="316">
        <v>-7223</v>
      </c>
      <c r="AR39" s="317">
        <v>-54.6</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547</v>
      </c>
      <c r="AL40" s="1159"/>
      <c r="AM40" s="1159"/>
      <c r="AN40" s="1160"/>
      <c r="AO40" s="315">
        <v>-2950077</v>
      </c>
      <c r="AP40" s="315">
        <v>-26285</v>
      </c>
      <c r="AQ40" s="316">
        <v>-33224</v>
      </c>
      <c r="AR40" s="317">
        <v>-20.9</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299</v>
      </c>
      <c r="AL41" s="1165"/>
      <c r="AM41" s="1165"/>
      <c r="AN41" s="1166"/>
      <c r="AO41" s="315">
        <v>1271191</v>
      </c>
      <c r="AP41" s="315">
        <v>11326</v>
      </c>
      <c r="AQ41" s="316">
        <v>10748</v>
      </c>
      <c r="AR41" s="317">
        <v>5.4</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548</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550</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517</v>
      </c>
      <c r="AN49" s="1155" t="s">
        <v>551</v>
      </c>
      <c r="AO49" s="1156"/>
      <c r="AP49" s="1156"/>
      <c r="AQ49" s="1156"/>
      <c r="AR49" s="1157"/>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552</v>
      </c>
      <c r="AO50" s="332" t="s">
        <v>553</v>
      </c>
      <c r="AP50" s="333" t="s">
        <v>554</v>
      </c>
      <c r="AQ50" s="334" t="s">
        <v>555</v>
      </c>
      <c r="AR50" s="335" t="s">
        <v>556</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557</v>
      </c>
      <c r="AL51" s="328"/>
      <c r="AM51" s="336">
        <v>3788065</v>
      </c>
      <c r="AN51" s="337">
        <v>33300</v>
      </c>
      <c r="AO51" s="338">
        <v>-7.8</v>
      </c>
      <c r="AP51" s="339">
        <v>52308</v>
      </c>
      <c r="AQ51" s="340">
        <v>-17.3</v>
      </c>
      <c r="AR51" s="341">
        <v>9.5</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558</v>
      </c>
      <c r="AM52" s="344">
        <v>3095088</v>
      </c>
      <c r="AN52" s="345">
        <v>27209</v>
      </c>
      <c r="AO52" s="346">
        <v>0.9</v>
      </c>
      <c r="AP52" s="347">
        <v>28695</v>
      </c>
      <c r="AQ52" s="348">
        <v>5.3</v>
      </c>
      <c r="AR52" s="349">
        <v>-4.4000000000000004</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559</v>
      </c>
      <c r="AL53" s="328"/>
      <c r="AM53" s="336">
        <v>2707839</v>
      </c>
      <c r="AN53" s="337">
        <v>23895</v>
      </c>
      <c r="AO53" s="338">
        <v>-28.2</v>
      </c>
      <c r="AP53" s="339">
        <v>46402</v>
      </c>
      <c r="AQ53" s="340">
        <v>-11.3</v>
      </c>
      <c r="AR53" s="341">
        <v>-16.899999999999999</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558</v>
      </c>
      <c r="AM54" s="344">
        <v>991477</v>
      </c>
      <c r="AN54" s="345">
        <v>8749</v>
      </c>
      <c r="AO54" s="346">
        <v>-67.8</v>
      </c>
      <c r="AP54" s="347">
        <v>26897</v>
      </c>
      <c r="AQ54" s="348">
        <v>-6.3</v>
      </c>
      <c r="AR54" s="349">
        <v>-61.5</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560</v>
      </c>
      <c r="AL55" s="328"/>
      <c r="AM55" s="336">
        <v>5182381</v>
      </c>
      <c r="AN55" s="337">
        <v>45844</v>
      </c>
      <c r="AO55" s="338">
        <v>91.9</v>
      </c>
      <c r="AP55" s="339">
        <v>66343</v>
      </c>
      <c r="AQ55" s="340">
        <v>43</v>
      </c>
      <c r="AR55" s="341">
        <v>48.9</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558</v>
      </c>
      <c r="AM56" s="344">
        <v>3773340</v>
      </c>
      <c r="AN56" s="345">
        <v>33380</v>
      </c>
      <c r="AO56" s="346">
        <v>281.5</v>
      </c>
      <c r="AP56" s="347">
        <v>34529</v>
      </c>
      <c r="AQ56" s="348">
        <v>28.4</v>
      </c>
      <c r="AR56" s="349">
        <v>253.1</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561</v>
      </c>
      <c r="AL57" s="328"/>
      <c r="AM57" s="336">
        <v>3673968</v>
      </c>
      <c r="AN57" s="337">
        <v>32573</v>
      </c>
      <c r="AO57" s="338">
        <v>-28.9</v>
      </c>
      <c r="AP57" s="339">
        <v>56416</v>
      </c>
      <c r="AQ57" s="340">
        <v>-15</v>
      </c>
      <c r="AR57" s="341">
        <v>-13.9</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558</v>
      </c>
      <c r="AM58" s="344">
        <v>2638240</v>
      </c>
      <c r="AN58" s="345">
        <v>23390</v>
      </c>
      <c r="AO58" s="346">
        <v>-29.9</v>
      </c>
      <c r="AP58" s="347">
        <v>32623</v>
      </c>
      <c r="AQ58" s="348">
        <v>-5.5</v>
      </c>
      <c r="AR58" s="349">
        <v>-24.4</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562</v>
      </c>
      <c r="AL59" s="328"/>
      <c r="AM59" s="336">
        <v>5283267</v>
      </c>
      <c r="AN59" s="337">
        <v>47073</v>
      </c>
      <c r="AO59" s="338">
        <v>44.5</v>
      </c>
      <c r="AP59" s="339">
        <v>49217</v>
      </c>
      <c r="AQ59" s="340">
        <v>-12.8</v>
      </c>
      <c r="AR59" s="341">
        <v>57.3</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558</v>
      </c>
      <c r="AM60" s="344">
        <v>4925284</v>
      </c>
      <c r="AN60" s="345">
        <v>43884</v>
      </c>
      <c r="AO60" s="346">
        <v>87.6</v>
      </c>
      <c r="AP60" s="347">
        <v>27232</v>
      </c>
      <c r="AQ60" s="348">
        <v>-16.5</v>
      </c>
      <c r="AR60" s="349">
        <v>104.1</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563</v>
      </c>
      <c r="AL61" s="350"/>
      <c r="AM61" s="351">
        <v>4127104</v>
      </c>
      <c r="AN61" s="352">
        <v>36537</v>
      </c>
      <c r="AO61" s="353">
        <v>14.3</v>
      </c>
      <c r="AP61" s="354">
        <v>54137</v>
      </c>
      <c r="AQ61" s="355">
        <v>-2.7</v>
      </c>
      <c r="AR61" s="341">
        <v>17</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558</v>
      </c>
      <c r="AM62" s="344">
        <v>3084686</v>
      </c>
      <c r="AN62" s="345">
        <v>27322</v>
      </c>
      <c r="AO62" s="346">
        <v>54.5</v>
      </c>
      <c r="AP62" s="347">
        <v>29995</v>
      </c>
      <c r="AQ62" s="348">
        <v>1.1000000000000001</v>
      </c>
      <c r="AR62" s="349">
        <v>53.4</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BjSWqAF0KhUBSy4I23nVNLrODcOURvrz+o04GBTER+uPo5qUJ0rp+UJGsdN1BZr5Y58V2zBJ8qGywHLEcAqAEg==" saltValue="SIF1JLTGaRIlkhI+Ra4D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565</v>
      </c>
    </row>
    <row r="120" spans="125:125" ht="13.5" hidden="1" customHeight="1" x14ac:dyDescent="0.2"/>
    <row r="121" spans="125:125" ht="13.5" hidden="1" customHeight="1" x14ac:dyDescent="0.2">
      <c r="DU121" s="262"/>
    </row>
  </sheetData>
  <sheetProtection algorithmName="SHA-512" hashValue="gBILjPZNuHZ8KAfez1vAxKHROf+qvQLOmE+tas6r4nUuOc74u/0Jo2nnXgS5RxgL1eTx/f1mHlRz1RXBfm1G5A==" saltValue="lWqbNt0rk/ZEr/X/aIBU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566</v>
      </c>
    </row>
  </sheetData>
  <sheetProtection algorithmName="SHA-512" hashValue="TDUn6hR0tVu/VUDil+nsKBzVPLKyeL4oHqc/YUNv/blqrsGw1WdbXpkUnhhFJcdfBOuXPCpyiPybKeMbBnwDcw==" saltValue="Z6hz7fiPQgvip6xjK6h5J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567</v>
      </c>
      <c r="G46" s="8" t="s">
        <v>568</v>
      </c>
      <c r="H46" s="8" t="s">
        <v>569</v>
      </c>
      <c r="I46" s="8" t="s">
        <v>570</v>
      </c>
      <c r="J46" s="9" t="s">
        <v>571</v>
      </c>
    </row>
    <row r="47" spans="2:10" ht="57.75" customHeight="1" x14ac:dyDescent="0.2">
      <c r="B47" s="10"/>
      <c r="C47" s="1167" t="s">
        <v>3</v>
      </c>
      <c r="D47" s="1167"/>
      <c r="E47" s="1168"/>
      <c r="F47" s="11">
        <v>9.17</v>
      </c>
      <c r="G47" s="12">
        <v>10.85</v>
      </c>
      <c r="H47" s="12">
        <v>11.28</v>
      </c>
      <c r="I47" s="12">
        <v>10.89</v>
      </c>
      <c r="J47" s="13">
        <v>10.39</v>
      </c>
    </row>
    <row r="48" spans="2:10" ht="57.75" customHeight="1" x14ac:dyDescent="0.2">
      <c r="B48" s="14"/>
      <c r="C48" s="1169" t="s">
        <v>4</v>
      </c>
      <c r="D48" s="1169"/>
      <c r="E48" s="1170"/>
      <c r="F48" s="15">
        <v>14.82</v>
      </c>
      <c r="G48" s="16">
        <v>13</v>
      </c>
      <c r="H48" s="16">
        <v>16.14</v>
      </c>
      <c r="I48" s="16">
        <v>18.43</v>
      </c>
      <c r="J48" s="17">
        <v>19.29</v>
      </c>
    </row>
    <row r="49" spans="2:10" ht="57.75" customHeight="1" thickBot="1" x14ac:dyDescent="0.25">
      <c r="B49" s="18"/>
      <c r="C49" s="1171" t="s">
        <v>5</v>
      </c>
      <c r="D49" s="1171"/>
      <c r="E49" s="1172"/>
      <c r="F49" s="19">
        <v>2.02</v>
      </c>
      <c r="G49" s="20">
        <v>1.47</v>
      </c>
      <c r="H49" s="20">
        <v>3.68</v>
      </c>
      <c r="I49" s="20">
        <v>2.84</v>
      </c>
      <c r="J49" s="21">
        <v>2.38</v>
      </c>
    </row>
    <row r="50" spans="2:10" ht="13" x14ac:dyDescent="0.2"/>
  </sheetData>
  <sheetProtection algorithmName="SHA-512" hashValue="tsyuuBqit4cebFuKM9u3HCVS3WYIhIHeHGnVWyIzKAtY9aHB7T5VG0VT9oWy0KmQlZrZO+f68OIsxet8pYZUsQ==" saltValue="M7CncDrhUIj5azdRfpIu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加須市</cp:lastModifiedBy>
  <dcterms:created xsi:type="dcterms:W3CDTF">2023-02-20T04:26:20Z</dcterms:created>
  <dcterms:modified xsi:type="dcterms:W3CDTF">2023-10-16T12:39:03Z</dcterms:modified>
  <cp:category/>
</cp:coreProperties>
</file>