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財務部\財政課\Ｈ３０\02財政担当\03決算\24財政状況資料集[20、21、22をH22年度分より集約]\R03年度決算\R50929 令和３年度財政状況資料集の作成について（2回目・地方公会計関係）\02 回答\"/>
    </mc:Choice>
  </mc:AlternateContent>
  <bookViews>
    <workbookView xWindow="0" yWindow="0" windowWidth="14370" windowHeight="7635" firstSheet="12"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<sst xmlns="http://schemas.openxmlformats.org/spreadsheetml/2006/main" count="1113" uniqueCount="624">
  <si>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</si>
  <si>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</si>
  <si>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</si>
  <si>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</si>
  <si>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</si>
  <si>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</si>
  <si>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</si>
  <si>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</si>
  <si>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</si>
  <si>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</si>
  <si>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</si>
  <si>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</si>
  <si>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</si>
  <si>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</si>
  <si>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</si>
  <si>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</si>
  <si>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</si>
  <si>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</si>
  <si>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</si>
  <si>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</si>
  <si>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</si>
  <si>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</si>
  <si>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</si>
  <si>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</si>
  <si>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</si>
  <si>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</si>
  <si>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</si>
  <si>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</si>
  <si>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</si>
  <si>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</si>
  <si>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</si>
  <si>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</si>
  <si>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</si>
  <si>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</si>
  <si>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</si>
  <si>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</si>
  <si>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</si>
  <si>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</si>
  <si>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</si>
  <si>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</si>
  <si>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</si>
  <si>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</si>
  <si>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</si>
  <si>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</si>
  <si>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</si>
  <si>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</si>
  <si>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</si>
  <si>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</si>
  <si>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</si>
  <si>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</si>
  <si>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</si>
  <si>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</si>
  <si>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</si>
  <si>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</si>
  <si>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</si>
  <si>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</si>
  <si>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</si>
  <si>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</si>
  <si>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</si>
  <si>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</si>
  <si>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</si>
  <si>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</si>
  <si>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</si>
  <si>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</si>
  <si>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</si>
  <si>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</si>
  <si>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</si>
  <si>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</si>
  <si>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</si>
  <si>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</si>
  <si>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</si>
  <si>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</si>
  <si>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</si>
  <si>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</si>
  <si>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</si>
  <si>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</si>
  <si>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</si>
  <si>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</si>
  <si>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</si>
  <si>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</si>
  <si>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</si>
  <si>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</si>
  <si>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</si>
  <si>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</si>
  <si>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</si>
  <si>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</si>
  <si>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</si>
  <si>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</si>
  <si>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</si>
  <si>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</si>
  <si>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</si>
  <si>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</si>
  <si>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</si>
  <si>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</si>
  <si>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</si>
  <si>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</si>
  <si>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</si>
  <si>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</si>
  <si>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</si>
  <si>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</si>
  <si>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</si>
  <si>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</si>
  <si>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</si>
  <si>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</si>
  <si>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</si>
  <si>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</si>
  <si>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</si>
  <si>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</si>
  <si>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</si>
  <si>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</si>
  <si>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</si>
  <si>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</si>
  <si>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</si>
  <si>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</si>
  <si>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</si>
  <si>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</si>
  <si>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</si>
  <si>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</si>
  <si>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</si>
  <si>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</si>
  <si>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</si>
  <si>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</si>
  <si>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</si>
  <si>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</si>
  <si>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</si>
  <si>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</si>
  <si>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</si>
  <si>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</si>
  <si>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</si>
  <si>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</si>
  <si>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</si>
  <si>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</si>
  <si>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</si>
  <si>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</si>
  <si>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</si>
  <si>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</si>
  <si>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</si>
  <si>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</si>
  <si>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</si>
  <si>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</si>
  <si>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</si>
  <si>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</si>
  <si>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</si>
  <si>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</si>
  <si>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</si>
  <si>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</si>
  <si>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</si>
  <si>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</si>
  <si>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</si>
  <si>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</si>
  <si>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</si>
  <si>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</si>
  <si>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</si>
  <si>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</si>
  <si>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</si>
  <si>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</si>
  <si>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</si>
  <si>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</si>
  <si>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</si>
  <si>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</si>
  <si>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</si>
  <si>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</si>
  <si>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</si>
  <si>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</si>
  <si>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</si>
  <si>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</si>
  <si>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</si>
  <si>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</si>
  <si>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</si>
  <si>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</si>
  <si>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</si>
  <si>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</si>
  <si>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</si>
  <si>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</si>
  <si>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</si>
  <si>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</si>
  <si>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</si>
  <si>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</si>
  <si>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</si>
  <si>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</si>
  <si>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</si>
  <si>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</si>
  <si>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</si>
  <si>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</si>
  <si>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</si>
  <si>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</si>
  <si>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</si>
  <si>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</si>
  <si>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</si>
  <si>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</si>
  <si>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</si>
  <si>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</si>
  <si>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</si>
  <si>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</si>
  <si>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</si>
  <si>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</si>
  <si>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</si>
  <si>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</si>
  <si>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</si>
  <si>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</si>
  <si>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</si>
  <si>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</si>
  <si>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</si>
  <si>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</si>
  <si>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</si>
  <si>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</si>
  <si>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</si>
  <si>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</si>
  <si>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</si>
  <si>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</si>
  <si>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</si>
  <si>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</si>
  <si>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埼玉県鴻巣市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</si>
  <si>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</si>
  <si>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</si>
  <si>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</si>
  <si>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</si>
  <si>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</si>
  <si>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</si>
  <si>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</si>
  <si>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</si>
  <si>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</si>
  <si>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</si>
  <si>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</si>
  <si>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</si>
  <si>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</si>
  <si>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</si>
  <si>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</si>
  <si>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</si>
  <si>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</si>
  <si>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</si>
  <si>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</si>
  <si>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</si>
  <si>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</si>
  <si>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</si>
  <si>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</si>
  <si>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</si>
  <si>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</si>
  <si>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</si>
  <si>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</si>
  <si>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</si>
  <si>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</si>
  <si>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</si>
  <si>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</si>
  <si>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</si>
  <si>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</si>
  <si>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</si>
  <si>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</si>
  <si>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</si>
  <si>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</si>
  <si>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</si>
  <si>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</si>
  <si>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</si>
  <si>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</si>
  <si>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</si>
  <si>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</si>
  <si>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</si>
  <si>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</si>
  <si>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</si>
  <si>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</si>
  <si>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</si>
  <si>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</si>
  <si>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</si>
  <si>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</si>
  <si>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</si>
  <si>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</si>
  <si>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</si>
  <si>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</si>
  <si>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</si>
  <si>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</si>
  <si>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</si>
  <si>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</si>
  <si>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</si>
  <si>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</si>
  <si>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</si>
  <si>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</si>
  <si>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</si>
  <si>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</si>
  <si>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</si>
  <si>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</si>
  <si>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</si>
  <si>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</si>
  <si>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</si>
  <si>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</si>
  <si>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</si>
  <si>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</si>
  <si>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</si>
  <si>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</si>
  <si>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</si>
  <si>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</si>
  <si>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</si>
  <si>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</si>
  <si>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</si>
  <si>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</si>
  <si>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</si>
  <si>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</si>
  <si>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</si>
  <si>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</si>
  <si>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</si>
  <si>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</si>
  <si>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</si>
  <si>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</si>
  <si>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</si>
  <si>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</si>
  <si>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</si>
  <si>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</si>
  <si>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</si>
  <si>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</si>
  <si>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</si>
  <si>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</si>
  <si>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</si>
  <si>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</si>
  <si>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</si>
  <si>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</si>
  <si>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</si>
  <si>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</si>
  <si>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</si>
  <si>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</si>
  <si>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</si>
  <si>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</si>
  <si>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</si>
  <si>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</si>
  <si>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</si>
  <si>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</si>
  <si>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</si>
  <si>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</si>
  <si>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</si>
  <si>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</si>
  <si>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</si>
  <si>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</si>
  <si>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</si>
  <si>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</si>
  <si>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</si>
  <si>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</si>
  <si>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</si>
  <si>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</si>
  <si>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</si>
  <si>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</si>
  <si>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</si>
  <si>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</si>
  <si>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</si>
  <si>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</si>
  <si>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</si>
  <si>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</si>
  <si>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</si>
  <si>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</si>
  <si>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</si>
  <si>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</si>
  <si>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</si>
  <si>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</si>
  <si>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</si>
  <si>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</si>
  <si>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</si>
  <si>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</si>
  <si>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</si>
  <si>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</si>
  <si>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</si>
  <si>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</si>
  <si>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</si>
  <si>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</si>
  <si>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</si>
  <si>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</si>
  <si>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</si>
  <si>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</si>
  <si>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</si>
  <si>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</si>
  <si>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</si>
  <si>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埼玉県鴻巣市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</si>
  <si>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</si>
  <si>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</si>
  <si>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</si>
  <si>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</si>
  <si>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</si>
  <si>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</si>
  <si>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</si>
  <si>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</si>
  <si>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</si>
  <si>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</si>
  <si>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</si>
  <si>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</si>
  <si>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</si>
  <si>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</si>
  <si>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</si>
  <si>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</si>
  <si>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</si>
  <si>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</si>
  <si>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</si>
  <si>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</si>
  <si>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</si>
  <si>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</si>
  <si>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</si>
  <si>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</si>
  <si>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</si>
  <si>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</si>
  <si>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</si>
  <si>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</si>
  <si>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</si>
  <si>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</si>
  <si>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</si>
  <si>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</si>
  <si>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</si>
  <si>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</si>
  <si>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</si>
  <si>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</si>
  <si>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</si>
  <si>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</si>
  <si>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</si>
  <si>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</si>
  <si>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</si>
  <si>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</si>
  <si>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</si>
  <si>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</si>
  <si>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</si>
  <si>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</si>
  <si>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</si>
  <si>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</si>
  <si>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</si>
  <si>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</si>
  <si>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</si>
  <si>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</si>
  <si>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</si>
  <si>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</si>
  <si>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</si>
  <si>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</si>
  <si>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</si>
  <si>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</si>
  <si>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</si>
  <si>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</si>
  <si>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</si>
  <si>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</si>
  <si>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</si>
  <si>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</si>
  <si>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</si>
  <si>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</si>
  <si>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</si>
  <si>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</si>
  <si>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</si>
  <si>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</si>
  <si>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</si>
  <si>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</si>
  <si>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</si>
  <si>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</si>
  <si>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</si>
  <si>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</si>
  <si>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</si>
  <si>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</si>
  <si>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</si>
  <si>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</si>
  <si>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</si>
  <si>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</si>
  <si>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</si>
  <si>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</si>
  <si>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</si>
  <si>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</si>
  <si>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</si>
  <si>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</si>
  <si>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</si>
  <si>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</si>
  <si>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</si>
  <si>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</si>
  <si>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</si>
  <si>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</si>
  <si>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</si>
  <si>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</si>
  <si>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</si>
  <si>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</si>
  <si>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</si>
  <si>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</si>
  <si>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</si>
  <si>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</si>
  <si>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</si>
  <si>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</si>
  <si>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</si>
  <si>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</si>
  <si>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</si>
  <si>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</si>
  <si>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</si>
  <si>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</si>
  <si>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</si>
  <si>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</si>
  <si>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</si>
  <si>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</si>
  <si>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</si>
  <si>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</si>
  <si>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</si>
  <si>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</si>
  <si>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</si>
  <si>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</si>
  <si>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</si>
  <si>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</si>
  <si>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</si>
  <si>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</si>
  <si>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</si>
  <si>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</si>
  <si>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</si>
  <si>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</si>
  <si>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</si>
  <si>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</si>
  <si>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</si>
  <si>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</si>
  <si>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</si>
  <si>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</si>
  <si>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</si>
  <si>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</si>
  <si>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</si>
  <si>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</si>
  <si>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</si>
  <si>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</si>
  <si>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</si>
  <si>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</si>
  <si>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</si>
  <si>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</si>
  <si>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</si>
  <si>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</si>
  <si>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</si>
  <si>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</si>
  <si>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</si>
  <si>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</si>
  <si>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</si>
  <si>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</si>
  <si>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</si>
  <si>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</si>
  <si>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</si>
  <si>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</si>
  <si>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</si>
  <si>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</si>
  <si>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</si>
  <si>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</si>
  <si>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</si>
  <si>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</si>
  <si>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</si>
  <si>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</si>
  <si>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</si>
  <si>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</si>
  <si>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</si>
  <si>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</si>
  <si>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</si>
  <si>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</si>
  <si>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</si>
  <si>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</si>
  <si>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</si>
  <si>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</si>
  <si>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</si>
  <si>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</si>
  <si>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</si>
  <si>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</si>
  <si>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</si>
  <si>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</si>
  <si>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</si>
  <si>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</si>
  <si>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</si>
  <si>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</si>
  <si>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</si>
  <si>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</si>
  <si>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</si>
  <si>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</si>
  <si>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</si>
  <si>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</si>
  <si>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</si>
  <si>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</si>
  <si>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</si>
  <si>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</si>
  <si>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</si>
  <si>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</si>
  <si>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</si>
  <si>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</si>
  <si>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</si>
  <si>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</si>
  <si>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</si>
  <si>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0.02</t>
  </si>
  <si>
    <t>▲ 1.11</t>
  </si>
  <si>
    <t>一般会計</t>
  </si>
  <si>
    <t>下水道事業会計</t>
  </si>
  <si>
    <t>水道事業会計</t>
  </si>
  <si>
    <t>国民健康保険事業特別会計</t>
  </si>
  <si>
    <t>介護保険特別会計</t>
  </si>
  <si>
    <t>北新宿第二土地区画整理事業特別会計</t>
  </si>
  <si>
    <t>広田中央特定土地区画整理事業特別会計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</si>
  <si>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</si>
  <si>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</si>
  <si>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</si>
  <si>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</si>
  <si>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</si>
  <si>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</si>
  <si>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</si>
  <si>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</si>
  <si>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</si>
  <si>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鴻巣市土地開発公社</t>
    <rPh sb="0" eb="3">
      <t>コウノスシ</t>
    </rPh>
    <rPh sb="3" eb="9">
      <t>トチカイハツコウシャ</t>
    </rPh>
    <phoneticPr fontId="18"/>
  </si>
  <si>
    <t>鴻巣フラワーセンター</t>
    <rPh sb="0" eb="2">
      <t>コウノス</t>
    </rPh>
    <phoneticPr fontId="18"/>
  </si>
  <si>
    <t>鴻巣市施設管理公社</t>
    <rPh sb="0" eb="3">
      <t>コウノスシ</t>
    </rPh>
    <rPh sb="3" eb="5">
      <t>シセツ</t>
    </rPh>
    <rPh sb="5" eb="7">
      <t>カンリ</t>
    </rPh>
    <rPh sb="7" eb="9">
      <t>コウシャ</t>
    </rPh>
    <phoneticPr fontId="18"/>
  </si>
  <si>
    <t>吹上スポーツプラザ</t>
    <rPh sb="0" eb="2">
      <t>フキアゲ</t>
    </rPh>
    <phoneticPr fontId="18"/>
  </si>
  <si>
    <t>エルミ鴻巣</t>
    <rPh sb="3" eb="5">
      <t>コウノス</t>
    </rPh>
    <phoneticPr fontId="18"/>
  </si>
  <si>
    <t>鴻巣市観光協会</t>
    <rPh sb="0" eb="3">
      <t>コウノスシ</t>
    </rPh>
    <rPh sb="3" eb="5">
      <t>カンコウ</t>
    </rPh>
    <rPh sb="5" eb="7">
      <t>キョウカイ</t>
    </rPh>
    <phoneticPr fontId="18"/>
  </si>
  <si>
    <t>公共施設等整備基金</t>
    <rPh sb="0" eb="2">
      <t>コウキョウ</t>
    </rPh>
    <rPh sb="2" eb="4">
      <t>シセツ</t>
    </rPh>
    <rPh sb="4" eb="5">
      <t>トウ</t>
    </rPh>
    <rPh sb="5" eb="7">
      <t>セイビ</t>
    </rPh>
    <rPh sb="7" eb="9">
      <t>キキン</t>
    </rPh>
    <phoneticPr fontId="2"/>
  </si>
  <si>
    <t>地域医療体制整備基金</t>
    <phoneticPr fontId="2"/>
  </si>
  <si>
    <t>ごみ処理施設等整備基金</t>
    <phoneticPr fontId="2"/>
  </si>
  <si>
    <t>合併振興基金</t>
    <rPh sb="0" eb="2">
      <t>ガッペイ</t>
    </rPh>
    <rPh sb="2" eb="4">
      <t>シンコウ</t>
    </rPh>
    <rPh sb="4" eb="6">
      <t>キキン</t>
    </rPh>
    <phoneticPr fontId="2"/>
  </si>
  <si>
    <t>新型コロナウイルス感染症対策基金</t>
    <phoneticPr fontId="2"/>
  </si>
  <si>
    <t>埼玉県央広域事務組合</t>
    <rPh sb="0" eb="2">
      <t>サイタマ</t>
    </rPh>
    <rPh sb="2" eb="4">
      <t>ケンオウ</t>
    </rPh>
    <rPh sb="4" eb="10">
      <t>コウイキジムクミアイ</t>
    </rPh>
    <phoneticPr fontId="18"/>
  </si>
  <si>
    <t>埼玉中部環境保全組合</t>
    <rPh sb="0" eb="2">
      <t>サイタマ</t>
    </rPh>
    <rPh sb="2" eb="4">
      <t>チュウブ</t>
    </rPh>
    <rPh sb="4" eb="6">
      <t>カンキョウ</t>
    </rPh>
    <rPh sb="6" eb="8">
      <t>ホゼン</t>
    </rPh>
    <rPh sb="8" eb="10">
      <t>クミアイ</t>
    </rPh>
    <phoneticPr fontId="18"/>
  </si>
  <si>
    <t>北本地区衛生組合</t>
    <rPh sb="0" eb="2">
      <t>キタモト</t>
    </rPh>
    <rPh sb="2" eb="4">
      <t>チク</t>
    </rPh>
    <rPh sb="4" eb="8">
      <t>エイセイクミアイ</t>
    </rPh>
    <phoneticPr fontId="18"/>
  </si>
  <si>
    <t>彩北広域清掃組合</t>
    <rPh sb="0" eb="1">
      <t>イロドリ</t>
    </rPh>
    <rPh sb="1" eb="2">
      <t>キタ</t>
    </rPh>
    <rPh sb="2" eb="4">
      <t>コウイキ</t>
    </rPh>
    <rPh sb="4" eb="6">
      <t>セイソウ</t>
    </rPh>
    <rPh sb="6" eb="8">
      <t>クミアイ</t>
    </rPh>
    <phoneticPr fontId="18"/>
  </si>
  <si>
    <t>荒川北縁水防事務組合</t>
    <rPh sb="0" eb="2">
      <t>アラカワ</t>
    </rPh>
    <rPh sb="2" eb="3">
      <t>キタ</t>
    </rPh>
    <rPh sb="3" eb="4">
      <t>ヘリ</t>
    </rPh>
    <rPh sb="4" eb="6">
      <t>スイボウ</t>
    </rPh>
    <rPh sb="6" eb="8">
      <t>ジム</t>
    </rPh>
    <rPh sb="8" eb="10">
      <t>クミアイ</t>
    </rPh>
    <phoneticPr fontId="18"/>
  </si>
  <si>
    <t>埼玉県都市競艇組合</t>
    <rPh sb="0" eb="3">
      <t>サイタマケン</t>
    </rPh>
    <rPh sb="3" eb="5">
      <t>トシ</t>
    </rPh>
    <rPh sb="5" eb="7">
      <t>キョウテイ</t>
    </rPh>
    <rPh sb="7" eb="9">
      <t>クミアイ</t>
    </rPh>
    <phoneticPr fontId="18"/>
  </si>
  <si>
    <t>埼玉県市町村総合事務組合</t>
    <rPh sb="0" eb="3">
      <t>サイタマケン</t>
    </rPh>
    <rPh sb="3" eb="6">
      <t>シチョウソン</t>
    </rPh>
    <rPh sb="6" eb="8">
      <t>ソウゴウ</t>
    </rPh>
    <rPh sb="8" eb="10">
      <t>ジム</t>
    </rPh>
    <rPh sb="10" eb="12">
      <t>クミアイ</t>
    </rPh>
    <phoneticPr fontId="18"/>
  </si>
  <si>
    <t>彩の国さいたま人づくり広域連合</t>
    <rPh sb="0" eb="1">
      <t>サイ</t>
    </rPh>
    <rPh sb="2" eb="3">
      <t>クニ</t>
    </rPh>
    <rPh sb="7" eb="8">
      <t>ヒト</t>
    </rPh>
    <rPh sb="11" eb="13">
      <t>コウイキ</t>
    </rPh>
    <rPh sb="13" eb="15">
      <t>レンゴウ</t>
    </rPh>
    <phoneticPr fontId="18"/>
  </si>
  <si>
    <t>埼玉県後期高齢者医療広域連合</t>
    <rPh sb="0" eb="3">
      <t>サイタマケン</t>
    </rPh>
    <rPh sb="3" eb="5">
      <t>コウキ</t>
    </rPh>
    <rPh sb="5" eb="8">
      <t>コウレイシャ</t>
    </rPh>
    <rPh sb="8" eb="10">
      <t>イリョウ</t>
    </rPh>
    <rPh sb="10" eb="12">
      <t>コウイキ</t>
    </rPh>
    <rPh sb="12" eb="14">
      <t>レンゴウ</t>
    </rPh>
    <phoneticPr fontId="18"/>
  </si>
  <si>
    <t>一般会計</t>
    <rPh sb="0" eb="2">
      <t>イッパン</t>
    </rPh>
    <rPh sb="2" eb="4">
      <t>カイケイ</t>
    </rPh>
    <phoneticPr fontId="2"/>
  </si>
  <si>
    <t>斎場特別会計</t>
  </si>
  <si>
    <t>一般会計</t>
    <rPh sb="0" eb="2">
      <t>イッパン</t>
    </rPh>
    <rPh sb="2" eb="4">
      <t>カイケイ</t>
    </rPh>
    <phoneticPr fontId="9"/>
  </si>
  <si>
    <t>特別会計</t>
    <rPh sb="0" eb="4">
      <t>トクベツカイケイ</t>
    </rPh>
    <phoneticPr fontId="9"/>
  </si>
  <si>
    <t>交通災害特別会計</t>
    <rPh sb="0" eb="2">
      <t>コウツウ</t>
    </rPh>
    <rPh sb="2" eb="4">
      <t>サイガイ</t>
    </rPh>
    <rPh sb="4" eb="6">
      <t>トクベツ</t>
    </rPh>
    <rPh sb="6" eb="8">
      <t>カイケイ</t>
    </rPh>
    <phoneticPr fontId="9"/>
  </si>
  <si>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</si>
  <si>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</si>
  <si>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</si>
  <si>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に比べ、有形固定資産減価償却率が低く、将来負担比率が高いのは、合併後、合併特例事業債を活用し、インフラ整備を進めてきたことによるものと考えられる。合併特例事業債の償還が進むことから将来負担比率は下がっていくものと思われるが、その分、有形固定資産減価償却率の上昇が見込まれる。資産保有量の総量管理に注視し、数値の大幅な上昇を抑える取り組みが不可欠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</si>
  <si>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</si>
  <si>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</si>
  <si>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</si>
  <si>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</si>
  <si>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</si>
  <si>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</si>
  <si>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における将来負担比率が減少傾向にある中、本市においては平成28年度以降、実質公債費比率が上昇していたが、令和元年度決算以降減少に転じている。しかし、令和４年度にかけて地方債の元利償還金がピークを迎えるため、実質公債費比率が上昇する見込みもあり、その後も投資的経費の平準化及び地方債充当事業の厳選を進め、将来負担の適正化に努めなければならな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</si>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</sst>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B344-472B-B4B3-3601CCD3A1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19204</c:v>
                </c:pt>
                <c:pt idx="1">
                  <c:v>28209</c:v>
                </c:pt>
                <c:pt idx="2">
                  <c:v>27982</c:v>
                </c:pt>
                <c:pt idx="3">
                  <c:v>40700</c:v>
                </c:pt>
                <c:pt idx="4">
                  <c:v>34809</c:v>
                </c:pt>
              </c:numCache>
            </c:numRef>
          </c:val>
          <c:smooth val="0"/>
          <c:extLst>
            <c:ext xmlns:c16="http://schemas.microsoft.com/office/drawing/2014/chart" uri="{C3380CC4-5D6E-409C-BE32-E72D297353CC}">
              <c16:uniqueId val="{00000001-B344-472B-B4B3-3601CCD3A1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8.34</c:v>
                </c:pt>
                <c:pt idx="1">
                  <c:v>8.8699999999999992</c:v>
                </c:pt>
                <c:pt idx="2">
                  <c:v>7.46</c:v>
                </c:pt>
                <c:pt idx="3">
                  <c:v>7.43</c:v>
                </c:pt>
                <c:pt idx="4">
                  <c:v>9.57</c:v>
                </c:pt>
              </c:numCache>
            </c:numRef>
          </c:val>
          <c:extLst>
            <c:ext xmlns:c16="http://schemas.microsoft.com/office/drawing/2014/chart" uri="{C3380CC4-5D6E-409C-BE32-E72D297353CC}">
              <c16:uniqueId val="{00000000-96F5-4820-B456-DAD198AF95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10.34</c:v>
                </c:pt>
                <c:pt idx="1">
                  <c:v>10.6</c:v>
                </c:pt>
                <c:pt idx="2">
                  <c:v>10.89</c:v>
                </c:pt>
                <c:pt idx="3">
                  <c:v>10.65</c:v>
                </c:pt>
                <c:pt idx="4">
                  <c:v>11.96</c:v>
                </c:pt>
              </c:numCache>
            </c:numRef>
          </c:val>
          <c:extLst>
            <c:ext xmlns:c16="http://schemas.microsoft.com/office/drawing/2014/chart" uri="{C3380CC4-5D6E-409C-BE32-E72D297353CC}">
              <c16:uniqueId val="{00000001-96F5-4820-B456-DAD198AF95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-0.02</c:v>
                </c:pt>
                <c:pt idx="1">
                  <c:v>0.81</c:v>
                </c:pt>
                <c:pt idx="2">
                  <c:v>-1.1100000000000001</c:v>
                </c:pt>
                <c:pt idx="3">
                  <c:v>0.11</c:v>
                </c:pt>
                <c:pt idx="4">
                  <c:v>4.22</c:v>
                </c:pt>
              </c:numCache>
            </c:numRef>
          </c:val>
          <c:smooth val="0"/>
          <c:extLst>
            <c:ext xmlns:c16="http://schemas.microsoft.com/office/drawing/2014/chart" uri="{C3380CC4-5D6E-409C-BE32-E72D297353CC}">
              <c16:uniqueId val="{00000002-96F5-4820-B456-DAD198AF95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#N/A</c:v>
                </c:pt>
                <c:pt idx="7">
                  <c:v>0.02</c:v>
                </c:pt>
                <c:pt idx="8">
                  <c:v>#N/A</c:v>
                </c:pt>
                <c:pt idx="9">
                  <c:v>0.02</c:v>
                </c:pt>
              </c:numCache>
            </c:numRef>
          </c:val>
          <c:extLst>
            <c:ext xmlns:c16="http://schemas.microsoft.com/office/drawing/2014/chart" uri="{C3380CC4-5D6E-409C-BE32-E72D297353CC}">
              <c16:uniqueId val="{00000000-893E-43D6-ACCE-98EB484FBE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3E-43D6-ACCE-98EB484FBEE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0.09</c:v>
                </c:pt>
                <c:pt idx="4">
                  <c:v>#N/A</c:v>
                </c:pt>
                <c:pt idx="5">
                  <c:v>0.13</c:v>
                </c:pt>
                <c:pt idx="6">
                  <c:v>#N/A</c:v>
                </c:pt>
                <c:pt idx="7">
                  <c:v>0.16</c:v>
                </c:pt>
                <c:pt idx="8">
                  <c:v>#N/A</c:v>
                </c:pt>
                <c:pt idx="9">
                  <c:v>0.05</c:v>
                </c:pt>
              </c:numCache>
            </c:numRef>
          </c:val>
          <c:extLst>
            <c:ext xmlns:c16="http://schemas.microsoft.com/office/drawing/2014/chart" uri="{C3380CC4-5D6E-409C-BE32-E72D297353CC}">
              <c16:uniqueId val="{00000002-893E-43D6-ACCE-98EB484FBEE7}"/>
            </c:ext>
          </c:extLst>
        </c:ser>
        <c:ser>
          <c:idx val="3"/>
          <c:order val="3"/>
          <c:tx>
            <c:strRef>
              <c:f>データシート!$A$30</c:f>
              <c:strCache>
                <c:ptCount val="1"/>
                <c:pt idx="0">
                  <c:v>広田中央特定土地区画整理事業特別会計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0.17</c:v>
                </c:pt>
                <c:pt idx="4">
                  <c:v>#N/A</c:v>
                </c:pt>
                <c:pt idx="5">
                  <c:v>0.12</c:v>
                </c:pt>
                <c:pt idx="6">
                  <c:v>#N/A</c:v>
                </c:pt>
                <c:pt idx="7">
                  <c:v>0.13</c:v>
                </c:pt>
                <c:pt idx="8">
                  <c:v>#N/A</c:v>
                </c:pt>
                <c:pt idx="9">
                  <c:v>0.28999999999999998</c:v>
                </c:pt>
              </c:numCache>
            </c:numRef>
          </c:val>
          <c:extLst>
            <c:ext xmlns:c16="http://schemas.microsoft.com/office/drawing/2014/chart" uri="{C3380CC4-5D6E-409C-BE32-E72D297353CC}">
              <c16:uniqueId val="{00000003-893E-43D6-ACCE-98EB484FBEE7}"/>
            </c:ext>
          </c:extLst>
        </c:ser>
        <c:ser>
          <c:idx val="4"/>
          <c:order val="4"/>
          <c:tx>
            <c:strRef>
              <c:f>データシート!$A$31</c:f>
              <c:strCache>
                <c:ptCount val="1"/>
                <c:pt idx="0">
                  <c:v>北新宿第二土地区画整理事業特別会計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0.62</c:v>
                </c:pt>
                <c:pt idx="2">
                  <c:v>#N/A</c:v>
                </c:pt>
                <c:pt idx="3">
                  <c:v>0.41</c:v>
                </c:pt>
                <c:pt idx="4">
                  <c:v>#N/A</c:v>
                </c:pt>
                <c:pt idx="5">
                  <c:v>0.4</c:v>
                </c:pt>
                <c:pt idx="6">
                  <c:v>#N/A</c:v>
                </c:pt>
                <c:pt idx="7">
                  <c:v>0.18</c:v>
                </c:pt>
                <c:pt idx="8">
                  <c:v>#N/A</c:v>
                </c:pt>
                <c:pt idx="9">
                  <c:v>0.46</c:v>
                </c:pt>
              </c:numCache>
            </c:numRef>
          </c:val>
          <c:extLst>
            <c:ext xmlns:c16="http://schemas.microsoft.com/office/drawing/2014/chart" uri="{C3380CC4-5D6E-409C-BE32-E72D297353CC}">
              <c16:uniqueId val="{00000004-893E-43D6-ACCE-98EB484FBEE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c:v>
                </c:pt>
                <c:pt idx="2">
                  <c:v>#N/A</c:v>
                </c:pt>
                <c:pt idx="3">
                  <c:v>0.79</c:v>
                </c:pt>
                <c:pt idx="4">
                  <c:v>#N/A</c:v>
                </c:pt>
                <c:pt idx="5">
                  <c:v>0.67</c:v>
                </c:pt>
                <c:pt idx="6">
                  <c:v>#N/A</c:v>
                </c:pt>
                <c:pt idx="7">
                  <c:v>1.21</c:v>
                </c:pt>
                <c:pt idx="8">
                  <c:v>#N/A</c:v>
                </c:pt>
                <c:pt idx="9">
                  <c:v>0.71</c:v>
                </c:pt>
              </c:numCache>
            </c:numRef>
          </c:val>
          <c:extLst>
            <c:ext xmlns:c16="http://schemas.microsoft.com/office/drawing/2014/chart" uri="{C3380CC4-5D6E-409C-BE32-E72D297353CC}">
              <c16:uniqueId val="{00000005-893E-43D6-ACCE-98EB484FBEE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2.83</c:v>
                </c:pt>
                <c:pt idx="2">
                  <c:v>#N/A</c:v>
                </c:pt>
                <c:pt idx="3">
                  <c:v>1.47</c:v>
                </c:pt>
                <c:pt idx="4">
                  <c:v>#N/A</c:v>
                </c:pt>
                <c:pt idx="5">
                  <c:v>1.45</c:v>
                </c:pt>
                <c:pt idx="6">
                  <c:v>#N/A</c:v>
                </c:pt>
                <c:pt idx="7">
                  <c:v>1.35</c:v>
                </c:pt>
                <c:pt idx="8">
                  <c:v>#N/A</c:v>
                </c:pt>
                <c:pt idx="9">
                  <c:v>1.39</c:v>
                </c:pt>
              </c:numCache>
            </c:numRef>
          </c:val>
          <c:extLst>
            <c:ext xmlns:c16="http://schemas.microsoft.com/office/drawing/2014/chart" uri="{C3380CC4-5D6E-409C-BE32-E72D297353CC}">
              <c16:uniqueId val="{00000006-893E-43D6-ACCE-98EB484FBEE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2.75</c:v>
                </c:pt>
                <c:pt idx="2">
                  <c:v>#N/A</c:v>
                </c:pt>
                <c:pt idx="3">
                  <c:v>5.0599999999999996</c:v>
                </c:pt>
                <c:pt idx="4">
                  <c:v>#N/A</c:v>
                </c:pt>
                <c:pt idx="5">
                  <c:v>5.37</c:v>
                </c:pt>
                <c:pt idx="6">
                  <c:v>#N/A</c:v>
                </c:pt>
                <c:pt idx="7">
                  <c:v>4.6500000000000004</c:v>
                </c:pt>
                <c:pt idx="8">
                  <c:v>#N/A</c:v>
                </c:pt>
                <c:pt idx="9">
                  <c:v>5.0999999999999996</c:v>
                </c:pt>
              </c:numCache>
            </c:numRef>
          </c:val>
          <c:extLst>
            <c:ext xmlns:c16="http://schemas.microsoft.com/office/drawing/2014/chart" uri="{C3380CC4-5D6E-409C-BE32-E72D297353CC}">
              <c16:uniqueId val="{00000007-893E-43D6-ACCE-98EB484FBEE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4.3600000000000003</c:v>
                </c:pt>
                <c:pt idx="2">
                  <c:v>#N/A</c:v>
                </c:pt>
                <c:pt idx="3">
                  <c:v>5.08</c:v>
                </c:pt>
                <c:pt idx="4">
                  <c:v>#N/A</c:v>
                </c:pt>
                <c:pt idx="5">
                  <c:v>5.78</c:v>
                </c:pt>
                <c:pt idx="6">
                  <c:v>#N/A</c:v>
                </c:pt>
                <c:pt idx="7">
                  <c:v>6.31</c:v>
                </c:pt>
                <c:pt idx="8">
                  <c:v>#N/A</c:v>
                </c:pt>
                <c:pt idx="9">
                  <c:v>6.48</c:v>
                </c:pt>
              </c:numCache>
            </c:numRef>
          </c:val>
          <c:extLst>
            <c:ext xmlns:c16="http://schemas.microsoft.com/office/drawing/2014/chart" uri="{C3380CC4-5D6E-409C-BE32-E72D297353CC}">
              <c16:uniqueId val="{00000008-893E-43D6-ACCE-98EB484FBE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7.62</c:v>
                </c:pt>
                <c:pt idx="2">
                  <c:v>#N/A</c:v>
                </c:pt>
                <c:pt idx="3">
                  <c:v>8.2799999999999994</c:v>
                </c:pt>
                <c:pt idx="4">
                  <c:v>#N/A</c:v>
                </c:pt>
                <c:pt idx="5">
                  <c:v>6.92</c:v>
                </c:pt>
                <c:pt idx="6">
                  <c:v>#N/A</c:v>
                </c:pt>
                <c:pt idx="7">
                  <c:v>7.1</c:v>
                </c:pt>
                <c:pt idx="8">
                  <c:v>#N/A</c:v>
                </c:pt>
                <c:pt idx="9">
                  <c:v>8.81</c:v>
                </c:pt>
              </c:numCache>
            </c:numRef>
          </c:val>
          <c:extLst>
            <c:ext xmlns:c16="http://schemas.microsoft.com/office/drawing/2014/chart" uri="{C3380CC4-5D6E-409C-BE32-E72D297353CC}">
              <c16:uniqueId val="{00000009-893E-43D6-ACCE-98EB484FBE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4867</c:v>
                </c:pt>
                <c:pt idx="5">
                  <c:v>4938</c:v>
                </c:pt>
                <c:pt idx="8">
                  <c:v>4958</c:v>
                </c:pt>
                <c:pt idx="11">
                  <c:v>4865</c:v>
                </c:pt>
                <c:pt idx="14">
                  <c:v>4824</c:v>
                </c:pt>
              </c:numCache>
            </c:numRef>
          </c:val>
          <c:extLst>
            <c:ext xmlns:c16="http://schemas.microsoft.com/office/drawing/2014/chart" uri="{C3380CC4-5D6E-409C-BE32-E72D297353CC}">
              <c16:uniqueId val="{00000000-0FBB-431D-8335-0AD7600D69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BB-431D-8335-0AD7600D69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BB-431D-8335-0AD7600D69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189</c:v>
                </c:pt>
                <c:pt idx="3">
                  <c:v>135</c:v>
                </c:pt>
                <c:pt idx="6">
                  <c:v>79</c:v>
                </c:pt>
                <c:pt idx="9">
                  <c:v>65</c:v>
                </c:pt>
                <c:pt idx="12">
                  <c:v>56</c:v>
                </c:pt>
              </c:numCache>
            </c:numRef>
          </c:val>
          <c:extLst>
            <c:ext xmlns:c16="http://schemas.microsoft.com/office/drawing/2014/chart" uri="{C3380CC4-5D6E-409C-BE32-E72D297353CC}">
              <c16:uniqueId val="{00000003-0FBB-431D-8335-0AD7600D69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923</c:v>
                </c:pt>
                <c:pt idx="3">
                  <c:v>907</c:v>
                </c:pt>
                <c:pt idx="6">
                  <c:v>844</c:v>
                </c:pt>
                <c:pt idx="9">
                  <c:v>818</c:v>
                </c:pt>
                <c:pt idx="12">
                  <c:v>775</c:v>
                </c:pt>
              </c:numCache>
            </c:numRef>
          </c:val>
          <c:extLst>
            <c:ext xmlns:c16="http://schemas.microsoft.com/office/drawing/2014/chart" uri="{C3380CC4-5D6E-409C-BE32-E72D297353CC}">
              <c16:uniqueId val="{00000004-0FBB-431D-8335-0AD7600D69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BB-431D-8335-0AD7600D69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BB-431D-8335-0AD7600D69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4629</c:v>
                </c:pt>
                <c:pt idx="3">
                  <c:v>4859</c:v>
                </c:pt>
                <c:pt idx="6">
                  <c:v>4862</c:v>
                </c:pt>
                <c:pt idx="9">
                  <c:v>4816</c:v>
                </c:pt>
                <c:pt idx="12">
                  <c:v>4891</c:v>
                </c:pt>
              </c:numCache>
            </c:numRef>
          </c:val>
          <c:extLst>
            <c:ext xmlns:c16="http://schemas.microsoft.com/office/drawing/2014/chart" uri="{C3380CC4-5D6E-409C-BE32-E72D297353CC}">
              <c16:uniqueId val="{00000007-0FBB-431D-8335-0AD7600D69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874</c:v>
                </c:pt>
                <c:pt idx="2">
                  <c:v>#N/A</c:v>
                </c:pt>
                <c:pt idx="3">
                  <c:v>#N/A</c:v>
                </c:pt>
                <c:pt idx="4">
                  <c:v>963</c:v>
                </c:pt>
                <c:pt idx="5">
                  <c:v>#N/A</c:v>
                </c:pt>
                <c:pt idx="6">
                  <c:v>#N/A</c:v>
                </c:pt>
                <c:pt idx="7">
                  <c:v>827</c:v>
                </c:pt>
                <c:pt idx="8">
                  <c:v>#N/A</c:v>
                </c:pt>
                <c:pt idx="9">
                  <c:v>#N/A</c:v>
                </c:pt>
                <c:pt idx="10">
                  <c:v>834</c:v>
                </c:pt>
                <c:pt idx="11">
                  <c:v>#N/A</c:v>
                </c:pt>
                <c:pt idx="12">
                  <c:v>#N/A</c:v>
                </c:pt>
                <c:pt idx="13">
                  <c:v>898</c:v>
                </c:pt>
                <c:pt idx="14">
                  <c:v>#N/A</c:v>
                </c:pt>
              </c:numCache>
            </c:numRef>
          </c:val>
          <c:smooth val="0"/>
          <c:extLst>
            <c:ext xmlns:c16="http://schemas.microsoft.com/office/drawing/2014/chart" uri="{C3380CC4-5D6E-409C-BE32-E72D297353CC}">
              <c16:uniqueId val="{00000008-0FBB-431D-8335-0AD7600D69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48185</c:v>
                </c:pt>
                <c:pt idx="5">
                  <c:v>46555</c:v>
                </c:pt>
                <c:pt idx="8">
                  <c:v>45436</c:v>
                </c:pt>
                <c:pt idx="11">
                  <c:v>45215</c:v>
                </c:pt>
                <c:pt idx="14">
                  <c:v>43565</c:v>
                </c:pt>
              </c:numCache>
            </c:numRef>
          </c:val>
          <c:extLst>
            <c:ext xmlns:c16="http://schemas.microsoft.com/office/drawing/2014/chart" uri="{C3380CC4-5D6E-409C-BE32-E72D297353CC}">
              <c16:uniqueId val="{00000000-291F-4970-ADB6-9489EE409D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7033</c:v>
                </c:pt>
                <c:pt idx="5">
                  <c:v>6570</c:v>
                </c:pt>
                <c:pt idx="8">
                  <c:v>6357</c:v>
                </c:pt>
                <c:pt idx="11">
                  <c:v>5985</c:v>
                </c:pt>
                <c:pt idx="14">
                  <c:v>5814</c:v>
                </c:pt>
              </c:numCache>
            </c:numRef>
          </c:val>
          <c:extLst>
            <c:ext xmlns:c16="http://schemas.microsoft.com/office/drawing/2014/chart" uri="{C3380CC4-5D6E-409C-BE32-E72D297353CC}">
              <c16:uniqueId val="{00000001-291F-4970-ADB6-9489EE409D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7288</c:v>
                </c:pt>
                <c:pt idx="5">
                  <c:v>7618</c:v>
                </c:pt>
                <c:pt idx="8">
                  <c:v>7661</c:v>
                </c:pt>
                <c:pt idx="11">
                  <c:v>7814</c:v>
                </c:pt>
                <c:pt idx="14">
                  <c:v>8640</c:v>
                </c:pt>
              </c:numCache>
            </c:numRef>
          </c:val>
          <c:extLst>
            <c:ext xmlns:c16="http://schemas.microsoft.com/office/drawing/2014/chart" uri="{C3380CC4-5D6E-409C-BE32-E72D297353CC}">
              <c16:uniqueId val="{00000002-291F-4970-ADB6-9489EE409D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1F-4970-ADB6-9489EE409D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1F-4970-ADB6-9489EE409D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1F-4970-ADB6-9489EE409D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5918</c:v>
                </c:pt>
                <c:pt idx="3">
                  <c:v>5773</c:v>
                </c:pt>
                <c:pt idx="6">
                  <c:v>5689</c:v>
                </c:pt>
                <c:pt idx="9">
                  <c:v>5882</c:v>
                </c:pt>
                <c:pt idx="12">
                  <c:v>5585</c:v>
                </c:pt>
              </c:numCache>
            </c:numRef>
          </c:val>
          <c:extLst>
            <c:ext xmlns:c16="http://schemas.microsoft.com/office/drawing/2014/chart" uri="{C3380CC4-5D6E-409C-BE32-E72D297353CC}">
              <c16:uniqueId val="{00000006-291F-4970-ADB6-9489EE409D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783</c:v>
                </c:pt>
                <c:pt idx="3">
                  <c:v>503</c:v>
                </c:pt>
                <c:pt idx="6">
                  <c:v>477</c:v>
                </c:pt>
                <c:pt idx="9">
                  <c:v>541</c:v>
                </c:pt>
                <c:pt idx="12">
                  <c:v>467</c:v>
                </c:pt>
              </c:numCache>
            </c:numRef>
          </c:val>
          <c:extLst>
            <c:ext xmlns:c16="http://schemas.microsoft.com/office/drawing/2014/chart" uri="{C3380CC4-5D6E-409C-BE32-E72D297353CC}">
              <c16:uniqueId val="{00000007-291F-4970-ADB6-9489EE409D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9371</c:v>
                </c:pt>
                <c:pt idx="3">
                  <c:v>9258</c:v>
                </c:pt>
                <c:pt idx="6">
                  <c:v>8962</c:v>
                </c:pt>
                <c:pt idx="9">
                  <c:v>8549</c:v>
                </c:pt>
                <c:pt idx="12">
                  <c:v>8381</c:v>
                </c:pt>
              </c:numCache>
            </c:numRef>
          </c:val>
          <c:extLst>
            <c:ext xmlns:c16="http://schemas.microsoft.com/office/drawing/2014/chart" uri="{C3380CC4-5D6E-409C-BE32-E72D297353CC}">
              <c16:uniqueId val="{00000008-291F-4970-ADB6-9489EE409D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382</c:v>
                </c:pt>
                <c:pt idx="3">
                  <c:v>383</c:v>
                </c:pt>
                <c:pt idx="6">
                  <c:v>384</c:v>
                </c:pt>
                <c:pt idx="9">
                  <c:v>386</c:v>
                </c:pt>
                <c:pt idx="12">
                  <c:v>387</c:v>
                </c:pt>
              </c:numCache>
            </c:numRef>
          </c:val>
          <c:extLst>
            <c:ext xmlns:c16="http://schemas.microsoft.com/office/drawing/2014/chart" uri="{C3380CC4-5D6E-409C-BE32-E72D297353CC}">
              <c16:uniqueId val="{00000009-291F-4970-ADB6-9489EE409D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49247</c:v>
                </c:pt>
                <c:pt idx="3">
                  <c:v>47195</c:v>
                </c:pt>
                <c:pt idx="6">
                  <c:v>45745</c:v>
                </c:pt>
                <c:pt idx="9">
                  <c:v>45489</c:v>
                </c:pt>
                <c:pt idx="12">
                  <c:v>44942</c:v>
                </c:pt>
              </c:numCache>
            </c:numRef>
          </c:val>
          <c:extLst>
            <c:ext xmlns:c16="http://schemas.microsoft.com/office/drawing/2014/chart" uri="{C3380CC4-5D6E-409C-BE32-E72D297353CC}">
              <c16:uniqueId val="{0000000A-291F-4970-ADB6-9489EE409D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3194</c:v>
                </c:pt>
                <c:pt idx="2">
                  <c:v>#N/A</c:v>
                </c:pt>
                <c:pt idx="3">
                  <c:v>#N/A</c:v>
                </c:pt>
                <c:pt idx="4">
                  <c:v>2369</c:v>
                </c:pt>
                <c:pt idx="5">
                  <c:v>#N/A</c:v>
                </c:pt>
                <c:pt idx="6">
                  <c:v>#N/A</c:v>
                </c:pt>
                <c:pt idx="7">
                  <c:v>1804</c:v>
                </c:pt>
                <c:pt idx="8">
                  <c:v>#N/A</c:v>
                </c:pt>
                <c:pt idx="9">
                  <c:v>#N/A</c:v>
                </c:pt>
                <c:pt idx="10">
                  <c:v>1834</c:v>
                </c:pt>
                <c:pt idx="11">
                  <c:v>#N/A</c:v>
                </c:pt>
                <c:pt idx="12">
                  <c:v>#N/A</c:v>
                </c:pt>
                <c:pt idx="13">
                  <c:v>1742</c:v>
                </c:pt>
                <c:pt idx="14">
                  <c:v>#N/A</c:v>
                </c:pt>
              </c:numCache>
            </c:numRef>
          </c:val>
          <c:smooth val="0"/>
          <c:extLst>
            <c:ext xmlns:c16="http://schemas.microsoft.com/office/drawing/2014/chart" uri="{C3380CC4-5D6E-409C-BE32-E72D297353CC}">
              <c16:uniqueId val="{0000000B-291F-4970-ADB6-9489EE409D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2647</c:v>
                </c:pt>
                <c:pt idx="1">
                  <c:v>2643</c:v>
                </c:pt>
                <c:pt idx="2">
                  <c:v>3099</c:v>
                </c:pt>
              </c:numCache>
            </c:numRef>
          </c:val>
          <c:extLst>
            <c:ext xmlns:c16="http://schemas.microsoft.com/office/drawing/2014/chart" uri="{C3380CC4-5D6E-409C-BE32-E72D297353CC}">
              <c16:uniqueId val="{00000000-EE12-4980-A58C-FA10E385EF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1130</c:v>
                </c:pt>
                <c:pt idx="1">
                  <c:v>833</c:v>
                </c:pt>
                <c:pt idx="2">
                  <c:v>1078</c:v>
                </c:pt>
              </c:numCache>
            </c:numRef>
          </c:val>
          <c:extLst>
            <c:ext xmlns:c16="http://schemas.microsoft.com/office/drawing/2014/chart" uri="{C3380CC4-5D6E-409C-BE32-E72D297353CC}">
              <c16:uniqueId val="{00000001-EE12-4980-A58C-FA10E385EF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5624</c:v>
                </c:pt>
                <c:pt idx="1">
                  <c:v>6073</c:v>
                </c:pt>
                <c:pt idx="2">
                  <c:v>6116</c:v>
                </c:pt>
              </c:numCache>
            </c:numRef>
          </c:val>
          <c:extLst>
            <c:ext xmlns:c16="http://schemas.microsoft.com/office/drawing/2014/chart" uri="{C3380CC4-5D6E-409C-BE32-E72D297353CC}">
              <c16:uniqueId val="{00000002-EE12-4980-A58C-FA10E385EF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{8A20E79D-CAD2-4A04-8129-68BD3654A988}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836-4C0C-A3DD-6791E2440B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{FC20CA9D-D6F7-4CDD-9D64-F47B8DEDB27E}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36-4C0C-A3DD-6791E2440B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{E41CE6D6-181F-40F6-A9B7-07EA461EF8D7}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36-4C0C-A3DD-6791E2440B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{AE542556-8060-43E5-A7D7-5C2FC724F2EE}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36-4C0C-A3DD-6791E2440B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{BC6E92D1-76D7-49E4-A1A9-E7EE8BBF7FDE}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36-4C0C-A3DD-6791E2440B9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{3CCB987C-6716-44BE-B720-DFFC2919B919}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836-4C0C-A3DD-6791E2440B9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{C93F9E09-549A-4BC4-ADF1-3D188D7CE39C}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836-4C0C-A3DD-6791E2440B9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{5DEAE59C-7A60-49C5-B84B-A16483EE08B9}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836-4C0C-A3DD-6791E2440B9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{26D67493-0BD7-4317-80D9-2645FBF3216D}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836-4C0C-A3DD-6791E2440B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53.7</c:v>
                </c:pt>
                <c:pt idx="16">
                  <c:v>55.3</c:v>
                </c:pt>
                <c:pt idx="24">
                  <c:v>56.6</c:v>
                </c:pt>
                <c:pt idx="32">
                  <c:v>58.4</c:v>
                </c:pt>
              </c:numCache>
            </c:numRef>
          </c:xVal>
          <c:yVal>
            <c:numRef>
              <c:f>公会計指標分析・財政指標組合せ分析表!$BP$51:$DC$51</c:f>
              <c:numCache>
                <c:formatCode>#,##0.0;"▲ "#,##0.0</c:formatCode>
                <c:ptCount val="40"/>
                <c:pt idx="0">
                  <c:v>15.9</c:v>
                </c:pt>
                <c:pt idx="8">
                  <c:v>11.8</c:v>
                </c:pt>
                <c:pt idx="16">
                  <c:v>9</c:v>
                </c:pt>
                <c:pt idx="24">
                  <c:v>8.9</c:v>
                </c:pt>
                <c:pt idx="32">
                  <c:v>8</c:v>
                </c:pt>
              </c:numCache>
            </c:numRef>
          </c:yVal>
          <c:smooth val="0"/>
          <c:extLst>
            <c:ext xmlns:c16="http://schemas.microsoft.com/office/drawing/2014/chart" uri="{C3380CC4-5D6E-409C-BE32-E72D297353CC}">
              <c16:uniqueId val="{00000009-7836-4C0C-A3DD-6791E2440B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{C55C5CA1-4C20-4591-9193-5BE0692500DA}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836-4C0C-A3DD-6791E2440B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{AD768179-8ECF-49F8-BEC1-814F1E9FD3B5}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36-4C0C-A3DD-6791E2440B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{AF70655E-0393-40FD-AF74-81C3CC7887C6}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36-4C0C-A3DD-6791E2440B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{20F592A3-B487-43A2-BAD9-C26E5323EA77}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36-4C0C-A3DD-6791E2440B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{67B43215-5E43-4048-A4AD-F76100153E3C}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36-4C0C-A3DD-6791E2440B99}"/>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{70F92A28-6C6D-4448-B0D1-339CA3797CA8}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836-4C0C-A3DD-6791E2440B99}"/>
                </c:ext>
              </c:extLst>
            </c:dLbl>
            <c:dLbl>
              <c:idx val="16"/>
              <c:layout>
                <c:manualLayout>
                  <c:x val="0"/>
                  <c:y val="1.3552056058266382E-4"/>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{A50059D9-DC58-431D-81AC-2ED280AE175F}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836-4C0C-A3DD-6791E2440B99}"/>
                </c:ext>
              </c:extLst>
            </c:dLbl>
            <c:dLbl>
              <c:idx val="24"/>
              <c:layout>
                <c:manualLayout>
                  <c:x val="0"/>
                  <c:y val="-1.3552056058266382E-4"/>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{A4380F96-3C7B-441A-A729-D2BAFD0B31E5}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836-4C0C-A3DD-6791E2440B99}"/>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{C58F967C-D5A5-4783-9393-6DBAA7A017C8}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836-4C0C-A3DD-6791E2440B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7836-4C0C-A3DD-6791E2440B99}"/>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{15E7D983-3479-4C55-8A8D-4262428BDE18}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2CB-4AD9-9AFA-25F8642C20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{B76E542A-D374-4F53-99A6-1E64A7ED9BF5}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CB-4AD9-9AFA-25F8642C20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{61213749-26B7-4748-B6F2-CD3F580FC850}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CB-4AD9-9AFA-25F8642C20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{3A1C2CD1-9111-43D0-9FF2-1D97ED99D2E6}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CB-4AD9-9AFA-25F8642C20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{14D572EA-6D65-4E44-B632-CDEF0D76D01E}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CB-4AD9-9AFA-25F8642C206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{D1444173-2229-43CC-A79D-E99B22C66A75}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2CB-4AD9-9AFA-25F8642C206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{B92C615B-B2FC-4E23-B4B3-CDE869C6B356}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2CB-4AD9-9AFA-25F8642C206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{F8744D78-6B57-4E19-8714-035B0FFDAC0A}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2CB-4AD9-9AFA-25F8642C206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{2156CEBF-44AE-47A5-BB47-C38F4DA38022}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2CB-4AD9-9AFA-25F8642C20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4.5</c:v>
                </c:pt>
                <c:pt idx="16">
                  <c:v>4.4000000000000004</c:v>
                </c:pt>
                <c:pt idx="24">
                  <c:v>4.3</c:v>
                </c:pt>
                <c:pt idx="32">
                  <c:v>4.0999999999999996</c:v>
                </c:pt>
              </c:numCache>
            </c:numRef>
          </c:xVal>
          <c:yVal>
            <c:numRef>
              <c:f>公会計指標分析・財政指標組合せ分析表!$BP$73:$DC$73</c:f>
              <c:numCache>
                <c:formatCode>#,##0.0;"▲ "#,##0.0</c:formatCode>
                <c:ptCount val="40"/>
                <c:pt idx="0">
                  <c:v>15.9</c:v>
                </c:pt>
                <c:pt idx="8">
                  <c:v>11.8</c:v>
                </c:pt>
                <c:pt idx="16">
                  <c:v>9</c:v>
                </c:pt>
                <c:pt idx="24">
                  <c:v>8.9</c:v>
                </c:pt>
                <c:pt idx="32">
                  <c:v>8</c:v>
                </c:pt>
              </c:numCache>
            </c:numRef>
          </c:yVal>
          <c:smooth val="0"/>
          <c:extLst>
            <c:ext xmlns:c16="http://schemas.microsoft.com/office/drawing/2014/chart" uri="{C3380CC4-5D6E-409C-BE32-E72D297353CC}">
              <c16:uniqueId val="{00000009-72CB-4AD9-9AFA-25F8642C20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{D5C8DFB3-6D3B-4DE7-B16D-0CA54512DD81}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2CB-4AD9-9AFA-25F8642C20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{3D7AB2BF-F88D-4092-9EE7-A499AB161AD0}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CB-4AD9-9AFA-25F8642C20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{D818C7AC-257B-4113-A40F-4E82B84C2AB0}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CB-4AD9-9AFA-25F8642C20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{293CA2D9-AA0B-46F2-9EE0-006472AE1F3B}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CB-4AD9-9AFA-25F8642C20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{F14685AD-771B-425F-AFA2-AC7C9F86A1B9}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CB-4AD9-9AFA-25F8642C206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{D830D70A-DA0D-47E3-BD89-2DD89671AD2C}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2CB-4AD9-9AFA-25F8642C206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{1ACA03B6-6767-4422-979A-2BACB5EF1E32}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2CB-4AD9-9AFA-25F8642C206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{C9DF07D4-1540-4659-ABE2-734163BA72B5}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2CB-4AD9-9AFA-25F8642C206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{3B46E3C6-B8C9-4059-ABCD-4B194E765186}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2CB-4AD9-9AFA-25F8642C20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72CB-4AD9-9AFA-25F8642C2068}"/>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3.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年度決算においては、分子の要素である元利償還の増加し（主に平成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年借入・据置３年の地方債）、交付税算入額も増加しているため、分子が増加した。</a:t>
          </a:r>
          <a:endParaRPr lang="ja-JP" altLang="ja-JP">
            <a:effectLst/>
          </a:endParaRPr>
        </a:p>
        <a:p>
          <a:r>
            <a:rPr kumimoji="1" lang="ja-JP" altLang="ja-JP" sz="1100">
              <a:solidFill>
                <a:schemeClr val="dk1"/>
              </a:solidFill>
              <a:effectLst/>
              <a:latin typeface="+mn-lt"/>
              <a:ea typeface="+mn-ea"/>
              <a:cs typeface="+mn-cs"/>
            </a:rPr>
            <a:t>元利償還金の額は令和３年度から４年度がピークであると予測され、その後は実質公債費比率については緩やかに減少していく見込みである。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満期一括償還に係る積立なし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は、地方債償還額が発行額を大幅に上回っており、将来負担額の根幹である地方債現在高が減少している。また、充当可能財源等のうち、地方債現在高の減少により基準財政需要額算入見込額が減少しているが、充当可能基金の増加により、分子は減少した。交付税措置の厚い合併特例事業債が令和２年度をもって終了したため、交付税措置率の高い地方債を活用するなど、慎重な事業精査と財源の活用計画を念頭に、将来負担額の上昇について注視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埼玉県鴻巣市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合併振興基金を前年度比</a:t>
          </a:r>
          <a:r>
            <a:rPr kumimoji="1" lang="en-US" altLang="ja-JP" sz="1100">
              <a:solidFill>
                <a:sysClr val="windowText" lastClr="000000"/>
              </a:solidFill>
              <a:effectLst/>
              <a:latin typeface="+mn-lt"/>
              <a:ea typeface="+mn-ea"/>
              <a:cs typeface="+mn-cs"/>
            </a:rPr>
            <a:t>202,898</a:t>
          </a:r>
          <a:r>
            <a:rPr kumimoji="1" lang="ja-JP" altLang="en-US"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250,898</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新型コロナウイルス感染症対策基金を</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55,160</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71,540</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、コウノトリの里づくり</a:t>
          </a:r>
          <a:r>
            <a:rPr kumimoji="1" lang="ja-JP" altLang="ja-JP" sz="1100">
              <a:solidFill>
                <a:schemeClr val="dk1"/>
              </a:solidFill>
              <a:effectLst/>
              <a:latin typeface="+mn-lt"/>
              <a:ea typeface="+mn-ea"/>
              <a:cs typeface="+mn-cs"/>
            </a:rPr>
            <a:t>基金を前年度比</a:t>
          </a:r>
          <a:r>
            <a:rPr kumimoji="1" lang="en-US" altLang="ja-JP" sz="1100">
              <a:solidFill>
                <a:schemeClr val="dk1"/>
              </a:solidFill>
              <a:effectLst/>
              <a:latin typeface="+mn-lt"/>
              <a:ea typeface="+mn-ea"/>
              <a:cs typeface="+mn-cs"/>
            </a:rPr>
            <a:t>42,890</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48,044</a:t>
          </a:r>
          <a:r>
            <a:rPr kumimoji="1" lang="ja-JP" altLang="ja-JP" sz="1100">
              <a:solidFill>
                <a:schemeClr val="dk1"/>
              </a:solidFill>
              <a:effectLst/>
              <a:latin typeface="+mn-lt"/>
              <a:ea typeface="+mn-ea"/>
              <a:cs typeface="+mn-cs"/>
            </a:rPr>
            <a:t>千円</a:t>
          </a:r>
          <a:r>
            <a:rPr kumimoji="1" lang="ja-JP" altLang="ja-JP" sz="1100">
              <a:solidFill>
                <a:sysClr val="windowText" lastClr="000000"/>
              </a:solidFill>
              <a:effectLst/>
              <a:latin typeface="+mn-lt"/>
              <a:ea typeface="+mn-ea"/>
              <a:cs typeface="+mn-cs"/>
            </a:rPr>
            <a:t>取り崩したことなどから、</a:t>
          </a:r>
          <a:r>
            <a:rPr kumimoji="1" lang="ja-JP" altLang="ja-JP" sz="1100">
              <a:solidFill>
                <a:schemeClr val="dk1"/>
              </a:solidFill>
              <a:effectLst/>
              <a:latin typeface="+mn-lt"/>
              <a:ea typeface="+mn-ea"/>
              <a:cs typeface="+mn-cs"/>
            </a:rPr>
            <a:t>全体での取り崩し額は前年度から</a:t>
          </a:r>
          <a:r>
            <a:rPr kumimoji="1" lang="en-US" altLang="ja-JP" sz="1100">
              <a:solidFill>
                <a:schemeClr val="dk1"/>
              </a:solidFill>
              <a:effectLst/>
              <a:latin typeface="+mn-lt"/>
              <a:ea typeface="+mn-ea"/>
              <a:cs typeface="+mn-cs"/>
            </a:rPr>
            <a:t>317,178</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en-US" sz="1100">
              <a:solidFill>
                <a:sysClr val="windowText" lastClr="000000"/>
              </a:solidFill>
              <a:effectLst/>
              <a:latin typeface="+mn-lt"/>
              <a:ea typeface="+mn-ea"/>
              <a:cs typeface="+mn-cs"/>
            </a:rPr>
            <a:t>公共施設等整備</a:t>
          </a:r>
          <a:r>
            <a:rPr kumimoji="1" lang="ja-JP" altLang="ja-JP" sz="1100">
              <a:solidFill>
                <a:sysClr val="windowText" lastClr="000000"/>
              </a:solidFill>
              <a:effectLst/>
              <a:latin typeface="+mn-lt"/>
              <a:ea typeface="+mn-ea"/>
              <a:cs typeface="+mn-cs"/>
            </a:rPr>
            <a:t>基金を前年度比</a:t>
          </a:r>
          <a:r>
            <a:rPr kumimoji="1" lang="en-US" altLang="ja-JP" sz="1100">
              <a:solidFill>
                <a:sysClr val="windowText" lastClr="000000"/>
              </a:solidFill>
              <a:effectLst/>
              <a:latin typeface="+mn-lt"/>
              <a:ea typeface="+mn-ea"/>
              <a:cs typeface="+mn-cs"/>
            </a:rPr>
            <a:t>22,248</a:t>
          </a:r>
          <a:r>
            <a:rPr kumimoji="1" lang="ja-JP" altLang="ja-JP"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149,243</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教育環境整備</a:t>
          </a:r>
          <a:r>
            <a:rPr kumimoji="1" lang="ja-JP" altLang="ja-JP" sz="1100">
              <a:solidFill>
                <a:sysClr val="windowText" lastClr="000000"/>
              </a:solidFill>
              <a:effectLst/>
              <a:latin typeface="+mn-lt"/>
              <a:ea typeface="+mn-ea"/>
              <a:cs typeface="+mn-cs"/>
            </a:rPr>
            <a:t>基金を前年度比</a:t>
          </a:r>
          <a:r>
            <a:rPr kumimoji="1" lang="en-US" altLang="ja-JP" sz="1100">
              <a:solidFill>
                <a:sysClr val="windowText" lastClr="000000"/>
              </a:solidFill>
              <a:effectLst/>
              <a:latin typeface="+mn-lt"/>
              <a:ea typeface="+mn-ea"/>
              <a:cs typeface="+mn-cs"/>
            </a:rPr>
            <a:t>4,157</a:t>
          </a:r>
          <a:r>
            <a:rPr kumimoji="1" lang="ja-JP" altLang="ja-JP"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12,393</a:t>
          </a:r>
          <a:r>
            <a:rPr kumimoji="1" lang="ja-JP" altLang="ja-JP" sz="1100">
              <a:solidFill>
                <a:sysClr val="windowText" lastClr="000000"/>
              </a:solidFill>
              <a:effectLst/>
              <a:latin typeface="+mn-lt"/>
              <a:ea typeface="+mn-ea"/>
              <a:cs typeface="+mn-cs"/>
            </a:rPr>
            <a:t>千円積み立てたことなどから、全体での積立額は</a:t>
          </a:r>
          <a:r>
            <a:rPr kumimoji="1" lang="en-US" altLang="ja-JP" sz="1100">
              <a:solidFill>
                <a:sysClr val="windowText" lastClr="000000"/>
              </a:solidFill>
              <a:effectLst/>
              <a:latin typeface="+mn-lt"/>
              <a:ea typeface="+mn-ea"/>
              <a:cs typeface="+mn-cs"/>
            </a:rPr>
            <a:t>912,692</a:t>
          </a:r>
          <a:r>
            <a:rPr kumimoji="1" lang="ja-JP" altLang="ja-JP" sz="1100">
              <a:solidFill>
                <a:sysClr val="windowText" lastClr="000000"/>
              </a:solidFill>
              <a:effectLst/>
              <a:latin typeface="+mn-lt"/>
              <a:ea typeface="+mn-ea"/>
              <a:cs typeface="+mn-cs"/>
            </a:rPr>
            <a:t>千円増加した。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以上のことから、全体での基金残高は</a:t>
          </a:r>
          <a:r>
            <a:rPr kumimoji="1" lang="en-US" altLang="ja-JP" sz="1100">
              <a:solidFill>
                <a:schemeClr val="dk1"/>
              </a:solidFill>
              <a:effectLst/>
              <a:latin typeface="+mn-lt"/>
              <a:ea typeface="+mn-ea"/>
              <a:cs typeface="+mn-cs"/>
            </a:rPr>
            <a:t>10,293,508</a:t>
          </a:r>
          <a:r>
            <a:rPr kumimoji="1" lang="ja-JP" altLang="ja-JP" sz="1100">
              <a:solidFill>
                <a:schemeClr val="dk1"/>
              </a:solidFill>
              <a:effectLst/>
              <a:latin typeface="+mn-lt"/>
              <a:ea typeface="+mn-ea"/>
              <a:cs typeface="+mn-cs"/>
            </a:rPr>
            <a:t>千円で、前年度から</a:t>
          </a:r>
          <a:r>
            <a:rPr kumimoji="1" lang="en-US" altLang="ja-JP" sz="1100">
              <a:solidFill>
                <a:schemeClr val="dk1"/>
              </a:solidFill>
              <a:effectLst/>
              <a:latin typeface="+mn-lt"/>
              <a:ea typeface="+mn-ea"/>
              <a:cs typeface="+mn-cs"/>
            </a:rPr>
            <a:t>743,732</a:t>
          </a:r>
          <a:r>
            <a:rPr kumimoji="1" lang="ja-JP" altLang="ja-JP" sz="1100">
              <a:solidFill>
                <a:schemeClr val="dk1"/>
              </a:solidFill>
              <a:effectLst/>
              <a:latin typeface="+mn-lt"/>
              <a:ea typeface="+mn-ea"/>
              <a:cs typeface="+mn-cs"/>
            </a:rPr>
            <a:t>千円増加した。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年度までが地方債償還額のピークであり、減債基金を償還財源として活用する。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合併振興基金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合併後の市が地域住民の連携の強化又合併市町の区域における地域振興に資する事業の推進（平成</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日施行）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公共施設等整備基金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公共施設等の整備に要する経費の財源への充当（令和元年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日施行）</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森林環境整備基基金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森林整備事業の推進に要する経費の財源への充当（令和元年</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日施行）</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新型コロナウイルス感染症対策基金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新型コロナウイルス感染症に係る予防対策、市民生活の支援、地域経済対策等に要する経費の財源への充当（令和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日施行）</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合併振興基金は</a:t>
          </a:r>
          <a:r>
            <a:rPr kumimoji="1" lang="en-US" altLang="ja-JP" sz="1100">
              <a:solidFill>
                <a:sysClr val="windowText" lastClr="000000"/>
              </a:solidFill>
              <a:effectLst/>
              <a:latin typeface="+mn-lt"/>
              <a:ea typeface="+mn-ea"/>
              <a:cs typeface="+mn-cs"/>
            </a:rPr>
            <a:t>6,849</a:t>
          </a:r>
          <a:r>
            <a:rPr kumimoji="1" lang="ja-JP" altLang="ja-JP" sz="1100">
              <a:solidFill>
                <a:sysClr val="windowText" lastClr="000000"/>
              </a:solidFill>
              <a:effectLst/>
              <a:latin typeface="+mn-lt"/>
              <a:ea typeface="+mn-ea"/>
              <a:cs typeface="+mn-cs"/>
            </a:rPr>
            <a:t>千円を積み立て、</a:t>
          </a:r>
          <a:r>
            <a:rPr kumimoji="1" lang="ja-JP" altLang="en-US" sz="1100">
              <a:solidFill>
                <a:sysClr val="windowText" lastClr="000000"/>
              </a:solidFill>
              <a:effectLst/>
              <a:latin typeface="+mn-lt"/>
              <a:ea typeface="+mn-ea"/>
              <a:cs typeface="+mn-cs"/>
            </a:rPr>
            <a:t>道の駅整備事業への充当等により</a:t>
          </a:r>
          <a:r>
            <a:rPr kumimoji="1" lang="en-US" altLang="ja-JP" sz="1100">
              <a:solidFill>
                <a:sysClr val="windowText" lastClr="000000"/>
              </a:solidFill>
              <a:effectLst/>
              <a:latin typeface="+mn-lt"/>
              <a:ea typeface="+mn-ea"/>
              <a:cs typeface="+mn-cs"/>
            </a:rPr>
            <a:t>204,507</a:t>
          </a:r>
          <a:r>
            <a:rPr kumimoji="1" lang="ja-JP" altLang="ja-JP" sz="1100">
              <a:solidFill>
                <a:sysClr val="windowText" lastClr="000000"/>
              </a:solidFill>
              <a:effectLst/>
              <a:latin typeface="+mn-lt"/>
              <a:ea typeface="+mn-ea"/>
              <a:cs typeface="+mn-cs"/>
            </a:rPr>
            <a:t>千円の取り崩しを行った。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公共施設等整備基金は</a:t>
          </a:r>
          <a:r>
            <a:rPr kumimoji="1" lang="en-US" altLang="ja-JP" sz="1100">
              <a:solidFill>
                <a:sysClr val="windowText" lastClr="000000"/>
              </a:solidFill>
              <a:effectLst/>
              <a:latin typeface="+mn-lt"/>
              <a:ea typeface="+mn-ea"/>
              <a:cs typeface="+mn-cs"/>
            </a:rPr>
            <a:t>149,243</a:t>
          </a:r>
          <a:r>
            <a:rPr kumimoji="1" lang="ja-JP" altLang="ja-JP" sz="1100">
              <a:solidFill>
                <a:sysClr val="windowText" lastClr="000000"/>
              </a:solidFill>
              <a:effectLst/>
              <a:latin typeface="+mn-lt"/>
              <a:ea typeface="+mn-ea"/>
              <a:cs typeface="+mn-cs"/>
            </a:rPr>
            <a:t>千円を積み立て、</a:t>
          </a:r>
          <a:r>
            <a:rPr kumimoji="1" lang="en-US" altLang="ja-JP" sz="1100">
              <a:solidFill>
                <a:sysClr val="windowText" lastClr="000000"/>
              </a:solidFill>
              <a:effectLst/>
              <a:latin typeface="+mn-lt"/>
              <a:ea typeface="+mn-ea"/>
              <a:cs typeface="+mn-cs"/>
            </a:rPr>
            <a:t>93,143</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の取り崩しを行った。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新型コロナウイルス感染症対策基金は</a:t>
          </a:r>
          <a:r>
            <a:rPr kumimoji="1" lang="en-US" altLang="ja-JP" sz="1100">
              <a:solidFill>
                <a:sysClr val="windowText" lastClr="000000"/>
              </a:solidFill>
              <a:effectLst/>
              <a:latin typeface="+mn-lt"/>
              <a:ea typeface="+mn-ea"/>
              <a:cs typeface="+mn-cs"/>
            </a:rPr>
            <a:t>127,085</a:t>
          </a:r>
          <a:r>
            <a:rPr kumimoji="1" lang="ja-JP" altLang="ja-JP" sz="1100">
              <a:solidFill>
                <a:sysClr val="windowText" lastClr="000000"/>
              </a:solidFill>
              <a:effectLst/>
              <a:latin typeface="+mn-lt"/>
              <a:ea typeface="+mn-ea"/>
              <a:cs typeface="+mn-cs"/>
            </a:rPr>
            <a:t>千円を積み立て、</a:t>
          </a:r>
          <a:r>
            <a:rPr kumimoji="1" lang="en-US" altLang="ja-JP" sz="1100">
              <a:solidFill>
                <a:sysClr val="windowText" lastClr="000000"/>
              </a:solidFill>
              <a:effectLst/>
              <a:latin typeface="+mn-lt"/>
              <a:ea typeface="+mn-ea"/>
              <a:cs typeface="+mn-cs"/>
            </a:rPr>
            <a:t>71,540</a:t>
          </a:r>
          <a:r>
            <a:rPr kumimoji="1" lang="ja-JP" altLang="ja-JP" sz="1100">
              <a:solidFill>
                <a:sysClr val="windowText" lastClr="000000"/>
              </a:solidFill>
              <a:effectLst/>
              <a:latin typeface="+mn-lt"/>
              <a:ea typeface="+mn-ea"/>
              <a:cs typeface="+mn-cs"/>
            </a:rPr>
            <a:t>千円の取り崩しを行った。</a:t>
          </a:r>
          <a:endParaRPr kumimoji="1" lang="en-US" altLang="ja-JP" sz="1100">
            <a:solidFill>
              <a:sysClr val="windowText" lastClr="000000"/>
            </a:solidFill>
            <a:effectLst/>
            <a:latin typeface="+mn-lt"/>
            <a:ea typeface="+mn-ea"/>
            <a:cs typeface="+mn-cs"/>
          </a:endParaRPr>
        </a:p>
        <a:p>
          <a:endParaRPr lang="ja-JP" altLang="ja-JP" sz="1400">
            <a:solidFill>
              <a:srgbClr val="FF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合併振興基金は、引き続きデマンド交通関連事業等へ、公共施設等整備基金は、今後増加する老朽化した施設の更新・修繕等の事業等へ、新型コロナウイルス感染症対策基金は、感染予防対策のための備品購入や地域経済対策としての事業者支援事業等へ活用する方針である。</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456,180</a:t>
          </a:r>
          <a:r>
            <a:rPr kumimoji="1" lang="ja-JP" altLang="ja-JP" sz="1100">
              <a:solidFill>
                <a:schemeClr val="dk1"/>
              </a:solidFill>
              <a:effectLst/>
              <a:latin typeface="+mn-lt"/>
              <a:ea typeface="+mn-ea"/>
              <a:cs typeface="+mn-cs"/>
            </a:rPr>
            <a:t>千円を積み立て</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取り崩しは行わなかった</a:t>
          </a:r>
          <a:r>
            <a:rPr kumimoji="1" lang="ja-JP" altLang="ja-JP" sz="1100">
              <a:solidFill>
                <a:schemeClr val="dk1"/>
              </a:solidFill>
              <a:effectLst/>
              <a:latin typeface="+mn-lt"/>
              <a:ea typeface="+mn-ea"/>
              <a:cs typeface="+mn-cs"/>
            </a:rPr>
            <a:t>ことで、</a:t>
          </a:r>
          <a:r>
            <a:rPr kumimoji="1" lang="en-US" altLang="ja-JP" sz="1100">
              <a:solidFill>
                <a:schemeClr val="dk1"/>
              </a:solidFill>
              <a:effectLst/>
              <a:latin typeface="+mn-lt"/>
              <a:ea typeface="+mn-ea"/>
              <a:cs typeface="+mn-cs"/>
            </a:rPr>
            <a:t>456,180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財政調整基金については、景気・経済の影響による市税収入の減少や災害等、予期しない財政需要への対応等の備え、長期的視野に立った計画的な財政運営を行うため、標準財政規模の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％の残高を確保していく。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利子</a:t>
          </a:r>
          <a:r>
            <a:rPr kumimoji="1" lang="en-US" altLang="ja-JP" sz="1100">
              <a:solidFill>
                <a:schemeClr val="dk1"/>
              </a:solidFill>
              <a:effectLst/>
              <a:latin typeface="+mn-lt"/>
              <a:ea typeface="+mn-ea"/>
              <a:cs typeface="+mn-cs"/>
            </a:rPr>
            <a:t>1,931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普通交付税（臨時財政対策債償基金分）</a:t>
          </a:r>
          <a:r>
            <a:rPr kumimoji="1" lang="en-US" altLang="ja-JP" sz="1100">
              <a:solidFill>
                <a:schemeClr val="dk1"/>
              </a:solidFill>
              <a:effectLst/>
              <a:latin typeface="+mn-lt"/>
              <a:ea typeface="+mn-ea"/>
              <a:cs typeface="+mn-cs"/>
            </a:rPr>
            <a:t>543,203</a:t>
          </a:r>
          <a:r>
            <a:rPr kumimoji="1" lang="ja-JP" altLang="en-US" sz="1100">
              <a:solidFill>
                <a:schemeClr val="dk1"/>
              </a:solidFill>
              <a:effectLst/>
              <a:latin typeface="+mn-lt"/>
              <a:ea typeface="+mn-ea"/>
              <a:cs typeface="+mn-cs"/>
            </a:rPr>
            <a:t>千円を積み立て、</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千円取り崩したことで、</a:t>
          </a:r>
          <a:r>
            <a:rPr kumimoji="1" lang="en-US" altLang="ja-JP" sz="1100">
              <a:solidFill>
                <a:schemeClr val="dk1"/>
              </a:solidFill>
              <a:effectLst/>
              <a:latin typeface="+mn-lt"/>
              <a:ea typeface="+mn-ea"/>
              <a:cs typeface="+mn-cs"/>
            </a:rPr>
            <a:t>245,134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年度より地方債償還額が増加し、令和４年度がピークとなる見込みであり、償還財源として活用するため残高は減少する。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117,660
115,837
67.44
47,403,982
44,797,871
2,480,524
25,907,952
44,942,496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後に多くのインフラ整備を行ったことから有形固定資産減価償却率は類似団体に比べ低い数値となっている。しかしながら、一定の時期に整備したことから、今後、上昇していくことが想定されるため、資産保有量の総量管理に注視し、数値の大幅な上昇を抑える取り組みが不可欠で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159131</xdr:rowOff>
    </xdr:from>
    <xdr:to>
      <xdr:col>23</xdr:col>
      <xdr:colOff>136525</xdr:colOff>
      <xdr:row>29</xdr:row>
      <xdr:rowOff>89281</xdr:rowOff>
    </xdr:to>
    <xdr:sp macro="" textlink="">
      <xdr:nvSpPr>
        <xdr:cNvPr id="79" name="楕円 78"/>
        <xdr:cNvSpPr/>
      </xdr:nvSpPr>
      <xdr:spPr>
        <a:xfrm>
          <a:off x="47117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10558</xdr:rowOff>
    </xdr:from>
    <xdr:ext cx="405111" cy="259045"/>
    <xdr:sp macro="" textlink="">
      <xdr:nvSpPr>
        <xdr:cNvPr id="80" name="有形固定資産減価償却率該当値テキスト"/>
        <xdr:cNvSpPr txBox="1"/>
      </xdr:nvSpPr>
      <xdr:spPr>
        <a:xfrm>
          <a:off x="4813300" y="55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120269</xdr:rowOff>
    </xdr:from>
    <xdr:to>
      <xdr:col>19</xdr:col>
      <xdr:colOff>187325</xdr:colOff>
      <xdr:row>29</xdr:row>
      <xdr:rowOff>50419</xdr:rowOff>
    </xdr:to>
    <xdr:sp macro="" textlink="">
      <xdr:nvSpPr>
        <xdr:cNvPr id="81" name="楕円 80"/>
        <xdr:cNvSpPr/>
      </xdr:nvSpPr>
      <xdr:spPr>
        <a:xfrm>
          <a:off x="4000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171069</xdr:rowOff>
    </xdr:from>
    <xdr:to>
      <xdr:col>23</xdr:col>
      <xdr:colOff>85725</xdr:colOff>
      <xdr:row>29</xdr:row>
      <xdr:rowOff>38481</xdr:rowOff>
    </xdr:to>
    <xdr:cxnSp macro="">
      <xdr:nvCxnSpPr>
        <xdr:cNvPr id="82" name="直線コネクタ 81"/>
        <xdr:cNvCxnSpPr/>
      </xdr:nvCxnSpPr>
      <xdr:spPr>
        <a:xfrm>
          <a:off x="4051300" y="574319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92202</xdr:rowOff>
    </xdr:from>
    <xdr:to>
      <xdr:col>15</xdr:col>
      <xdr:colOff>187325</xdr:colOff>
      <xdr:row>29</xdr:row>
      <xdr:rowOff>22352</xdr:rowOff>
    </xdr:to>
    <xdr:sp macro="" textlink="">
      <xdr:nvSpPr>
        <xdr:cNvPr id="83" name="楕円 82"/>
        <xdr:cNvSpPr/>
      </xdr:nvSpPr>
      <xdr:spPr>
        <a:xfrm>
          <a:off x="3238500" y="5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143002</xdr:rowOff>
    </xdr:from>
    <xdr:to>
      <xdr:col>19</xdr:col>
      <xdr:colOff>136525</xdr:colOff>
      <xdr:row>28</xdr:row>
      <xdr:rowOff>171069</xdr:rowOff>
    </xdr:to>
    <xdr:cxnSp macro="">
      <xdr:nvCxnSpPr>
        <xdr:cNvPr id="84" name="直線コネクタ 83"/>
        <xdr:cNvCxnSpPr/>
      </xdr:nvCxnSpPr>
      <xdr:spPr>
        <a:xfrm>
          <a:off x="3289300" y="5715127"/>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57658</xdr:rowOff>
    </xdr:from>
    <xdr:to>
      <xdr:col>11</xdr:col>
      <xdr:colOff>187325</xdr:colOff>
      <xdr:row>28</xdr:row>
      <xdr:rowOff>159258</xdr:rowOff>
    </xdr:to>
    <xdr:sp macro="" textlink="">
      <xdr:nvSpPr>
        <xdr:cNvPr id="85" name="楕円 84"/>
        <xdr:cNvSpPr/>
      </xdr:nvSpPr>
      <xdr:spPr>
        <a:xfrm>
          <a:off x="2476500" y="56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108458</xdr:rowOff>
    </xdr:from>
    <xdr:to>
      <xdr:col>15</xdr:col>
      <xdr:colOff>136525</xdr:colOff>
      <xdr:row>28</xdr:row>
      <xdr:rowOff>143002</xdr:rowOff>
    </xdr:to>
    <xdr:cxnSp macro="">
      <xdr:nvCxnSpPr>
        <xdr:cNvPr id="86" name="直線コネクタ 85"/>
        <xdr:cNvCxnSpPr/>
      </xdr:nvCxnSpPr>
      <xdr:spPr>
        <a:xfrm>
          <a:off x="2527300" y="568058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25273</xdr:rowOff>
    </xdr:from>
    <xdr:to>
      <xdr:col>7</xdr:col>
      <xdr:colOff>187325</xdr:colOff>
      <xdr:row>28</xdr:row>
      <xdr:rowOff>126873</xdr:rowOff>
    </xdr:to>
    <xdr:sp macro="" textlink="">
      <xdr:nvSpPr>
        <xdr:cNvPr id="87" name="楕円 86"/>
        <xdr:cNvSpPr/>
      </xdr:nvSpPr>
      <xdr:spPr>
        <a:xfrm>
          <a:off x="17145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76073</xdr:rowOff>
    </xdr:from>
    <xdr:to>
      <xdr:col>11</xdr:col>
      <xdr:colOff>136525</xdr:colOff>
      <xdr:row>28</xdr:row>
      <xdr:rowOff>108458</xdr:rowOff>
    </xdr:to>
    <xdr:cxnSp macro="">
      <xdr:nvCxnSpPr>
        <xdr:cNvPr id="88" name="直線コネクタ 87"/>
        <xdr:cNvCxnSpPr/>
      </xdr:nvCxnSpPr>
      <xdr:spPr>
        <a:xfrm>
          <a:off x="1765300" y="564819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89" name="n_1aveValue有形固定資産減価償却率"/>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90" name="n_2ave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91" name="n_3aveValue有形固定資産減価償却率"/>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92" name="n_4aveValue有形固定資産減価償却率"/>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66946</xdr:rowOff>
    </xdr:from>
    <xdr:ext cx="405111" cy="259045"/>
    <xdr:sp macro="" textlink="">
      <xdr:nvSpPr>
        <xdr:cNvPr id="93" name="n_1mainValue有形固定資産減価償却率"/>
        <xdr:cNvSpPr txBox="1"/>
      </xdr:nvSpPr>
      <xdr:spPr>
        <a:xfrm>
          <a:off x="38360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38879</xdr:rowOff>
    </xdr:from>
    <xdr:ext cx="405111" cy="259045"/>
    <xdr:sp macro="" textlink="">
      <xdr:nvSpPr>
        <xdr:cNvPr id="94" name="n_2mainValue有形固定資産減価償却率"/>
        <xdr:cNvSpPr txBox="1"/>
      </xdr:nvSpPr>
      <xdr:spPr>
        <a:xfrm>
          <a:off x="3086744"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4335</xdr:rowOff>
    </xdr:from>
    <xdr:ext cx="405111" cy="259045"/>
    <xdr:sp macro="" textlink="">
      <xdr:nvSpPr>
        <xdr:cNvPr id="95" name="n_3mainValue有形固定資産減価償却率"/>
        <xdr:cNvSpPr txBox="1"/>
      </xdr:nvSpPr>
      <xdr:spPr>
        <a:xfrm>
          <a:off x="2324744" y="5405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143400</xdr:rowOff>
    </xdr:from>
    <xdr:ext cx="405111" cy="259045"/>
    <xdr:sp macro="" textlink="">
      <xdr:nvSpPr>
        <xdr:cNvPr id="96" name="n_4mainValue有形固定資産減価償却率"/>
        <xdr:cNvSpPr txBox="1"/>
      </xdr:nvSpPr>
      <xdr:spPr>
        <a:xfrm>
          <a:off x="1562744" y="537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類似団体に比べ、債務償還比率は高くなっており、これは将来負担額が大きいことが主な要因となっている。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2" name="債務償還比率平均値テキスト"/>
        <xdr:cNvSpPr txBox="1"/>
      </xdr:nvSpPr>
      <xdr:spPr>
        <a:xfrm>
          <a:off x="14846300" y="572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159049</xdr:rowOff>
    </xdr:from>
    <xdr:to>
      <xdr:col>76</xdr:col>
      <xdr:colOff>73025</xdr:colOff>
      <xdr:row>31</xdr:row>
      <xdr:rowOff>89199</xdr:rowOff>
    </xdr:to>
    <xdr:sp macro="" textlink="">
      <xdr:nvSpPr>
        <xdr:cNvPr id="143" name="楕円 142"/>
        <xdr:cNvSpPr/>
      </xdr:nvSpPr>
      <xdr:spPr>
        <a:xfrm>
          <a:off x="14744700" y="60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137476</xdr:rowOff>
    </xdr:from>
    <xdr:ext cx="469744" cy="259045"/>
    <xdr:sp macro="" textlink="">
      <xdr:nvSpPr>
        <xdr:cNvPr id="144" name="債務償還比率該当値テキスト"/>
        <xdr:cNvSpPr txBox="1"/>
      </xdr:nvSpPr>
      <xdr:spPr>
        <a:xfrm>
          <a:off x="14846300" y="60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159086</xdr:rowOff>
    </xdr:from>
    <xdr:to>
      <xdr:col>72</xdr:col>
      <xdr:colOff>123825</xdr:colOff>
      <xdr:row>32</xdr:row>
      <xdr:rowOff>89236</xdr:rowOff>
    </xdr:to>
    <xdr:sp macro="" textlink="">
      <xdr:nvSpPr>
        <xdr:cNvPr id="145" name="楕円 144"/>
        <xdr:cNvSpPr/>
      </xdr:nvSpPr>
      <xdr:spPr>
        <a:xfrm>
          <a:off x="14033500" y="624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38399</xdr:rowOff>
    </xdr:from>
    <xdr:to>
      <xdr:col>76</xdr:col>
      <xdr:colOff>22225</xdr:colOff>
      <xdr:row>32</xdr:row>
      <xdr:rowOff>38436</xdr:rowOff>
    </xdr:to>
    <xdr:cxnSp macro="">
      <xdr:nvCxnSpPr>
        <xdr:cNvPr id="146" name="直線コネクタ 145"/>
        <xdr:cNvCxnSpPr/>
      </xdr:nvCxnSpPr>
      <xdr:spPr>
        <a:xfrm flipV="1">
          <a:off x="14084300" y="6124874"/>
          <a:ext cx="711200" cy="1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151375</xdr:rowOff>
    </xdr:from>
    <xdr:to>
      <xdr:col>68</xdr:col>
      <xdr:colOff>123825</xdr:colOff>
      <xdr:row>32</xdr:row>
      <xdr:rowOff>81525</xdr:rowOff>
    </xdr:to>
    <xdr:sp macro="" textlink="">
      <xdr:nvSpPr>
        <xdr:cNvPr id="147" name="楕円 146"/>
        <xdr:cNvSpPr/>
      </xdr:nvSpPr>
      <xdr:spPr>
        <a:xfrm>
          <a:off x="13271500" y="62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30725</xdr:rowOff>
    </xdr:from>
    <xdr:to>
      <xdr:col>72</xdr:col>
      <xdr:colOff>73025</xdr:colOff>
      <xdr:row>32</xdr:row>
      <xdr:rowOff>38436</xdr:rowOff>
    </xdr:to>
    <xdr:cxnSp macro="">
      <xdr:nvCxnSpPr>
        <xdr:cNvPr id="148" name="直線コネクタ 147"/>
        <xdr:cNvCxnSpPr/>
      </xdr:nvCxnSpPr>
      <xdr:spPr>
        <a:xfrm>
          <a:off x="13322300" y="6288650"/>
          <a:ext cx="762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156618</xdr:rowOff>
    </xdr:from>
    <xdr:to>
      <xdr:col>64</xdr:col>
      <xdr:colOff>123825</xdr:colOff>
      <xdr:row>32</xdr:row>
      <xdr:rowOff>86768</xdr:rowOff>
    </xdr:to>
    <xdr:sp macro="" textlink="">
      <xdr:nvSpPr>
        <xdr:cNvPr id="149" name="楕円 148"/>
        <xdr:cNvSpPr/>
      </xdr:nvSpPr>
      <xdr:spPr>
        <a:xfrm>
          <a:off x="12509500" y="62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30725</xdr:rowOff>
    </xdr:from>
    <xdr:to>
      <xdr:col>68</xdr:col>
      <xdr:colOff>73025</xdr:colOff>
      <xdr:row>32</xdr:row>
      <xdr:rowOff>35968</xdr:rowOff>
    </xdr:to>
    <xdr:cxnSp macro="">
      <xdr:nvCxnSpPr>
        <xdr:cNvPr id="150" name="直線コネクタ 149"/>
        <xdr:cNvCxnSpPr/>
      </xdr:nvCxnSpPr>
      <xdr:spPr>
        <a:xfrm flipV="1">
          <a:off x="12560300" y="6288650"/>
          <a:ext cx="762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68907</xdr:rowOff>
    </xdr:from>
    <xdr:to>
      <xdr:col>60</xdr:col>
      <xdr:colOff>123825</xdr:colOff>
      <xdr:row>32</xdr:row>
      <xdr:rowOff>170507</xdr:rowOff>
    </xdr:to>
    <xdr:sp macro="" textlink="">
      <xdr:nvSpPr>
        <xdr:cNvPr id="151" name="楕円 150"/>
        <xdr:cNvSpPr/>
      </xdr:nvSpPr>
      <xdr:spPr>
        <a:xfrm>
          <a:off x="11747500" y="63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35968</xdr:rowOff>
    </xdr:from>
    <xdr:to>
      <xdr:col>64</xdr:col>
      <xdr:colOff>73025</xdr:colOff>
      <xdr:row>32</xdr:row>
      <xdr:rowOff>119707</xdr:rowOff>
    </xdr:to>
    <xdr:cxnSp macro="">
      <xdr:nvCxnSpPr>
        <xdr:cNvPr id="152" name="直線コネクタ 151"/>
        <xdr:cNvCxnSpPr/>
      </xdr:nvCxnSpPr>
      <xdr:spPr>
        <a:xfrm flipV="1">
          <a:off x="11798300" y="6293893"/>
          <a:ext cx="762000" cy="8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53" name="n_1aveValue債務償還比率"/>
        <xdr:cNvSpPr txBox="1"/>
      </xdr:nvSpPr>
      <xdr:spPr>
        <a:xfrm>
          <a:off x="13836727" y="58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4" name="n_2aveValue債務償還比率"/>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5" name="n_3aveValue債務償還比率"/>
        <xdr:cNvSpPr txBox="1"/>
      </xdr:nvSpPr>
      <xdr:spPr>
        <a:xfrm>
          <a:off x="12325427" y="59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56" name="n_4aveValue債務償還比率"/>
        <xdr:cNvSpPr txBox="1"/>
      </xdr:nvSpPr>
      <xdr:spPr>
        <a:xfrm>
          <a:off x="11563427" y="59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80363</xdr:rowOff>
    </xdr:from>
    <xdr:ext cx="469744" cy="259045"/>
    <xdr:sp macro="" textlink="">
      <xdr:nvSpPr>
        <xdr:cNvPr id="157" name="n_1mainValue債務償還比率"/>
        <xdr:cNvSpPr txBox="1"/>
      </xdr:nvSpPr>
      <xdr:spPr>
        <a:xfrm>
          <a:off x="13836727" y="633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72652</xdr:rowOff>
    </xdr:from>
    <xdr:ext cx="469744" cy="259045"/>
    <xdr:sp macro="" textlink="">
      <xdr:nvSpPr>
        <xdr:cNvPr id="158" name="n_2mainValue債務償還比率"/>
        <xdr:cNvSpPr txBox="1"/>
      </xdr:nvSpPr>
      <xdr:spPr>
        <a:xfrm>
          <a:off x="13087427" y="63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77895</xdr:rowOff>
    </xdr:from>
    <xdr:ext cx="469744" cy="259045"/>
    <xdr:sp macro="" textlink="">
      <xdr:nvSpPr>
        <xdr:cNvPr id="159" name="n_3mainValue債務償還比率"/>
        <xdr:cNvSpPr txBox="1"/>
      </xdr:nvSpPr>
      <xdr:spPr>
        <a:xfrm>
          <a:off x="12325427" y="63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161634</xdr:rowOff>
    </xdr:from>
    <xdr:ext cx="469744" cy="259045"/>
    <xdr:sp macro="" textlink="">
      <xdr:nvSpPr>
        <xdr:cNvPr id="160" name="n_4mainValue債務償還比率"/>
        <xdr:cNvSpPr txBox="1"/>
      </xdr:nvSpPr>
      <xdr:spPr>
        <a:xfrm>
          <a:off x="11563427" y="641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117,660
115,837
67.44
47,403,982
44,797,871
2,480,524
25,907,952
44,942,496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3" name="楕円 72"/>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4"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75" name="楕円 74"/>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62865</xdr:rowOff>
    </xdr:from>
    <xdr:to>
      <xdr:col>24</xdr:col>
      <xdr:colOff>63500</xdr:colOff>
      <xdr:row>37</xdr:row>
      <xdr:rowOff>99060</xdr:rowOff>
    </xdr:to>
    <xdr:cxnSp macro="">
      <xdr:nvCxnSpPr>
        <xdr:cNvPr id="76" name="直線コネクタ 75"/>
        <xdr:cNvCxnSpPr/>
      </xdr:nvCxnSpPr>
      <xdr:spPr>
        <a:xfrm>
          <a:off x="3797300" y="64065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7" name="楕円 76"/>
        <xdr:cNvSpPr/>
      </xdr:nvSpPr>
      <xdr:spPr>
        <a:xfrm>
          <a:off x="2857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62865</xdr:rowOff>
    </xdr:to>
    <xdr:cxnSp macro="">
      <xdr:nvCxnSpPr>
        <xdr:cNvPr id="78" name="直線コネクタ 77"/>
        <xdr:cNvCxnSpPr/>
      </xdr:nvCxnSpPr>
      <xdr:spPr>
        <a:xfrm>
          <a:off x="2908300" y="63684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109220</xdr:rowOff>
    </xdr:from>
    <xdr:to>
      <xdr:col>10</xdr:col>
      <xdr:colOff>165100</xdr:colOff>
      <xdr:row>37</xdr:row>
      <xdr:rowOff>39370</xdr:rowOff>
    </xdr:to>
    <xdr:sp macro="" textlink="">
      <xdr:nvSpPr>
        <xdr:cNvPr id="79" name="楕円 78"/>
        <xdr:cNvSpPr/>
      </xdr:nvSpPr>
      <xdr:spPr>
        <a:xfrm>
          <a:off x="1968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160020</xdr:rowOff>
    </xdr:from>
    <xdr:to>
      <xdr:col>15</xdr:col>
      <xdr:colOff>50800</xdr:colOff>
      <xdr:row>37</xdr:row>
      <xdr:rowOff>24765</xdr:rowOff>
    </xdr:to>
    <xdr:cxnSp macro="">
      <xdr:nvCxnSpPr>
        <xdr:cNvPr id="80" name="直線コネクタ 79"/>
        <xdr:cNvCxnSpPr/>
      </xdr:nvCxnSpPr>
      <xdr:spPr>
        <a:xfrm>
          <a:off x="2019300" y="63322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160020</xdr:rowOff>
    </xdr:to>
    <xdr:cxnSp macro="">
      <xdr:nvCxnSpPr>
        <xdr:cNvPr id="82" name="直線コネクタ 81"/>
        <xdr:cNvCxnSpPr/>
      </xdr:nvCxnSpPr>
      <xdr:spPr>
        <a:xfrm>
          <a:off x="1130300" y="6305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130192</xdr:rowOff>
    </xdr:from>
    <xdr:ext cx="405111" cy="259045"/>
    <xdr:sp macro="" textlink="">
      <xdr:nvSpPr>
        <xdr:cNvPr id="87" name="n_1mainValue【道路】&#10;有形固定資産減価償却率"/>
        <xdr:cNvSpPr txBox="1"/>
      </xdr:nvSpPr>
      <xdr:spPr>
        <a:xfrm>
          <a:off x="3582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88" name="n_2mainValue【道路】&#10;有形固定資産減価償却率"/>
        <xdr:cNvSpPr txBox="1"/>
      </xdr:nvSpPr>
      <xdr:spPr>
        <a:xfrm>
          <a:off x="2705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55897</xdr:rowOff>
    </xdr:from>
    <xdr:ext cx="405111" cy="259045"/>
    <xdr:sp macro="" textlink="">
      <xdr:nvSpPr>
        <xdr:cNvPr id="89" name="n_3mainValue【道路】&#10;有形固定資産減価償却率"/>
        <xdr:cNvSpPr txBox="1"/>
      </xdr:nvSpPr>
      <xdr:spPr>
        <a:xfrm>
          <a:off x="1816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xdr:cNvSpPr txBox="1"/>
      </xdr:nvSpPr>
      <xdr:spPr>
        <a:xfrm>
          <a:off x="10515600" y="67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102210</xdr:rowOff>
    </xdr:from>
    <xdr:to>
      <xdr:col>55</xdr:col>
      <xdr:colOff>50800</xdr:colOff>
      <xdr:row>38</xdr:row>
      <xdr:rowOff>32359</xdr:rowOff>
    </xdr:to>
    <xdr:sp macro="" textlink="">
      <xdr:nvSpPr>
        <xdr:cNvPr id="130" name="楕円 129"/>
        <xdr:cNvSpPr/>
      </xdr:nvSpPr>
      <xdr:spPr>
        <a:xfrm>
          <a:off x="10426700" y="6445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125087</xdr:rowOff>
    </xdr:from>
    <xdr:ext cx="469744" cy="259045"/>
    <xdr:sp macro="" textlink="">
      <xdr:nvSpPr>
        <xdr:cNvPr id="131" name="【道路】&#10;一人当たり延長該当値テキスト"/>
        <xdr:cNvSpPr txBox="1"/>
      </xdr:nvSpPr>
      <xdr:spPr>
        <a:xfrm>
          <a:off x="10515600" y="62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104877</xdr:rowOff>
    </xdr:from>
    <xdr:to>
      <xdr:col>50</xdr:col>
      <xdr:colOff>165100</xdr:colOff>
      <xdr:row>38</xdr:row>
      <xdr:rowOff>35027</xdr:rowOff>
    </xdr:to>
    <xdr:sp macro="" textlink="">
      <xdr:nvSpPr>
        <xdr:cNvPr id="132" name="楕円 131"/>
        <xdr:cNvSpPr/>
      </xdr:nvSpPr>
      <xdr:spPr>
        <a:xfrm>
          <a:off x="9588500" y="64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153010</xdr:rowOff>
    </xdr:from>
    <xdr:to>
      <xdr:col>55</xdr:col>
      <xdr:colOff>0</xdr:colOff>
      <xdr:row>37</xdr:row>
      <xdr:rowOff>155677</xdr:rowOff>
    </xdr:to>
    <xdr:cxnSp macro="">
      <xdr:nvCxnSpPr>
        <xdr:cNvPr id="133" name="直線コネクタ 132"/>
        <xdr:cNvCxnSpPr/>
      </xdr:nvCxnSpPr>
      <xdr:spPr>
        <a:xfrm flipV="1">
          <a:off x="9639300" y="649666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107772</xdr:rowOff>
    </xdr:from>
    <xdr:to>
      <xdr:col>46</xdr:col>
      <xdr:colOff>38100</xdr:colOff>
      <xdr:row>38</xdr:row>
      <xdr:rowOff>37922</xdr:rowOff>
    </xdr:to>
    <xdr:sp macro="" textlink="">
      <xdr:nvSpPr>
        <xdr:cNvPr id="134" name="楕円 133"/>
        <xdr:cNvSpPr/>
      </xdr:nvSpPr>
      <xdr:spPr>
        <a:xfrm>
          <a:off x="8699500" y="64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155677</xdr:rowOff>
    </xdr:from>
    <xdr:to>
      <xdr:col>50</xdr:col>
      <xdr:colOff>114300</xdr:colOff>
      <xdr:row>37</xdr:row>
      <xdr:rowOff>158572</xdr:rowOff>
    </xdr:to>
    <xdr:cxnSp macro="">
      <xdr:nvCxnSpPr>
        <xdr:cNvPr id="135" name="直線コネクタ 134"/>
        <xdr:cNvCxnSpPr/>
      </xdr:nvCxnSpPr>
      <xdr:spPr>
        <a:xfrm flipV="1">
          <a:off x="8750300" y="6499327"/>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108534</xdr:rowOff>
    </xdr:from>
    <xdr:to>
      <xdr:col>41</xdr:col>
      <xdr:colOff>101600</xdr:colOff>
      <xdr:row>38</xdr:row>
      <xdr:rowOff>38684</xdr:rowOff>
    </xdr:to>
    <xdr:sp macro="" textlink="">
      <xdr:nvSpPr>
        <xdr:cNvPr id="136" name="楕円 135"/>
        <xdr:cNvSpPr/>
      </xdr:nvSpPr>
      <xdr:spPr>
        <a:xfrm>
          <a:off x="7810500" y="64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158572</xdr:rowOff>
    </xdr:from>
    <xdr:to>
      <xdr:col>45</xdr:col>
      <xdr:colOff>177800</xdr:colOff>
      <xdr:row>37</xdr:row>
      <xdr:rowOff>159334</xdr:rowOff>
    </xdr:to>
    <xdr:cxnSp macro="">
      <xdr:nvCxnSpPr>
        <xdr:cNvPr id="137" name="直線コネクタ 136"/>
        <xdr:cNvCxnSpPr/>
      </xdr:nvCxnSpPr>
      <xdr:spPr>
        <a:xfrm flipV="1">
          <a:off x="7861300" y="650222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114554</xdr:rowOff>
    </xdr:from>
    <xdr:to>
      <xdr:col>36</xdr:col>
      <xdr:colOff>165100</xdr:colOff>
      <xdr:row>38</xdr:row>
      <xdr:rowOff>44704</xdr:rowOff>
    </xdr:to>
    <xdr:sp macro="" textlink="">
      <xdr:nvSpPr>
        <xdr:cNvPr id="138" name="楕円 137"/>
        <xdr:cNvSpPr/>
      </xdr:nvSpPr>
      <xdr:spPr>
        <a:xfrm>
          <a:off x="6921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159334</xdr:rowOff>
    </xdr:from>
    <xdr:to>
      <xdr:col>41</xdr:col>
      <xdr:colOff>50800</xdr:colOff>
      <xdr:row>37</xdr:row>
      <xdr:rowOff>165354</xdr:rowOff>
    </xdr:to>
    <xdr:cxnSp macro="">
      <xdr:nvCxnSpPr>
        <xdr:cNvPr id="139" name="直線コネクタ 138"/>
        <xdr:cNvCxnSpPr/>
      </xdr:nvCxnSpPr>
      <xdr:spPr>
        <a:xfrm flipV="1">
          <a:off x="6972300" y="650298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160494</xdr:rowOff>
    </xdr:from>
    <xdr:ext cx="469744" cy="259045"/>
    <xdr:sp macro="" textlink="">
      <xdr:nvSpPr>
        <xdr:cNvPr id="140" name="n_1aveValue【道路】&#10;一人当たり延長"/>
        <xdr:cNvSpPr txBox="1"/>
      </xdr:nvSpPr>
      <xdr:spPr>
        <a:xfrm>
          <a:off x="9391727" y="68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xdr:rowOff>
    </xdr:from>
    <xdr:ext cx="469744" cy="259045"/>
    <xdr:sp macro="" textlink="">
      <xdr:nvSpPr>
        <xdr:cNvPr id="141" name="n_2aveValue【道路】&#10;一人当たり延長"/>
        <xdr:cNvSpPr txBox="1"/>
      </xdr:nvSpPr>
      <xdr:spPr>
        <a:xfrm>
          <a:off x="8515427" y="68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6951</xdr:rowOff>
    </xdr:from>
    <xdr:ext cx="469744" cy="259045"/>
    <xdr:sp macro="" textlink="">
      <xdr:nvSpPr>
        <xdr:cNvPr id="142" name="n_3aveValue【道路】&#10;一人当たり延長"/>
        <xdr:cNvSpPr txBox="1"/>
      </xdr:nvSpPr>
      <xdr:spPr>
        <a:xfrm>
          <a:off x="7626427" y="68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6723</xdr:rowOff>
    </xdr:from>
    <xdr:ext cx="469744" cy="259045"/>
    <xdr:sp macro="" textlink="">
      <xdr:nvSpPr>
        <xdr:cNvPr id="143" name="n_4aveValue【道路】&#10;一人当たり延長"/>
        <xdr:cNvSpPr txBox="1"/>
      </xdr:nvSpPr>
      <xdr:spPr>
        <a:xfrm>
          <a:off x="6737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51554</xdr:rowOff>
    </xdr:from>
    <xdr:ext cx="469744" cy="259045"/>
    <xdr:sp macro="" textlink="">
      <xdr:nvSpPr>
        <xdr:cNvPr id="144" name="n_1mainValue【道路】&#10;一人当たり延長"/>
        <xdr:cNvSpPr txBox="1"/>
      </xdr:nvSpPr>
      <xdr:spPr>
        <a:xfrm>
          <a:off x="9391727" y="622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54449</xdr:rowOff>
    </xdr:from>
    <xdr:ext cx="469744" cy="259045"/>
    <xdr:sp macro="" textlink="">
      <xdr:nvSpPr>
        <xdr:cNvPr id="145" name="n_2mainValue【道路】&#10;一人当たり延長"/>
        <xdr:cNvSpPr txBox="1"/>
      </xdr:nvSpPr>
      <xdr:spPr>
        <a:xfrm>
          <a:off x="8515427" y="622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55211</xdr:rowOff>
    </xdr:from>
    <xdr:ext cx="469744" cy="259045"/>
    <xdr:sp macro="" textlink="">
      <xdr:nvSpPr>
        <xdr:cNvPr id="146" name="n_3mainValue【道路】&#10;一人当たり延長"/>
        <xdr:cNvSpPr txBox="1"/>
      </xdr:nvSpPr>
      <xdr:spPr>
        <a:xfrm>
          <a:off x="7626427" y="622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61231</xdr:rowOff>
    </xdr:from>
    <xdr:ext cx="469744" cy="259045"/>
    <xdr:sp macro="" textlink="">
      <xdr:nvSpPr>
        <xdr:cNvPr id="147" name="n_4mainValue【道路】&#10;一人当たり延長"/>
        <xdr:cNvSpPr txBox="1"/>
      </xdr:nvSpPr>
      <xdr:spPr>
        <a:xfrm>
          <a:off x="6737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xdr:rowOff>
    </xdr:from>
    <xdr:to>
      <xdr:col>24</xdr:col>
      <xdr:colOff>114300</xdr:colOff>
      <xdr:row>61</xdr:row>
      <xdr:rowOff>111760</xdr:rowOff>
    </xdr:to>
    <xdr:sp macro="" textlink="">
      <xdr:nvSpPr>
        <xdr:cNvPr id="188" name="楕円 187"/>
        <xdr:cNvSpPr/>
      </xdr:nvSpPr>
      <xdr:spPr>
        <a:xfrm>
          <a:off x="4584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160037</xdr:rowOff>
    </xdr:from>
    <xdr:ext cx="405111" cy="259045"/>
    <xdr:sp macro="" textlink="">
      <xdr:nvSpPr>
        <xdr:cNvPr id="189" name="【橋りょう・トンネル】&#10;有形固定資産減価償却率該当値テキスト"/>
        <xdr:cNvSpPr txBox="1"/>
      </xdr:nvSpPr>
      <xdr:spPr>
        <a:xfrm>
          <a:off x="4673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xdr:rowOff>
    </xdr:from>
    <xdr:to>
      <xdr:col>20</xdr:col>
      <xdr:colOff>38100</xdr:colOff>
      <xdr:row>61</xdr:row>
      <xdr:rowOff>113665</xdr:rowOff>
    </xdr:to>
    <xdr:sp macro="" textlink="">
      <xdr:nvSpPr>
        <xdr:cNvPr id="190" name="楕円 189"/>
        <xdr:cNvSpPr/>
      </xdr:nvSpPr>
      <xdr:spPr>
        <a:xfrm>
          <a:off x="3746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60960</xdr:rowOff>
    </xdr:from>
    <xdr:to>
      <xdr:col>24</xdr:col>
      <xdr:colOff>63500</xdr:colOff>
      <xdr:row>61</xdr:row>
      <xdr:rowOff>62865</xdr:rowOff>
    </xdr:to>
    <xdr:cxnSp macro="">
      <xdr:nvCxnSpPr>
        <xdr:cNvPr id="191" name="直線コネクタ 190"/>
        <xdr:cNvCxnSpPr/>
      </xdr:nvCxnSpPr>
      <xdr:spPr>
        <a:xfrm flipV="1">
          <a:off x="3797300" y="105194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2" name="楕円 191"/>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62865</xdr:rowOff>
    </xdr:from>
    <xdr:to>
      <xdr:col>19</xdr:col>
      <xdr:colOff>177800</xdr:colOff>
      <xdr:row>61</xdr:row>
      <xdr:rowOff>102870</xdr:rowOff>
    </xdr:to>
    <xdr:cxnSp macro="">
      <xdr:nvCxnSpPr>
        <xdr:cNvPr id="193" name="直線コネクタ 192"/>
        <xdr:cNvCxnSpPr/>
      </xdr:nvCxnSpPr>
      <xdr:spPr>
        <a:xfrm flipV="1">
          <a:off x="2908300" y="10521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4" name="楕円 193"/>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133350</xdr:rowOff>
    </xdr:to>
    <xdr:cxnSp macro="">
      <xdr:nvCxnSpPr>
        <xdr:cNvPr id="195" name="直線コネクタ 194"/>
        <xdr:cNvCxnSpPr/>
      </xdr:nvCxnSpPr>
      <xdr:spPr>
        <a:xfrm flipV="1">
          <a:off x="2019300" y="10561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95885</xdr:rowOff>
    </xdr:from>
    <xdr:to>
      <xdr:col>6</xdr:col>
      <xdr:colOff>38100</xdr:colOff>
      <xdr:row>62</xdr:row>
      <xdr:rowOff>26035</xdr:rowOff>
    </xdr:to>
    <xdr:sp macro="" textlink="">
      <xdr:nvSpPr>
        <xdr:cNvPr id="196" name="楕円 195"/>
        <xdr:cNvSpPr/>
      </xdr:nvSpPr>
      <xdr:spPr>
        <a:xfrm>
          <a:off x="107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61</xdr:row>
      <xdr:rowOff>146685</xdr:rowOff>
    </xdr:to>
    <xdr:cxnSp macro="">
      <xdr:nvCxnSpPr>
        <xdr:cNvPr id="197" name="直線コネクタ 196"/>
        <xdr:cNvCxnSpPr/>
      </xdr:nvCxnSpPr>
      <xdr:spPr>
        <a:xfrm flipV="1">
          <a:off x="1130300" y="105918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98" name="n_1aveValue【橋りょう・トンネル】&#10;有形固定資産減価償却率"/>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橋りょう・トンネル】&#10;有形固定資産減価償却率"/>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0" name="n_3aveValue【橋りょう・トンネ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橋りょう・トンネル】&#10;有形固定資産減価償却率"/>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104792</xdr:rowOff>
    </xdr:from>
    <xdr:ext cx="405111" cy="259045"/>
    <xdr:sp macro="" textlink="">
      <xdr:nvSpPr>
        <xdr:cNvPr id="202" name="n_1mainValue【橋りょう・トンネル】&#10;有形固定資産減価償却率"/>
        <xdr:cNvSpPr txBox="1"/>
      </xdr:nvSpPr>
      <xdr:spPr>
        <a:xfrm>
          <a:off x="3582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3" name="n_2mainValue【橋りょう・トンネル】&#10;有形固定資産減価償却率"/>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4" name="n_3mainValue【橋りょう・トンネル】&#10;有形固定資産減価償却率"/>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17162</xdr:rowOff>
    </xdr:from>
    <xdr:ext cx="405111" cy="259045"/>
    <xdr:sp macro="" textlink="">
      <xdr:nvSpPr>
        <xdr:cNvPr id="205" name="n_4mainValue【橋りょう・トンネル】&#10;有形固定資産減価償却率"/>
        <xdr:cNvSpPr txBox="1"/>
      </xdr:nvSpPr>
      <xdr:spPr>
        <a:xfrm>
          <a:off x="927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13512</xdr:rowOff>
    </xdr:from>
    <xdr:to>
      <xdr:col>55</xdr:col>
      <xdr:colOff>50800</xdr:colOff>
      <xdr:row>64</xdr:row>
      <xdr:rowOff>115112</xdr:rowOff>
    </xdr:to>
    <xdr:sp macro="" textlink="">
      <xdr:nvSpPr>
        <xdr:cNvPr id="247" name="楕円 246"/>
        <xdr:cNvSpPr/>
      </xdr:nvSpPr>
      <xdr:spPr>
        <a:xfrm>
          <a:off x="10426700" y="109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99889</xdr:rowOff>
    </xdr:from>
    <xdr:ext cx="534377" cy="259045"/>
    <xdr:sp macro="" textlink="">
      <xdr:nvSpPr>
        <xdr:cNvPr id="248" name="【橋りょう・トンネル】&#10;一人当たり有形固定資産（償却資産）額該当値テキスト"/>
        <xdr:cNvSpPr txBox="1"/>
      </xdr:nvSpPr>
      <xdr:spPr>
        <a:xfrm>
          <a:off x="10515600" y="1090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15200</xdr:rowOff>
    </xdr:from>
    <xdr:to>
      <xdr:col>50</xdr:col>
      <xdr:colOff>165100</xdr:colOff>
      <xdr:row>64</xdr:row>
      <xdr:rowOff>116800</xdr:rowOff>
    </xdr:to>
    <xdr:sp macro="" textlink="">
      <xdr:nvSpPr>
        <xdr:cNvPr id="249" name="楕円 248"/>
        <xdr:cNvSpPr/>
      </xdr:nvSpPr>
      <xdr:spPr>
        <a:xfrm>
          <a:off x="9588500" y="109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64312</xdr:rowOff>
    </xdr:from>
    <xdr:to>
      <xdr:col>55</xdr:col>
      <xdr:colOff>0</xdr:colOff>
      <xdr:row>64</xdr:row>
      <xdr:rowOff>66000</xdr:rowOff>
    </xdr:to>
    <xdr:cxnSp macro="">
      <xdr:nvCxnSpPr>
        <xdr:cNvPr id="250" name="直線コネクタ 249"/>
        <xdr:cNvCxnSpPr/>
      </xdr:nvCxnSpPr>
      <xdr:spPr>
        <a:xfrm flipV="1">
          <a:off x="9639300" y="11037112"/>
          <a:ext cx="8382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18551</xdr:rowOff>
    </xdr:from>
    <xdr:to>
      <xdr:col>46</xdr:col>
      <xdr:colOff>38100</xdr:colOff>
      <xdr:row>64</xdr:row>
      <xdr:rowOff>120151</xdr:rowOff>
    </xdr:to>
    <xdr:sp macro="" textlink="">
      <xdr:nvSpPr>
        <xdr:cNvPr id="251" name="楕円 250"/>
        <xdr:cNvSpPr/>
      </xdr:nvSpPr>
      <xdr:spPr>
        <a:xfrm>
          <a:off x="8699500" y="109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66000</xdr:rowOff>
    </xdr:from>
    <xdr:to>
      <xdr:col>50</xdr:col>
      <xdr:colOff>114300</xdr:colOff>
      <xdr:row>64</xdr:row>
      <xdr:rowOff>69351</xdr:rowOff>
    </xdr:to>
    <xdr:cxnSp macro="">
      <xdr:nvCxnSpPr>
        <xdr:cNvPr id="252" name="直線コネクタ 251"/>
        <xdr:cNvCxnSpPr/>
      </xdr:nvCxnSpPr>
      <xdr:spPr>
        <a:xfrm flipV="1">
          <a:off x="8750300" y="11038800"/>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21261</xdr:rowOff>
    </xdr:from>
    <xdr:to>
      <xdr:col>41</xdr:col>
      <xdr:colOff>101600</xdr:colOff>
      <xdr:row>64</xdr:row>
      <xdr:rowOff>122861</xdr:rowOff>
    </xdr:to>
    <xdr:sp macro="" textlink="">
      <xdr:nvSpPr>
        <xdr:cNvPr id="253" name="楕円 252"/>
        <xdr:cNvSpPr/>
      </xdr:nvSpPr>
      <xdr:spPr>
        <a:xfrm>
          <a:off x="7810500" y="1099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69351</xdr:rowOff>
    </xdr:from>
    <xdr:to>
      <xdr:col>45</xdr:col>
      <xdr:colOff>177800</xdr:colOff>
      <xdr:row>64</xdr:row>
      <xdr:rowOff>72061</xdr:rowOff>
    </xdr:to>
    <xdr:cxnSp macro="">
      <xdr:nvCxnSpPr>
        <xdr:cNvPr id="254" name="直線コネクタ 253"/>
        <xdr:cNvCxnSpPr/>
      </xdr:nvCxnSpPr>
      <xdr:spPr>
        <a:xfrm flipV="1">
          <a:off x="7861300" y="11042151"/>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23064</xdr:rowOff>
    </xdr:from>
    <xdr:to>
      <xdr:col>36</xdr:col>
      <xdr:colOff>165100</xdr:colOff>
      <xdr:row>64</xdr:row>
      <xdr:rowOff>124664</xdr:rowOff>
    </xdr:to>
    <xdr:sp macro="" textlink="">
      <xdr:nvSpPr>
        <xdr:cNvPr id="255" name="楕円 254"/>
        <xdr:cNvSpPr/>
      </xdr:nvSpPr>
      <xdr:spPr>
        <a:xfrm>
          <a:off x="6921500" y="109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72061</xdr:rowOff>
    </xdr:from>
    <xdr:to>
      <xdr:col>41</xdr:col>
      <xdr:colOff>50800</xdr:colOff>
      <xdr:row>64</xdr:row>
      <xdr:rowOff>73864</xdr:rowOff>
    </xdr:to>
    <xdr:cxnSp macro="">
      <xdr:nvCxnSpPr>
        <xdr:cNvPr id="256" name="直線コネクタ 255"/>
        <xdr:cNvCxnSpPr/>
      </xdr:nvCxnSpPr>
      <xdr:spPr>
        <a:xfrm flipV="1">
          <a:off x="6972300" y="11044861"/>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58" name="n_2aveValue【橋りょう・トンネル】&#10;一人当たり有形固定資産（償却資産）額"/>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59" name="n_3aveValue【橋りょう・トンネル】&#10;一人当たり有形固定資産（償却資産）額"/>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60" name="n_4aveValue【橋りょう・トンネル】&#10;一人当たり有形固定資産（償却資産）額"/>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107927</xdr:rowOff>
    </xdr:from>
    <xdr:ext cx="534377" cy="259045"/>
    <xdr:sp macro="" textlink="">
      <xdr:nvSpPr>
        <xdr:cNvPr id="261" name="n_1mainValue【橋りょう・トンネル】&#10;一人当たり有形固定資産（償却資産）額"/>
        <xdr:cNvSpPr txBox="1"/>
      </xdr:nvSpPr>
      <xdr:spPr>
        <a:xfrm>
          <a:off x="9359411" y="110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111278</xdr:rowOff>
    </xdr:from>
    <xdr:ext cx="534377" cy="259045"/>
    <xdr:sp macro="" textlink="">
      <xdr:nvSpPr>
        <xdr:cNvPr id="262" name="n_2mainValue【橋りょう・トンネル】&#10;一人当たり有形固定資産（償却資産）額"/>
        <xdr:cNvSpPr txBox="1"/>
      </xdr:nvSpPr>
      <xdr:spPr>
        <a:xfrm>
          <a:off x="8483111" y="110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113988</xdr:rowOff>
    </xdr:from>
    <xdr:ext cx="534377" cy="259045"/>
    <xdr:sp macro="" textlink="">
      <xdr:nvSpPr>
        <xdr:cNvPr id="263" name="n_3mainValue【橋りょう・トンネル】&#10;一人当たり有形固定資産（償却資産）額"/>
        <xdr:cNvSpPr txBox="1"/>
      </xdr:nvSpPr>
      <xdr:spPr>
        <a:xfrm>
          <a:off x="7594111" y="1108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115791</xdr:rowOff>
    </xdr:from>
    <xdr:ext cx="534377" cy="259045"/>
    <xdr:sp macro="" textlink="">
      <xdr:nvSpPr>
        <xdr:cNvPr id="264" name="n_4mainValue【橋りょう・トンネル】&#10;一人当たり有形固定資産（償却資産）額"/>
        <xdr:cNvSpPr txBox="1"/>
      </xdr:nvSpPr>
      <xdr:spPr>
        <a:xfrm>
          <a:off x="6705111" y="110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305" name="楕円 304"/>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306" name="【公営住宅】&#10;有形固定資産減価償却率該当値テキスト"/>
        <xdr:cNvSpPr txBox="1"/>
      </xdr:nvSpPr>
      <xdr:spPr>
        <a:xfrm>
          <a:off x="4673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307" name="楕円 306"/>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xdr:rowOff>
    </xdr:from>
    <xdr:to>
      <xdr:col>24</xdr:col>
      <xdr:colOff>63500</xdr:colOff>
      <xdr:row>83</xdr:row>
      <xdr:rowOff>49530</xdr:rowOff>
    </xdr:to>
    <xdr:cxnSp macro="">
      <xdr:nvCxnSpPr>
        <xdr:cNvPr id="308" name="直線コネクタ 307"/>
        <xdr:cNvCxnSpPr/>
      </xdr:nvCxnSpPr>
      <xdr:spPr>
        <a:xfrm>
          <a:off x="3797300" y="14241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309" name="楕円 308"/>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83</xdr:row>
      <xdr:rowOff>11430</xdr:rowOff>
    </xdr:to>
    <xdr:cxnSp macro="">
      <xdr:nvCxnSpPr>
        <xdr:cNvPr id="310" name="直線コネクタ 309"/>
        <xdr:cNvCxnSpPr/>
      </xdr:nvCxnSpPr>
      <xdr:spPr>
        <a:xfrm>
          <a:off x="2908300" y="14205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311" name="楕円 310"/>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110489</xdr:rowOff>
    </xdr:from>
    <xdr:to>
      <xdr:col>15</xdr:col>
      <xdr:colOff>50800</xdr:colOff>
      <xdr:row>82</xdr:row>
      <xdr:rowOff>146686</xdr:rowOff>
    </xdr:to>
    <xdr:cxnSp macro="">
      <xdr:nvCxnSpPr>
        <xdr:cNvPr id="312" name="直線コネクタ 311"/>
        <xdr:cNvCxnSpPr/>
      </xdr:nvCxnSpPr>
      <xdr:spPr>
        <a:xfrm>
          <a:off x="2019300" y="141693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17780</xdr:rowOff>
    </xdr:from>
    <xdr:to>
      <xdr:col>6</xdr:col>
      <xdr:colOff>38100</xdr:colOff>
      <xdr:row>82</xdr:row>
      <xdr:rowOff>119380</xdr:rowOff>
    </xdr:to>
    <xdr:sp macro="" textlink="">
      <xdr:nvSpPr>
        <xdr:cNvPr id="313" name="楕円 312"/>
        <xdr:cNvSpPr/>
      </xdr:nvSpPr>
      <xdr:spPr>
        <a:xfrm>
          <a:off x="107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68580</xdr:rowOff>
    </xdr:from>
    <xdr:to>
      <xdr:col>10</xdr:col>
      <xdr:colOff>114300</xdr:colOff>
      <xdr:row>82</xdr:row>
      <xdr:rowOff>110489</xdr:rowOff>
    </xdr:to>
    <xdr:cxnSp macro="">
      <xdr:nvCxnSpPr>
        <xdr:cNvPr id="314" name="直線コネクタ 313"/>
        <xdr:cNvCxnSpPr/>
      </xdr:nvCxnSpPr>
      <xdr:spPr>
        <a:xfrm>
          <a:off x="1130300" y="14127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69232</xdr:rowOff>
    </xdr:from>
    <xdr:ext cx="405111" cy="259045"/>
    <xdr:sp macro="" textlink="">
      <xdr:nvSpPr>
        <xdr:cNvPr id="315" name="n_1aveValue【公営住宅】&#10;有形固定資産減価償却率"/>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53357</xdr:rowOff>
    </xdr:from>
    <xdr:ext cx="405111" cy="259045"/>
    <xdr:sp macro="" textlink="">
      <xdr:nvSpPr>
        <xdr:cNvPr id="319" name="n_1main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20" name="n_2main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6366</xdr:rowOff>
    </xdr:from>
    <xdr:ext cx="405111" cy="259045"/>
    <xdr:sp macro="" textlink="">
      <xdr:nvSpPr>
        <xdr:cNvPr id="321" name="n_3mainValue【公営住宅】&#10;有形固定資産減価償却率"/>
        <xdr:cNvSpPr txBox="1"/>
      </xdr:nvSpPr>
      <xdr:spPr>
        <a:xfrm>
          <a:off x="1816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135907</xdr:rowOff>
    </xdr:from>
    <xdr:ext cx="405111" cy="259045"/>
    <xdr:sp macro="" textlink="">
      <xdr:nvSpPr>
        <xdr:cNvPr id="322" name="n_4mainValue【公営住宅】&#10;有形固定資産減価償却率"/>
        <xdr:cNvSpPr txBox="1"/>
      </xdr:nvSpPr>
      <xdr:spPr>
        <a:xfrm>
          <a:off x="927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123317</xdr:rowOff>
    </xdr:from>
    <xdr:to>
      <xdr:col>55</xdr:col>
      <xdr:colOff>50800</xdr:colOff>
      <xdr:row>85</xdr:row>
      <xdr:rowOff>53467</xdr:rowOff>
    </xdr:to>
    <xdr:sp macro="" textlink="">
      <xdr:nvSpPr>
        <xdr:cNvPr id="358" name="楕円 357"/>
        <xdr:cNvSpPr/>
      </xdr:nvSpPr>
      <xdr:spPr>
        <a:xfrm>
          <a:off x="10426700" y="145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38244</xdr:rowOff>
    </xdr:from>
    <xdr:ext cx="469744" cy="259045"/>
    <xdr:sp macro="" textlink="">
      <xdr:nvSpPr>
        <xdr:cNvPr id="359" name="【公営住宅】&#10;一人当たり面積該当値テキスト"/>
        <xdr:cNvSpPr txBox="1"/>
      </xdr:nvSpPr>
      <xdr:spPr>
        <a:xfrm>
          <a:off x="10515600" y="1444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123317</xdr:rowOff>
    </xdr:from>
    <xdr:to>
      <xdr:col>50</xdr:col>
      <xdr:colOff>165100</xdr:colOff>
      <xdr:row>85</xdr:row>
      <xdr:rowOff>53467</xdr:rowOff>
    </xdr:to>
    <xdr:sp macro="" textlink="">
      <xdr:nvSpPr>
        <xdr:cNvPr id="360" name="楕円 359"/>
        <xdr:cNvSpPr/>
      </xdr:nvSpPr>
      <xdr:spPr>
        <a:xfrm>
          <a:off x="9588500" y="145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xdr:rowOff>
    </xdr:from>
    <xdr:to>
      <xdr:col>55</xdr:col>
      <xdr:colOff>0</xdr:colOff>
      <xdr:row>85</xdr:row>
      <xdr:rowOff>2667</xdr:rowOff>
    </xdr:to>
    <xdr:cxnSp macro="">
      <xdr:nvCxnSpPr>
        <xdr:cNvPr id="361" name="直線コネクタ 360"/>
        <xdr:cNvCxnSpPr/>
      </xdr:nvCxnSpPr>
      <xdr:spPr>
        <a:xfrm>
          <a:off x="9639300" y="14575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123317</xdr:rowOff>
    </xdr:from>
    <xdr:to>
      <xdr:col>46</xdr:col>
      <xdr:colOff>38100</xdr:colOff>
      <xdr:row>85</xdr:row>
      <xdr:rowOff>53467</xdr:rowOff>
    </xdr:to>
    <xdr:sp macro="" textlink="">
      <xdr:nvSpPr>
        <xdr:cNvPr id="362" name="楕円 361"/>
        <xdr:cNvSpPr/>
      </xdr:nvSpPr>
      <xdr:spPr>
        <a:xfrm>
          <a:off x="8699500" y="145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xdr:rowOff>
    </xdr:from>
    <xdr:to>
      <xdr:col>50</xdr:col>
      <xdr:colOff>114300</xdr:colOff>
      <xdr:row>85</xdr:row>
      <xdr:rowOff>2667</xdr:rowOff>
    </xdr:to>
    <xdr:cxnSp macro="">
      <xdr:nvCxnSpPr>
        <xdr:cNvPr id="363" name="直線コネクタ 362"/>
        <xdr:cNvCxnSpPr/>
      </xdr:nvCxnSpPr>
      <xdr:spPr>
        <a:xfrm>
          <a:off x="8750300" y="14575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123889</xdr:rowOff>
    </xdr:from>
    <xdr:to>
      <xdr:col>41</xdr:col>
      <xdr:colOff>101600</xdr:colOff>
      <xdr:row>85</xdr:row>
      <xdr:rowOff>54039</xdr:rowOff>
    </xdr:to>
    <xdr:sp macro="" textlink="">
      <xdr:nvSpPr>
        <xdr:cNvPr id="364" name="楕円 363"/>
        <xdr:cNvSpPr/>
      </xdr:nvSpPr>
      <xdr:spPr>
        <a:xfrm>
          <a:off x="7810500" y="14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xdr:rowOff>
    </xdr:from>
    <xdr:to>
      <xdr:col>45</xdr:col>
      <xdr:colOff>177800</xdr:colOff>
      <xdr:row>85</xdr:row>
      <xdr:rowOff>3239</xdr:rowOff>
    </xdr:to>
    <xdr:cxnSp macro="">
      <xdr:nvCxnSpPr>
        <xdr:cNvPr id="365" name="直線コネクタ 364"/>
        <xdr:cNvCxnSpPr/>
      </xdr:nvCxnSpPr>
      <xdr:spPr>
        <a:xfrm flipV="1">
          <a:off x="7861300" y="1457591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123889</xdr:rowOff>
    </xdr:from>
    <xdr:to>
      <xdr:col>36</xdr:col>
      <xdr:colOff>165100</xdr:colOff>
      <xdr:row>85</xdr:row>
      <xdr:rowOff>54039</xdr:rowOff>
    </xdr:to>
    <xdr:sp macro="" textlink="">
      <xdr:nvSpPr>
        <xdr:cNvPr id="366" name="楕円 365"/>
        <xdr:cNvSpPr/>
      </xdr:nvSpPr>
      <xdr:spPr>
        <a:xfrm>
          <a:off x="6921500" y="14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3239</xdr:rowOff>
    </xdr:from>
    <xdr:to>
      <xdr:col>41</xdr:col>
      <xdr:colOff>50800</xdr:colOff>
      <xdr:row>85</xdr:row>
      <xdr:rowOff>3239</xdr:rowOff>
    </xdr:to>
    <xdr:cxnSp macro="">
      <xdr:nvCxnSpPr>
        <xdr:cNvPr id="367" name="直線コネクタ 366"/>
        <xdr:cNvCxnSpPr/>
      </xdr:nvCxnSpPr>
      <xdr:spPr>
        <a:xfrm>
          <a:off x="6972300" y="14576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44594</xdr:rowOff>
    </xdr:from>
    <xdr:ext cx="469744" cy="259045"/>
    <xdr:sp macro="" textlink="">
      <xdr:nvSpPr>
        <xdr:cNvPr id="372" name="n_1mainValue【公営住宅】&#10;一人当たり面積"/>
        <xdr:cNvSpPr txBox="1"/>
      </xdr:nvSpPr>
      <xdr:spPr>
        <a:xfrm>
          <a:off x="9391727" y="146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44594</xdr:rowOff>
    </xdr:from>
    <xdr:ext cx="469744" cy="259045"/>
    <xdr:sp macro="" textlink="">
      <xdr:nvSpPr>
        <xdr:cNvPr id="373" name="n_2mainValue【公営住宅】&#10;一人当たり面積"/>
        <xdr:cNvSpPr txBox="1"/>
      </xdr:nvSpPr>
      <xdr:spPr>
        <a:xfrm>
          <a:off x="8515427" y="146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45166</xdr:rowOff>
    </xdr:from>
    <xdr:ext cx="469744" cy="259045"/>
    <xdr:sp macro="" textlink="">
      <xdr:nvSpPr>
        <xdr:cNvPr id="374" name="n_3mainValue【公営住宅】&#10;一人当たり面積"/>
        <xdr:cNvSpPr txBox="1"/>
      </xdr:nvSpPr>
      <xdr:spPr>
        <a:xfrm>
          <a:off x="7626427" y="1461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45166</xdr:rowOff>
    </xdr:from>
    <xdr:ext cx="469744" cy="259045"/>
    <xdr:sp macro="" textlink="">
      <xdr:nvSpPr>
        <xdr:cNvPr id="375" name="n_4mainValue【公営住宅】&#10;一人当たり面積"/>
        <xdr:cNvSpPr txBox="1"/>
      </xdr:nvSpPr>
      <xdr:spPr>
        <a:xfrm>
          <a:off x="6737427" y="1461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432" name="楕円 431"/>
        <xdr:cNvSpPr/>
      </xdr:nvSpPr>
      <xdr:spPr>
        <a:xfrm>
          <a:off x="16268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109237</xdr:rowOff>
    </xdr:from>
    <xdr:ext cx="405111" cy="259045"/>
    <xdr:sp macro="" textlink="">
      <xdr:nvSpPr>
        <xdr:cNvPr id="433" name="【認定こども園・幼稚園・保育所】&#10;有形固定資産減価償却率該当値テキスト"/>
        <xdr:cNvSpPr txBox="1"/>
      </xdr:nvSpPr>
      <xdr:spPr>
        <a:xfrm>
          <a:off x="1635760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434" name="楕円 433"/>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137160</xdr:rowOff>
    </xdr:to>
    <xdr:cxnSp macro="">
      <xdr:nvCxnSpPr>
        <xdr:cNvPr id="435" name="直線コネクタ 434"/>
        <xdr:cNvCxnSpPr/>
      </xdr:nvCxnSpPr>
      <xdr:spPr>
        <a:xfrm>
          <a:off x="15481300" y="6271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12065</xdr:rowOff>
    </xdr:from>
    <xdr:to>
      <xdr:col>76</xdr:col>
      <xdr:colOff>165100</xdr:colOff>
      <xdr:row>36</xdr:row>
      <xdr:rowOff>113665</xdr:rowOff>
    </xdr:to>
    <xdr:sp macro="" textlink="">
      <xdr:nvSpPr>
        <xdr:cNvPr id="436" name="楕円 435"/>
        <xdr:cNvSpPr/>
      </xdr:nvSpPr>
      <xdr:spPr>
        <a:xfrm>
          <a:off x="14541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62865</xdr:rowOff>
    </xdr:from>
    <xdr:to>
      <xdr:col>81</xdr:col>
      <xdr:colOff>50800</xdr:colOff>
      <xdr:row>36</xdr:row>
      <xdr:rowOff>99060</xdr:rowOff>
    </xdr:to>
    <xdr:cxnSp macro="">
      <xdr:nvCxnSpPr>
        <xdr:cNvPr id="437" name="直線コネクタ 436"/>
        <xdr:cNvCxnSpPr/>
      </xdr:nvCxnSpPr>
      <xdr:spPr>
        <a:xfrm>
          <a:off x="14592300" y="62350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38" name="楕円 437"/>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36</xdr:row>
      <xdr:rowOff>62865</xdr:rowOff>
    </xdr:to>
    <xdr:cxnSp macro="">
      <xdr:nvCxnSpPr>
        <xdr:cNvPr id="439" name="直線コネクタ 438"/>
        <xdr:cNvCxnSpPr/>
      </xdr:nvCxnSpPr>
      <xdr:spPr>
        <a:xfrm>
          <a:off x="13703300" y="62026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113030</xdr:rowOff>
    </xdr:from>
    <xdr:to>
      <xdr:col>67</xdr:col>
      <xdr:colOff>101600</xdr:colOff>
      <xdr:row>36</xdr:row>
      <xdr:rowOff>43180</xdr:rowOff>
    </xdr:to>
    <xdr:sp macro="" textlink="">
      <xdr:nvSpPr>
        <xdr:cNvPr id="440" name="楕円 439"/>
        <xdr:cNvSpPr/>
      </xdr:nvSpPr>
      <xdr:spPr>
        <a:xfrm>
          <a:off x="12763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163830</xdr:rowOff>
    </xdr:from>
    <xdr:to>
      <xdr:col>71</xdr:col>
      <xdr:colOff>177800</xdr:colOff>
      <xdr:row>36</xdr:row>
      <xdr:rowOff>30480</xdr:rowOff>
    </xdr:to>
    <xdr:cxnSp macro="">
      <xdr:nvCxnSpPr>
        <xdr:cNvPr id="441" name="直線コネクタ 440"/>
        <xdr:cNvCxnSpPr/>
      </xdr:nvCxnSpPr>
      <xdr:spPr>
        <a:xfrm>
          <a:off x="12814300" y="6164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42" name="n_1ave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443" name="n_2aveValue【認定こども園・幼稚園・保育所】&#10;有形固定資産減価償却率"/>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44" name="n_3aveValue【認定こども園・幼稚園・保育所】&#10;有形固定資産減価償却率"/>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45" name="n_4aveValue【認定こども園・幼稚園・保育所】&#10;有形固定資産減価償却率"/>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446" name="n_1mainValue【認定こども園・幼稚園・保育所】&#10;有形固定資産減価償却率"/>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130192</xdr:rowOff>
    </xdr:from>
    <xdr:ext cx="405111" cy="259045"/>
    <xdr:sp macro="" textlink="">
      <xdr:nvSpPr>
        <xdr:cNvPr id="447" name="n_2mainValue【認定こども園・幼稚園・保育所】&#10;有形固定資産減価償却率"/>
        <xdr:cNvSpPr txBox="1"/>
      </xdr:nvSpPr>
      <xdr:spPr>
        <a:xfrm>
          <a:off x="14389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448" name="n_3mainValue【認定こども園・幼稚園・保育所】&#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59707</xdr:rowOff>
    </xdr:from>
    <xdr:ext cx="405111" cy="259045"/>
    <xdr:sp macro="" textlink="">
      <xdr:nvSpPr>
        <xdr:cNvPr id="449" name="n_4mainValue【認定こども園・幼稚園・保育所】&#10;有形固定資産減価償却率"/>
        <xdr:cNvSpPr txBox="1"/>
      </xdr:nvSpPr>
      <xdr:spPr>
        <a:xfrm>
          <a:off x="12611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478" name="【認定こども園・幼稚園・保育所】&#10;一人当たり面積平均値テキスト"/>
        <xdr:cNvSpPr txBox="1"/>
      </xdr:nvSpPr>
      <xdr:spPr>
        <a:xfrm>
          <a:off x="22199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89" name="楕円 488"/>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490" name="【認定こども園・幼稚園・保育所】&#10;一人当たり面積該当値テキスト"/>
        <xdr:cNvSpPr txBox="1"/>
      </xdr:nvSpPr>
      <xdr:spPr>
        <a:xfrm>
          <a:off x="22199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91" name="楕円 490"/>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19050</xdr:rowOff>
    </xdr:to>
    <xdr:cxnSp macro="">
      <xdr:nvCxnSpPr>
        <xdr:cNvPr id="492" name="直線コネクタ 491"/>
        <xdr:cNvCxnSpPr/>
      </xdr:nvCxnSpPr>
      <xdr:spPr>
        <a:xfrm>
          <a:off x="21323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147320</xdr:rowOff>
    </xdr:from>
    <xdr:to>
      <xdr:col>107</xdr:col>
      <xdr:colOff>101600</xdr:colOff>
      <xdr:row>39</xdr:row>
      <xdr:rowOff>77470</xdr:rowOff>
    </xdr:to>
    <xdr:sp macro="" textlink="">
      <xdr:nvSpPr>
        <xdr:cNvPr id="493" name="楕円 492"/>
        <xdr:cNvSpPr/>
      </xdr:nvSpPr>
      <xdr:spPr>
        <a:xfrm>
          <a:off x="2038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26670</xdr:rowOff>
    </xdr:to>
    <xdr:cxnSp macro="">
      <xdr:nvCxnSpPr>
        <xdr:cNvPr id="494" name="直線コネクタ 493"/>
        <xdr:cNvCxnSpPr/>
      </xdr:nvCxnSpPr>
      <xdr:spPr>
        <a:xfrm flipV="1">
          <a:off x="20434300" y="670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147320</xdr:rowOff>
    </xdr:from>
    <xdr:to>
      <xdr:col>102</xdr:col>
      <xdr:colOff>165100</xdr:colOff>
      <xdr:row>39</xdr:row>
      <xdr:rowOff>77470</xdr:rowOff>
    </xdr:to>
    <xdr:sp macro="" textlink="">
      <xdr:nvSpPr>
        <xdr:cNvPr id="495" name="楕円 494"/>
        <xdr:cNvSpPr/>
      </xdr:nvSpPr>
      <xdr:spPr>
        <a:xfrm>
          <a:off x="19494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26670</xdr:rowOff>
    </xdr:from>
    <xdr:to>
      <xdr:col>107</xdr:col>
      <xdr:colOff>50800</xdr:colOff>
      <xdr:row>39</xdr:row>
      <xdr:rowOff>26670</xdr:rowOff>
    </xdr:to>
    <xdr:cxnSp macro="">
      <xdr:nvCxnSpPr>
        <xdr:cNvPr id="496" name="直線コネクタ 495"/>
        <xdr:cNvCxnSpPr/>
      </xdr:nvCxnSpPr>
      <xdr:spPr>
        <a:xfrm>
          <a:off x="19545300" y="671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147320</xdr:rowOff>
    </xdr:from>
    <xdr:to>
      <xdr:col>98</xdr:col>
      <xdr:colOff>38100</xdr:colOff>
      <xdr:row>39</xdr:row>
      <xdr:rowOff>77470</xdr:rowOff>
    </xdr:to>
    <xdr:sp macro="" textlink="">
      <xdr:nvSpPr>
        <xdr:cNvPr id="497" name="楕円 496"/>
        <xdr:cNvSpPr/>
      </xdr:nvSpPr>
      <xdr:spPr>
        <a:xfrm>
          <a:off x="18605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26670</xdr:rowOff>
    </xdr:from>
    <xdr:to>
      <xdr:col>102</xdr:col>
      <xdr:colOff>114300</xdr:colOff>
      <xdr:row>39</xdr:row>
      <xdr:rowOff>26670</xdr:rowOff>
    </xdr:to>
    <xdr:cxnSp macro="">
      <xdr:nvCxnSpPr>
        <xdr:cNvPr id="498" name="直線コネクタ 497"/>
        <xdr:cNvCxnSpPr/>
      </xdr:nvCxnSpPr>
      <xdr:spPr>
        <a:xfrm>
          <a:off x="18656300" y="671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144797</xdr:rowOff>
    </xdr:from>
    <xdr:ext cx="469744" cy="259045"/>
    <xdr:sp macro="" textlink="">
      <xdr:nvSpPr>
        <xdr:cNvPr id="499" name="n_1aveValue【認定こども園・幼稚園・保育所】&#10;一人当たり面積"/>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00" name="n_2ave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501" name="n_3aveValue【認定こども園・幼稚園・保育所】&#10;一人当たり面積"/>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2" name="n_4ave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503" name="n_1main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93997</xdr:rowOff>
    </xdr:from>
    <xdr:ext cx="469744" cy="259045"/>
    <xdr:sp macro="" textlink="">
      <xdr:nvSpPr>
        <xdr:cNvPr id="504" name="n_2mainValue【認定こども園・幼稚園・保育所】&#10;一人当たり面積"/>
        <xdr:cNvSpPr txBox="1"/>
      </xdr:nvSpPr>
      <xdr:spPr>
        <a:xfrm>
          <a:off x="20199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93997</xdr:rowOff>
    </xdr:from>
    <xdr:ext cx="469744" cy="259045"/>
    <xdr:sp macro="" textlink="">
      <xdr:nvSpPr>
        <xdr:cNvPr id="505" name="n_3mainValue【認定こども園・幼稚園・保育所】&#10;一人当たり面積"/>
        <xdr:cNvSpPr txBox="1"/>
      </xdr:nvSpPr>
      <xdr:spPr>
        <a:xfrm>
          <a:off x="19310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93997</xdr:rowOff>
    </xdr:from>
    <xdr:ext cx="469744" cy="259045"/>
    <xdr:sp macro="" textlink="">
      <xdr:nvSpPr>
        <xdr:cNvPr id="506" name="n_4mainValue【認定こども園・幼稚園・保育所】&#10;一人当たり面積"/>
        <xdr:cNvSpPr txBox="1"/>
      </xdr:nvSpPr>
      <xdr:spPr>
        <a:xfrm>
          <a:off x="18421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545" name="楕円 544"/>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110507</xdr:rowOff>
    </xdr:from>
    <xdr:ext cx="405111" cy="259045"/>
    <xdr:sp macro="" textlink="">
      <xdr:nvSpPr>
        <xdr:cNvPr id="546" name="【学校施設】&#10;有形固定資産減価償却率該当値テキスト"/>
        <xdr:cNvSpPr txBox="1"/>
      </xdr:nvSpPr>
      <xdr:spPr>
        <a:xfrm>
          <a:off x="16357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77216</xdr:rowOff>
    </xdr:from>
    <xdr:to>
      <xdr:col>81</xdr:col>
      <xdr:colOff>101600</xdr:colOff>
      <xdr:row>63</xdr:row>
      <xdr:rowOff>7366</xdr:rowOff>
    </xdr:to>
    <xdr:sp macro="" textlink="">
      <xdr:nvSpPr>
        <xdr:cNvPr id="547" name="楕円 546"/>
        <xdr:cNvSpPr/>
      </xdr:nvSpPr>
      <xdr:spPr>
        <a:xfrm>
          <a:off x="15430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128016</xdr:rowOff>
    </xdr:from>
    <xdr:to>
      <xdr:col>85</xdr:col>
      <xdr:colOff>127000</xdr:colOff>
      <xdr:row>63</xdr:row>
      <xdr:rowOff>11430</xdr:rowOff>
    </xdr:to>
    <xdr:cxnSp macro="">
      <xdr:nvCxnSpPr>
        <xdr:cNvPr id="548" name="直線コネクタ 547"/>
        <xdr:cNvCxnSpPr/>
      </xdr:nvCxnSpPr>
      <xdr:spPr>
        <a:xfrm>
          <a:off x="15481300" y="107579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549" name="楕円 548"/>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128016</xdr:rowOff>
    </xdr:from>
    <xdr:to>
      <xdr:col>81</xdr:col>
      <xdr:colOff>50800</xdr:colOff>
      <xdr:row>62</xdr:row>
      <xdr:rowOff>137160</xdr:rowOff>
    </xdr:to>
    <xdr:cxnSp macro="">
      <xdr:nvCxnSpPr>
        <xdr:cNvPr id="550" name="直線コネクタ 549"/>
        <xdr:cNvCxnSpPr/>
      </xdr:nvCxnSpPr>
      <xdr:spPr>
        <a:xfrm flipV="1">
          <a:off x="14592300" y="10757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54356</xdr:rowOff>
    </xdr:from>
    <xdr:to>
      <xdr:col>72</xdr:col>
      <xdr:colOff>38100</xdr:colOff>
      <xdr:row>62</xdr:row>
      <xdr:rowOff>155956</xdr:rowOff>
    </xdr:to>
    <xdr:sp macro="" textlink="">
      <xdr:nvSpPr>
        <xdr:cNvPr id="551" name="楕円 550"/>
        <xdr:cNvSpPr/>
      </xdr:nvSpPr>
      <xdr:spPr>
        <a:xfrm>
          <a:off x="1365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105156</xdr:rowOff>
    </xdr:from>
    <xdr:to>
      <xdr:col>76</xdr:col>
      <xdr:colOff>114300</xdr:colOff>
      <xdr:row>62</xdr:row>
      <xdr:rowOff>137160</xdr:rowOff>
    </xdr:to>
    <xdr:cxnSp macro="">
      <xdr:nvCxnSpPr>
        <xdr:cNvPr id="552" name="直線コネクタ 551"/>
        <xdr:cNvCxnSpPr/>
      </xdr:nvCxnSpPr>
      <xdr:spPr>
        <a:xfrm>
          <a:off x="13703300" y="10735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20066</xdr:rowOff>
    </xdr:from>
    <xdr:to>
      <xdr:col>67</xdr:col>
      <xdr:colOff>101600</xdr:colOff>
      <xdr:row>62</xdr:row>
      <xdr:rowOff>121666</xdr:rowOff>
    </xdr:to>
    <xdr:sp macro="" textlink="">
      <xdr:nvSpPr>
        <xdr:cNvPr id="553" name="楕円 552"/>
        <xdr:cNvSpPr/>
      </xdr:nvSpPr>
      <xdr:spPr>
        <a:xfrm>
          <a:off x="12763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70866</xdr:rowOff>
    </xdr:from>
    <xdr:to>
      <xdr:col>71</xdr:col>
      <xdr:colOff>177800</xdr:colOff>
      <xdr:row>62</xdr:row>
      <xdr:rowOff>105156</xdr:rowOff>
    </xdr:to>
    <xdr:cxnSp macro="">
      <xdr:nvCxnSpPr>
        <xdr:cNvPr id="554" name="直線コネクタ 553"/>
        <xdr:cNvCxnSpPr/>
      </xdr:nvCxnSpPr>
      <xdr:spPr>
        <a:xfrm>
          <a:off x="12814300" y="107007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555" name="n_1aveValue【学校施設】&#10;有形固定資産減価償却率"/>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556" name="n_2aveValue【学校施設】&#10;有形固定資産減価償却率"/>
        <xdr:cNvSpPr txBox="1"/>
      </xdr:nvSpPr>
      <xdr:spPr>
        <a:xfrm>
          <a:off x="14389744" y="104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557" name="n_3aveValue【学校施設】&#10;有形固定資産減価償却率"/>
        <xdr:cNvSpPr txBox="1"/>
      </xdr:nvSpPr>
      <xdr:spPr>
        <a:xfrm>
          <a:off x="13500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558" name="n_4aveValue【学校施設】&#10;有形固定資産減価償却率"/>
        <xdr:cNvSpPr txBox="1"/>
      </xdr:nvSpPr>
      <xdr:spPr>
        <a:xfrm>
          <a:off x="12611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169943</xdr:rowOff>
    </xdr:from>
    <xdr:ext cx="405111" cy="259045"/>
    <xdr:sp macro="" textlink="">
      <xdr:nvSpPr>
        <xdr:cNvPr id="559" name="n_1mainValue【学校施設】&#10;有形固定資産減価償却率"/>
        <xdr:cNvSpPr txBox="1"/>
      </xdr:nvSpPr>
      <xdr:spPr>
        <a:xfrm>
          <a:off x="15266044" y="1079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560" name="n_2mainValue【学校施設】&#10;有形固定資産減価償却率"/>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147083</xdr:rowOff>
    </xdr:from>
    <xdr:ext cx="405111" cy="259045"/>
    <xdr:sp macro="" textlink="">
      <xdr:nvSpPr>
        <xdr:cNvPr id="561" name="n_3mainValue【学校施設】&#10;有形固定資産減価償却率"/>
        <xdr:cNvSpPr txBox="1"/>
      </xdr:nvSpPr>
      <xdr:spPr>
        <a:xfrm>
          <a:off x="13500744" y="1077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112793</xdr:rowOff>
    </xdr:from>
    <xdr:ext cx="405111" cy="259045"/>
    <xdr:sp macro="" textlink="">
      <xdr:nvSpPr>
        <xdr:cNvPr id="562" name="n_4mainValue【学校施設】&#10;有形固定資産減価償却率"/>
        <xdr:cNvSpPr txBox="1"/>
      </xdr:nvSpPr>
      <xdr:spPr>
        <a:xfrm>
          <a:off x="12611744" y="1074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594" name="【学校施設】&#10;一人当たり面積平均値テキスト"/>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12881</xdr:rowOff>
    </xdr:from>
    <xdr:to>
      <xdr:col>116</xdr:col>
      <xdr:colOff>114300</xdr:colOff>
      <xdr:row>59</xdr:row>
      <xdr:rowOff>114481</xdr:rowOff>
    </xdr:to>
    <xdr:sp macro="" textlink="">
      <xdr:nvSpPr>
        <xdr:cNvPr id="605" name="楕円 604"/>
        <xdr:cNvSpPr/>
      </xdr:nvSpPr>
      <xdr:spPr>
        <a:xfrm>
          <a:off x="22110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35758</xdr:rowOff>
    </xdr:from>
    <xdr:ext cx="469744" cy="259045"/>
    <xdr:sp macro="" textlink="">
      <xdr:nvSpPr>
        <xdr:cNvPr id="606" name="【学校施設】&#10;一人当たり面積該当値テキスト"/>
        <xdr:cNvSpPr txBox="1"/>
      </xdr:nvSpPr>
      <xdr:spPr>
        <a:xfrm>
          <a:off x="22199600" y="99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17235</xdr:rowOff>
    </xdr:from>
    <xdr:to>
      <xdr:col>112</xdr:col>
      <xdr:colOff>38100</xdr:colOff>
      <xdr:row>59</xdr:row>
      <xdr:rowOff>118835</xdr:rowOff>
    </xdr:to>
    <xdr:sp macro="" textlink="">
      <xdr:nvSpPr>
        <xdr:cNvPr id="607" name="楕円 606"/>
        <xdr:cNvSpPr/>
      </xdr:nvSpPr>
      <xdr:spPr>
        <a:xfrm>
          <a:off x="21272500" y="101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63681</xdr:rowOff>
    </xdr:from>
    <xdr:to>
      <xdr:col>116</xdr:col>
      <xdr:colOff>63500</xdr:colOff>
      <xdr:row>59</xdr:row>
      <xdr:rowOff>68035</xdr:rowOff>
    </xdr:to>
    <xdr:cxnSp macro="">
      <xdr:nvCxnSpPr>
        <xdr:cNvPr id="608" name="直線コネクタ 607"/>
        <xdr:cNvCxnSpPr/>
      </xdr:nvCxnSpPr>
      <xdr:spPr>
        <a:xfrm flipV="1">
          <a:off x="21323300" y="10179231"/>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609" name="楕円 608"/>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68035</xdr:rowOff>
    </xdr:from>
    <xdr:to>
      <xdr:col>111</xdr:col>
      <xdr:colOff>177800</xdr:colOff>
      <xdr:row>59</xdr:row>
      <xdr:rowOff>73478</xdr:rowOff>
    </xdr:to>
    <xdr:cxnSp macro="">
      <xdr:nvCxnSpPr>
        <xdr:cNvPr id="610" name="直線コネクタ 609"/>
        <xdr:cNvCxnSpPr/>
      </xdr:nvCxnSpPr>
      <xdr:spPr>
        <a:xfrm flipV="1">
          <a:off x="20434300" y="1018358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27033</xdr:rowOff>
    </xdr:from>
    <xdr:to>
      <xdr:col>102</xdr:col>
      <xdr:colOff>165100</xdr:colOff>
      <xdr:row>59</xdr:row>
      <xdr:rowOff>128633</xdr:rowOff>
    </xdr:to>
    <xdr:sp macro="" textlink="">
      <xdr:nvSpPr>
        <xdr:cNvPr id="611" name="楕円 610"/>
        <xdr:cNvSpPr/>
      </xdr:nvSpPr>
      <xdr:spPr>
        <a:xfrm>
          <a:off x="19494500" y="101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77833</xdr:rowOff>
    </xdr:to>
    <xdr:cxnSp macro="">
      <xdr:nvCxnSpPr>
        <xdr:cNvPr id="612" name="直線コネクタ 611"/>
        <xdr:cNvCxnSpPr/>
      </xdr:nvCxnSpPr>
      <xdr:spPr>
        <a:xfrm flipV="1">
          <a:off x="19545300" y="1018902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31387</xdr:rowOff>
    </xdr:from>
    <xdr:to>
      <xdr:col>98</xdr:col>
      <xdr:colOff>38100</xdr:colOff>
      <xdr:row>59</xdr:row>
      <xdr:rowOff>132987</xdr:rowOff>
    </xdr:to>
    <xdr:sp macro="" textlink="">
      <xdr:nvSpPr>
        <xdr:cNvPr id="613" name="楕円 612"/>
        <xdr:cNvSpPr/>
      </xdr:nvSpPr>
      <xdr:spPr>
        <a:xfrm>
          <a:off x="18605500" y="101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77833</xdr:rowOff>
    </xdr:from>
    <xdr:to>
      <xdr:col>102</xdr:col>
      <xdr:colOff>114300</xdr:colOff>
      <xdr:row>59</xdr:row>
      <xdr:rowOff>82187</xdr:rowOff>
    </xdr:to>
    <xdr:cxnSp macro="">
      <xdr:nvCxnSpPr>
        <xdr:cNvPr id="614" name="直線コネクタ 613"/>
        <xdr:cNvCxnSpPr/>
      </xdr:nvCxnSpPr>
      <xdr:spPr>
        <a:xfrm flipV="1">
          <a:off x="18656300" y="1019338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100710</xdr:rowOff>
    </xdr:from>
    <xdr:ext cx="469744" cy="259045"/>
    <xdr:sp macro="" textlink="">
      <xdr:nvSpPr>
        <xdr:cNvPr id="615" name="n_1aveValue【学校施設】&#10;一人当たり面積"/>
        <xdr:cNvSpPr txBox="1"/>
      </xdr:nvSpPr>
      <xdr:spPr>
        <a:xfrm>
          <a:off x="21075727" y="103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129012</xdr:rowOff>
    </xdr:from>
    <xdr:ext cx="469744" cy="259045"/>
    <xdr:sp macro="" textlink="">
      <xdr:nvSpPr>
        <xdr:cNvPr id="616" name="n_2aveValue【学校施設】&#10;一人当たり面積"/>
        <xdr:cNvSpPr txBox="1"/>
      </xdr:nvSpPr>
      <xdr:spPr>
        <a:xfrm>
          <a:off x="20199427" y="104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macro="" textlink="">
      <xdr:nvSpPr>
        <xdr:cNvPr id="617" name="n_3aveValue【学校施設】&#10;一人当たり面積"/>
        <xdr:cNvSpPr txBox="1"/>
      </xdr:nvSpPr>
      <xdr:spPr>
        <a:xfrm>
          <a:off x="19310427" y="104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114861</xdr:rowOff>
    </xdr:from>
    <xdr:ext cx="469744" cy="259045"/>
    <xdr:sp macro="" textlink="">
      <xdr:nvSpPr>
        <xdr:cNvPr id="618" name="n_4aveValue【学校施設】&#10;一人当たり面積"/>
        <xdr:cNvSpPr txBox="1"/>
      </xdr:nvSpPr>
      <xdr:spPr>
        <a:xfrm>
          <a:off x="18421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135362</xdr:rowOff>
    </xdr:from>
    <xdr:ext cx="469744" cy="259045"/>
    <xdr:sp macro="" textlink="">
      <xdr:nvSpPr>
        <xdr:cNvPr id="619" name="n_1mainValue【学校施設】&#10;一人当たり面積"/>
        <xdr:cNvSpPr txBox="1"/>
      </xdr:nvSpPr>
      <xdr:spPr>
        <a:xfrm>
          <a:off x="21075727" y="990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620" name="n_2mainValue【学校施設】&#10;一人当たり面積"/>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145160</xdr:rowOff>
    </xdr:from>
    <xdr:ext cx="469744" cy="259045"/>
    <xdr:sp macro="" textlink="">
      <xdr:nvSpPr>
        <xdr:cNvPr id="621" name="n_3mainValue【学校施設】&#10;一人当たり面積"/>
        <xdr:cNvSpPr txBox="1"/>
      </xdr:nvSpPr>
      <xdr:spPr>
        <a:xfrm>
          <a:off x="19310427" y="99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149514</xdr:rowOff>
    </xdr:from>
    <xdr:ext cx="469744" cy="259045"/>
    <xdr:sp macro="" textlink="">
      <xdr:nvSpPr>
        <xdr:cNvPr id="622" name="n_4mainValue【学校施設】&#10;一人当たり面積"/>
        <xdr:cNvSpPr txBox="1"/>
      </xdr:nvSpPr>
      <xdr:spPr>
        <a:xfrm>
          <a:off x="18421427" y="99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652" name="【児童館】&#10;有形固定資産減価償却率平均値テキスト"/>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86361</xdr:rowOff>
    </xdr:from>
    <xdr:to>
      <xdr:col>85</xdr:col>
      <xdr:colOff>177800</xdr:colOff>
      <xdr:row>81</xdr:row>
      <xdr:rowOff>16511</xdr:rowOff>
    </xdr:to>
    <xdr:sp macro="" textlink="">
      <xdr:nvSpPr>
        <xdr:cNvPr id="663" name="楕円 662"/>
        <xdr:cNvSpPr/>
      </xdr:nvSpPr>
      <xdr:spPr>
        <a:xfrm>
          <a:off x="16268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109238</xdr:rowOff>
    </xdr:from>
    <xdr:ext cx="405111" cy="259045"/>
    <xdr:sp macro="" textlink="">
      <xdr:nvSpPr>
        <xdr:cNvPr id="664" name="【児童館】&#10;有形固定資産減価償却率該当値テキスト"/>
        <xdr:cNvSpPr txBox="1"/>
      </xdr:nvSpPr>
      <xdr:spPr>
        <a:xfrm>
          <a:off x="16357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48261</xdr:rowOff>
    </xdr:from>
    <xdr:to>
      <xdr:col>81</xdr:col>
      <xdr:colOff>101600</xdr:colOff>
      <xdr:row>80</xdr:row>
      <xdr:rowOff>149861</xdr:rowOff>
    </xdr:to>
    <xdr:sp macro="" textlink="">
      <xdr:nvSpPr>
        <xdr:cNvPr id="665" name="楕円 664"/>
        <xdr:cNvSpPr/>
      </xdr:nvSpPr>
      <xdr:spPr>
        <a:xfrm>
          <a:off x="15430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99061</xdr:rowOff>
    </xdr:from>
    <xdr:to>
      <xdr:col>85</xdr:col>
      <xdr:colOff>127000</xdr:colOff>
      <xdr:row>80</xdr:row>
      <xdr:rowOff>137161</xdr:rowOff>
    </xdr:to>
    <xdr:cxnSp macro="">
      <xdr:nvCxnSpPr>
        <xdr:cNvPr id="666" name="直線コネクタ 665"/>
        <xdr:cNvCxnSpPr/>
      </xdr:nvCxnSpPr>
      <xdr:spPr>
        <a:xfrm>
          <a:off x="15481300" y="138150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67" name="楕円 666"/>
        <xdr:cNvSpPr/>
      </xdr:nvSpPr>
      <xdr:spPr>
        <a:xfrm>
          <a:off x="14541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60961</xdr:rowOff>
    </xdr:from>
    <xdr:to>
      <xdr:col>81</xdr:col>
      <xdr:colOff>50800</xdr:colOff>
      <xdr:row>80</xdr:row>
      <xdr:rowOff>99061</xdr:rowOff>
    </xdr:to>
    <xdr:cxnSp macro="">
      <xdr:nvCxnSpPr>
        <xdr:cNvPr id="668" name="直線コネクタ 667"/>
        <xdr:cNvCxnSpPr/>
      </xdr:nvCxnSpPr>
      <xdr:spPr>
        <a:xfrm>
          <a:off x="14592300" y="13776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143511</xdr:rowOff>
    </xdr:from>
    <xdr:to>
      <xdr:col>72</xdr:col>
      <xdr:colOff>38100</xdr:colOff>
      <xdr:row>80</xdr:row>
      <xdr:rowOff>73661</xdr:rowOff>
    </xdr:to>
    <xdr:sp macro="" textlink="">
      <xdr:nvSpPr>
        <xdr:cNvPr id="669" name="楕円 668"/>
        <xdr:cNvSpPr/>
      </xdr:nvSpPr>
      <xdr:spPr>
        <a:xfrm>
          <a:off x="13652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22861</xdr:rowOff>
    </xdr:from>
    <xdr:to>
      <xdr:col>76</xdr:col>
      <xdr:colOff>114300</xdr:colOff>
      <xdr:row>80</xdr:row>
      <xdr:rowOff>60961</xdr:rowOff>
    </xdr:to>
    <xdr:cxnSp macro="">
      <xdr:nvCxnSpPr>
        <xdr:cNvPr id="670" name="直線コネクタ 669"/>
        <xdr:cNvCxnSpPr/>
      </xdr:nvCxnSpPr>
      <xdr:spPr>
        <a:xfrm>
          <a:off x="13703300" y="13738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105411</xdr:rowOff>
    </xdr:from>
    <xdr:to>
      <xdr:col>67</xdr:col>
      <xdr:colOff>101600</xdr:colOff>
      <xdr:row>80</xdr:row>
      <xdr:rowOff>35561</xdr:rowOff>
    </xdr:to>
    <xdr:sp macro="" textlink="">
      <xdr:nvSpPr>
        <xdr:cNvPr id="671" name="楕円 670"/>
        <xdr:cNvSpPr/>
      </xdr:nvSpPr>
      <xdr:spPr>
        <a:xfrm>
          <a:off x="12763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156211</xdr:rowOff>
    </xdr:from>
    <xdr:to>
      <xdr:col>71</xdr:col>
      <xdr:colOff>177800</xdr:colOff>
      <xdr:row>80</xdr:row>
      <xdr:rowOff>22861</xdr:rowOff>
    </xdr:to>
    <xdr:cxnSp macro="">
      <xdr:nvCxnSpPr>
        <xdr:cNvPr id="672" name="直線コネクタ 671"/>
        <xdr:cNvCxnSpPr/>
      </xdr:nvCxnSpPr>
      <xdr:spPr>
        <a:xfrm>
          <a:off x="12814300" y="13700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41927</xdr:rowOff>
    </xdr:from>
    <xdr:ext cx="405111" cy="259045"/>
    <xdr:sp macro="" textlink="">
      <xdr:nvSpPr>
        <xdr:cNvPr id="673" name="n_1aveValue【児童館】&#10;有形固定資産減価償却率"/>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674" name="n_2aveValue【児童館】&#10;有形固定資産減価償却率"/>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675" name="n_3aveValue【児童館】&#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121938</xdr:rowOff>
    </xdr:from>
    <xdr:ext cx="405111" cy="259045"/>
    <xdr:sp macro="" textlink="">
      <xdr:nvSpPr>
        <xdr:cNvPr id="676" name="n_4aveValue【児童館】&#10;有形固定資産減価償却率"/>
        <xdr:cNvSpPr txBox="1"/>
      </xdr:nvSpPr>
      <xdr:spPr>
        <a:xfrm>
          <a:off x="12611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166388</xdr:rowOff>
    </xdr:from>
    <xdr:ext cx="405111" cy="259045"/>
    <xdr:sp macro="" textlink="">
      <xdr:nvSpPr>
        <xdr:cNvPr id="677" name="n_1mainValue【児童館】&#10;有形固定資産減価償却率"/>
        <xdr:cNvSpPr txBox="1"/>
      </xdr:nvSpPr>
      <xdr:spPr>
        <a:xfrm>
          <a:off x="15266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8" name="n_2mainValue【児童館】&#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90188</xdr:rowOff>
    </xdr:from>
    <xdr:ext cx="405111" cy="259045"/>
    <xdr:sp macro="" textlink="">
      <xdr:nvSpPr>
        <xdr:cNvPr id="679" name="n_3mainValue【児童館】&#10;有形固定資産減価償却率"/>
        <xdr:cNvSpPr txBox="1"/>
      </xdr:nvSpPr>
      <xdr:spPr>
        <a:xfrm>
          <a:off x="13500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52088</xdr:rowOff>
    </xdr:from>
    <xdr:ext cx="405111" cy="259045"/>
    <xdr:sp macro="" textlink="">
      <xdr:nvSpPr>
        <xdr:cNvPr id="680" name="n_4mainValue【児童館】&#10;有形固定資産減価償却率"/>
        <xdr:cNvSpPr txBox="1"/>
      </xdr:nvSpPr>
      <xdr:spPr>
        <a:xfrm>
          <a:off x="12611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07"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10161</xdr:rowOff>
    </xdr:from>
    <xdr:to>
      <xdr:col>116</xdr:col>
      <xdr:colOff>114300</xdr:colOff>
      <xdr:row>80</xdr:row>
      <xdr:rowOff>111761</xdr:rowOff>
    </xdr:to>
    <xdr:sp macro="" textlink="">
      <xdr:nvSpPr>
        <xdr:cNvPr id="718" name="楕円 717"/>
        <xdr:cNvSpPr/>
      </xdr:nvSpPr>
      <xdr:spPr>
        <a:xfrm>
          <a:off x="22110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33038</xdr:rowOff>
    </xdr:from>
    <xdr:ext cx="469744" cy="259045"/>
    <xdr:sp macro="" textlink="">
      <xdr:nvSpPr>
        <xdr:cNvPr id="719" name="【児童館】&#10;一人当たり面積該当値テキスト"/>
        <xdr:cNvSpPr txBox="1"/>
      </xdr:nvSpPr>
      <xdr:spPr>
        <a:xfrm>
          <a:off x="22199600"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10161</xdr:rowOff>
    </xdr:from>
    <xdr:to>
      <xdr:col>112</xdr:col>
      <xdr:colOff>38100</xdr:colOff>
      <xdr:row>80</xdr:row>
      <xdr:rowOff>111761</xdr:rowOff>
    </xdr:to>
    <xdr:sp macro="" textlink="">
      <xdr:nvSpPr>
        <xdr:cNvPr id="720" name="楕円 719"/>
        <xdr:cNvSpPr/>
      </xdr:nvSpPr>
      <xdr:spPr>
        <a:xfrm>
          <a:off x="2127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60961</xdr:rowOff>
    </xdr:from>
    <xdr:to>
      <xdr:col>116</xdr:col>
      <xdr:colOff>63500</xdr:colOff>
      <xdr:row>80</xdr:row>
      <xdr:rowOff>60961</xdr:rowOff>
    </xdr:to>
    <xdr:cxnSp macro="">
      <xdr:nvCxnSpPr>
        <xdr:cNvPr id="721" name="直線コネクタ 720"/>
        <xdr:cNvCxnSpPr/>
      </xdr:nvCxnSpPr>
      <xdr:spPr>
        <a:xfrm>
          <a:off x="21323300" y="13776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10161</xdr:rowOff>
    </xdr:from>
    <xdr:to>
      <xdr:col>107</xdr:col>
      <xdr:colOff>101600</xdr:colOff>
      <xdr:row>80</xdr:row>
      <xdr:rowOff>111761</xdr:rowOff>
    </xdr:to>
    <xdr:sp macro="" textlink="">
      <xdr:nvSpPr>
        <xdr:cNvPr id="722" name="楕円 721"/>
        <xdr:cNvSpPr/>
      </xdr:nvSpPr>
      <xdr:spPr>
        <a:xfrm>
          <a:off x="20383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60961</xdr:rowOff>
    </xdr:from>
    <xdr:to>
      <xdr:col>111</xdr:col>
      <xdr:colOff>177800</xdr:colOff>
      <xdr:row>80</xdr:row>
      <xdr:rowOff>60961</xdr:rowOff>
    </xdr:to>
    <xdr:cxnSp macro="">
      <xdr:nvCxnSpPr>
        <xdr:cNvPr id="723" name="直線コネクタ 722"/>
        <xdr:cNvCxnSpPr/>
      </xdr:nvCxnSpPr>
      <xdr:spPr>
        <a:xfrm>
          <a:off x="20434300" y="13776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724" name="楕円 723"/>
        <xdr:cNvSpPr/>
      </xdr:nvSpPr>
      <xdr:spPr>
        <a:xfrm>
          <a:off x="19494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60961</xdr:rowOff>
    </xdr:from>
    <xdr:to>
      <xdr:col>107</xdr:col>
      <xdr:colOff>50800</xdr:colOff>
      <xdr:row>80</xdr:row>
      <xdr:rowOff>152400</xdr:rowOff>
    </xdr:to>
    <xdr:cxnSp macro="">
      <xdr:nvCxnSpPr>
        <xdr:cNvPr id="725" name="直線コネクタ 724"/>
        <xdr:cNvCxnSpPr/>
      </xdr:nvCxnSpPr>
      <xdr:spPr>
        <a:xfrm flipV="1">
          <a:off x="19545300" y="13776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726" name="楕円 725"/>
        <xdr:cNvSpPr/>
      </xdr:nvSpPr>
      <xdr:spPr>
        <a:xfrm>
          <a:off x="18605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80</xdr:row>
      <xdr:rowOff>152400</xdr:rowOff>
    </xdr:to>
    <xdr:cxnSp macro="">
      <xdr:nvCxnSpPr>
        <xdr:cNvPr id="727" name="直線コネクタ 726"/>
        <xdr:cNvCxnSpPr/>
      </xdr:nvCxnSpPr>
      <xdr:spPr>
        <a:xfrm>
          <a:off x="18656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2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29" name="n_2ave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0"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128288</xdr:rowOff>
    </xdr:from>
    <xdr:ext cx="469744" cy="259045"/>
    <xdr:sp macro="" textlink="">
      <xdr:nvSpPr>
        <xdr:cNvPr id="732" name="n_1mainValue【児童館】&#10;一人当たり面積"/>
        <xdr:cNvSpPr txBox="1"/>
      </xdr:nvSpPr>
      <xdr:spPr>
        <a:xfrm>
          <a:off x="21075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128288</xdr:rowOff>
    </xdr:from>
    <xdr:ext cx="469744" cy="259045"/>
    <xdr:sp macro="" textlink="">
      <xdr:nvSpPr>
        <xdr:cNvPr id="733" name="n_2mainValue【児童館】&#10;一人当たり面積"/>
        <xdr:cNvSpPr txBox="1"/>
      </xdr:nvSpPr>
      <xdr:spPr>
        <a:xfrm>
          <a:off x="20199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734" name="n_3mainValue【児童館】&#10;一人当たり面積"/>
        <xdr:cNvSpPr txBox="1"/>
      </xdr:nvSpPr>
      <xdr:spPr>
        <a:xfrm>
          <a:off x="19310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735" name="n_4mainValue【児童館】&#10;一人当たり面積"/>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5"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107314</xdr:rowOff>
    </xdr:from>
    <xdr:to>
      <xdr:col>85</xdr:col>
      <xdr:colOff>177800</xdr:colOff>
      <xdr:row>102</xdr:row>
      <xdr:rowOff>37464</xdr:rowOff>
    </xdr:to>
    <xdr:sp macro="" textlink="">
      <xdr:nvSpPr>
        <xdr:cNvPr id="776" name="楕円 775"/>
        <xdr:cNvSpPr/>
      </xdr:nvSpPr>
      <xdr:spPr>
        <a:xfrm>
          <a:off x="162687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130191</xdr:rowOff>
    </xdr:from>
    <xdr:ext cx="405111" cy="259045"/>
    <xdr:sp macro="" textlink="">
      <xdr:nvSpPr>
        <xdr:cNvPr id="777" name="【公民館】&#10;有形固定資産減価償却率該当値テキスト"/>
        <xdr:cNvSpPr txBox="1"/>
      </xdr:nvSpPr>
      <xdr:spPr>
        <a:xfrm>
          <a:off x="16357600"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57786</xdr:rowOff>
    </xdr:from>
    <xdr:to>
      <xdr:col>81</xdr:col>
      <xdr:colOff>101600</xdr:colOff>
      <xdr:row>101</xdr:row>
      <xdr:rowOff>159386</xdr:rowOff>
    </xdr:to>
    <xdr:sp macro="" textlink="">
      <xdr:nvSpPr>
        <xdr:cNvPr id="778" name="楕円 777"/>
        <xdr:cNvSpPr/>
      </xdr:nvSpPr>
      <xdr:spPr>
        <a:xfrm>
          <a:off x="15430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108586</xdr:rowOff>
    </xdr:from>
    <xdr:to>
      <xdr:col>85</xdr:col>
      <xdr:colOff>127000</xdr:colOff>
      <xdr:row>101</xdr:row>
      <xdr:rowOff>158114</xdr:rowOff>
    </xdr:to>
    <xdr:cxnSp macro="">
      <xdr:nvCxnSpPr>
        <xdr:cNvPr id="779" name="直線コネクタ 778"/>
        <xdr:cNvCxnSpPr/>
      </xdr:nvCxnSpPr>
      <xdr:spPr>
        <a:xfrm>
          <a:off x="15481300" y="1742503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31114</xdr:rowOff>
    </xdr:from>
    <xdr:to>
      <xdr:col>76</xdr:col>
      <xdr:colOff>165100</xdr:colOff>
      <xdr:row>101</xdr:row>
      <xdr:rowOff>132714</xdr:rowOff>
    </xdr:to>
    <xdr:sp macro="" textlink="">
      <xdr:nvSpPr>
        <xdr:cNvPr id="780" name="楕円 779"/>
        <xdr:cNvSpPr/>
      </xdr:nvSpPr>
      <xdr:spPr>
        <a:xfrm>
          <a:off x="14541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81914</xdr:rowOff>
    </xdr:from>
    <xdr:to>
      <xdr:col>81</xdr:col>
      <xdr:colOff>50800</xdr:colOff>
      <xdr:row>101</xdr:row>
      <xdr:rowOff>108586</xdr:rowOff>
    </xdr:to>
    <xdr:cxnSp macro="">
      <xdr:nvCxnSpPr>
        <xdr:cNvPr id="781" name="直線コネクタ 780"/>
        <xdr:cNvCxnSpPr/>
      </xdr:nvCxnSpPr>
      <xdr:spPr>
        <a:xfrm>
          <a:off x="14592300" y="173983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61595</xdr:rowOff>
    </xdr:from>
    <xdr:to>
      <xdr:col>72</xdr:col>
      <xdr:colOff>38100</xdr:colOff>
      <xdr:row>101</xdr:row>
      <xdr:rowOff>163195</xdr:rowOff>
    </xdr:to>
    <xdr:sp macro="" textlink="">
      <xdr:nvSpPr>
        <xdr:cNvPr id="782" name="楕円 781"/>
        <xdr:cNvSpPr/>
      </xdr:nvSpPr>
      <xdr:spPr>
        <a:xfrm>
          <a:off x="13652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81914</xdr:rowOff>
    </xdr:from>
    <xdr:to>
      <xdr:col>76</xdr:col>
      <xdr:colOff>114300</xdr:colOff>
      <xdr:row>101</xdr:row>
      <xdr:rowOff>112395</xdr:rowOff>
    </xdr:to>
    <xdr:cxnSp macro="">
      <xdr:nvCxnSpPr>
        <xdr:cNvPr id="783" name="直線コネクタ 782"/>
        <xdr:cNvCxnSpPr/>
      </xdr:nvCxnSpPr>
      <xdr:spPr>
        <a:xfrm flipV="1">
          <a:off x="13703300" y="173983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67311</xdr:rowOff>
    </xdr:from>
    <xdr:to>
      <xdr:col>67</xdr:col>
      <xdr:colOff>101600</xdr:colOff>
      <xdr:row>103</xdr:row>
      <xdr:rowOff>168911</xdr:rowOff>
    </xdr:to>
    <xdr:sp macro="" textlink="">
      <xdr:nvSpPr>
        <xdr:cNvPr id="784" name="楕円 783"/>
        <xdr:cNvSpPr/>
      </xdr:nvSpPr>
      <xdr:spPr>
        <a:xfrm>
          <a:off x="12763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112395</xdr:rowOff>
    </xdr:from>
    <xdr:to>
      <xdr:col>71</xdr:col>
      <xdr:colOff>177800</xdr:colOff>
      <xdr:row>103</xdr:row>
      <xdr:rowOff>118111</xdr:rowOff>
    </xdr:to>
    <xdr:cxnSp macro="">
      <xdr:nvCxnSpPr>
        <xdr:cNvPr id="785" name="直線コネクタ 784"/>
        <xdr:cNvCxnSpPr/>
      </xdr:nvCxnSpPr>
      <xdr:spPr>
        <a:xfrm flipV="1">
          <a:off x="12814300" y="17428845"/>
          <a:ext cx="8890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786" name="n_1aveValue【公民館】&#10;有形固定資産減価償却率"/>
        <xdr:cNvSpPr txBox="1"/>
      </xdr:nvSpPr>
      <xdr:spPr>
        <a:xfrm>
          <a:off x="152660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87"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788" name="n_3aveValue【公民館】&#10;有形固定資産減価償却率"/>
        <xdr:cNvSpPr txBox="1"/>
      </xdr:nvSpPr>
      <xdr:spPr>
        <a:xfrm>
          <a:off x="13500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789" name="n_4aveValue【公民館】&#10;有形固定資産減価償却率"/>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4463</xdr:rowOff>
    </xdr:from>
    <xdr:ext cx="405111" cy="259045"/>
    <xdr:sp macro="" textlink="">
      <xdr:nvSpPr>
        <xdr:cNvPr id="790" name="n_1mainValue【公民館】&#10;有形固定資産減価償却率"/>
        <xdr:cNvSpPr txBox="1"/>
      </xdr:nvSpPr>
      <xdr:spPr>
        <a:xfrm>
          <a:off x="152660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149241</xdr:rowOff>
    </xdr:from>
    <xdr:ext cx="405111" cy="259045"/>
    <xdr:sp macro="" textlink="">
      <xdr:nvSpPr>
        <xdr:cNvPr id="791" name="n_2mainValue【公民館】&#10;有形固定資産減価償却率"/>
        <xdr:cNvSpPr txBox="1"/>
      </xdr:nvSpPr>
      <xdr:spPr>
        <a:xfrm>
          <a:off x="143897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8272</xdr:rowOff>
    </xdr:from>
    <xdr:ext cx="405111" cy="259045"/>
    <xdr:sp macro="" textlink="">
      <xdr:nvSpPr>
        <xdr:cNvPr id="792" name="n_3mainValue【公民館】&#10;有形固定資産減価償却率"/>
        <xdr:cNvSpPr txBox="1"/>
      </xdr:nvSpPr>
      <xdr:spPr>
        <a:xfrm>
          <a:off x="135007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13988</xdr:rowOff>
    </xdr:from>
    <xdr:ext cx="405111" cy="259045"/>
    <xdr:sp macro="" textlink="">
      <xdr:nvSpPr>
        <xdr:cNvPr id="793" name="n_4mainValue【公民館】&#10;有形固定資産減価償却率"/>
        <xdr:cNvSpPr txBox="1"/>
      </xdr:nvSpPr>
      <xdr:spPr>
        <a:xfrm>
          <a:off x="12611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2" name="【公民館】&#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6" name="フローチャート: 判断 825"/>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147320</xdr:rowOff>
    </xdr:from>
    <xdr:to>
      <xdr:col>116</xdr:col>
      <xdr:colOff>114300</xdr:colOff>
      <xdr:row>103</xdr:row>
      <xdr:rowOff>77470</xdr:rowOff>
    </xdr:to>
    <xdr:sp macro="" textlink="">
      <xdr:nvSpPr>
        <xdr:cNvPr id="833" name="楕円 832"/>
        <xdr:cNvSpPr/>
      </xdr:nvSpPr>
      <xdr:spPr>
        <a:xfrm>
          <a:off x="22110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170197</xdr:rowOff>
    </xdr:from>
    <xdr:ext cx="469744" cy="259045"/>
    <xdr:sp macro="" textlink="">
      <xdr:nvSpPr>
        <xdr:cNvPr id="834" name="【公民館】&#10;一人当たり面積該当値テキスト"/>
        <xdr:cNvSpPr txBox="1"/>
      </xdr:nvSpPr>
      <xdr:spPr>
        <a:xfrm>
          <a:off x="22199600"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147320</xdr:rowOff>
    </xdr:from>
    <xdr:to>
      <xdr:col>112</xdr:col>
      <xdr:colOff>38100</xdr:colOff>
      <xdr:row>103</xdr:row>
      <xdr:rowOff>77470</xdr:rowOff>
    </xdr:to>
    <xdr:sp macro="" textlink="">
      <xdr:nvSpPr>
        <xdr:cNvPr id="835" name="楕円 834"/>
        <xdr:cNvSpPr/>
      </xdr:nvSpPr>
      <xdr:spPr>
        <a:xfrm>
          <a:off x="21272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26670</xdr:rowOff>
    </xdr:from>
    <xdr:to>
      <xdr:col>116</xdr:col>
      <xdr:colOff>63500</xdr:colOff>
      <xdr:row>103</xdr:row>
      <xdr:rowOff>26670</xdr:rowOff>
    </xdr:to>
    <xdr:cxnSp macro="">
      <xdr:nvCxnSpPr>
        <xdr:cNvPr id="836" name="直線コネクタ 835"/>
        <xdr:cNvCxnSpPr/>
      </xdr:nvCxnSpPr>
      <xdr:spPr>
        <a:xfrm>
          <a:off x="21323300" y="17686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154939</xdr:rowOff>
    </xdr:from>
    <xdr:to>
      <xdr:col>107</xdr:col>
      <xdr:colOff>101600</xdr:colOff>
      <xdr:row>103</xdr:row>
      <xdr:rowOff>85089</xdr:rowOff>
    </xdr:to>
    <xdr:sp macro="" textlink="">
      <xdr:nvSpPr>
        <xdr:cNvPr id="837" name="楕円 836"/>
        <xdr:cNvSpPr/>
      </xdr:nvSpPr>
      <xdr:spPr>
        <a:xfrm>
          <a:off x="20383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26670</xdr:rowOff>
    </xdr:from>
    <xdr:to>
      <xdr:col>111</xdr:col>
      <xdr:colOff>177800</xdr:colOff>
      <xdr:row>103</xdr:row>
      <xdr:rowOff>34289</xdr:rowOff>
    </xdr:to>
    <xdr:cxnSp macro="">
      <xdr:nvCxnSpPr>
        <xdr:cNvPr id="838" name="直線コネクタ 837"/>
        <xdr:cNvCxnSpPr/>
      </xdr:nvCxnSpPr>
      <xdr:spPr>
        <a:xfrm flipV="1">
          <a:off x="20434300" y="17686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52070</xdr:rowOff>
    </xdr:from>
    <xdr:to>
      <xdr:col>102</xdr:col>
      <xdr:colOff>165100</xdr:colOff>
      <xdr:row>103</xdr:row>
      <xdr:rowOff>153670</xdr:rowOff>
    </xdr:to>
    <xdr:sp macro="" textlink="">
      <xdr:nvSpPr>
        <xdr:cNvPr id="839" name="楕円 838"/>
        <xdr:cNvSpPr/>
      </xdr:nvSpPr>
      <xdr:spPr>
        <a:xfrm>
          <a:off x="19494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34289</xdr:rowOff>
    </xdr:from>
    <xdr:to>
      <xdr:col>107</xdr:col>
      <xdr:colOff>50800</xdr:colOff>
      <xdr:row>103</xdr:row>
      <xdr:rowOff>102870</xdr:rowOff>
    </xdr:to>
    <xdr:cxnSp macro="">
      <xdr:nvCxnSpPr>
        <xdr:cNvPr id="840" name="直線コネクタ 839"/>
        <xdr:cNvCxnSpPr/>
      </xdr:nvCxnSpPr>
      <xdr:spPr>
        <a:xfrm flipV="1">
          <a:off x="19545300" y="17693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170180</xdr:rowOff>
    </xdr:from>
    <xdr:to>
      <xdr:col>98</xdr:col>
      <xdr:colOff>38100</xdr:colOff>
      <xdr:row>103</xdr:row>
      <xdr:rowOff>100330</xdr:rowOff>
    </xdr:to>
    <xdr:sp macro="" textlink="">
      <xdr:nvSpPr>
        <xdr:cNvPr id="841" name="楕円 840"/>
        <xdr:cNvSpPr/>
      </xdr:nvSpPr>
      <xdr:spPr>
        <a:xfrm>
          <a:off x="18605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49530</xdr:rowOff>
    </xdr:from>
    <xdr:to>
      <xdr:col>102</xdr:col>
      <xdr:colOff>114300</xdr:colOff>
      <xdr:row>103</xdr:row>
      <xdr:rowOff>102870</xdr:rowOff>
    </xdr:to>
    <xdr:cxnSp macro="">
      <xdr:nvCxnSpPr>
        <xdr:cNvPr id="842" name="直線コネクタ 841"/>
        <xdr:cNvCxnSpPr/>
      </xdr:nvCxnSpPr>
      <xdr:spPr>
        <a:xfrm>
          <a:off x="18656300" y="17708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843" name="n_1aveValue【公民館】&#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45" name="n_3aveValue【公民館】&#10;一人当たり面積"/>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93997</xdr:rowOff>
    </xdr:from>
    <xdr:ext cx="469744" cy="259045"/>
    <xdr:sp macro="" textlink="">
      <xdr:nvSpPr>
        <xdr:cNvPr id="847" name="n_1main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101616</xdr:rowOff>
    </xdr:from>
    <xdr:ext cx="469744" cy="259045"/>
    <xdr:sp macro="" textlink="">
      <xdr:nvSpPr>
        <xdr:cNvPr id="848" name="n_2mainValue【公民館】&#10;一人当たり面積"/>
        <xdr:cNvSpPr txBox="1"/>
      </xdr:nvSpPr>
      <xdr:spPr>
        <a:xfrm>
          <a:off x="20199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170197</xdr:rowOff>
    </xdr:from>
    <xdr:ext cx="469744" cy="259045"/>
    <xdr:sp macro="" textlink="">
      <xdr:nvSpPr>
        <xdr:cNvPr id="849" name="n_3mainValue【公民館】&#10;一人当たり面積"/>
        <xdr:cNvSpPr txBox="1"/>
      </xdr:nvSpPr>
      <xdr:spPr>
        <a:xfrm>
          <a:off x="19310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116857</xdr:rowOff>
    </xdr:from>
    <xdr:ext cx="469744" cy="259045"/>
    <xdr:sp macro="" textlink="">
      <xdr:nvSpPr>
        <xdr:cNvPr id="850" name="n_4mainValue【公民館】&#10;一人当たり面積"/>
        <xdr:cNvSpPr txBox="1"/>
      </xdr:nvSpPr>
      <xdr:spPr>
        <a:xfrm>
          <a:off x="184214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に、橋りょう・トンネルの有形固定資産減価償却率が類似団体内平均に比べて高いことから、「長寿命化修繕計画」に基づく維持管理が急務であり、橋りょう点検を進め、順次、補修設計・補償工事を実施していく必要がある。また、その他の施設においては、有形固定資産減価償却率は類似団体内平均よりも下回っていたり、同等であるが、一人当たり延長、一人当たり面積においては、平均を上回っているため、今後の維持管理コスト上昇が想定され、「予防保全」の観点も踏まえた計画的な維持管理と財源確保の検討が求め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117,660
115,837
67.44
47,403,982
44,797,871
2,480,524
25,907,952
44,942,496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xdr:cNvSpPr txBox="1"/>
      </xdr:nvSpPr>
      <xdr:spPr>
        <a:xfrm>
          <a:off x="4673600" y="641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152763</xdr:rowOff>
    </xdr:from>
    <xdr:to>
      <xdr:col>24</xdr:col>
      <xdr:colOff>114300</xdr:colOff>
      <xdr:row>36</xdr:row>
      <xdr:rowOff>82913</xdr:rowOff>
    </xdr:to>
    <xdr:sp macro="" textlink="">
      <xdr:nvSpPr>
        <xdr:cNvPr id="74" name="楕円 73"/>
        <xdr:cNvSpPr/>
      </xdr:nvSpPr>
      <xdr:spPr>
        <a:xfrm>
          <a:off x="4584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4190</xdr:rowOff>
    </xdr:from>
    <xdr:ext cx="405111" cy="259045"/>
    <xdr:sp macro="" textlink="">
      <xdr:nvSpPr>
        <xdr:cNvPr id="75" name="【図書館】&#10;有形固定資産減価償却率該当値テキスト"/>
        <xdr:cNvSpPr txBox="1"/>
      </xdr:nvSpPr>
      <xdr:spPr>
        <a:xfrm>
          <a:off x="4673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118473</xdr:rowOff>
    </xdr:from>
    <xdr:to>
      <xdr:col>20</xdr:col>
      <xdr:colOff>38100</xdr:colOff>
      <xdr:row>36</xdr:row>
      <xdr:rowOff>48623</xdr:rowOff>
    </xdr:to>
    <xdr:sp macro="" textlink="">
      <xdr:nvSpPr>
        <xdr:cNvPr id="76" name="楕円 75"/>
        <xdr:cNvSpPr/>
      </xdr:nvSpPr>
      <xdr:spPr>
        <a:xfrm>
          <a:off x="3746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169273</xdr:rowOff>
    </xdr:from>
    <xdr:to>
      <xdr:col>24</xdr:col>
      <xdr:colOff>63500</xdr:colOff>
      <xdr:row>36</xdr:row>
      <xdr:rowOff>32113</xdr:rowOff>
    </xdr:to>
    <xdr:cxnSp macro="">
      <xdr:nvCxnSpPr>
        <xdr:cNvPr id="77" name="直線コネクタ 76"/>
        <xdr:cNvCxnSpPr/>
      </xdr:nvCxnSpPr>
      <xdr:spPr>
        <a:xfrm>
          <a:off x="3797300" y="61700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84183</xdr:rowOff>
    </xdr:from>
    <xdr:to>
      <xdr:col>15</xdr:col>
      <xdr:colOff>101600</xdr:colOff>
      <xdr:row>36</xdr:row>
      <xdr:rowOff>14333</xdr:rowOff>
    </xdr:to>
    <xdr:sp macro="" textlink="">
      <xdr:nvSpPr>
        <xdr:cNvPr id="78" name="楕円 77"/>
        <xdr:cNvSpPr/>
      </xdr:nvSpPr>
      <xdr:spPr>
        <a:xfrm>
          <a:off x="2857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134983</xdr:rowOff>
    </xdr:from>
    <xdr:to>
      <xdr:col>19</xdr:col>
      <xdr:colOff>177800</xdr:colOff>
      <xdr:row>35</xdr:row>
      <xdr:rowOff>169273</xdr:rowOff>
    </xdr:to>
    <xdr:cxnSp macro="">
      <xdr:nvCxnSpPr>
        <xdr:cNvPr id="79" name="直線コネクタ 78"/>
        <xdr:cNvCxnSpPr/>
      </xdr:nvCxnSpPr>
      <xdr:spPr>
        <a:xfrm>
          <a:off x="2908300" y="61357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49893</xdr:rowOff>
    </xdr:from>
    <xdr:to>
      <xdr:col>10</xdr:col>
      <xdr:colOff>165100</xdr:colOff>
      <xdr:row>35</xdr:row>
      <xdr:rowOff>151493</xdr:rowOff>
    </xdr:to>
    <xdr:sp macro="" textlink="">
      <xdr:nvSpPr>
        <xdr:cNvPr id="80" name="楕円 79"/>
        <xdr:cNvSpPr/>
      </xdr:nvSpPr>
      <xdr:spPr>
        <a:xfrm>
          <a:off x="1968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100693</xdr:rowOff>
    </xdr:from>
    <xdr:to>
      <xdr:col>15</xdr:col>
      <xdr:colOff>50800</xdr:colOff>
      <xdr:row>35</xdr:row>
      <xdr:rowOff>134983</xdr:rowOff>
    </xdr:to>
    <xdr:cxnSp macro="">
      <xdr:nvCxnSpPr>
        <xdr:cNvPr id="81" name="直線コネクタ 80"/>
        <xdr:cNvCxnSpPr/>
      </xdr:nvCxnSpPr>
      <xdr:spPr>
        <a:xfrm>
          <a:off x="2019300" y="61014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15603</xdr:rowOff>
    </xdr:from>
    <xdr:to>
      <xdr:col>6</xdr:col>
      <xdr:colOff>38100</xdr:colOff>
      <xdr:row>35</xdr:row>
      <xdr:rowOff>117203</xdr:rowOff>
    </xdr:to>
    <xdr:sp macro="" textlink="">
      <xdr:nvSpPr>
        <xdr:cNvPr id="82" name="楕円 81"/>
        <xdr:cNvSpPr/>
      </xdr:nvSpPr>
      <xdr:spPr>
        <a:xfrm>
          <a:off x="1079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66403</xdr:rowOff>
    </xdr:from>
    <xdr:to>
      <xdr:col>10</xdr:col>
      <xdr:colOff>114300</xdr:colOff>
      <xdr:row>35</xdr:row>
      <xdr:rowOff>100693</xdr:rowOff>
    </xdr:to>
    <xdr:cxnSp macro="">
      <xdr:nvCxnSpPr>
        <xdr:cNvPr id="83" name="直線コネクタ 82"/>
        <xdr:cNvCxnSpPr/>
      </xdr:nvCxnSpPr>
      <xdr:spPr>
        <a:xfrm>
          <a:off x="1130300" y="60671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158949</xdr:rowOff>
    </xdr:from>
    <xdr:ext cx="405111" cy="259045"/>
    <xdr:sp macro="" textlink="">
      <xdr:nvSpPr>
        <xdr:cNvPr id="84" name="n_1aveValue【図書館】&#10;有形固定資産減価償却率"/>
        <xdr:cNvSpPr txBox="1"/>
      </xdr:nvSpPr>
      <xdr:spPr>
        <a:xfrm>
          <a:off x="3582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5" name="n_2aveValue【図書館】&#10;有形固定資産減価償却率"/>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86" name="n_3aveValue【図書館】&#10;有形固定資産減価償却率"/>
        <xdr:cNvSpPr txBox="1"/>
      </xdr:nvSpPr>
      <xdr:spPr>
        <a:xfrm>
          <a:off x="1816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65150</xdr:rowOff>
    </xdr:from>
    <xdr:ext cx="405111" cy="259045"/>
    <xdr:sp macro="" textlink="">
      <xdr:nvSpPr>
        <xdr:cNvPr id="88" name="n_1mainValue【図書館】&#10;有形固定資産減価償却率"/>
        <xdr:cNvSpPr txBox="1"/>
      </xdr:nvSpPr>
      <xdr:spPr>
        <a:xfrm>
          <a:off x="35820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30860</xdr:rowOff>
    </xdr:from>
    <xdr:ext cx="405111" cy="259045"/>
    <xdr:sp macro="" textlink="">
      <xdr:nvSpPr>
        <xdr:cNvPr id="89" name="n_2mainValue【図書館】&#10;有形固定資産減価償却率"/>
        <xdr:cNvSpPr txBox="1"/>
      </xdr:nvSpPr>
      <xdr:spPr>
        <a:xfrm>
          <a:off x="2705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168020</xdr:rowOff>
    </xdr:from>
    <xdr:ext cx="405111" cy="259045"/>
    <xdr:sp macro="" textlink="">
      <xdr:nvSpPr>
        <xdr:cNvPr id="90" name="n_3mainValue【図書館】&#10;有形固定資産減価償却率"/>
        <xdr:cNvSpPr txBox="1"/>
      </xdr:nvSpPr>
      <xdr:spPr>
        <a:xfrm>
          <a:off x="1816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133730</xdr:rowOff>
    </xdr:from>
    <xdr:ext cx="405111" cy="259045"/>
    <xdr:sp macro="" textlink="">
      <xdr:nvSpPr>
        <xdr:cNvPr id="91" name="n_4mainValue【図書館】&#10;有形固定資産減価償却率"/>
        <xdr:cNvSpPr txBox="1"/>
      </xdr:nvSpPr>
      <xdr:spPr>
        <a:xfrm>
          <a:off x="9277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112485</xdr:rowOff>
    </xdr:from>
    <xdr:to>
      <xdr:col>55</xdr:col>
      <xdr:colOff>50800</xdr:colOff>
      <xdr:row>41</xdr:row>
      <xdr:rowOff>42635</xdr:rowOff>
    </xdr:to>
    <xdr:sp macro="" textlink="">
      <xdr:nvSpPr>
        <xdr:cNvPr id="133" name="楕円 132"/>
        <xdr:cNvSpPr/>
      </xdr:nvSpPr>
      <xdr:spPr>
        <a:xfrm>
          <a:off x="104267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90912</xdr:rowOff>
    </xdr:from>
    <xdr:ext cx="469744" cy="259045"/>
    <xdr:sp macro="" textlink="">
      <xdr:nvSpPr>
        <xdr:cNvPr id="134" name="【図書館】&#10;一人当たり面積該当値テキスト"/>
        <xdr:cNvSpPr txBox="1"/>
      </xdr:nvSpPr>
      <xdr:spPr>
        <a:xfrm>
          <a:off x="10515600" y="69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35" name="楕円 134"/>
        <xdr:cNvSpPr/>
      </xdr:nvSpPr>
      <xdr:spPr>
        <a:xfrm>
          <a:off x="958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163285</xdr:rowOff>
    </xdr:from>
    <xdr:to>
      <xdr:col>55</xdr:col>
      <xdr:colOff>0</xdr:colOff>
      <xdr:row>41</xdr:row>
      <xdr:rowOff>2722</xdr:rowOff>
    </xdr:to>
    <xdr:cxnSp macro="">
      <xdr:nvCxnSpPr>
        <xdr:cNvPr id="136" name="直線コネクタ 135"/>
        <xdr:cNvCxnSpPr/>
      </xdr:nvCxnSpPr>
      <xdr:spPr>
        <a:xfrm flipV="1">
          <a:off x="9639300" y="70212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123372</xdr:rowOff>
    </xdr:from>
    <xdr:to>
      <xdr:col>46</xdr:col>
      <xdr:colOff>38100</xdr:colOff>
      <xdr:row>41</xdr:row>
      <xdr:rowOff>53522</xdr:rowOff>
    </xdr:to>
    <xdr:sp macro="" textlink="">
      <xdr:nvSpPr>
        <xdr:cNvPr id="137" name="楕円 136"/>
        <xdr:cNvSpPr/>
      </xdr:nvSpPr>
      <xdr:spPr>
        <a:xfrm>
          <a:off x="8699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2722</xdr:rowOff>
    </xdr:from>
    <xdr:to>
      <xdr:col>50</xdr:col>
      <xdr:colOff>114300</xdr:colOff>
      <xdr:row>41</xdr:row>
      <xdr:rowOff>2722</xdr:rowOff>
    </xdr:to>
    <xdr:cxnSp macro="">
      <xdr:nvCxnSpPr>
        <xdr:cNvPr id="138" name="直線コネクタ 137"/>
        <xdr:cNvCxnSpPr/>
      </xdr:nvCxnSpPr>
      <xdr:spPr>
        <a:xfrm>
          <a:off x="8750300" y="703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123372</xdr:rowOff>
    </xdr:from>
    <xdr:to>
      <xdr:col>41</xdr:col>
      <xdr:colOff>101600</xdr:colOff>
      <xdr:row>41</xdr:row>
      <xdr:rowOff>53522</xdr:rowOff>
    </xdr:to>
    <xdr:sp macro="" textlink="">
      <xdr:nvSpPr>
        <xdr:cNvPr id="139" name="楕円 138"/>
        <xdr:cNvSpPr/>
      </xdr:nvSpPr>
      <xdr:spPr>
        <a:xfrm>
          <a:off x="781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2722</xdr:rowOff>
    </xdr:from>
    <xdr:to>
      <xdr:col>45</xdr:col>
      <xdr:colOff>177800</xdr:colOff>
      <xdr:row>41</xdr:row>
      <xdr:rowOff>2722</xdr:rowOff>
    </xdr:to>
    <xdr:cxnSp macro="">
      <xdr:nvCxnSpPr>
        <xdr:cNvPr id="140" name="直線コネクタ 139"/>
        <xdr:cNvCxnSpPr/>
      </xdr:nvCxnSpPr>
      <xdr:spPr>
        <a:xfrm>
          <a:off x="7861300" y="703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123372</xdr:rowOff>
    </xdr:from>
    <xdr:to>
      <xdr:col>36</xdr:col>
      <xdr:colOff>165100</xdr:colOff>
      <xdr:row>41</xdr:row>
      <xdr:rowOff>53522</xdr:rowOff>
    </xdr:to>
    <xdr:sp macro="" textlink="">
      <xdr:nvSpPr>
        <xdr:cNvPr id="141" name="楕円 140"/>
        <xdr:cNvSpPr/>
      </xdr:nvSpPr>
      <xdr:spPr>
        <a:xfrm>
          <a:off x="6921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2722</xdr:rowOff>
    </xdr:from>
    <xdr:to>
      <xdr:col>41</xdr:col>
      <xdr:colOff>50800</xdr:colOff>
      <xdr:row>41</xdr:row>
      <xdr:rowOff>2722</xdr:rowOff>
    </xdr:to>
    <xdr:cxnSp macro="">
      <xdr:nvCxnSpPr>
        <xdr:cNvPr id="142" name="直線コネクタ 141"/>
        <xdr:cNvCxnSpPr/>
      </xdr:nvCxnSpPr>
      <xdr:spPr>
        <a:xfrm>
          <a:off x="6972300" y="703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44649</xdr:rowOff>
    </xdr:from>
    <xdr:ext cx="469744" cy="259045"/>
    <xdr:sp macro="" textlink="">
      <xdr:nvSpPr>
        <xdr:cNvPr id="147" name="n_1mainValue【図書館】&#10;一人当たり面積"/>
        <xdr:cNvSpPr txBox="1"/>
      </xdr:nvSpPr>
      <xdr:spPr>
        <a:xfrm>
          <a:off x="9391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44649</xdr:rowOff>
    </xdr:from>
    <xdr:ext cx="469744" cy="259045"/>
    <xdr:sp macro="" textlink="">
      <xdr:nvSpPr>
        <xdr:cNvPr id="148" name="n_2mainValue【図書館】&#10;一人当たり面積"/>
        <xdr:cNvSpPr txBox="1"/>
      </xdr:nvSpPr>
      <xdr:spPr>
        <a:xfrm>
          <a:off x="8515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44649</xdr:rowOff>
    </xdr:from>
    <xdr:ext cx="469744" cy="259045"/>
    <xdr:sp macro="" textlink="">
      <xdr:nvSpPr>
        <xdr:cNvPr id="149" name="n_3mainValue【図書館】&#10;一人当たり面積"/>
        <xdr:cNvSpPr txBox="1"/>
      </xdr:nvSpPr>
      <xdr:spPr>
        <a:xfrm>
          <a:off x="7626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44649</xdr:rowOff>
    </xdr:from>
    <xdr:ext cx="469744" cy="259045"/>
    <xdr:sp macro="" textlink="">
      <xdr:nvSpPr>
        <xdr:cNvPr id="150" name="n_4mainValue【図書館】&#10;一人当たり面積"/>
        <xdr:cNvSpPr txBox="1"/>
      </xdr:nvSpPr>
      <xdr:spPr>
        <a:xfrm>
          <a:off x="6737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191" name="楕円 190"/>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60977</xdr:rowOff>
    </xdr:from>
    <xdr:ext cx="405111" cy="259045"/>
    <xdr:sp macro="" textlink="">
      <xdr:nvSpPr>
        <xdr:cNvPr id="192" name="【体育館・プール】&#10;有形固定資産減価償却率該当値テキスト"/>
        <xdr:cNvSpPr txBox="1"/>
      </xdr:nvSpPr>
      <xdr:spPr>
        <a:xfrm>
          <a:off x="4673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3" name="楕円 192"/>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133350</xdr:rowOff>
    </xdr:to>
    <xdr:cxnSp macro="">
      <xdr:nvCxnSpPr>
        <xdr:cNvPr id="194" name="直線コネクタ 193"/>
        <xdr:cNvCxnSpPr/>
      </xdr:nvCxnSpPr>
      <xdr:spPr>
        <a:xfrm>
          <a:off x="3797300" y="103784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95" name="楕円 194"/>
        <xdr:cNvSpPr/>
      </xdr:nvSpPr>
      <xdr:spPr>
        <a:xfrm>
          <a:off x="2857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49530</xdr:rowOff>
    </xdr:from>
    <xdr:to>
      <xdr:col>19</xdr:col>
      <xdr:colOff>177800</xdr:colOff>
      <xdr:row>60</xdr:row>
      <xdr:rowOff>91440</xdr:rowOff>
    </xdr:to>
    <xdr:cxnSp macro="">
      <xdr:nvCxnSpPr>
        <xdr:cNvPr id="196" name="直線コネクタ 195"/>
        <xdr:cNvCxnSpPr/>
      </xdr:nvCxnSpPr>
      <xdr:spPr>
        <a:xfrm>
          <a:off x="2908300" y="10336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97" name="楕円 196"/>
        <xdr:cNvSpPr/>
      </xdr:nvSpPr>
      <xdr:spPr>
        <a:xfrm>
          <a:off x="196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49530</xdr:rowOff>
    </xdr:to>
    <xdr:cxnSp macro="">
      <xdr:nvCxnSpPr>
        <xdr:cNvPr id="198" name="直線コネクタ 197"/>
        <xdr:cNvCxnSpPr/>
      </xdr:nvCxnSpPr>
      <xdr:spPr>
        <a:xfrm>
          <a:off x="2019300" y="10294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124460</xdr:rowOff>
    </xdr:from>
    <xdr:to>
      <xdr:col>6</xdr:col>
      <xdr:colOff>38100</xdr:colOff>
      <xdr:row>60</xdr:row>
      <xdr:rowOff>54610</xdr:rowOff>
    </xdr:to>
    <xdr:sp macro="" textlink="">
      <xdr:nvSpPr>
        <xdr:cNvPr id="199" name="楕円 198"/>
        <xdr:cNvSpPr/>
      </xdr:nvSpPr>
      <xdr:spPr>
        <a:xfrm>
          <a:off x="107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xdr:rowOff>
    </xdr:from>
    <xdr:to>
      <xdr:col>10</xdr:col>
      <xdr:colOff>114300</xdr:colOff>
      <xdr:row>60</xdr:row>
      <xdr:rowOff>7620</xdr:rowOff>
    </xdr:to>
    <xdr:cxnSp macro="">
      <xdr:nvCxnSpPr>
        <xdr:cNvPr id="200" name="直線コネクタ 199"/>
        <xdr:cNvCxnSpPr/>
      </xdr:nvCxnSpPr>
      <xdr:spPr>
        <a:xfrm>
          <a:off x="1130300" y="10290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205" name="n_1mainValue【体育館・プー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206" name="n_2mainValue【体育館・プール】&#10;有形固定資産減価償却率"/>
        <xdr:cNvSpPr txBox="1"/>
      </xdr:nvSpPr>
      <xdr:spPr>
        <a:xfrm>
          <a:off x="2705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7" name="n_3main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8" name="n_4mainValue【体育館・プー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48" name="楕円 247"/>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99077</xdr:rowOff>
    </xdr:from>
    <xdr:ext cx="469744" cy="259045"/>
    <xdr:sp macro="" textlink="">
      <xdr:nvSpPr>
        <xdr:cNvPr id="249" name="【体育館・プール】&#10;一人当たり面積該当値テキスト"/>
        <xdr:cNvSpPr txBox="1"/>
      </xdr:nvSpPr>
      <xdr:spPr>
        <a:xfrm>
          <a:off x="10515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124460</xdr:rowOff>
    </xdr:from>
    <xdr:to>
      <xdr:col>50</xdr:col>
      <xdr:colOff>165100</xdr:colOff>
      <xdr:row>62</xdr:row>
      <xdr:rowOff>54610</xdr:rowOff>
    </xdr:to>
    <xdr:sp macro="" textlink="">
      <xdr:nvSpPr>
        <xdr:cNvPr id="250" name="楕円 249"/>
        <xdr:cNvSpPr/>
      </xdr:nvSpPr>
      <xdr:spPr>
        <a:xfrm>
          <a:off x="958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3810</xdr:rowOff>
    </xdr:to>
    <xdr:cxnSp macro="">
      <xdr:nvCxnSpPr>
        <xdr:cNvPr id="251" name="直線コネクタ 250"/>
        <xdr:cNvCxnSpPr/>
      </xdr:nvCxnSpPr>
      <xdr:spPr>
        <a:xfrm flipV="1">
          <a:off x="9639300" y="10629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124460</xdr:rowOff>
    </xdr:from>
    <xdr:to>
      <xdr:col>46</xdr:col>
      <xdr:colOff>38100</xdr:colOff>
      <xdr:row>62</xdr:row>
      <xdr:rowOff>54610</xdr:rowOff>
    </xdr:to>
    <xdr:sp macro="" textlink="">
      <xdr:nvSpPr>
        <xdr:cNvPr id="252" name="楕円 251"/>
        <xdr:cNvSpPr/>
      </xdr:nvSpPr>
      <xdr:spPr>
        <a:xfrm>
          <a:off x="869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xdr:rowOff>
    </xdr:from>
    <xdr:to>
      <xdr:col>50</xdr:col>
      <xdr:colOff>114300</xdr:colOff>
      <xdr:row>62</xdr:row>
      <xdr:rowOff>3810</xdr:rowOff>
    </xdr:to>
    <xdr:cxnSp macro="">
      <xdr:nvCxnSpPr>
        <xdr:cNvPr id="253" name="直線コネクタ 252"/>
        <xdr:cNvCxnSpPr/>
      </xdr:nvCxnSpPr>
      <xdr:spPr>
        <a:xfrm>
          <a:off x="8750300" y="1063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124460</xdr:rowOff>
    </xdr:from>
    <xdr:to>
      <xdr:col>41</xdr:col>
      <xdr:colOff>101600</xdr:colOff>
      <xdr:row>62</xdr:row>
      <xdr:rowOff>54610</xdr:rowOff>
    </xdr:to>
    <xdr:sp macro="" textlink="">
      <xdr:nvSpPr>
        <xdr:cNvPr id="254" name="楕円 253"/>
        <xdr:cNvSpPr/>
      </xdr:nvSpPr>
      <xdr:spPr>
        <a:xfrm>
          <a:off x="781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xdr:rowOff>
    </xdr:from>
    <xdr:to>
      <xdr:col>45</xdr:col>
      <xdr:colOff>177800</xdr:colOff>
      <xdr:row>62</xdr:row>
      <xdr:rowOff>3810</xdr:rowOff>
    </xdr:to>
    <xdr:cxnSp macro="">
      <xdr:nvCxnSpPr>
        <xdr:cNvPr id="255" name="直線コネクタ 254"/>
        <xdr:cNvCxnSpPr/>
      </xdr:nvCxnSpPr>
      <xdr:spPr>
        <a:xfrm>
          <a:off x="7861300" y="1063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128270</xdr:rowOff>
    </xdr:from>
    <xdr:to>
      <xdr:col>36</xdr:col>
      <xdr:colOff>165100</xdr:colOff>
      <xdr:row>62</xdr:row>
      <xdr:rowOff>58420</xdr:rowOff>
    </xdr:to>
    <xdr:sp macro="" textlink="">
      <xdr:nvSpPr>
        <xdr:cNvPr id="256" name="楕円 255"/>
        <xdr:cNvSpPr/>
      </xdr:nvSpPr>
      <xdr:spPr>
        <a:xfrm>
          <a:off x="6921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3810</xdr:rowOff>
    </xdr:from>
    <xdr:to>
      <xdr:col>41</xdr:col>
      <xdr:colOff>50800</xdr:colOff>
      <xdr:row>62</xdr:row>
      <xdr:rowOff>7620</xdr:rowOff>
    </xdr:to>
    <xdr:cxnSp macro="">
      <xdr:nvCxnSpPr>
        <xdr:cNvPr id="257" name="直線コネクタ 256"/>
        <xdr:cNvCxnSpPr/>
      </xdr:nvCxnSpPr>
      <xdr:spPr>
        <a:xfrm flipV="1">
          <a:off x="6972300" y="1063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45737</xdr:rowOff>
    </xdr:from>
    <xdr:ext cx="469744" cy="259045"/>
    <xdr:sp macro="" textlink="">
      <xdr:nvSpPr>
        <xdr:cNvPr id="262" name="n_1mainValue【体育館・プール】&#10;一人当たり面積"/>
        <xdr:cNvSpPr txBox="1"/>
      </xdr:nvSpPr>
      <xdr:spPr>
        <a:xfrm>
          <a:off x="9391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45737</xdr:rowOff>
    </xdr:from>
    <xdr:ext cx="469744" cy="259045"/>
    <xdr:sp macro="" textlink="">
      <xdr:nvSpPr>
        <xdr:cNvPr id="263" name="n_2mainValue【体育館・プール】&#10;一人当たり面積"/>
        <xdr:cNvSpPr txBox="1"/>
      </xdr:nvSpPr>
      <xdr:spPr>
        <a:xfrm>
          <a:off x="85154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45737</xdr:rowOff>
    </xdr:from>
    <xdr:ext cx="469744" cy="259045"/>
    <xdr:sp macro="" textlink="">
      <xdr:nvSpPr>
        <xdr:cNvPr id="264" name="n_3mainValue【体育館・プール】&#10;一人当たり面積"/>
        <xdr:cNvSpPr txBox="1"/>
      </xdr:nvSpPr>
      <xdr:spPr>
        <a:xfrm>
          <a:off x="76264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49547</xdr:rowOff>
    </xdr:from>
    <xdr:ext cx="469744" cy="259045"/>
    <xdr:sp macro="" textlink="">
      <xdr:nvSpPr>
        <xdr:cNvPr id="265" name="n_4mainValue【体育館・プール】&#10;一人当たり面積"/>
        <xdr:cNvSpPr txBox="1"/>
      </xdr:nvSpPr>
      <xdr:spPr>
        <a:xfrm>
          <a:off x="6737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306" name="楕円 305"/>
        <xdr:cNvSpPr/>
      </xdr:nvSpPr>
      <xdr:spPr>
        <a:xfrm>
          <a:off x="4584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17797</xdr:rowOff>
    </xdr:from>
    <xdr:ext cx="405111" cy="259045"/>
    <xdr:sp macro="" textlink="">
      <xdr:nvSpPr>
        <xdr:cNvPr id="307" name="【福祉施設】&#10;有形固定資産減価償却率該当値テキスト"/>
        <xdr:cNvSpPr txBox="1"/>
      </xdr:nvSpPr>
      <xdr:spPr>
        <a:xfrm>
          <a:off x="46736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128270</xdr:rowOff>
    </xdr:from>
    <xdr:to>
      <xdr:col>20</xdr:col>
      <xdr:colOff>38100</xdr:colOff>
      <xdr:row>81</xdr:row>
      <xdr:rowOff>58420</xdr:rowOff>
    </xdr:to>
    <xdr:sp macro="" textlink="">
      <xdr:nvSpPr>
        <xdr:cNvPr id="308" name="楕円 307"/>
        <xdr:cNvSpPr/>
      </xdr:nvSpPr>
      <xdr:spPr>
        <a:xfrm>
          <a:off x="3746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xdr:rowOff>
    </xdr:from>
    <xdr:to>
      <xdr:col>24</xdr:col>
      <xdr:colOff>63500</xdr:colOff>
      <xdr:row>81</xdr:row>
      <xdr:rowOff>45720</xdr:rowOff>
    </xdr:to>
    <xdr:cxnSp macro="">
      <xdr:nvCxnSpPr>
        <xdr:cNvPr id="309" name="直線コネクタ 308"/>
        <xdr:cNvCxnSpPr/>
      </xdr:nvCxnSpPr>
      <xdr:spPr>
        <a:xfrm>
          <a:off x="3797300" y="138950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310" name="楕円 309"/>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7620</xdr:rowOff>
    </xdr:to>
    <xdr:cxnSp macro="">
      <xdr:nvCxnSpPr>
        <xdr:cNvPr id="311" name="直線コネクタ 310"/>
        <xdr:cNvCxnSpPr/>
      </xdr:nvCxnSpPr>
      <xdr:spPr>
        <a:xfrm>
          <a:off x="2908300" y="13858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23495</xdr:rowOff>
    </xdr:from>
    <xdr:to>
      <xdr:col>10</xdr:col>
      <xdr:colOff>165100</xdr:colOff>
      <xdr:row>81</xdr:row>
      <xdr:rowOff>125095</xdr:rowOff>
    </xdr:to>
    <xdr:sp macro="" textlink="">
      <xdr:nvSpPr>
        <xdr:cNvPr id="312" name="楕円 311"/>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81</xdr:row>
      <xdr:rowOff>74295</xdr:rowOff>
    </xdr:to>
    <xdr:cxnSp macro="">
      <xdr:nvCxnSpPr>
        <xdr:cNvPr id="313" name="直線コネクタ 312"/>
        <xdr:cNvCxnSpPr/>
      </xdr:nvCxnSpPr>
      <xdr:spPr>
        <a:xfrm flipV="1">
          <a:off x="2019300" y="138588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156845</xdr:rowOff>
    </xdr:from>
    <xdr:to>
      <xdr:col>6</xdr:col>
      <xdr:colOff>38100</xdr:colOff>
      <xdr:row>81</xdr:row>
      <xdr:rowOff>86995</xdr:rowOff>
    </xdr:to>
    <xdr:sp macro="" textlink="">
      <xdr:nvSpPr>
        <xdr:cNvPr id="314" name="楕円 313"/>
        <xdr:cNvSpPr/>
      </xdr:nvSpPr>
      <xdr:spPr>
        <a:xfrm>
          <a:off x="1079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36195</xdr:rowOff>
    </xdr:from>
    <xdr:to>
      <xdr:col>10</xdr:col>
      <xdr:colOff>114300</xdr:colOff>
      <xdr:row>81</xdr:row>
      <xdr:rowOff>74295</xdr:rowOff>
    </xdr:to>
    <xdr:cxnSp macro="">
      <xdr:nvCxnSpPr>
        <xdr:cNvPr id="315" name="直線コネクタ 314"/>
        <xdr:cNvCxnSpPr/>
      </xdr:nvCxnSpPr>
      <xdr:spPr>
        <a:xfrm>
          <a:off x="1130300" y="13923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74947</xdr:rowOff>
    </xdr:from>
    <xdr:ext cx="405111" cy="259045"/>
    <xdr:sp macro="" textlink="">
      <xdr:nvSpPr>
        <xdr:cNvPr id="320" name="n_1mainValue【福祉施設】&#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21" name="n_2mainValue【福祉施設】&#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141622</xdr:rowOff>
    </xdr:from>
    <xdr:ext cx="405111" cy="259045"/>
    <xdr:sp macro="" textlink="">
      <xdr:nvSpPr>
        <xdr:cNvPr id="322" name="n_3mainValue【福祉施設】&#10;有形固定資産減価償却率"/>
        <xdr:cNvSpPr txBox="1"/>
      </xdr:nvSpPr>
      <xdr:spPr>
        <a:xfrm>
          <a:off x="1816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103522</xdr:rowOff>
    </xdr:from>
    <xdr:ext cx="405111" cy="259045"/>
    <xdr:sp macro="" textlink="">
      <xdr:nvSpPr>
        <xdr:cNvPr id="323" name="n_4mainValue【福祉施設】&#10;有形固定資産減価償却率"/>
        <xdr:cNvSpPr txBox="1"/>
      </xdr:nvSpPr>
      <xdr:spPr>
        <a:xfrm>
          <a:off x="927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365" name="楕円 364"/>
        <xdr:cNvSpPr/>
      </xdr:nvSpPr>
      <xdr:spPr>
        <a:xfrm>
          <a:off x="10426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156227</xdr:rowOff>
    </xdr:from>
    <xdr:ext cx="469744" cy="259045"/>
    <xdr:sp macro="" textlink="">
      <xdr:nvSpPr>
        <xdr:cNvPr id="366" name="【福祉施設】&#10;一人当たり面積該当値テキスト"/>
        <xdr:cNvSpPr txBox="1"/>
      </xdr:nvSpPr>
      <xdr:spPr>
        <a:xfrm>
          <a:off x="10515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367" name="楕円 366"/>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57150</xdr:rowOff>
    </xdr:from>
    <xdr:to>
      <xdr:col>55</xdr:col>
      <xdr:colOff>0</xdr:colOff>
      <xdr:row>85</xdr:row>
      <xdr:rowOff>57150</xdr:rowOff>
    </xdr:to>
    <xdr:cxnSp macro="">
      <xdr:nvCxnSpPr>
        <xdr:cNvPr id="368" name="直線コネクタ 367"/>
        <xdr:cNvCxnSpPr/>
      </xdr:nvCxnSpPr>
      <xdr:spPr>
        <a:xfrm>
          <a:off x="9639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17236</xdr:rowOff>
    </xdr:from>
    <xdr:to>
      <xdr:col>46</xdr:col>
      <xdr:colOff>38100</xdr:colOff>
      <xdr:row>85</xdr:row>
      <xdr:rowOff>118836</xdr:rowOff>
    </xdr:to>
    <xdr:sp macro="" textlink="">
      <xdr:nvSpPr>
        <xdr:cNvPr id="369" name="楕円 368"/>
        <xdr:cNvSpPr/>
      </xdr:nvSpPr>
      <xdr:spPr>
        <a:xfrm>
          <a:off x="8699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68036</xdr:rowOff>
    </xdr:to>
    <xdr:cxnSp macro="">
      <xdr:nvCxnSpPr>
        <xdr:cNvPr id="370" name="直線コネクタ 369"/>
        <xdr:cNvCxnSpPr/>
      </xdr:nvCxnSpPr>
      <xdr:spPr>
        <a:xfrm flipV="1">
          <a:off x="8750300" y="14630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17236</xdr:rowOff>
    </xdr:from>
    <xdr:to>
      <xdr:col>41</xdr:col>
      <xdr:colOff>101600</xdr:colOff>
      <xdr:row>85</xdr:row>
      <xdr:rowOff>118836</xdr:rowOff>
    </xdr:to>
    <xdr:sp macro="" textlink="">
      <xdr:nvSpPr>
        <xdr:cNvPr id="371" name="楕円 370"/>
        <xdr:cNvSpPr/>
      </xdr:nvSpPr>
      <xdr:spPr>
        <a:xfrm>
          <a:off x="7810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68036</xdr:rowOff>
    </xdr:from>
    <xdr:to>
      <xdr:col>45</xdr:col>
      <xdr:colOff>177800</xdr:colOff>
      <xdr:row>85</xdr:row>
      <xdr:rowOff>68036</xdr:rowOff>
    </xdr:to>
    <xdr:cxnSp macro="">
      <xdr:nvCxnSpPr>
        <xdr:cNvPr id="372" name="直線コネクタ 371"/>
        <xdr:cNvCxnSpPr/>
      </xdr:nvCxnSpPr>
      <xdr:spPr>
        <a:xfrm>
          <a:off x="7861300" y="14641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17236</xdr:rowOff>
    </xdr:from>
    <xdr:to>
      <xdr:col>36</xdr:col>
      <xdr:colOff>165100</xdr:colOff>
      <xdr:row>85</xdr:row>
      <xdr:rowOff>118836</xdr:rowOff>
    </xdr:to>
    <xdr:sp macro="" textlink="">
      <xdr:nvSpPr>
        <xdr:cNvPr id="373" name="楕円 372"/>
        <xdr:cNvSpPr/>
      </xdr:nvSpPr>
      <xdr:spPr>
        <a:xfrm>
          <a:off x="6921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68036</xdr:rowOff>
    </xdr:from>
    <xdr:to>
      <xdr:col>41</xdr:col>
      <xdr:colOff>50800</xdr:colOff>
      <xdr:row>85</xdr:row>
      <xdr:rowOff>68036</xdr:rowOff>
    </xdr:to>
    <xdr:cxnSp macro="">
      <xdr:nvCxnSpPr>
        <xdr:cNvPr id="374" name="直線コネクタ 373"/>
        <xdr:cNvCxnSpPr/>
      </xdr:nvCxnSpPr>
      <xdr:spPr>
        <a:xfrm>
          <a:off x="6972300" y="14641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379" name="n_1mainValue【福祉施設】&#10;一人当たり面積"/>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109963</xdr:rowOff>
    </xdr:from>
    <xdr:ext cx="469744" cy="259045"/>
    <xdr:sp macro="" textlink="">
      <xdr:nvSpPr>
        <xdr:cNvPr id="380" name="n_2mainValue【福祉施設】&#10;一人当たり面積"/>
        <xdr:cNvSpPr txBox="1"/>
      </xdr:nvSpPr>
      <xdr:spPr>
        <a:xfrm>
          <a:off x="8515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109963</xdr:rowOff>
    </xdr:from>
    <xdr:ext cx="469744" cy="259045"/>
    <xdr:sp macro="" textlink="">
      <xdr:nvSpPr>
        <xdr:cNvPr id="381" name="n_3mainValue【福祉施設】&#10;一人当たり面積"/>
        <xdr:cNvSpPr txBox="1"/>
      </xdr:nvSpPr>
      <xdr:spPr>
        <a:xfrm>
          <a:off x="7626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109963</xdr:rowOff>
    </xdr:from>
    <xdr:ext cx="469744" cy="259045"/>
    <xdr:sp macro="" textlink="">
      <xdr:nvSpPr>
        <xdr:cNvPr id="382" name="n_4mainValue【福祉施設】&#10;一人当たり面積"/>
        <xdr:cNvSpPr txBox="1"/>
      </xdr:nvSpPr>
      <xdr:spPr>
        <a:xfrm>
          <a:off x="6737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40639</xdr:rowOff>
    </xdr:from>
    <xdr:to>
      <xdr:col>24</xdr:col>
      <xdr:colOff>114300</xdr:colOff>
      <xdr:row>102</xdr:row>
      <xdr:rowOff>142239</xdr:rowOff>
    </xdr:to>
    <xdr:sp macro="" textlink="">
      <xdr:nvSpPr>
        <xdr:cNvPr id="423" name="楕円 422"/>
        <xdr:cNvSpPr/>
      </xdr:nvSpPr>
      <xdr:spPr>
        <a:xfrm>
          <a:off x="4584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63516</xdr:rowOff>
    </xdr:from>
    <xdr:ext cx="405111" cy="259045"/>
    <xdr:sp macro="" textlink="">
      <xdr:nvSpPr>
        <xdr:cNvPr id="424" name="【市民会館】&#10;有形固定資産減価償却率該当値テキスト"/>
        <xdr:cNvSpPr txBox="1"/>
      </xdr:nvSpPr>
      <xdr:spPr>
        <a:xfrm>
          <a:off x="4673600"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2539</xdr:rowOff>
    </xdr:from>
    <xdr:to>
      <xdr:col>20</xdr:col>
      <xdr:colOff>38100</xdr:colOff>
      <xdr:row>102</xdr:row>
      <xdr:rowOff>104139</xdr:rowOff>
    </xdr:to>
    <xdr:sp macro="" textlink="">
      <xdr:nvSpPr>
        <xdr:cNvPr id="425" name="楕円 424"/>
        <xdr:cNvSpPr/>
      </xdr:nvSpPr>
      <xdr:spPr>
        <a:xfrm>
          <a:off x="3746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53339</xdr:rowOff>
    </xdr:from>
    <xdr:to>
      <xdr:col>24</xdr:col>
      <xdr:colOff>63500</xdr:colOff>
      <xdr:row>102</xdr:row>
      <xdr:rowOff>91439</xdr:rowOff>
    </xdr:to>
    <xdr:cxnSp macro="">
      <xdr:nvCxnSpPr>
        <xdr:cNvPr id="426" name="直線コネクタ 425"/>
        <xdr:cNvCxnSpPr/>
      </xdr:nvCxnSpPr>
      <xdr:spPr>
        <a:xfrm>
          <a:off x="3797300" y="17541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135889</xdr:rowOff>
    </xdr:from>
    <xdr:to>
      <xdr:col>15</xdr:col>
      <xdr:colOff>101600</xdr:colOff>
      <xdr:row>102</xdr:row>
      <xdr:rowOff>66039</xdr:rowOff>
    </xdr:to>
    <xdr:sp macro="" textlink="">
      <xdr:nvSpPr>
        <xdr:cNvPr id="427" name="楕円 426"/>
        <xdr:cNvSpPr/>
      </xdr:nvSpPr>
      <xdr:spPr>
        <a:xfrm>
          <a:off x="2857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15239</xdr:rowOff>
    </xdr:from>
    <xdr:to>
      <xdr:col>19</xdr:col>
      <xdr:colOff>177800</xdr:colOff>
      <xdr:row>102</xdr:row>
      <xdr:rowOff>53339</xdr:rowOff>
    </xdr:to>
    <xdr:cxnSp macro="">
      <xdr:nvCxnSpPr>
        <xdr:cNvPr id="428" name="直線コネクタ 427"/>
        <xdr:cNvCxnSpPr/>
      </xdr:nvCxnSpPr>
      <xdr:spPr>
        <a:xfrm>
          <a:off x="2908300" y="17503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97789</xdr:rowOff>
    </xdr:from>
    <xdr:to>
      <xdr:col>10</xdr:col>
      <xdr:colOff>165100</xdr:colOff>
      <xdr:row>102</xdr:row>
      <xdr:rowOff>27939</xdr:rowOff>
    </xdr:to>
    <xdr:sp macro="" textlink="">
      <xdr:nvSpPr>
        <xdr:cNvPr id="429" name="楕円 428"/>
        <xdr:cNvSpPr/>
      </xdr:nvSpPr>
      <xdr:spPr>
        <a:xfrm>
          <a:off x="1968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148589</xdr:rowOff>
    </xdr:from>
    <xdr:to>
      <xdr:col>15</xdr:col>
      <xdr:colOff>50800</xdr:colOff>
      <xdr:row>102</xdr:row>
      <xdr:rowOff>15239</xdr:rowOff>
    </xdr:to>
    <xdr:cxnSp macro="">
      <xdr:nvCxnSpPr>
        <xdr:cNvPr id="430" name="直線コネクタ 429"/>
        <xdr:cNvCxnSpPr/>
      </xdr:nvCxnSpPr>
      <xdr:spPr>
        <a:xfrm>
          <a:off x="2019300" y="17465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59689</xdr:rowOff>
    </xdr:from>
    <xdr:to>
      <xdr:col>6</xdr:col>
      <xdr:colOff>38100</xdr:colOff>
      <xdr:row>101</xdr:row>
      <xdr:rowOff>161289</xdr:rowOff>
    </xdr:to>
    <xdr:sp macro="" textlink="">
      <xdr:nvSpPr>
        <xdr:cNvPr id="431" name="楕円 430"/>
        <xdr:cNvSpPr/>
      </xdr:nvSpPr>
      <xdr:spPr>
        <a:xfrm>
          <a:off x="1079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110489</xdr:rowOff>
    </xdr:from>
    <xdr:to>
      <xdr:col>10</xdr:col>
      <xdr:colOff>114300</xdr:colOff>
      <xdr:row>101</xdr:row>
      <xdr:rowOff>148589</xdr:rowOff>
    </xdr:to>
    <xdr:cxnSp macro="">
      <xdr:nvCxnSpPr>
        <xdr:cNvPr id="432" name="直線コネクタ 431"/>
        <xdr:cNvCxnSpPr/>
      </xdr:nvCxnSpPr>
      <xdr:spPr>
        <a:xfrm>
          <a:off x="1130300" y="17426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158132</xdr:rowOff>
    </xdr:from>
    <xdr:ext cx="405111" cy="259045"/>
    <xdr:sp macro="" textlink="">
      <xdr:nvSpPr>
        <xdr:cNvPr id="433" name="n_1aveValue【市民会館】&#10;有形固定資産減価償却率"/>
        <xdr:cNvSpPr txBox="1"/>
      </xdr:nvSpPr>
      <xdr:spPr>
        <a:xfrm>
          <a:off x="3582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156227</xdr:rowOff>
    </xdr:from>
    <xdr:ext cx="405111" cy="259045"/>
    <xdr:sp macro="" textlink="">
      <xdr:nvSpPr>
        <xdr:cNvPr id="434" name="n_2aveValue【市民会館】&#10;有形固定資産減価償却率"/>
        <xdr:cNvSpPr txBox="1"/>
      </xdr:nvSpPr>
      <xdr:spPr>
        <a:xfrm>
          <a:off x="2705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435" name="n_3aveValue【市民会館】&#10;有形固定資産減価償却率"/>
        <xdr:cNvSpPr txBox="1"/>
      </xdr:nvSpPr>
      <xdr:spPr>
        <a:xfrm>
          <a:off x="1816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436" name="n_4aveValue【市民会館】&#10;有形固定資産減価償却率"/>
        <xdr:cNvSpPr txBox="1"/>
      </xdr:nvSpPr>
      <xdr:spPr>
        <a:xfrm>
          <a:off x="927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120666</xdr:rowOff>
    </xdr:from>
    <xdr:ext cx="405111" cy="259045"/>
    <xdr:sp macro="" textlink="">
      <xdr:nvSpPr>
        <xdr:cNvPr id="437" name="n_1mainValue【市民会館】&#10;有形固定資産減価償却率"/>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82566</xdr:rowOff>
    </xdr:from>
    <xdr:ext cx="405111" cy="259045"/>
    <xdr:sp macro="" textlink="">
      <xdr:nvSpPr>
        <xdr:cNvPr id="438" name="n_2mainValue【市民会館】&#10;有形固定資産減価償却率"/>
        <xdr:cNvSpPr txBox="1"/>
      </xdr:nvSpPr>
      <xdr:spPr>
        <a:xfrm>
          <a:off x="27057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44466</xdr:rowOff>
    </xdr:from>
    <xdr:ext cx="405111" cy="259045"/>
    <xdr:sp macro="" textlink="">
      <xdr:nvSpPr>
        <xdr:cNvPr id="439" name="n_3mainValue【市民会館】&#10;有形固定資産減価償却率"/>
        <xdr:cNvSpPr txBox="1"/>
      </xdr:nvSpPr>
      <xdr:spPr>
        <a:xfrm>
          <a:off x="1816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6366</xdr:rowOff>
    </xdr:from>
    <xdr:ext cx="405111" cy="259045"/>
    <xdr:sp macro="" textlink="">
      <xdr:nvSpPr>
        <xdr:cNvPr id="440" name="n_4mainValue【市民会館】&#10;有形固定資産減価償却率"/>
        <xdr:cNvSpPr txBox="1"/>
      </xdr:nvSpPr>
      <xdr:spPr>
        <a:xfrm>
          <a:off x="927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57404</xdr:rowOff>
    </xdr:from>
    <xdr:to>
      <xdr:col>55</xdr:col>
      <xdr:colOff>50800</xdr:colOff>
      <xdr:row>106</xdr:row>
      <xdr:rowOff>159004</xdr:rowOff>
    </xdr:to>
    <xdr:sp macro="" textlink="">
      <xdr:nvSpPr>
        <xdr:cNvPr id="478" name="楕円 477"/>
        <xdr:cNvSpPr/>
      </xdr:nvSpPr>
      <xdr:spPr>
        <a:xfrm>
          <a:off x="10426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35831</xdr:rowOff>
    </xdr:from>
    <xdr:ext cx="469744" cy="259045"/>
    <xdr:sp macro="" textlink="">
      <xdr:nvSpPr>
        <xdr:cNvPr id="479" name="【市民会館】&#10;一人当たり面積該当値テキスト"/>
        <xdr:cNvSpPr txBox="1"/>
      </xdr:nvSpPr>
      <xdr:spPr>
        <a:xfrm>
          <a:off x="10515600"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61976</xdr:rowOff>
    </xdr:from>
    <xdr:to>
      <xdr:col>50</xdr:col>
      <xdr:colOff>165100</xdr:colOff>
      <xdr:row>106</xdr:row>
      <xdr:rowOff>163576</xdr:rowOff>
    </xdr:to>
    <xdr:sp macro="" textlink="">
      <xdr:nvSpPr>
        <xdr:cNvPr id="480" name="楕円 479"/>
        <xdr:cNvSpPr/>
      </xdr:nvSpPr>
      <xdr:spPr>
        <a:xfrm>
          <a:off x="9588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108204</xdr:rowOff>
    </xdr:from>
    <xdr:to>
      <xdr:col>55</xdr:col>
      <xdr:colOff>0</xdr:colOff>
      <xdr:row>106</xdr:row>
      <xdr:rowOff>112776</xdr:rowOff>
    </xdr:to>
    <xdr:cxnSp macro="">
      <xdr:nvCxnSpPr>
        <xdr:cNvPr id="481" name="直線コネクタ 480"/>
        <xdr:cNvCxnSpPr/>
      </xdr:nvCxnSpPr>
      <xdr:spPr>
        <a:xfrm flipV="1">
          <a:off x="9639300" y="1828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61976</xdr:rowOff>
    </xdr:from>
    <xdr:to>
      <xdr:col>46</xdr:col>
      <xdr:colOff>38100</xdr:colOff>
      <xdr:row>106</xdr:row>
      <xdr:rowOff>163576</xdr:rowOff>
    </xdr:to>
    <xdr:sp macro="" textlink="">
      <xdr:nvSpPr>
        <xdr:cNvPr id="482" name="楕円 481"/>
        <xdr:cNvSpPr/>
      </xdr:nvSpPr>
      <xdr:spPr>
        <a:xfrm>
          <a:off x="8699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112776</xdr:rowOff>
    </xdr:from>
    <xdr:to>
      <xdr:col>50</xdr:col>
      <xdr:colOff>114300</xdr:colOff>
      <xdr:row>106</xdr:row>
      <xdr:rowOff>112776</xdr:rowOff>
    </xdr:to>
    <xdr:cxnSp macro="">
      <xdr:nvCxnSpPr>
        <xdr:cNvPr id="483" name="直線コネクタ 482"/>
        <xdr:cNvCxnSpPr/>
      </xdr:nvCxnSpPr>
      <xdr:spPr>
        <a:xfrm>
          <a:off x="8750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61976</xdr:rowOff>
    </xdr:from>
    <xdr:to>
      <xdr:col>41</xdr:col>
      <xdr:colOff>101600</xdr:colOff>
      <xdr:row>106</xdr:row>
      <xdr:rowOff>163576</xdr:rowOff>
    </xdr:to>
    <xdr:sp macro="" textlink="">
      <xdr:nvSpPr>
        <xdr:cNvPr id="484" name="楕円 483"/>
        <xdr:cNvSpPr/>
      </xdr:nvSpPr>
      <xdr:spPr>
        <a:xfrm>
          <a:off x="781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112776</xdr:rowOff>
    </xdr:from>
    <xdr:to>
      <xdr:col>45</xdr:col>
      <xdr:colOff>177800</xdr:colOff>
      <xdr:row>106</xdr:row>
      <xdr:rowOff>112776</xdr:rowOff>
    </xdr:to>
    <xdr:cxnSp macro="">
      <xdr:nvCxnSpPr>
        <xdr:cNvPr id="485" name="直線コネクタ 484"/>
        <xdr:cNvCxnSpPr/>
      </xdr:nvCxnSpPr>
      <xdr:spPr>
        <a:xfrm>
          <a:off x="7861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61976</xdr:rowOff>
    </xdr:from>
    <xdr:to>
      <xdr:col>36</xdr:col>
      <xdr:colOff>165100</xdr:colOff>
      <xdr:row>106</xdr:row>
      <xdr:rowOff>163576</xdr:rowOff>
    </xdr:to>
    <xdr:sp macro="" textlink="">
      <xdr:nvSpPr>
        <xdr:cNvPr id="486" name="楕円 485"/>
        <xdr:cNvSpPr/>
      </xdr:nvSpPr>
      <xdr:spPr>
        <a:xfrm>
          <a:off x="6921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112776</xdr:rowOff>
    </xdr:from>
    <xdr:to>
      <xdr:col>41</xdr:col>
      <xdr:colOff>50800</xdr:colOff>
      <xdr:row>106</xdr:row>
      <xdr:rowOff>112776</xdr:rowOff>
    </xdr:to>
    <xdr:cxnSp macro="">
      <xdr:nvCxnSpPr>
        <xdr:cNvPr id="487" name="直線コネクタ 486"/>
        <xdr:cNvCxnSpPr/>
      </xdr:nvCxnSpPr>
      <xdr:spPr>
        <a:xfrm>
          <a:off x="6972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154703</xdr:rowOff>
    </xdr:from>
    <xdr:ext cx="469744" cy="259045"/>
    <xdr:sp macro="" textlink="">
      <xdr:nvSpPr>
        <xdr:cNvPr id="492" name="n_1mainValue【市民会館】&#10;一人当たり面積"/>
        <xdr:cNvSpPr txBox="1"/>
      </xdr:nvSpPr>
      <xdr:spPr>
        <a:xfrm>
          <a:off x="9391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154703</xdr:rowOff>
    </xdr:from>
    <xdr:ext cx="469744" cy="259045"/>
    <xdr:sp macro="" textlink="">
      <xdr:nvSpPr>
        <xdr:cNvPr id="493" name="n_2mainValue【市民会館】&#10;一人当たり面積"/>
        <xdr:cNvSpPr txBox="1"/>
      </xdr:nvSpPr>
      <xdr:spPr>
        <a:xfrm>
          <a:off x="8515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154703</xdr:rowOff>
    </xdr:from>
    <xdr:ext cx="469744" cy="259045"/>
    <xdr:sp macro="" textlink="">
      <xdr:nvSpPr>
        <xdr:cNvPr id="494" name="n_3mainValue【市民会館】&#10;一人当たり面積"/>
        <xdr:cNvSpPr txBox="1"/>
      </xdr:nvSpPr>
      <xdr:spPr>
        <a:xfrm>
          <a:off x="7626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154703</xdr:rowOff>
    </xdr:from>
    <xdr:ext cx="469744" cy="259045"/>
    <xdr:sp macro="" textlink="">
      <xdr:nvSpPr>
        <xdr:cNvPr id="495" name="n_4mainValue【市民会館】&#10;一人当たり面積"/>
        <xdr:cNvSpPr txBox="1"/>
      </xdr:nvSpPr>
      <xdr:spPr>
        <a:xfrm>
          <a:off x="6737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118473</xdr:rowOff>
    </xdr:from>
    <xdr:to>
      <xdr:col>85</xdr:col>
      <xdr:colOff>177800</xdr:colOff>
      <xdr:row>42</xdr:row>
      <xdr:rowOff>48623</xdr:rowOff>
    </xdr:to>
    <xdr:sp macro="" textlink="">
      <xdr:nvSpPr>
        <xdr:cNvPr id="537" name="楕円 536"/>
        <xdr:cNvSpPr/>
      </xdr:nvSpPr>
      <xdr:spPr>
        <a:xfrm>
          <a:off x="162687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33400</xdr:rowOff>
    </xdr:from>
    <xdr:ext cx="405111" cy="259045"/>
    <xdr:sp macro="" textlink="">
      <xdr:nvSpPr>
        <xdr:cNvPr id="538" name="【一般廃棄物処理施設】&#10;有形固定資産減価償却率該当値テキスト"/>
        <xdr:cNvSpPr txBox="1"/>
      </xdr:nvSpPr>
      <xdr:spPr>
        <a:xfrm>
          <a:off x="16357600" y="706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102144</xdr:rowOff>
    </xdr:from>
    <xdr:to>
      <xdr:col>81</xdr:col>
      <xdr:colOff>101600</xdr:colOff>
      <xdr:row>42</xdr:row>
      <xdr:rowOff>32294</xdr:rowOff>
    </xdr:to>
    <xdr:sp macro="" textlink="">
      <xdr:nvSpPr>
        <xdr:cNvPr id="539" name="楕円 538"/>
        <xdr:cNvSpPr/>
      </xdr:nvSpPr>
      <xdr:spPr>
        <a:xfrm>
          <a:off x="15430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152944</xdr:rowOff>
    </xdr:from>
    <xdr:to>
      <xdr:col>85</xdr:col>
      <xdr:colOff>127000</xdr:colOff>
      <xdr:row>41</xdr:row>
      <xdr:rowOff>169273</xdr:rowOff>
    </xdr:to>
    <xdr:cxnSp macro="">
      <xdr:nvCxnSpPr>
        <xdr:cNvPr id="540" name="直線コネクタ 539"/>
        <xdr:cNvCxnSpPr/>
      </xdr:nvCxnSpPr>
      <xdr:spPr>
        <a:xfrm>
          <a:off x="15481300" y="71823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95613</xdr:rowOff>
    </xdr:from>
    <xdr:to>
      <xdr:col>76</xdr:col>
      <xdr:colOff>165100</xdr:colOff>
      <xdr:row>42</xdr:row>
      <xdr:rowOff>25763</xdr:rowOff>
    </xdr:to>
    <xdr:sp macro="" textlink="">
      <xdr:nvSpPr>
        <xdr:cNvPr id="541" name="楕円 540"/>
        <xdr:cNvSpPr/>
      </xdr:nvSpPr>
      <xdr:spPr>
        <a:xfrm>
          <a:off x="14541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146413</xdr:rowOff>
    </xdr:from>
    <xdr:to>
      <xdr:col>81</xdr:col>
      <xdr:colOff>50800</xdr:colOff>
      <xdr:row>41</xdr:row>
      <xdr:rowOff>152944</xdr:rowOff>
    </xdr:to>
    <xdr:cxnSp macro="">
      <xdr:nvCxnSpPr>
        <xdr:cNvPr id="542" name="直線コネクタ 541"/>
        <xdr:cNvCxnSpPr/>
      </xdr:nvCxnSpPr>
      <xdr:spPr>
        <a:xfrm>
          <a:off x="14592300" y="71758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87449</xdr:rowOff>
    </xdr:from>
    <xdr:to>
      <xdr:col>72</xdr:col>
      <xdr:colOff>38100</xdr:colOff>
      <xdr:row>42</xdr:row>
      <xdr:rowOff>17599</xdr:rowOff>
    </xdr:to>
    <xdr:sp macro="" textlink="">
      <xdr:nvSpPr>
        <xdr:cNvPr id="543" name="楕円 542"/>
        <xdr:cNvSpPr/>
      </xdr:nvSpPr>
      <xdr:spPr>
        <a:xfrm>
          <a:off x="136525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138249</xdr:rowOff>
    </xdr:from>
    <xdr:to>
      <xdr:col>76</xdr:col>
      <xdr:colOff>114300</xdr:colOff>
      <xdr:row>41</xdr:row>
      <xdr:rowOff>146413</xdr:rowOff>
    </xdr:to>
    <xdr:cxnSp macro="">
      <xdr:nvCxnSpPr>
        <xdr:cNvPr id="544" name="直線コネクタ 543"/>
        <xdr:cNvCxnSpPr/>
      </xdr:nvCxnSpPr>
      <xdr:spPr>
        <a:xfrm>
          <a:off x="13703300" y="71676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79284</xdr:rowOff>
    </xdr:from>
    <xdr:to>
      <xdr:col>67</xdr:col>
      <xdr:colOff>101600</xdr:colOff>
      <xdr:row>42</xdr:row>
      <xdr:rowOff>9434</xdr:rowOff>
    </xdr:to>
    <xdr:sp macro="" textlink="">
      <xdr:nvSpPr>
        <xdr:cNvPr id="545" name="楕円 544"/>
        <xdr:cNvSpPr/>
      </xdr:nvSpPr>
      <xdr:spPr>
        <a:xfrm>
          <a:off x="12763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130084</xdr:rowOff>
    </xdr:from>
    <xdr:to>
      <xdr:col>71</xdr:col>
      <xdr:colOff>177800</xdr:colOff>
      <xdr:row>41</xdr:row>
      <xdr:rowOff>138249</xdr:rowOff>
    </xdr:to>
    <xdr:cxnSp macro="">
      <xdr:nvCxnSpPr>
        <xdr:cNvPr id="546" name="直線コネクタ 545"/>
        <xdr:cNvCxnSpPr/>
      </xdr:nvCxnSpPr>
      <xdr:spPr>
        <a:xfrm>
          <a:off x="12814300" y="71595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48" name="n_2aveValue【一般廃棄物処理施設】&#10;有形固定資産減価償却率"/>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49" name="n_3aveValue【一般廃棄物処理施設】&#10;有形固定資産減価償却率"/>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23421</xdr:rowOff>
    </xdr:from>
    <xdr:ext cx="405111" cy="259045"/>
    <xdr:sp macro="" textlink="">
      <xdr:nvSpPr>
        <xdr:cNvPr id="551" name="n_1mainValue【一般廃棄物処理施設】&#10;有形固定資産減価償却率"/>
        <xdr:cNvSpPr txBox="1"/>
      </xdr:nvSpPr>
      <xdr:spPr>
        <a:xfrm>
          <a:off x="152660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16890</xdr:rowOff>
    </xdr:from>
    <xdr:ext cx="405111" cy="259045"/>
    <xdr:sp macro="" textlink="">
      <xdr:nvSpPr>
        <xdr:cNvPr id="552" name="n_2mainValue【一般廃棄物処理施設】&#10;有形固定資産減価償却率"/>
        <xdr:cNvSpPr txBox="1"/>
      </xdr:nvSpPr>
      <xdr:spPr>
        <a:xfrm>
          <a:off x="143897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8726</xdr:rowOff>
    </xdr:from>
    <xdr:ext cx="405111" cy="259045"/>
    <xdr:sp macro="" textlink="">
      <xdr:nvSpPr>
        <xdr:cNvPr id="553" name="n_3mainValue【一般廃棄物処理施設】&#10;有形固定資産減価償却率"/>
        <xdr:cNvSpPr txBox="1"/>
      </xdr:nvSpPr>
      <xdr:spPr>
        <a:xfrm>
          <a:off x="13500744" y="720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561</xdr:rowOff>
    </xdr:from>
    <xdr:ext cx="405111" cy="259045"/>
    <xdr:sp macro="" textlink="">
      <xdr:nvSpPr>
        <xdr:cNvPr id="554" name="n_4mainValue【一般廃棄物処理施設】&#10;有形固定資産減価償却率"/>
        <xdr:cNvSpPr txBox="1"/>
      </xdr:nvSpPr>
      <xdr:spPr>
        <a:xfrm>
          <a:off x="126117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20074</xdr:rowOff>
    </xdr:from>
    <xdr:to>
      <xdr:col>116</xdr:col>
      <xdr:colOff>114300</xdr:colOff>
      <xdr:row>40</xdr:row>
      <xdr:rowOff>121674</xdr:rowOff>
    </xdr:to>
    <xdr:sp macro="" textlink="">
      <xdr:nvSpPr>
        <xdr:cNvPr id="592" name="楕円 591"/>
        <xdr:cNvSpPr/>
      </xdr:nvSpPr>
      <xdr:spPr>
        <a:xfrm>
          <a:off x="22110700" y="6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169951</xdr:rowOff>
    </xdr:from>
    <xdr:ext cx="534377" cy="259045"/>
    <xdr:sp macro="" textlink="">
      <xdr:nvSpPr>
        <xdr:cNvPr id="593" name="【一般廃棄物処理施設】&#10;一人当たり有形固定資産（償却資産）額該当値テキスト"/>
        <xdr:cNvSpPr txBox="1"/>
      </xdr:nvSpPr>
      <xdr:spPr>
        <a:xfrm>
          <a:off x="22199600" y="68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21665</xdr:rowOff>
    </xdr:from>
    <xdr:to>
      <xdr:col>112</xdr:col>
      <xdr:colOff>38100</xdr:colOff>
      <xdr:row>40</xdr:row>
      <xdr:rowOff>123265</xdr:rowOff>
    </xdr:to>
    <xdr:sp macro="" textlink="">
      <xdr:nvSpPr>
        <xdr:cNvPr id="594" name="楕円 593"/>
        <xdr:cNvSpPr/>
      </xdr:nvSpPr>
      <xdr:spPr>
        <a:xfrm>
          <a:off x="21272500" y="68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70874</xdr:rowOff>
    </xdr:from>
    <xdr:to>
      <xdr:col>116</xdr:col>
      <xdr:colOff>63500</xdr:colOff>
      <xdr:row>40</xdr:row>
      <xdr:rowOff>72465</xdr:rowOff>
    </xdr:to>
    <xdr:cxnSp macro="">
      <xdr:nvCxnSpPr>
        <xdr:cNvPr id="595" name="直線コネクタ 594"/>
        <xdr:cNvCxnSpPr/>
      </xdr:nvCxnSpPr>
      <xdr:spPr>
        <a:xfrm flipV="1">
          <a:off x="21323300" y="6928874"/>
          <a:ext cx="8382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22378</xdr:rowOff>
    </xdr:from>
    <xdr:to>
      <xdr:col>107</xdr:col>
      <xdr:colOff>101600</xdr:colOff>
      <xdr:row>40</xdr:row>
      <xdr:rowOff>123978</xdr:rowOff>
    </xdr:to>
    <xdr:sp macro="" textlink="">
      <xdr:nvSpPr>
        <xdr:cNvPr id="596" name="楕円 595"/>
        <xdr:cNvSpPr/>
      </xdr:nvSpPr>
      <xdr:spPr>
        <a:xfrm>
          <a:off x="20383500" y="68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72465</xdr:rowOff>
    </xdr:from>
    <xdr:to>
      <xdr:col>111</xdr:col>
      <xdr:colOff>177800</xdr:colOff>
      <xdr:row>40</xdr:row>
      <xdr:rowOff>73178</xdr:rowOff>
    </xdr:to>
    <xdr:cxnSp macro="">
      <xdr:nvCxnSpPr>
        <xdr:cNvPr id="597" name="直線コネクタ 596"/>
        <xdr:cNvCxnSpPr/>
      </xdr:nvCxnSpPr>
      <xdr:spPr>
        <a:xfrm flipV="1">
          <a:off x="20434300" y="6930465"/>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25446</xdr:rowOff>
    </xdr:from>
    <xdr:to>
      <xdr:col>102</xdr:col>
      <xdr:colOff>165100</xdr:colOff>
      <xdr:row>40</xdr:row>
      <xdr:rowOff>127046</xdr:rowOff>
    </xdr:to>
    <xdr:sp macro="" textlink="">
      <xdr:nvSpPr>
        <xdr:cNvPr id="598" name="楕円 597"/>
        <xdr:cNvSpPr/>
      </xdr:nvSpPr>
      <xdr:spPr>
        <a:xfrm>
          <a:off x="19494500" y="688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73178</xdr:rowOff>
    </xdr:from>
    <xdr:to>
      <xdr:col>107</xdr:col>
      <xdr:colOff>50800</xdr:colOff>
      <xdr:row>40</xdr:row>
      <xdr:rowOff>76246</xdr:rowOff>
    </xdr:to>
    <xdr:cxnSp macro="">
      <xdr:nvCxnSpPr>
        <xdr:cNvPr id="599" name="直線コネクタ 598"/>
        <xdr:cNvCxnSpPr/>
      </xdr:nvCxnSpPr>
      <xdr:spPr>
        <a:xfrm flipV="1">
          <a:off x="19545300" y="6931178"/>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27970</xdr:rowOff>
    </xdr:from>
    <xdr:to>
      <xdr:col>98</xdr:col>
      <xdr:colOff>38100</xdr:colOff>
      <xdr:row>40</xdr:row>
      <xdr:rowOff>129570</xdr:rowOff>
    </xdr:to>
    <xdr:sp macro="" textlink="">
      <xdr:nvSpPr>
        <xdr:cNvPr id="600" name="楕円 599"/>
        <xdr:cNvSpPr/>
      </xdr:nvSpPr>
      <xdr:spPr>
        <a:xfrm>
          <a:off x="18605500" y="68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76246</xdr:rowOff>
    </xdr:from>
    <xdr:to>
      <xdr:col>102</xdr:col>
      <xdr:colOff>114300</xdr:colOff>
      <xdr:row>40</xdr:row>
      <xdr:rowOff>78770</xdr:rowOff>
    </xdr:to>
    <xdr:cxnSp macro="">
      <xdr:nvCxnSpPr>
        <xdr:cNvPr id="601" name="直線コネクタ 600"/>
        <xdr:cNvCxnSpPr/>
      </xdr:nvCxnSpPr>
      <xdr:spPr>
        <a:xfrm flipV="1">
          <a:off x="18656300" y="6934246"/>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602" name="n_1aveValue【一般廃棄物処理施設】&#10;一人当たり有形固定資産（償却資産）額"/>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605" name="n_4aveValue【一般廃棄物処理施設】&#10;一人当たり有形固定資産（償却資産）額"/>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114392</xdr:rowOff>
    </xdr:from>
    <xdr:ext cx="534377" cy="259045"/>
    <xdr:sp macro="" textlink="">
      <xdr:nvSpPr>
        <xdr:cNvPr id="606" name="n_1mainValue【一般廃棄物処理施設】&#10;一人当たり有形固定資産（償却資産）額"/>
        <xdr:cNvSpPr txBox="1"/>
      </xdr:nvSpPr>
      <xdr:spPr>
        <a:xfrm>
          <a:off x="21043411" y="697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115105</xdr:rowOff>
    </xdr:from>
    <xdr:ext cx="534377" cy="259045"/>
    <xdr:sp macro="" textlink="">
      <xdr:nvSpPr>
        <xdr:cNvPr id="607" name="n_2mainValue【一般廃棄物処理施設】&#10;一人当たり有形固定資産（償却資産）額"/>
        <xdr:cNvSpPr txBox="1"/>
      </xdr:nvSpPr>
      <xdr:spPr>
        <a:xfrm>
          <a:off x="20167111" y="69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118173</xdr:rowOff>
    </xdr:from>
    <xdr:ext cx="534377" cy="259045"/>
    <xdr:sp macro="" textlink="">
      <xdr:nvSpPr>
        <xdr:cNvPr id="608" name="n_3mainValue【一般廃棄物処理施設】&#10;一人当たり有形固定資産（償却資産）額"/>
        <xdr:cNvSpPr txBox="1"/>
      </xdr:nvSpPr>
      <xdr:spPr>
        <a:xfrm>
          <a:off x="19278111" y="697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120697</xdr:rowOff>
    </xdr:from>
    <xdr:ext cx="534377" cy="259045"/>
    <xdr:sp macro="" textlink="">
      <xdr:nvSpPr>
        <xdr:cNvPr id="609" name="n_4mainValue【一般廃棄物処理施設】&#10;一人当たり有形固定資産（償却資産）額"/>
        <xdr:cNvSpPr txBox="1"/>
      </xdr:nvSpPr>
      <xdr:spPr>
        <a:xfrm>
          <a:off x="18389111" y="697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42273</xdr:rowOff>
    </xdr:from>
    <xdr:to>
      <xdr:col>85</xdr:col>
      <xdr:colOff>177800</xdr:colOff>
      <xdr:row>61</xdr:row>
      <xdr:rowOff>143873</xdr:rowOff>
    </xdr:to>
    <xdr:sp macro="" textlink="">
      <xdr:nvSpPr>
        <xdr:cNvPr id="651" name="楕円 650"/>
        <xdr:cNvSpPr/>
      </xdr:nvSpPr>
      <xdr:spPr>
        <a:xfrm>
          <a:off x="16268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20700</xdr:rowOff>
    </xdr:from>
    <xdr:ext cx="405111" cy="259045"/>
    <xdr:sp macro="" textlink="">
      <xdr:nvSpPr>
        <xdr:cNvPr id="652" name="【保健センター・保健所】&#10;有形固定資産減価償却率該当値テキスト"/>
        <xdr:cNvSpPr txBox="1"/>
      </xdr:nvSpPr>
      <xdr:spPr>
        <a:xfrm>
          <a:off x="16357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171269</xdr:rowOff>
    </xdr:from>
    <xdr:to>
      <xdr:col>81</xdr:col>
      <xdr:colOff>101600</xdr:colOff>
      <xdr:row>61</xdr:row>
      <xdr:rowOff>101419</xdr:rowOff>
    </xdr:to>
    <xdr:sp macro="" textlink="">
      <xdr:nvSpPr>
        <xdr:cNvPr id="653" name="楕円 652"/>
        <xdr:cNvSpPr/>
      </xdr:nvSpPr>
      <xdr:spPr>
        <a:xfrm>
          <a:off x="15430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50619</xdr:rowOff>
    </xdr:from>
    <xdr:to>
      <xdr:col>85</xdr:col>
      <xdr:colOff>127000</xdr:colOff>
      <xdr:row>61</xdr:row>
      <xdr:rowOff>93073</xdr:rowOff>
    </xdr:to>
    <xdr:cxnSp macro="">
      <xdr:nvCxnSpPr>
        <xdr:cNvPr id="654" name="直線コネクタ 653"/>
        <xdr:cNvCxnSpPr/>
      </xdr:nvCxnSpPr>
      <xdr:spPr>
        <a:xfrm>
          <a:off x="15481300" y="1050906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123916</xdr:rowOff>
    </xdr:from>
    <xdr:to>
      <xdr:col>76</xdr:col>
      <xdr:colOff>165100</xdr:colOff>
      <xdr:row>61</xdr:row>
      <xdr:rowOff>54066</xdr:rowOff>
    </xdr:to>
    <xdr:sp macro="" textlink="">
      <xdr:nvSpPr>
        <xdr:cNvPr id="655" name="楕円 654"/>
        <xdr:cNvSpPr/>
      </xdr:nvSpPr>
      <xdr:spPr>
        <a:xfrm>
          <a:off x="14541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50619</xdr:rowOff>
    </xdr:to>
    <xdr:cxnSp macro="">
      <xdr:nvCxnSpPr>
        <xdr:cNvPr id="656" name="直線コネクタ 655"/>
        <xdr:cNvCxnSpPr/>
      </xdr:nvCxnSpPr>
      <xdr:spPr>
        <a:xfrm>
          <a:off x="14592300" y="1046171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47172</xdr:rowOff>
    </xdr:from>
    <xdr:to>
      <xdr:col>72</xdr:col>
      <xdr:colOff>38100</xdr:colOff>
      <xdr:row>61</xdr:row>
      <xdr:rowOff>148772</xdr:rowOff>
    </xdr:to>
    <xdr:sp macro="" textlink="">
      <xdr:nvSpPr>
        <xdr:cNvPr id="657" name="楕円 656"/>
        <xdr:cNvSpPr/>
      </xdr:nvSpPr>
      <xdr:spPr>
        <a:xfrm>
          <a:off x="13652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3266</xdr:rowOff>
    </xdr:from>
    <xdr:to>
      <xdr:col>76</xdr:col>
      <xdr:colOff>114300</xdr:colOff>
      <xdr:row>61</xdr:row>
      <xdr:rowOff>97972</xdr:rowOff>
    </xdr:to>
    <xdr:cxnSp macro="">
      <xdr:nvCxnSpPr>
        <xdr:cNvPr id="658" name="直線コネクタ 657"/>
        <xdr:cNvCxnSpPr/>
      </xdr:nvCxnSpPr>
      <xdr:spPr>
        <a:xfrm flipV="1">
          <a:off x="13703300" y="1046171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14515</xdr:rowOff>
    </xdr:from>
    <xdr:to>
      <xdr:col>67</xdr:col>
      <xdr:colOff>101600</xdr:colOff>
      <xdr:row>61</xdr:row>
      <xdr:rowOff>116115</xdr:rowOff>
    </xdr:to>
    <xdr:sp macro="" textlink="">
      <xdr:nvSpPr>
        <xdr:cNvPr id="659" name="楕円 658"/>
        <xdr:cNvSpPr/>
      </xdr:nvSpPr>
      <xdr:spPr>
        <a:xfrm>
          <a:off x="12763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65315</xdr:rowOff>
    </xdr:from>
    <xdr:to>
      <xdr:col>71</xdr:col>
      <xdr:colOff>177800</xdr:colOff>
      <xdr:row>61</xdr:row>
      <xdr:rowOff>97972</xdr:rowOff>
    </xdr:to>
    <xdr:cxnSp macro="">
      <xdr:nvCxnSpPr>
        <xdr:cNvPr id="660" name="直線コネクタ 659"/>
        <xdr:cNvCxnSpPr/>
      </xdr:nvCxnSpPr>
      <xdr:spPr>
        <a:xfrm>
          <a:off x="12814300" y="105237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61" name="n_1aveValue【保健センター・保健所】&#10;有形固定資産減価償却率"/>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662" name="n_2aveValue【保健センター・保健所】&#10;有形固定資産減価償却率"/>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64" name="n_4aveValue【保健センター・保健所】&#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92546</xdr:rowOff>
    </xdr:from>
    <xdr:ext cx="405111" cy="259045"/>
    <xdr:sp macro="" textlink="">
      <xdr:nvSpPr>
        <xdr:cNvPr id="665" name="n_1mainValue【保健センター・保健所】&#10;有形固定資産減価償却率"/>
        <xdr:cNvSpPr txBox="1"/>
      </xdr:nvSpPr>
      <xdr:spPr>
        <a:xfrm>
          <a:off x="15266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45193</xdr:rowOff>
    </xdr:from>
    <xdr:ext cx="405111" cy="259045"/>
    <xdr:sp macro="" textlink="">
      <xdr:nvSpPr>
        <xdr:cNvPr id="666" name="n_2mainValue【保健センター・保健所】&#10;有形固定資産減価償却率"/>
        <xdr:cNvSpPr txBox="1"/>
      </xdr:nvSpPr>
      <xdr:spPr>
        <a:xfrm>
          <a:off x="14389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139899</xdr:rowOff>
    </xdr:from>
    <xdr:ext cx="405111" cy="259045"/>
    <xdr:sp macro="" textlink="">
      <xdr:nvSpPr>
        <xdr:cNvPr id="667" name="n_3mainValue【保健センター・保健所】&#10;有形固定資産減価償却率"/>
        <xdr:cNvSpPr txBox="1"/>
      </xdr:nvSpPr>
      <xdr:spPr>
        <a:xfrm>
          <a:off x="13500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107242</xdr:rowOff>
    </xdr:from>
    <xdr:ext cx="405111" cy="259045"/>
    <xdr:sp macro="" textlink="">
      <xdr:nvSpPr>
        <xdr:cNvPr id="668" name="n_4mainValue【保健センター・保健所】&#10;有形固定資産減価償却率"/>
        <xdr:cNvSpPr txBox="1"/>
      </xdr:nvSpPr>
      <xdr:spPr>
        <a:xfrm>
          <a:off x="12611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10" name="楕円 709"/>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711" name="【保健センター・保健所】&#10;一人当たり面積該当値テキスト"/>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2" name="楕円 711"/>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13" name="直線コネクタ 712"/>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4" name="楕円 713"/>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5" name="直線コネクタ 714"/>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716" name="楕円 715"/>
        <xdr:cNvSpPr/>
      </xdr:nvSpPr>
      <xdr:spPr>
        <a:xfrm>
          <a:off x="19494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146957</xdr:rowOff>
    </xdr:from>
    <xdr:to>
      <xdr:col>107</xdr:col>
      <xdr:colOff>50800</xdr:colOff>
      <xdr:row>63</xdr:row>
      <xdr:rowOff>57150</xdr:rowOff>
    </xdr:to>
    <xdr:cxnSp macro="">
      <xdr:nvCxnSpPr>
        <xdr:cNvPr id="717" name="直線コネクタ 716"/>
        <xdr:cNvCxnSpPr/>
      </xdr:nvCxnSpPr>
      <xdr:spPr>
        <a:xfrm>
          <a:off x="19545300" y="10776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112485</xdr:rowOff>
    </xdr:from>
    <xdr:to>
      <xdr:col>98</xdr:col>
      <xdr:colOff>38100</xdr:colOff>
      <xdr:row>63</xdr:row>
      <xdr:rowOff>42635</xdr:rowOff>
    </xdr:to>
    <xdr:sp macro="" textlink="">
      <xdr:nvSpPr>
        <xdr:cNvPr id="718" name="楕円 717"/>
        <xdr:cNvSpPr/>
      </xdr:nvSpPr>
      <xdr:spPr>
        <a:xfrm>
          <a:off x="18605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146957</xdr:rowOff>
    </xdr:from>
    <xdr:to>
      <xdr:col>102</xdr:col>
      <xdr:colOff>114300</xdr:colOff>
      <xdr:row>62</xdr:row>
      <xdr:rowOff>163285</xdr:rowOff>
    </xdr:to>
    <xdr:cxnSp macro="">
      <xdr:nvCxnSpPr>
        <xdr:cNvPr id="719" name="直線コネクタ 718"/>
        <xdr:cNvCxnSpPr/>
      </xdr:nvCxnSpPr>
      <xdr:spPr>
        <a:xfrm flipV="1">
          <a:off x="18656300" y="1077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20"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1"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22"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3" name="n_4ave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4"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5"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726" name="n_3mainValue【保健センター・保健所】&#10;一人当たり面積"/>
        <xdr:cNvSpPr txBox="1"/>
      </xdr:nvSpPr>
      <xdr:spPr>
        <a:xfrm>
          <a:off x="19310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33762</xdr:rowOff>
    </xdr:from>
    <xdr:ext cx="469744" cy="259045"/>
    <xdr:sp macro="" textlink="">
      <xdr:nvSpPr>
        <xdr:cNvPr id="727" name="n_4mainValue【保健センター・保健所】&#10;一人当たり面積"/>
        <xdr:cNvSpPr txBox="1"/>
      </xdr:nvSpPr>
      <xdr:spPr>
        <a:xfrm>
          <a:off x="18421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768" name="楕円 767"/>
        <xdr:cNvSpPr/>
      </xdr:nvSpPr>
      <xdr:spPr>
        <a:xfrm>
          <a:off x="16268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118763</xdr:rowOff>
    </xdr:from>
    <xdr:ext cx="405111" cy="259045"/>
    <xdr:sp macro="" textlink="">
      <xdr:nvSpPr>
        <xdr:cNvPr id="769" name="【消防施設】&#10;有形固定資産減価償却率該当値テキスト"/>
        <xdr:cNvSpPr txBox="1"/>
      </xdr:nvSpPr>
      <xdr:spPr>
        <a:xfrm>
          <a:off x="16357600"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770" name="楕円 769"/>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146686</xdr:rowOff>
    </xdr:from>
    <xdr:to>
      <xdr:col>85</xdr:col>
      <xdr:colOff>127000</xdr:colOff>
      <xdr:row>81</xdr:row>
      <xdr:rowOff>161925</xdr:rowOff>
    </xdr:to>
    <xdr:cxnSp macro="">
      <xdr:nvCxnSpPr>
        <xdr:cNvPr id="771" name="直線コネクタ 770"/>
        <xdr:cNvCxnSpPr/>
      </xdr:nvCxnSpPr>
      <xdr:spPr>
        <a:xfrm flipV="1">
          <a:off x="15481300" y="1403413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72" name="楕円 771"/>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81</xdr:row>
      <xdr:rowOff>161925</xdr:rowOff>
    </xdr:to>
    <xdr:cxnSp macro="">
      <xdr:nvCxnSpPr>
        <xdr:cNvPr id="773" name="直線コネクタ 772"/>
        <xdr:cNvCxnSpPr/>
      </xdr:nvCxnSpPr>
      <xdr:spPr>
        <a:xfrm>
          <a:off x="14592300" y="14039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25400</xdr:rowOff>
    </xdr:from>
    <xdr:to>
      <xdr:col>72</xdr:col>
      <xdr:colOff>38100</xdr:colOff>
      <xdr:row>81</xdr:row>
      <xdr:rowOff>127000</xdr:rowOff>
    </xdr:to>
    <xdr:sp macro="" textlink="">
      <xdr:nvSpPr>
        <xdr:cNvPr id="774" name="楕円 773"/>
        <xdr:cNvSpPr/>
      </xdr:nvSpPr>
      <xdr:spPr>
        <a:xfrm>
          <a:off x="1365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76200</xdr:rowOff>
    </xdr:from>
    <xdr:to>
      <xdr:col>76</xdr:col>
      <xdr:colOff>114300</xdr:colOff>
      <xdr:row>81</xdr:row>
      <xdr:rowOff>152400</xdr:rowOff>
    </xdr:to>
    <xdr:cxnSp macro="">
      <xdr:nvCxnSpPr>
        <xdr:cNvPr id="775" name="直線コネクタ 774"/>
        <xdr:cNvCxnSpPr/>
      </xdr:nvCxnSpPr>
      <xdr:spPr>
        <a:xfrm>
          <a:off x="13703300" y="13963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17780</xdr:rowOff>
    </xdr:from>
    <xdr:to>
      <xdr:col>67</xdr:col>
      <xdr:colOff>101600</xdr:colOff>
      <xdr:row>81</xdr:row>
      <xdr:rowOff>119380</xdr:rowOff>
    </xdr:to>
    <xdr:sp macro="" textlink="">
      <xdr:nvSpPr>
        <xdr:cNvPr id="776" name="楕円 775"/>
        <xdr:cNvSpPr/>
      </xdr:nvSpPr>
      <xdr:spPr>
        <a:xfrm>
          <a:off x="12763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68580</xdr:rowOff>
    </xdr:from>
    <xdr:to>
      <xdr:col>71</xdr:col>
      <xdr:colOff>177800</xdr:colOff>
      <xdr:row>81</xdr:row>
      <xdr:rowOff>76200</xdr:rowOff>
    </xdr:to>
    <xdr:cxnSp macro="">
      <xdr:nvCxnSpPr>
        <xdr:cNvPr id="777" name="直線コネクタ 776"/>
        <xdr:cNvCxnSpPr/>
      </xdr:nvCxnSpPr>
      <xdr:spPr>
        <a:xfrm>
          <a:off x="12814300" y="13956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778" name="n_1aveValue【消防施設】&#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779" name="n_2aveValue【消防施設】&#10;有形固定資産減価償却率"/>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32402</xdr:rowOff>
    </xdr:from>
    <xdr:ext cx="405111" cy="259045"/>
    <xdr:sp macro="" textlink="">
      <xdr:nvSpPr>
        <xdr:cNvPr id="782" name="n_1mainValue【消防施設】&#10;有形固定資産減価償却率"/>
        <xdr:cNvSpPr txBox="1"/>
      </xdr:nvSpPr>
      <xdr:spPr>
        <a:xfrm>
          <a:off x="15266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83" name="n_2mainValue【消防施設】&#10;有形固定資産減価償却率"/>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143527</xdr:rowOff>
    </xdr:from>
    <xdr:ext cx="405111" cy="259045"/>
    <xdr:sp macro="" textlink="">
      <xdr:nvSpPr>
        <xdr:cNvPr id="784" name="n_3mainValue【消防施設】&#10;有形固定資産減価償却率"/>
        <xdr:cNvSpPr txBox="1"/>
      </xdr:nvSpPr>
      <xdr:spPr>
        <a:xfrm>
          <a:off x="13500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135907</xdr:rowOff>
    </xdr:from>
    <xdr:ext cx="405111" cy="259045"/>
    <xdr:sp macro="" textlink="">
      <xdr:nvSpPr>
        <xdr:cNvPr id="785" name="n_4mainValue【消防施設】&#10;有形固定資産減価償却率"/>
        <xdr:cNvSpPr txBox="1"/>
      </xdr:nvSpPr>
      <xdr:spPr>
        <a:xfrm>
          <a:off x="12611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814" name="【消防施設】&#10;一人当たり面積平均値テキスト"/>
        <xdr:cNvSpPr txBox="1"/>
      </xdr:nvSpPr>
      <xdr:spPr>
        <a:xfrm>
          <a:off x="22199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40639</xdr:rowOff>
    </xdr:from>
    <xdr:to>
      <xdr:col>116</xdr:col>
      <xdr:colOff>114300</xdr:colOff>
      <xdr:row>84</xdr:row>
      <xdr:rowOff>142239</xdr:rowOff>
    </xdr:to>
    <xdr:sp macro="" textlink="">
      <xdr:nvSpPr>
        <xdr:cNvPr id="825" name="楕円 824"/>
        <xdr:cNvSpPr/>
      </xdr:nvSpPr>
      <xdr:spPr>
        <a:xfrm>
          <a:off x="22110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63516</xdr:rowOff>
    </xdr:from>
    <xdr:ext cx="469744" cy="259045"/>
    <xdr:sp macro="" textlink="">
      <xdr:nvSpPr>
        <xdr:cNvPr id="826" name="【消防施設】&#10;一人当たり面積該当値テキスト"/>
        <xdr:cNvSpPr txBox="1"/>
      </xdr:nvSpPr>
      <xdr:spPr>
        <a:xfrm>
          <a:off x="22199600"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40639</xdr:rowOff>
    </xdr:from>
    <xdr:to>
      <xdr:col>112</xdr:col>
      <xdr:colOff>38100</xdr:colOff>
      <xdr:row>84</xdr:row>
      <xdr:rowOff>142239</xdr:rowOff>
    </xdr:to>
    <xdr:sp macro="" textlink="">
      <xdr:nvSpPr>
        <xdr:cNvPr id="827" name="楕円 826"/>
        <xdr:cNvSpPr/>
      </xdr:nvSpPr>
      <xdr:spPr>
        <a:xfrm>
          <a:off x="21272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91439</xdr:rowOff>
    </xdr:from>
    <xdr:to>
      <xdr:col>116</xdr:col>
      <xdr:colOff>63500</xdr:colOff>
      <xdr:row>84</xdr:row>
      <xdr:rowOff>91439</xdr:rowOff>
    </xdr:to>
    <xdr:cxnSp macro="">
      <xdr:nvCxnSpPr>
        <xdr:cNvPr id="828" name="直線コネクタ 827"/>
        <xdr:cNvCxnSpPr/>
      </xdr:nvCxnSpPr>
      <xdr:spPr>
        <a:xfrm>
          <a:off x="21323300" y="14493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29" name="楕円 828"/>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91439</xdr:rowOff>
    </xdr:from>
    <xdr:to>
      <xdr:col>111</xdr:col>
      <xdr:colOff>177800</xdr:colOff>
      <xdr:row>85</xdr:row>
      <xdr:rowOff>72389</xdr:rowOff>
    </xdr:to>
    <xdr:cxnSp macro="">
      <xdr:nvCxnSpPr>
        <xdr:cNvPr id="830" name="直線コネクタ 829"/>
        <xdr:cNvCxnSpPr/>
      </xdr:nvCxnSpPr>
      <xdr:spPr>
        <a:xfrm flipV="1">
          <a:off x="20434300" y="144932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17780</xdr:rowOff>
    </xdr:from>
    <xdr:to>
      <xdr:col>102</xdr:col>
      <xdr:colOff>165100</xdr:colOff>
      <xdr:row>85</xdr:row>
      <xdr:rowOff>119380</xdr:rowOff>
    </xdr:to>
    <xdr:sp macro="" textlink="">
      <xdr:nvSpPr>
        <xdr:cNvPr id="831" name="楕円 830"/>
        <xdr:cNvSpPr/>
      </xdr:nvSpPr>
      <xdr:spPr>
        <a:xfrm>
          <a:off x="19494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68580</xdr:rowOff>
    </xdr:from>
    <xdr:to>
      <xdr:col>107</xdr:col>
      <xdr:colOff>50800</xdr:colOff>
      <xdr:row>85</xdr:row>
      <xdr:rowOff>72389</xdr:rowOff>
    </xdr:to>
    <xdr:cxnSp macro="">
      <xdr:nvCxnSpPr>
        <xdr:cNvPr id="832" name="直線コネクタ 831"/>
        <xdr:cNvCxnSpPr/>
      </xdr:nvCxnSpPr>
      <xdr:spPr>
        <a:xfrm>
          <a:off x="19545300" y="1464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17780</xdr:rowOff>
    </xdr:from>
    <xdr:to>
      <xdr:col>98</xdr:col>
      <xdr:colOff>38100</xdr:colOff>
      <xdr:row>85</xdr:row>
      <xdr:rowOff>119380</xdr:rowOff>
    </xdr:to>
    <xdr:sp macro="" textlink="">
      <xdr:nvSpPr>
        <xdr:cNvPr id="833" name="楕円 832"/>
        <xdr:cNvSpPr/>
      </xdr:nvSpPr>
      <xdr:spPr>
        <a:xfrm>
          <a:off x="18605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68580</xdr:rowOff>
    </xdr:from>
    <xdr:to>
      <xdr:col>102</xdr:col>
      <xdr:colOff>114300</xdr:colOff>
      <xdr:row>85</xdr:row>
      <xdr:rowOff>68580</xdr:rowOff>
    </xdr:to>
    <xdr:cxnSp macro="">
      <xdr:nvCxnSpPr>
        <xdr:cNvPr id="834" name="直線コネクタ 833"/>
        <xdr:cNvCxnSpPr/>
      </xdr:nvCxnSpPr>
      <xdr:spPr>
        <a:xfrm>
          <a:off x="18656300" y="1464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835" name="n_1aveValue【消防施設】&#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6"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7"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8" name="n_4ave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158766</xdr:rowOff>
    </xdr:from>
    <xdr:ext cx="469744" cy="259045"/>
    <xdr:sp macro="" textlink="">
      <xdr:nvSpPr>
        <xdr:cNvPr id="839" name="n_1mainValue【消防施設】&#10;一人当たり面積"/>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40" name="n_2mainValue【消防施設】&#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110507</xdr:rowOff>
    </xdr:from>
    <xdr:ext cx="469744" cy="259045"/>
    <xdr:sp macro="" textlink="">
      <xdr:nvSpPr>
        <xdr:cNvPr id="841" name="n_3mainValue【消防施設】&#10;一人当たり面積"/>
        <xdr:cNvSpPr txBox="1"/>
      </xdr:nvSpPr>
      <xdr:spPr>
        <a:xfrm>
          <a:off x="19310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110507</xdr:rowOff>
    </xdr:from>
    <xdr:ext cx="469744" cy="259045"/>
    <xdr:sp macro="" textlink="">
      <xdr:nvSpPr>
        <xdr:cNvPr id="842" name="n_4mainValue【消防施設】&#10;一人当たり面積"/>
        <xdr:cNvSpPr txBox="1"/>
      </xdr:nvSpPr>
      <xdr:spPr>
        <a:xfrm>
          <a:off x="18421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138068</xdr:rowOff>
    </xdr:from>
    <xdr:to>
      <xdr:col>85</xdr:col>
      <xdr:colOff>177800</xdr:colOff>
      <xdr:row>104</xdr:row>
      <xdr:rowOff>68218</xdr:rowOff>
    </xdr:to>
    <xdr:sp macro="" textlink="">
      <xdr:nvSpPr>
        <xdr:cNvPr id="884" name="楕円 883"/>
        <xdr:cNvSpPr/>
      </xdr:nvSpPr>
      <xdr:spPr>
        <a:xfrm>
          <a:off x="16268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160945</xdr:rowOff>
    </xdr:from>
    <xdr:ext cx="405111" cy="259045"/>
    <xdr:sp macro="" textlink="">
      <xdr:nvSpPr>
        <xdr:cNvPr id="885" name="【庁舎】&#10;有形固定資産減価償却率該当値テキスト"/>
        <xdr:cNvSpPr txBox="1"/>
      </xdr:nvSpPr>
      <xdr:spPr>
        <a:xfrm>
          <a:off x="16357600" y="1764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159294</xdr:rowOff>
    </xdr:from>
    <xdr:to>
      <xdr:col>81</xdr:col>
      <xdr:colOff>101600</xdr:colOff>
      <xdr:row>104</xdr:row>
      <xdr:rowOff>89444</xdr:rowOff>
    </xdr:to>
    <xdr:sp macro="" textlink="">
      <xdr:nvSpPr>
        <xdr:cNvPr id="886" name="楕円 885"/>
        <xdr:cNvSpPr/>
      </xdr:nvSpPr>
      <xdr:spPr>
        <a:xfrm>
          <a:off x="15430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17418</xdr:rowOff>
    </xdr:from>
    <xdr:to>
      <xdr:col>85</xdr:col>
      <xdr:colOff>127000</xdr:colOff>
      <xdr:row>104</xdr:row>
      <xdr:rowOff>38644</xdr:rowOff>
    </xdr:to>
    <xdr:cxnSp macro="">
      <xdr:nvCxnSpPr>
        <xdr:cNvPr id="887" name="直線コネクタ 886"/>
        <xdr:cNvCxnSpPr/>
      </xdr:nvCxnSpPr>
      <xdr:spPr>
        <a:xfrm flipV="1">
          <a:off x="15481300" y="17848218"/>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126637</xdr:rowOff>
    </xdr:from>
    <xdr:to>
      <xdr:col>76</xdr:col>
      <xdr:colOff>165100</xdr:colOff>
      <xdr:row>104</xdr:row>
      <xdr:rowOff>56787</xdr:rowOff>
    </xdr:to>
    <xdr:sp macro="" textlink="">
      <xdr:nvSpPr>
        <xdr:cNvPr id="888" name="楕円 887"/>
        <xdr:cNvSpPr/>
      </xdr:nvSpPr>
      <xdr:spPr>
        <a:xfrm>
          <a:off x="14541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xdr:rowOff>
    </xdr:from>
    <xdr:to>
      <xdr:col>81</xdr:col>
      <xdr:colOff>50800</xdr:colOff>
      <xdr:row>104</xdr:row>
      <xdr:rowOff>38644</xdr:rowOff>
    </xdr:to>
    <xdr:cxnSp macro="">
      <xdr:nvCxnSpPr>
        <xdr:cNvPr id="889" name="直線コネクタ 888"/>
        <xdr:cNvCxnSpPr/>
      </xdr:nvCxnSpPr>
      <xdr:spPr>
        <a:xfrm>
          <a:off x="14592300" y="1783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92348</xdr:rowOff>
    </xdr:from>
    <xdr:to>
      <xdr:col>72</xdr:col>
      <xdr:colOff>38100</xdr:colOff>
      <xdr:row>104</xdr:row>
      <xdr:rowOff>22498</xdr:rowOff>
    </xdr:to>
    <xdr:sp macro="" textlink="">
      <xdr:nvSpPr>
        <xdr:cNvPr id="890" name="楕円 889"/>
        <xdr:cNvSpPr/>
      </xdr:nvSpPr>
      <xdr:spPr>
        <a:xfrm>
          <a:off x="13652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143148</xdr:rowOff>
    </xdr:from>
    <xdr:to>
      <xdr:col>76</xdr:col>
      <xdr:colOff>114300</xdr:colOff>
      <xdr:row>104</xdr:row>
      <xdr:rowOff>5987</xdr:rowOff>
    </xdr:to>
    <xdr:cxnSp macro="">
      <xdr:nvCxnSpPr>
        <xdr:cNvPr id="891" name="直線コネクタ 890"/>
        <xdr:cNvCxnSpPr/>
      </xdr:nvCxnSpPr>
      <xdr:spPr>
        <a:xfrm>
          <a:off x="13703300" y="178024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59689</xdr:rowOff>
    </xdr:from>
    <xdr:to>
      <xdr:col>67</xdr:col>
      <xdr:colOff>101600</xdr:colOff>
      <xdr:row>103</xdr:row>
      <xdr:rowOff>161289</xdr:rowOff>
    </xdr:to>
    <xdr:sp macro="" textlink="">
      <xdr:nvSpPr>
        <xdr:cNvPr id="892" name="楕円 891"/>
        <xdr:cNvSpPr/>
      </xdr:nvSpPr>
      <xdr:spPr>
        <a:xfrm>
          <a:off x="1276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110489</xdr:rowOff>
    </xdr:from>
    <xdr:to>
      <xdr:col>71</xdr:col>
      <xdr:colOff>177800</xdr:colOff>
      <xdr:row>103</xdr:row>
      <xdr:rowOff>143148</xdr:rowOff>
    </xdr:to>
    <xdr:cxnSp macro="">
      <xdr:nvCxnSpPr>
        <xdr:cNvPr id="893" name="直線コネクタ 892"/>
        <xdr:cNvCxnSpPr/>
      </xdr:nvCxnSpPr>
      <xdr:spPr>
        <a:xfrm>
          <a:off x="12814300" y="177698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121393</xdr:rowOff>
    </xdr:from>
    <xdr:ext cx="405111" cy="259045"/>
    <xdr:sp macro="" textlink="">
      <xdr:nvSpPr>
        <xdr:cNvPr id="894" name="n_1aveValue【庁舎】&#10;有形固定資産減価償却率"/>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895" name="n_2aveValue【庁舎】&#10;有形固定資産減価償却率"/>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56078</xdr:rowOff>
    </xdr:from>
    <xdr:ext cx="405111" cy="259045"/>
    <xdr:sp macro="" textlink="">
      <xdr:nvSpPr>
        <xdr:cNvPr id="896" name="n_3aveValue【庁舎】&#10;有形固定資産減価償却率"/>
        <xdr:cNvSpPr txBox="1"/>
      </xdr:nvSpPr>
      <xdr:spPr>
        <a:xfrm>
          <a:off x="13500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97" name="n_4aveValue【庁舎】&#10;有形固定資産減価償却率"/>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105971</xdr:rowOff>
    </xdr:from>
    <xdr:ext cx="405111" cy="259045"/>
    <xdr:sp macro="" textlink="">
      <xdr:nvSpPr>
        <xdr:cNvPr id="898" name="n_1mainValue【庁舎】&#10;有形固定資産減価償却率"/>
        <xdr:cNvSpPr txBox="1"/>
      </xdr:nvSpPr>
      <xdr:spPr>
        <a:xfrm>
          <a:off x="152660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73314</xdr:rowOff>
    </xdr:from>
    <xdr:ext cx="405111" cy="259045"/>
    <xdr:sp macro="" textlink="">
      <xdr:nvSpPr>
        <xdr:cNvPr id="899" name="n_2mainValue【庁舎】&#10;有形固定資産減価償却率"/>
        <xdr:cNvSpPr txBox="1"/>
      </xdr:nvSpPr>
      <xdr:spPr>
        <a:xfrm>
          <a:off x="14389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39025</xdr:rowOff>
    </xdr:from>
    <xdr:ext cx="405111" cy="259045"/>
    <xdr:sp macro="" textlink="">
      <xdr:nvSpPr>
        <xdr:cNvPr id="900" name="n_3mainValue【庁舎】&#10;有形固定資産減価償却率"/>
        <xdr:cNvSpPr txBox="1"/>
      </xdr:nvSpPr>
      <xdr:spPr>
        <a:xfrm>
          <a:off x="13500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901" name="n_4main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941" name="楕円 940"/>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942" name="【庁舎】&#10;一人当たり面積該当値テキスト"/>
        <xdr:cNvSpPr txBox="1"/>
      </xdr:nvSpPr>
      <xdr:spPr>
        <a:xfrm>
          <a:off x="22199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943" name="楕円 942"/>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26670</xdr:rowOff>
    </xdr:to>
    <xdr:cxnSp macro="">
      <xdr:nvCxnSpPr>
        <xdr:cNvPr id="944" name="直線コネクタ 943"/>
        <xdr:cNvCxnSpPr/>
      </xdr:nvCxnSpPr>
      <xdr:spPr>
        <a:xfrm flipV="1">
          <a:off x="21323300" y="181927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945" name="楕円 944"/>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26670</xdr:rowOff>
    </xdr:to>
    <xdr:cxnSp macro="">
      <xdr:nvCxnSpPr>
        <xdr:cNvPr id="946" name="直線コネクタ 945"/>
        <xdr:cNvCxnSpPr/>
      </xdr:nvCxnSpPr>
      <xdr:spPr>
        <a:xfrm>
          <a:off x="20434300" y="18192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143511</xdr:rowOff>
    </xdr:from>
    <xdr:to>
      <xdr:col>102</xdr:col>
      <xdr:colOff>165100</xdr:colOff>
      <xdr:row>106</xdr:row>
      <xdr:rowOff>73661</xdr:rowOff>
    </xdr:to>
    <xdr:sp macro="" textlink="">
      <xdr:nvSpPr>
        <xdr:cNvPr id="947" name="楕円 946"/>
        <xdr:cNvSpPr/>
      </xdr:nvSpPr>
      <xdr:spPr>
        <a:xfrm>
          <a:off x="19494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19050</xdr:rowOff>
    </xdr:from>
    <xdr:to>
      <xdr:col>107</xdr:col>
      <xdr:colOff>50800</xdr:colOff>
      <xdr:row>106</xdr:row>
      <xdr:rowOff>22861</xdr:rowOff>
    </xdr:to>
    <xdr:cxnSp macro="">
      <xdr:nvCxnSpPr>
        <xdr:cNvPr id="948" name="直線コネクタ 947"/>
        <xdr:cNvCxnSpPr/>
      </xdr:nvCxnSpPr>
      <xdr:spPr>
        <a:xfrm flipV="1">
          <a:off x="19545300" y="18192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143511</xdr:rowOff>
    </xdr:from>
    <xdr:to>
      <xdr:col>98</xdr:col>
      <xdr:colOff>38100</xdr:colOff>
      <xdr:row>106</xdr:row>
      <xdr:rowOff>73661</xdr:rowOff>
    </xdr:to>
    <xdr:sp macro="" textlink="">
      <xdr:nvSpPr>
        <xdr:cNvPr id="949" name="楕円 948"/>
        <xdr:cNvSpPr/>
      </xdr:nvSpPr>
      <xdr:spPr>
        <a:xfrm>
          <a:off x="18605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22861</xdr:rowOff>
    </xdr:from>
    <xdr:to>
      <xdr:col>102</xdr:col>
      <xdr:colOff>114300</xdr:colOff>
      <xdr:row>106</xdr:row>
      <xdr:rowOff>22861</xdr:rowOff>
    </xdr:to>
    <xdr:cxnSp macro="">
      <xdr:nvCxnSpPr>
        <xdr:cNvPr id="950" name="直線コネクタ 949"/>
        <xdr:cNvCxnSpPr/>
      </xdr:nvCxnSpPr>
      <xdr:spPr>
        <a:xfrm>
          <a:off x="18656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51" name="n_1ave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52" name="n_2ave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53" name="n_3ave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954" name="n_4ave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68597</xdr:rowOff>
    </xdr:from>
    <xdr:ext cx="469744" cy="259045"/>
    <xdr:sp macro="" textlink="">
      <xdr:nvSpPr>
        <xdr:cNvPr id="955" name="n_1mainValue【庁舎】&#10;一人当たり面積"/>
        <xdr:cNvSpPr txBox="1"/>
      </xdr:nvSpPr>
      <xdr:spPr>
        <a:xfrm>
          <a:off x="21075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956" name="n_2mainValue【庁舎】&#10;一人当たり面積"/>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64788</xdr:rowOff>
    </xdr:from>
    <xdr:ext cx="469744" cy="259045"/>
    <xdr:sp macro="" textlink="">
      <xdr:nvSpPr>
        <xdr:cNvPr id="957" name="n_3mainValue【庁舎】&#10;一人当たり面積"/>
        <xdr:cNvSpPr txBox="1"/>
      </xdr:nvSpPr>
      <xdr:spPr>
        <a:xfrm>
          <a:off x="19310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64788</xdr:rowOff>
    </xdr:from>
    <xdr:ext cx="469744" cy="259045"/>
    <xdr:sp macro="" textlink="">
      <xdr:nvSpPr>
        <xdr:cNvPr id="958" name="n_4mainValue【庁舎】&#10;一人当たり面積"/>
        <xdr:cNvSpPr txBox="1"/>
      </xdr:nvSpPr>
      <xdr:spPr>
        <a:xfrm>
          <a:off x="18421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に、一般廃棄物処理施設の有形固定資産減価償却率が類似団体内平均に比べて非常に高くなっている。当該施設においては、一部事務組合が所管しており、今後、新施設の建設が計画されているが、組合と連携し、建設に向けた資金計画、有利な財政措置の活用の検討を進めていくことが必要である。また、資金の多くを地方債に頼ることが想定されるため、市においても組合が起こした地方債の償還に係る負担等見込額が大幅に増え、将来負担比率等の上昇が予想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117,660
115,837
67.44
47,403,982
44,797,871
2,480,524
25,907,952
44,942,496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13608</xdr:rowOff>
    </xdr:from>
    <xdr:ext cx="11024508" cy="521425"/>
    <xdr:sp macro="" textlink="">
      <xdr:nvSpPr>
        <xdr:cNvPr id="35" name="テキスト ボックス 34"/>
        <xdr:cNvSpPr txBox="1"/>
      </xdr:nvSpPr>
      <xdr:spPr>
        <a:xfrm>
          <a:off x="745671" y="4612822"/>
          <a:ext cx="11024508"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lang="en-US" altLang="ja-JP" sz="1000" b="0" i="0">
              <a:solidFill>
                <a:schemeClr val="tx1"/>
              </a:solidFill>
              <a:effectLst/>
              <a:latin typeface="+mn-lt"/>
              <a:ea typeface="+mn-ea"/>
              <a:cs typeface="+mn-cs"/>
            </a:rPr>
            <a:t>※</a:t>
          </a:r>
          <a:r>
            <a:rPr lang="ja-JP" altLang="en-US" sz="1000" b="0" i="0">
              <a:solidFill>
                <a:schemeClr val="tx1"/>
              </a:solidFill>
              <a:effectLst/>
              <a:latin typeface="+mn-lt"/>
              <a:ea typeface="+mn-ea"/>
              <a:cs typeface="+mn-cs"/>
            </a:rPr>
            <a:t>「定員管理の状況」の「人口</a:t>
          </a:r>
          <a:r>
            <a:rPr lang="en-US" altLang="ja-JP" sz="1000" b="0" i="0">
              <a:solidFill>
                <a:schemeClr val="tx1"/>
              </a:solidFill>
              <a:effectLst/>
              <a:latin typeface="+mn-lt"/>
              <a:ea typeface="+mn-ea"/>
              <a:cs typeface="+mn-cs"/>
            </a:rPr>
            <a:t>1,000</a:t>
          </a:r>
          <a:r>
            <a:rPr lang="ja-JP" altLang="en-US" sz="1000" b="0" i="0">
              <a:solidFill>
                <a:schemeClr val="tx1"/>
              </a:solidFill>
              <a:effectLst/>
              <a:latin typeface="+mn-lt"/>
              <a:ea typeface="+mn-ea"/>
              <a:cs typeface="+mn-cs"/>
            </a:rPr>
            <a:t>人当たり職員数」の算出に用いる職員数及び「給与水準（国との比較）」の「ラスパイレス指数」については、各調査対象年度の翌年の地方公務員給与実態調査に基づいているが、令和</a:t>
          </a:r>
          <a:r>
            <a:rPr lang="en-US" altLang="ja-JP" sz="1000" b="0" i="0">
              <a:solidFill>
                <a:schemeClr val="tx1"/>
              </a:solidFill>
              <a:effectLst/>
              <a:latin typeface="+mn-lt"/>
              <a:ea typeface="+mn-ea"/>
              <a:cs typeface="+mn-cs"/>
            </a:rPr>
            <a:t>3</a:t>
          </a:r>
          <a:r>
            <a:rPr lang="ja-JP" altLang="en-US" sz="1000" b="0" i="0">
              <a:solidFill>
                <a:schemeClr val="tx1"/>
              </a:solidFill>
              <a:effectLst/>
              <a:latin typeface="+mn-lt"/>
              <a:ea typeface="+mn-ea"/>
              <a:cs typeface="+mn-cs"/>
            </a:rPr>
            <a:t>年度は令和</a:t>
          </a:r>
          <a:r>
            <a:rPr lang="en-US" altLang="ja-JP" sz="1000" b="0" i="0">
              <a:solidFill>
                <a:schemeClr val="tx1"/>
              </a:solidFill>
              <a:effectLst/>
              <a:latin typeface="+mn-lt"/>
              <a:ea typeface="+mn-ea"/>
              <a:cs typeface="+mn-cs"/>
            </a:rPr>
            <a:t>3</a:t>
          </a:r>
          <a:r>
            <a:rPr lang="ja-JP" altLang="en-US" sz="1000" b="0" i="0">
              <a:solidFill>
                <a:schemeClr val="tx1"/>
              </a:solidFill>
              <a:effectLst/>
              <a:latin typeface="+mn-lt"/>
              <a:ea typeface="+mn-ea"/>
              <a:cs typeface="+mn-cs"/>
            </a:rPr>
            <a:t>年調査の数値を引用している。</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類似団体平均と同様に前年度から</a:t>
          </a:r>
          <a:r>
            <a:rPr kumimoji="1" lang="ja-JP" altLang="en-US" sz="1100">
              <a:solidFill>
                <a:sysClr val="windowText" lastClr="000000"/>
              </a:solidFill>
              <a:effectLst/>
              <a:latin typeface="+mn-lt"/>
              <a:ea typeface="+mn-ea"/>
              <a:cs typeface="+mn-cs"/>
            </a:rPr>
            <a:t>０．２ポイントの減少</a:t>
          </a:r>
          <a:r>
            <a:rPr kumimoji="1" lang="ja-JP" altLang="ja-JP" sz="1100">
              <a:solidFill>
                <a:sysClr val="windowText" lastClr="000000"/>
              </a:solidFill>
              <a:effectLst/>
              <a:latin typeface="+mn-lt"/>
              <a:ea typeface="+mn-ea"/>
              <a:cs typeface="+mn-cs"/>
            </a:rPr>
            <a:t>となった。基準財政収入額</a:t>
          </a:r>
          <a:r>
            <a:rPr kumimoji="1" lang="ja-JP" altLang="en-US" sz="1100">
              <a:solidFill>
                <a:sysClr val="windowText" lastClr="000000"/>
              </a:solidFill>
              <a:effectLst/>
              <a:latin typeface="+mn-lt"/>
              <a:ea typeface="+mn-ea"/>
              <a:cs typeface="+mn-cs"/>
            </a:rPr>
            <a:t>は新型コロナウイルス感染症等の影響</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３．５％の減少</a:t>
          </a:r>
          <a:r>
            <a:rPr kumimoji="1" lang="ja-JP" altLang="ja-JP" sz="1100">
              <a:solidFill>
                <a:sysClr val="windowText" lastClr="000000"/>
              </a:solidFill>
              <a:effectLst/>
              <a:latin typeface="+mn-lt"/>
              <a:ea typeface="+mn-ea"/>
              <a:cs typeface="+mn-cs"/>
            </a:rPr>
            <a:t>となった一方、基準財政需要額が高齢者保健福祉費及び合併特例債償還費の算定額の増加等により、</a:t>
          </a:r>
          <a:r>
            <a:rPr kumimoji="1" lang="ja-JP" altLang="en-US" sz="1100">
              <a:solidFill>
                <a:sysClr val="windowText" lastClr="000000"/>
              </a:solidFill>
              <a:effectLst/>
              <a:latin typeface="+mn-lt"/>
              <a:ea typeface="+mn-ea"/>
              <a:cs typeface="+mn-cs"/>
            </a:rPr>
            <a:t>４．０</a:t>
          </a:r>
          <a:r>
            <a:rPr kumimoji="1" lang="ja-JP" altLang="ja-JP" sz="1100">
              <a:solidFill>
                <a:sysClr val="windowText" lastClr="000000"/>
              </a:solidFill>
              <a:effectLst/>
              <a:latin typeface="+mn-lt"/>
              <a:ea typeface="+mn-ea"/>
              <a:cs typeface="+mn-cs"/>
            </a:rPr>
            <a:t>％の増加</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平成２７年度から類似団体内平均値を下回り続けている。引き続き、給与の適正化、委託料の削減及び市税滞納額の圧縮等を行うとともに、過去に借入を行った高利の地方債についての利率見直しに取り組み、公債費の伸びを抑え、健全財政の維持に一層、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146050</xdr:rowOff>
    </xdr:to>
    <xdr:cxnSp macro="">
      <xdr:nvCxnSpPr>
        <xdr:cNvPr id="71" name="直線コネクタ 70"/>
        <xdr:cNvCxnSpPr/>
      </xdr:nvCxnSpPr>
      <xdr:spPr>
        <a:xfrm>
          <a:off x="4114800" y="73124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111578</xdr:rowOff>
    </xdr:to>
    <xdr:cxnSp macro="">
      <xdr:nvCxnSpPr>
        <xdr:cNvPr id="74" name="直線コネクタ 73"/>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111578</xdr:rowOff>
    </xdr:to>
    <xdr:cxnSp macro="">
      <xdr:nvCxnSpPr>
        <xdr:cNvPr id="77" name="直線コネクタ 76"/>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xdr:cNvCxnSpPr/>
      </xdr:nvCxnSpPr>
      <xdr:spPr>
        <a:xfrm>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91"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前年度から３．４ポイントの減少となった</a:t>
          </a:r>
          <a:r>
            <a:rPr kumimoji="1" lang="ja-JP" altLang="en-US" sz="1100">
              <a:solidFill>
                <a:schemeClr val="dk1"/>
              </a:solidFill>
              <a:effectLst/>
              <a:latin typeface="+mn-lt"/>
              <a:ea typeface="+mn-ea"/>
              <a:cs typeface="+mn-cs"/>
            </a:rPr>
            <a:t>が、</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県市町村平均</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全国平均を上回る結果となった。</a:t>
          </a:r>
          <a:r>
            <a:rPr kumimoji="1" lang="ja-JP" altLang="en-US" sz="1100">
              <a:solidFill>
                <a:sysClr val="windowText" lastClr="000000"/>
              </a:solidFill>
              <a:effectLst/>
              <a:latin typeface="+mn-lt"/>
              <a:ea typeface="+mn-ea"/>
              <a:cs typeface="+mn-cs"/>
            </a:rPr>
            <a:t>これは</a:t>
          </a:r>
          <a:r>
            <a:rPr kumimoji="1" lang="ja-JP" altLang="ja-JP" sz="1100">
              <a:solidFill>
                <a:schemeClr val="dk1"/>
              </a:solidFill>
              <a:effectLst/>
              <a:latin typeface="+mn-lt"/>
              <a:ea typeface="+mn-ea"/>
              <a:cs typeface="+mn-cs"/>
            </a:rPr>
            <a:t>経常経費充当一般財源が、</a:t>
          </a:r>
          <a:r>
            <a:rPr kumimoji="1" lang="ja-JP" altLang="en-US" sz="1100">
              <a:solidFill>
                <a:schemeClr val="dk1"/>
              </a:solidFill>
              <a:effectLst/>
              <a:latin typeface="+mn-lt"/>
              <a:ea typeface="+mn-ea"/>
              <a:cs typeface="+mn-cs"/>
            </a:rPr>
            <a:t>扶助費、公債費等の増加により３．２２％の増加となった一方、</a:t>
          </a:r>
          <a:r>
            <a:rPr kumimoji="1" lang="ja-JP" altLang="ja-JP" sz="1100">
              <a:solidFill>
                <a:sysClr val="windowText" lastClr="000000"/>
              </a:solidFill>
              <a:effectLst/>
              <a:latin typeface="+mn-lt"/>
              <a:ea typeface="+mn-ea"/>
              <a:cs typeface="+mn-cs"/>
            </a:rPr>
            <a:t>臨時財政対策債</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が増加したことで、分母が</a:t>
          </a:r>
          <a:r>
            <a:rPr kumimoji="1" lang="ja-JP" altLang="en-US" sz="1100">
              <a:solidFill>
                <a:sysClr val="windowText" lastClr="000000"/>
              </a:solidFill>
              <a:effectLst/>
              <a:latin typeface="+mn-lt"/>
              <a:ea typeface="+mn-ea"/>
              <a:cs typeface="+mn-cs"/>
            </a:rPr>
            <a:t>７．０９</a:t>
          </a:r>
          <a:r>
            <a:rPr kumimoji="1" lang="ja-JP" altLang="ja-JP" sz="1100">
              <a:solidFill>
                <a:sysClr val="windowText" lastClr="000000"/>
              </a:solidFill>
              <a:effectLst/>
              <a:latin typeface="+mn-lt"/>
              <a:ea typeface="+mn-ea"/>
              <a:cs typeface="+mn-cs"/>
            </a:rPr>
            <a:t>％増加したことによるものである。一層の市税収入の確保や財政運用の効率化に努める。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64</xdr:row>
      <xdr:rowOff>111760</xdr:rowOff>
    </xdr:to>
    <xdr:cxnSp macro="">
      <xdr:nvCxnSpPr>
        <xdr:cNvPr id="134" name="直線コネクタ 133"/>
        <xdr:cNvCxnSpPr/>
      </xdr:nvCxnSpPr>
      <xdr:spPr>
        <a:xfrm flipV="1">
          <a:off x="4114800" y="10811087"/>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64</xdr:row>
      <xdr:rowOff>111760</xdr:rowOff>
    </xdr:to>
    <xdr:cxnSp macro="">
      <xdr:nvCxnSpPr>
        <xdr:cNvPr id="137" name="直線コネクタ 136"/>
        <xdr:cNvCxnSpPr/>
      </xdr:nvCxnSpPr>
      <xdr:spPr>
        <a:xfrm>
          <a:off x="3225800" y="1106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95673</xdr:rowOff>
    </xdr:to>
    <xdr:cxnSp macro="">
      <xdr:nvCxnSpPr>
        <xdr:cNvPr id="140" name="直線コネクタ 139"/>
        <xdr:cNvCxnSpPr/>
      </xdr:nvCxnSpPr>
      <xdr:spPr>
        <a:xfrm>
          <a:off x="2336800" y="1101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39370</xdr:rowOff>
    </xdr:to>
    <xdr:cxnSp macro="">
      <xdr:nvCxnSpPr>
        <xdr:cNvPr id="143" name="直線コネクタ 142"/>
        <xdr:cNvCxnSpPr/>
      </xdr:nvCxnSpPr>
      <xdr:spPr>
        <a:xfrm>
          <a:off x="1447800" y="1100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3" name="楕円 152"/>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102464</xdr:rowOff>
    </xdr:from>
    <xdr:ext cx="762000" cy="259045"/>
    <xdr:sp macro="" textlink="">
      <xdr:nvSpPr>
        <xdr:cNvPr id="154" name="財政構造の弾力性該当値テキスト"/>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5" name="楕円 154"/>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6" name="テキスト ボックス 155"/>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7" name="楕円 156"/>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58" name="テキスト ボックス 157"/>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9" name="楕円 158"/>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60" name="テキスト ボックス 159"/>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61" name="楕円 160"/>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62" name="テキスト ボックス 161"/>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類似団体内平均値に比べ低い数値で推移しており、良好な状態を維持しているものの、前年度から</a:t>
          </a:r>
          <a:r>
            <a:rPr kumimoji="1" lang="ja-JP" altLang="en-US" sz="1100">
              <a:solidFill>
                <a:sysClr val="windowText" lastClr="000000"/>
              </a:solidFill>
              <a:effectLst/>
              <a:latin typeface="+mn-lt"/>
              <a:ea typeface="+mn-ea"/>
              <a:cs typeface="+mn-cs"/>
            </a:rPr>
            <a:t>３．４</a:t>
          </a:r>
          <a:r>
            <a:rPr kumimoji="1" lang="ja-JP" altLang="ja-JP" sz="1100">
              <a:solidFill>
                <a:sysClr val="windowText" lastClr="000000"/>
              </a:solidFill>
              <a:effectLst/>
              <a:latin typeface="+mn-lt"/>
              <a:ea typeface="+mn-ea"/>
              <a:cs typeface="+mn-cs"/>
            </a:rPr>
            <a:t>％の増</a:t>
          </a:r>
          <a:r>
            <a:rPr kumimoji="1" lang="ja-JP" altLang="ja-JP" sz="1100">
              <a:solidFill>
                <a:schemeClr val="dk1"/>
              </a:solidFill>
              <a:effectLst/>
              <a:latin typeface="+mn-lt"/>
              <a:ea typeface="+mn-ea"/>
              <a:cs typeface="+mn-cs"/>
            </a:rPr>
            <a:t>となった。人件費は前年度比</a:t>
          </a:r>
          <a:r>
            <a:rPr kumimoji="1" lang="ja-JP" altLang="en-US" sz="1100">
              <a:solidFill>
                <a:sysClr val="windowText" lastClr="000000"/>
              </a:solidFill>
              <a:effectLst/>
              <a:latin typeface="+mn-lt"/>
              <a:ea typeface="+mn-ea"/>
              <a:cs typeface="+mn-cs"/>
            </a:rPr>
            <a:t>０．９</a:t>
          </a:r>
          <a:r>
            <a:rPr kumimoji="1" lang="ja-JP" altLang="ja-JP" sz="1100">
              <a:solidFill>
                <a:sysClr val="windowText" lastClr="000000"/>
              </a:solidFill>
              <a:effectLst/>
              <a:latin typeface="+mn-lt"/>
              <a:ea typeface="+mn-ea"/>
              <a:cs typeface="+mn-cs"/>
            </a:rPr>
            <a:t>％の増</a:t>
          </a:r>
          <a:r>
            <a:rPr kumimoji="1" lang="ja-JP" altLang="ja-JP" sz="1100">
              <a:solidFill>
                <a:schemeClr val="dk1"/>
              </a:solidFill>
              <a:effectLst/>
              <a:latin typeface="+mn-lt"/>
              <a:ea typeface="+mn-ea"/>
              <a:cs typeface="+mn-cs"/>
            </a:rPr>
            <a:t>、物件費は</a:t>
          </a:r>
          <a:r>
            <a:rPr kumimoji="1" lang="ja-JP" altLang="en-US" sz="1100">
              <a:solidFill>
                <a:sysClr val="windowText" lastClr="000000"/>
              </a:solidFill>
              <a:effectLst/>
              <a:latin typeface="+mn-lt"/>
              <a:ea typeface="+mn-ea"/>
              <a:cs typeface="+mn-cs"/>
            </a:rPr>
            <a:t>５．２</a:t>
          </a:r>
          <a:r>
            <a:rPr kumimoji="1" lang="ja-JP" altLang="ja-JP" sz="1100">
              <a:solidFill>
                <a:sysClr val="windowText" lastClr="000000"/>
              </a:solidFill>
              <a:effectLst/>
              <a:latin typeface="+mn-lt"/>
              <a:ea typeface="+mn-ea"/>
              <a:cs typeface="+mn-cs"/>
            </a:rPr>
            <a:t>％の増、維持補修費は</a:t>
          </a:r>
          <a:r>
            <a:rPr kumimoji="1" lang="ja-JP" altLang="en-US" sz="1100">
              <a:solidFill>
                <a:sysClr val="windowText" lastClr="000000"/>
              </a:solidFill>
              <a:effectLst/>
              <a:latin typeface="+mn-lt"/>
              <a:ea typeface="+mn-ea"/>
              <a:cs typeface="+mn-cs"/>
            </a:rPr>
            <a:t>０．３</a:t>
          </a:r>
          <a:r>
            <a:rPr kumimoji="1" lang="ja-JP" altLang="ja-JP" sz="1100">
              <a:solidFill>
                <a:sysClr val="windowText" lastClr="000000"/>
              </a:solidFill>
              <a:effectLst/>
              <a:latin typeface="+mn-lt"/>
              <a:ea typeface="+mn-ea"/>
              <a:cs typeface="+mn-cs"/>
            </a:rPr>
            <a:t>％の増</a:t>
          </a:r>
          <a:r>
            <a:rPr kumimoji="1" lang="ja-JP" altLang="ja-JP" sz="1100">
              <a:solidFill>
                <a:schemeClr val="dk1"/>
              </a:solidFill>
              <a:effectLst/>
              <a:latin typeface="+mn-lt"/>
              <a:ea typeface="+mn-ea"/>
              <a:cs typeface="+mn-cs"/>
            </a:rPr>
            <a:t>となっている。今後さらに増加が見込まれる維持補修費の動向に注視しながら、職員数７００人体制の維持や委託業務の見直しを徹底し、財政負担を減らすよう努める。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74611</xdr:rowOff>
    </xdr:from>
    <xdr:to>
      <xdr:col>23</xdr:col>
      <xdr:colOff>133350</xdr:colOff>
      <xdr:row>83</xdr:row>
      <xdr:rowOff>140830</xdr:rowOff>
    </xdr:to>
    <xdr:cxnSp macro="">
      <xdr:nvCxnSpPr>
        <xdr:cNvPr id="199" name="直線コネクタ 198"/>
        <xdr:cNvCxnSpPr/>
      </xdr:nvCxnSpPr>
      <xdr:spPr>
        <a:xfrm>
          <a:off x="4114800" y="14304961"/>
          <a:ext cx="838200" cy="6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7122</xdr:rowOff>
    </xdr:from>
    <xdr:to>
      <xdr:col>19</xdr:col>
      <xdr:colOff>133350</xdr:colOff>
      <xdr:row>83</xdr:row>
      <xdr:rowOff>74611</xdr:rowOff>
    </xdr:to>
    <xdr:cxnSp macro="">
      <xdr:nvCxnSpPr>
        <xdr:cNvPr id="202" name="直線コネクタ 201"/>
        <xdr:cNvCxnSpPr/>
      </xdr:nvCxnSpPr>
      <xdr:spPr>
        <a:xfrm>
          <a:off x="3225800" y="14066022"/>
          <a:ext cx="889000" cy="2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111663</xdr:rowOff>
    </xdr:from>
    <xdr:to>
      <xdr:col>15</xdr:col>
      <xdr:colOff>82550</xdr:colOff>
      <xdr:row>82</xdr:row>
      <xdr:rowOff>7122</xdr:rowOff>
    </xdr:to>
    <xdr:cxnSp macro="">
      <xdr:nvCxnSpPr>
        <xdr:cNvPr id="205" name="直線コネクタ 204"/>
        <xdr:cNvCxnSpPr/>
      </xdr:nvCxnSpPr>
      <xdr:spPr>
        <a:xfrm>
          <a:off x="2336800" y="13999113"/>
          <a:ext cx="889000" cy="6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111663</xdr:rowOff>
    </xdr:from>
    <xdr:to>
      <xdr:col>11</xdr:col>
      <xdr:colOff>31750</xdr:colOff>
      <xdr:row>81</xdr:row>
      <xdr:rowOff>124882</xdr:rowOff>
    </xdr:to>
    <xdr:cxnSp macro="">
      <xdr:nvCxnSpPr>
        <xdr:cNvPr id="208" name="直線コネクタ 207"/>
        <xdr:cNvCxnSpPr/>
      </xdr:nvCxnSpPr>
      <xdr:spPr>
        <a:xfrm flipV="1">
          <a:off x="1447800" y="13999113"/>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90030</xdr:rowOff>
    </xdr:from>
    <xdr:to>
      <xdr:col>23</xdr:col>
      <xdr:colOff>184150</xdr:colOff>
      <xdr:row>84</xdr:row>
      <xdr:rowOff>20180</xdr:rowOff>
    </xdr:to>
    <xdr:sp macro="" textlink="">
      <xdr:nvSpPr>
        <xdr:cNvPr id="218" name="楕円 217"/>
        <xdr:cNvSpPr/>
      </xdr:nvSpPr>
      <xdr:spPr>
        <a:xfrm>
          <a:off x="4902200" y="1432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106557</xdr:rowOff>
    </xdr:from>
    <xdr:ext cx="762000" cy="259045"/>
    <xdr:sp macro="" textlink="">
      <xdr:nvSpPr>
        <xdr:cNvPr id="219" name="人件費・物件費等の状況該当値テキスト"/>
        <xdr:cNvSpPr txBox="1"/>
      </xdr:nvSpPr>
      <xdr:spPr>
        <a:xfrm>
          <a:off x="5041900" y="1416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23811</xdr:rowOff>
    </xdr:from>
    <xdr:to>
      <xdr:col>19</xdr:col>
      <xdr:colOff>184150</xdr:colOff>
      <xdr:row>83</xdr:row>
      <xdr:rowOff>125411</xdr:rowOff>
    </xdr:to>
    <xdr:sp macro="" textlink="">
      <xdr:nvSpPr>
        <xdr:cNvPr id="220" name="楕円 219"/>
        <xdr:cNvSpPr/>
      </xdr:nvSpPr>
      <xdr:spPr>
        <a:xfrm>
          <a:off x="4064000" y="142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135588</xdr:rowOff>
    </xdr:from>
    <xdr:ext cx="736600" cy="259045"/>
    <xdr:sp macro="" textlink="">
      <xdr:nvSpPr>
        <xdr:cNvPr id="221" name="テキスト ボックス 220"/>
        <xdr:cNvSpPr txBox="1"/>
      </xdr:nvSpPr>
      <xdr:spPr>
        <a:xfrm>
          <a:off x="3733800" y="14023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127772</xdr:rowOff>
    </xdr:from>
    <xdr:to>
      <xdr:col>15</xdr:col>
      <xdr:colOff>133350</xdr:colOff>
      <xdr:row>82</xdr:row>
      <xdr:rowOff>57922</xdr:rowOff>
    </xdr:to>
    <xdr:sp macro="" textlink="">
      <xdr:nvSpPr>
        <xdr:cNvPr id="222" name="楕円 221"/>
        <xdr:cNvSpPr/>
      </xdr:nvSpPr>
      <xdr:spPr>
        <a:xfrm>
          <a:off x="3175000" y="140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68099</xdr:rowOff>
    </xdr:from>
    <xdr:ext cx="762000" cy="259045"/>
    <xdr:sp macro="" textlink="">
      <xdr:nvSpPr>
        <xdr:cNvPr id="223" name="テキスト ボックス 222"/>
        <xdr:cNvSpPr txBox="1"/>
      </xdr:nvSpPr>
      <xdr:spPr>
        <a:xfrm>
          <a:off x="2844800" y="1378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60863</xdr:rowOff>
    </xdr:from>
    <xdr:to>
      <xdr:col>11</xdr:col>
      <xdr:colOff>82550</xdr:colOff>
      <xdr:row>81</xdr:row>
      <xdr:rowOff>162463</xdr:rowOff>
    </xdr:to>
    <xdr:sp macro="" textlink="">
      <xdr:nvSpPr>
        <xdr:cNvPr id="224" name="楕円 223"/>
        <xdr:cNvSpPr/>
      </xdr:nvSpPr>
      <xdr:spPr>
        <a:xfrm>
          <a:off x="2286000" y="139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1190</xdr:rowOff>
    </xdr:from>
    <xdr:ext cx="762000" cy="259045"/>
    <xdr:sp macro="" textlink="">
      <xdr:nvSpPr>
        <xdr:cNvPr id="225" name="テキスト ボックス 224"/>
        <xdr:cNvSpPr txBox="1"/>
      </xdr:nvSpPr>
      <xdr:spPr>
        <a:xfrm>
          <a:off x="1955800" y="1371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74082</xdr:rowOff>
    </xdr:from>
    <xdr:to>
      <xdr:col>7</xdr:col>
      <xdr:colOff>31750</xdr:colOff>
      <xdr:row>82</xdr:row>
      <xdr:rowOff>4232</xdr:rowOff>
    </xdr:to>
    <xdr:sp macro="" textlink="">
      <xdr:nvSpPr>
        <xdr:cNvPr id="226" name="楕円 225"/>
        <xdr:cNvSpPr/>
      </xdr:nvSpPr>
      <xdr:spPr>
        <a:xfrm>
          <a:off x="1397000" y="139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14409</xdr:rowOff>
    </xdr:from>
    <xdr:ext cx="762000" cy="259045"/>
    <xdr:sp macro="" textlink="">
      <xdr:nvSpPr>
        <xdr:cNvPr id="227" name="テキスト ボックス 226"/>
        <xdr:cNvSpPr txBox="1"/>
      </xdr:nvSpPr>
      <xdr:spPr>
        <a:xfrm>
          <a:off x="1066800" y="137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４月に給与制度の総合的見直しを行い、給料表の水準平均を引き下げるとともに、地域手当を６％に引き上げた。指数は類似団体平均より上回っているが、今後においても、人事院勧告、埼玉県人事委員会勧告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63" name="直線コネクタ 262"/>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50800</xdr:rowOff>
    </xdr:to>
    <xdr:cxnSp macro="">
      <xdr:nvCxnSpPr>
        <xdr:cNvPr id="266" name="直線コネクタ 265"/>
        <xdr:cNvCxnSpPr/>
      </xdr:nvCxnSpPr>
      <xdr:spPr>
        <a:xfrm>
          <a:off x="15290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9" name="直線コネクタ 268"/>
        <xdr:cNvCxnSpPr/>
      </xdr:nvCxnSpPr>
      <xdr:spPr>
        <a:xfrm>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136071</xdr:rowOff>
    </xdr:to>
    <xdr:cxnSp macro="">
      <xdr:nvCxnSpPr>
        <xdr:cNvPr id="272" name="直線コネクタ 271"/>
        <xdr:cNvCxnSpPr/>
      </xdr:nvCxnSpPr>
      <xdr:spPr>
        <a:xfrm>
          <a:off x="135128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2" name="楕円 281"/>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3"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4" name="楕円 283"/>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5" name="テキスト ボックス 284"/>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6" name="楕円 285"/>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7" name="テキスト ボックス 286"/>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8" name="楕円 287"/>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9" name="テキスト ボックス 288"/>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90" name="楕円 289"/>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91" name="テキスト ボックス 290"/>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類似団体内平均値に比べ低くなっており、職員数は少ない状態である。引き続き、職員数７００人体制を維持し、適正な定員管理を徹底する。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6244</xdr:rowOff>
    </xdr:from>
    <xdr:to>
      <xdr:col>81</xdr:col>
      <xdr:colOff>44450</xdr:colOff>
      <xdr:row>62</xdr:row>
      <xdr:rowOff>10266</xdr:rowOff>
    </xdr:to>
    <xdr:cxnSp macro="">
      <xdr:nvCxnSpPr>
        <xdr:cNvPr id="326" name="直線コネクタ 325"/>
        <xdr:cNvCxnSpPr/>
      </xdr:nvCxnSpPr>
      <xdr:spPr>
        <a:xfrm>
          <a:off x="16179800" y="1063614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6244</xdr:rowOff>
    </xdr:from>
    <xdr:to>
      <xdr:col>77</xdr:col>
      <xdr:colOff>44450</xdr:colOff>
      <xdr:row>62</xdr:row>
      <xdr:rowOff>12277</xdr:rowOff>
    </xdr:to>
    <xdr:cxnSp macro="">
      <xdr:nvCxnSpPr>
        <xdr:cNvPr id="329" name="直線コネクタ 328"/>
        <xdr:cNvCxnSpPr/>
      </xdr:nvCxnSpPr>
      <xdr:spPr>
        <a:xfrm flipV="1">
          <a:off x="15290800" y="1063614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169651</xdr:rowOff>
    </xdr:from>
    <xdr:to>
      <xdr:col>72</xdr:col>
      <xdr:colOff>203200</xdr:colOff>
      <xdr:row>62</xdr:row>
      <xdr:rowOff>12277</xdr:rowOff>
    </xdr:to>
    <xdr:cxnSp macro="">
      <xdr:nvCxnSpPr>
        <xdr:cNvPr id="332" name="直線コネクタ 331"/>
        <xdr:cNvCxnSpPr/>
      </xdr:nvCxnSpPr>
      <xdr:spPr>
        <a:xfrm>
          <a:off x="14401800" y="1062810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169651</xdr:rowOff>
    </xdr:from>
    <xdr:to>
      <xdr:col>68</xdr:col>
      <xdr:colOff>152400</xdr:colOff>
      <xdr:row>62</xdr:row>
      <xdr:rowOff>6244</xdr:rowOff>
    </xdr:to>
    <xdr:cxnSp macro="">
      <xdr:nvCxnSpPr>
        <xdr:cNvPr id="335" name="直線コネクタ 334"/>
        <xdr:cNvCxnSpPr/>
      </xdr:nvCxnSpPr>
      <xdr:spPr>
        <a:xfrm flipV="1">
          <a:off x="13512800" y="106281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130916</xdr:rowOff>
    </xdr:from>
    <xdr:to>
      <xdr:col>81</xdr:col>
      <xdr:colOff>95250</xdr:colOff>
      <xdr:row>62</xdr:row>
      <xdr:rowOff>61066</xdr:rowOff>
    </xdr:to>
    <xdr:sp macro="" textlink="">
      <xdr:nvSpPr>
        <xdr:cNvPr id="345" name="楕円 344"/>
        <xdr:cNvSpPr/>
      </xdr:nvSpPr>
      <xdr:spPr>
        <a:xfrm>
          <a:off x="169672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147443</xdr:rowOff>
    </xdr:from>
    <xdr:ext cx="762000" cy="259045"/>
    <xdr:sp macro="" textlink="">
      <xdr:nvSpPr>
        <xdr:cNvPr id="346" name="定員管理の状況該当値テキスト"/>
        <xdr:cNvSpPr txBox="1"/>
      </xdr:nvSpPr>
      <xdr:spPr>
        <a:xfrm>
          <a:off x="17106900" y="1043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126894</xdr:rowOff>
    </xdr:from>
    <xdr:to>
      <xdr:col>77</xdr:col>
      <xdr:colOff>95250</xdr:colOff>
      <xdr:row>62</xdr:row>
      <xdr:rowOff>57044</xdr:rowOff>
    </xdr:to>
    <xdr:sp macro="" textlink="">
      <xdr:nvSpPr>
        <xdr:cNvPr id="347" name="楕円 346"/>
        <xdr:cNvSpPr/>
      </xdr:nvSpPr>
      <xdr:spPr>
        <a:xfrm>
          <a:off x="16129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67221</xdr:rowOff>
    </xdr:from>
    <xdr:ext cx="736600" cy="259045"/>
    <xdr:sp macro="" textlink="">
      <xdr:nvSpPr>
        <xdr:cNvPr id="348" name="テキスト ボックス 347"/>
        <xdr:cNvSpPr txBox="1"/>
      </xdr:nvSpPr>
      <xdr:spPr>
        <a:xfrm>
          <a:off x="15798800" y="1035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49" name="楕円 348"/>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73254</xdr:rowOff>
    </xdr:from>
    <xdr:ext cx="762000" cy="259045"/>
    <xdr:sp macro="" textlink="">
      <xdr:nvSpPr>
        <xdr:cNvPr id="350" name="テキスト ボックス 349"/>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118851</xdr:rowOff>
    </xdr:from>
    <xdr:to>
      <xdr:col>68</xdr:col>
      <xdr:colOff>203200</xdr:colOff>
      <xdr:row>62</xdr:row>
      <xdr:rowOff>49001</xdr:rowOff>
    </xdr:to>
    <xdr:sp macro="" textlink="">
      <xdr:nvSpPr>
        <xdr:cNvPr id="351" name="楕円 350"/>
        <xdr:cNvSpPr/>
      </xdr:nvSpPr>
      <xdr:spPr>
        <a:xfrm>
          <a:off x="14351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59178</xdr:rowOff>
    </xdr:from>
    <xdr:ext cx="762000" cy="259045"/>
    <xdr:sp macro="" textlink="">
      <xdr:nvSpPr>
        <xdr:cNvPr id="352" name="テキスト ボックス 351"/>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126894</xdr:rowOff>
    </xdr:from>
    <xdr:to>
      <xdr:col>64</xdr:col>
      <xdr:colOff>152400</xdr:colOff>
      <xdr:row>62</xdr:row>
      <xdr:rowOff>57044</xdr:rowOff>
    </xdr:to>
    <xdr:sp macro="" textlink="">
      <xdr:nvSpPr>
        <xdr:cNvPr id="353" name="楕円 352"/>
        <xdr:cNvSpPr/>
      </xdr:nvSpPr>
      <xdr:spPr>
        <a:xfrm>
          <a:off x="13462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67221</xdr:rowOff>
    </xdr:from>
    <xdr:ext cx="762000" cy="259045"/>
    <xdr:sp macro="" textlink="">
      <xdr:nvSpPr>
        <xdr:cNvPr id="354" name="テキスト ボックス 353"/>
        <xdr:cNvSpPr txBox="1"/>
      </xdr:nvSpPr>
      <xdr:spPr>
        <a:xfrm>
          <a:off x="13131800" y="1035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標準税収入額や普通交付税が増加し、さらに、元利償還金の額が大きく減少したため、０．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ポイント減少し、全国市町村平均、県市町村平均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早期健全化基準</a:t>
          </a:r>
          <a:r>
            <a:rPr kumimoji="1" lang="ja-JP" altLang="en-US" sz="1100">
              <a:solidFill>
                <a:schemeClr val="dk1"/>
              </a:solidFill>
              <a:effectLst/>
              <a:latin typeface="+mn-lt"/>
              <a:ea typeface="+mn-ea"/>
              <a:cs typeface="+mn-cs"/>
            </a:rPr>
            <a:t>及び類似団体平均値</a:t>
          </a:r>
          <a:r>
            <a:rPr kumimoji="1" lang="ja-JP" altLang="ja-JP" sz="1100">
              <a:solidFill>
                <a:schemeClr val="dk1"/>
              </a:solidFill>
              <a:effectLst/>
              <a:latin typeface="+mn-lt"/>
              <a:ea typeface="+mn-ea"/>
              <a:cs typeface="+mn-cs"/>
            </a:rPr>
            <a:t>を下回る</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となった。元利償還金の額は令和３年度から４年度がピークであると予測され、その後は実質公債費比率については緩やかに減少していく見込みである。今後も、事業の精査により公債費負担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66146</xdr:rowOff>
    </xdr:from>
    <xdr:to>
      <xdr:col>81</xdr:col>
      <xdr:colOff>44450</xdr:colOff>
      <xdr:row>41</xdr:row>
      <xdr:rowOff>86254</xdr:rowOff>
    </xdr:to>
    <xdr:cxnSp macro="">
      <xdr:nvCxnSpPr>
        <xdr:cNvPr id="390" name="直線コネクタ 389"/>
        <xdr:cNvCxnSpPr/>
      </xdr:nvCxnSpPr>
      <xdr:spPr>
        <a:xfrm flipV="1">
          <a:off x="16179800" y="70955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86254</xdr:rowOff>
    </xdr:from>
    <xdr:to>
      <xdr:col>77</xdr:col>
      <xdr:colOff>44450</xdr:colOff>
      <xdr:row>41</xdr:row>
      <xdr:rowOff>96308</xdr:rowOff>
    </xdr:to>
    <xdr:cxnSp macro="">
      <xdr:nvCxnSpPr>
        <xdr:cNvPr id="393" name="直線コネクタ 392"/>
        <xdr:cNvCxnSpPr/>
      </xdr:nvCxnSpPr>
      <xdr:spPr>
        <a:xfrm flipV="1">
          <a:off x="15290800" y="71157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96308</xdr:rowOff>
    </xdr:from>
    <xdr:to>
      <xdr:col>72</xdr:col>
      <xdr:colOff>203200</xdr:colOff>
      <xdr:row>41</xdr:row>
      <xdr:rowOff>106363</xdr:rowOff>
    </xdr:to>
    <xdr:cxnSp macro="">
      <xdr:nvCxnSpPr>
        <xdr:cNvPr id="396" name="直線コネクタ 395"/>
        <xdr:cNvCxnSpPr/>
      </xdr:nvCxnSpPr>
      <xdr:spPr>
        <a:xfrm flipV="1">
          <a:off x="14401800" y="71257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66146</xdr:rowOff>
    </xdr:from>
    <xdr:to>
      <xdr:col>68</xdr:col>
      <xdr:colOff>152400</xdr:colOff>
      <xdr:row>41</xdr:row>
      <xdr:rowOff>106363</xdr:rowOff>
    </xdr:to>
    <xdr:cxnSp macro="">
      <xdr:nvCxnSpPr>
        <xdr:cNvPr id="399" name="直線コネクタ 398"/>
        <xdr:cNvCxnSpPr/>
      </xdr:nvCxnSpPr>
      <xdr:spPr>
        <a:xfrm>
          <a:off x="13512800" y="70955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15346</xdr:rowOff>
    </xdr:from>
    <xdr:to>
      <xdr:col>81</xdr:col>
      <xdr:colOff>95250</xdr:colOff>
      <xdr:row>41</xdr:row>
      <xdr:rowOff>116946</xdr:rowOff>
    </xdr:to>
    <xdr:sp macro="" textlink="">
      <xdr:nvSpPr>
        <xdr:cNvPr id="409" name="楕円 408"/>
        <xdr:cNvSpPr/>
      </xdr:nvSpPr>
      <xdr:spPr>
        <a:xfrm>
          <a:off x="169672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31873</xdr:rowOff>
    </xdr:from>
    <xdr:ext cx="762000" cy="259045"/>
    <xdr:sp macro="" textlink="">
      <xdr:nvSpPr>
        <xdr:cNvPr id="410" name="公債費負担の状況該当値テキスト"/>
        <xdr:cNvSpPr txBox="1"/>
      </xdr:nvSpPr>
      <xdr:spPr>
        <a:xfrm>
          <a:off x="17106900" y="688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35454</xdr:rowOff>
    </xdr:from>
    <xdr:to>
      <xdr:col>77</xdr:col>
      <xdr:colOff>95250</xdr:colOff>
      <xdr:row>41</xdr:row>
      <xdr:rowOff>137054</xdr:rowOff>
    </xdr:to>
    <xdr:sp macro="" textlink="">
      <xdr:nvSpPr>
        <xdr:cNvPr id="411" name="楕円 410"/>
        <xdr:cNvSpPr/>
      </xdr:nvSpPr>
      <xdr:spPr>
        <a:xfrm>
          <a:off x="16129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121831</xdr:rowOff>
    </xdr:from>
    <xdr:ext cx="736600" cy="259045"/>
    <xdr:sp macro="" textlink="">
      <xdr:nvSpPr>
        <xdr:cNvPr id="412" name="テキスト ボックス 411"/>
        <xdr:cNvSpPr txBox="1"/>
      </xdr:nvSpPr>
      <xdr:spPr>
        <a:xfrm>
          <a:off x="15798800" y="715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45508</xdr:rowOff>
    </xdr:from>
    <xdr:to>
      <xdr:col>73</xdr:col>
      <xdr:colOff>44450</xdr:colOff>
      <xdr:row>41</xdr:row>
      <xdr:rowOff>147108</xdr:rowOff>
    </xdr:to>
    <xdr:sp macro="" textlink="">
      <xdr:nvSpPr>
        <xdr:cNvPr id="413" name="楕円 412"/>
        <xdr:cNvSpPr/>
      </xdr:nvSpPr>
      <xdr:spPr>
        <a:xfrm>
          <a:off x="15240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131885</xdr:rowOff>
    </xdr:from>
    <xdr:ext cx="762000" cy="259045"/>
    <xdr:sp macro="" textlink="">
      <xdr:nvSpPr>
        <xdr:cNvPr id="414" name="テキスト ボックス 413"/>
        <xdr:cNvSpPr txBox="1"/>
      </xdr:nvSpPr>
      <xdr:spPr>
        <a:xfrm>
          <a:off x="14909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55563</xdr:rowOff>
    </xdr:from>
    <xdr:to>
      <xdr:col>68</xdr:col>
      <xdr:colOff>203200</xdr:colOff>
      <xdr:row>41</xdr:row>
      <xdr:rowOff>157163</xdr:rowOff>
    </xdr:to>
    <xdr:sp macro="" textlink="">
      <xdr:nvSpPr>
        <xdr:cNvPr id="415" name="楕円 414"/>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16" name="テキスト ボックス 415"/>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15346</xdr:rowOff>
    </xdr:from>
    <xdr:to>
      <xdr:col>64</xdr:col>
      <xdr:colOff>152400</xdr:colOff>
      <xdr:row>41</xdr:row>
      <xdr:rowOff>116946</xdr:rowOff>
    </xdr:to>
    <xdr:sp macro="" textlink="">
      <xdr:nvSpPr>
        <xdr:cNvPr id="417" name="楕円 416"/>
        <xdr:cNvSpPr/>
      </xdr:nvSpPr>
      <xdr:spPr>
        <a:xfrm>
          <a:off x="13462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127123</xdr:rowOff>
    </xdr:from>
    <xdr:ext cx="762000" cy="259045"/>
    <xdr:sp macro="" textlink="">
      <xdr:nvSpPr>
        <xdr:cNvPr id="418" name="テキスト ボックス 417"/>
        <xdr:cNvSpPr txBox="1"/>
      </xdr:nvSpPr>
      <xdr:spPr>
        <a:xfrm>
          <a:off x="13131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低下し、全国市町村平均、及び県市町村平均を下回ったものの、引き続き類似団体を上回る状況となった。今後も地方債現在高は減少していくので、将来負担比率についても減少していく見込みだが、後世への負担を少しでも軽減するよう、事業実施等について総点検を実施し、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50800</xdr:rowOff>
    </xdr:from>
    <xdr:to>
      <xdr:col>81</xdr:col>
      <xdr:colOff>44450</xdr:colOff>
      <xdr:row>14</xdr:row>
      <xdr:rowOff>66312</xdr:rowOff>
    </xdr:to>
    <xdr:cxnSp macro="">
      <xdr:nvCxnSpPr>
        <xdr:cNvPr id="454" name="直線コネクタ 453"/>
        <xdr:cNvCxnSpPr/>
      </xdr:nvCxnSpPr>
      <xdr:spPr>
        <a:xfrm flipV="1">
          <a:off x="16179800" y="2451100"/>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66312</xdr:rowOff>
    </xdr:from>
    <xdr:to>
      <xdr:col>77</xdr:col>
      <xdr:colOff>44450</xdr:colOff>
      <xdr:row>14</xdr:row>
      <xdr:rowOff>68036</xdr:rowOff>
    </xdr:to>
    <xdr:cxnSp macro="">
      <xdr:nvCxnSpPr>
        <xdr:cNvPr id="457" name="直線コネクタ 456"/>
        <xdr:cNvCxnSpPr/>
      </xdr:nvCxnSpPr>
      <xdr:spPr>
        <a:xfrm flipV="1">
          <a:off x="15290800" y="246661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68036</xdr:rowOff>
    </xdr:from>
    <xdr:to>
      <xdr:col>72</xdr:col>
      <xdr:colOff>203200</xdr:colOff>
      <xdr:row>14</xdr:row>
      <xdr:rowOff>116296</xdr:rowOff>
    </xdr:to>
    <xdr:cxnSp macro="">
      <xdr:nvCxnSpPr>
        <xdr:cNvPr id="460" name="直線コネクタ 459"/>
        <xdr:cNvCxnSpPr/>
      </xdr:nvCxnSpPr>
      <xdr:spPr>
        <a:xfrm flipV="1">
          <a:off x="14401800" y="24683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116296</xdr:rowOff>
    </xdr:from>
    <xdr:to>
      <xdr:col>68</xdr:col>
      <xdr:colOff>152400</xdr:colOff>
      <xdr:row>15</xdr:row>
      <xdr:rowOff>15512</xdr:rowOff>
    </xdr:to>
    <xdr:cxnSp macro="">
      <xdr:nvCxnSpPr>
        <xdr:cNvPr id="463" name="直線コネクタ 462"/>
        <xdr:cNvCxnSpPr/>
      </xdr:nvCxnSpPr>
      <xdr:spPr>
        <a:xfrm flipV="1">
          <a:off x="13512800" y="2516596"/>
          <a:ext cx="889000" cy="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73" name="楕円 472"/>
        <xdr:cNvSpPr/>
      </xdr:nvSpPr>
      <xdr:spPr>
        <a:xfrm>
          <a:off x="16967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143527</xdr:rowOff>
    </xdr:from>
    <xdr:ext cx="762000" cy="259045"/>
    <xdr:sp macro="" textlink="">
      <xdr:nvSpPr>
        <xdr:cNvPr id="474" name="将来負担の状況該当値テキスト"/>
        <xdr:cNvSpPr txBox="1"/>
      </xdr:nvSpPr>
      <xdr:spPr>
        <a:xfrm>
          <a:off x="17106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15512</xdr:rowOff>
    </xdr:from>
    <xdr:to>
      <xdr:col>77</xdr:col>
      <xdr:colOff>95250</xdr:colOff>
      <xdr:row>14</xdr:row>
      <xdr:rowOff>117112</xdr:rowOff>
    </xdr:to>
    <xdr:sp macro="" textlink="">
      <xdr:nvSpPr>
        <xdr:cNvPr id="475" name="楕円 474"/>
        <xdr:cNvSpPr/>
      </xdr:nvSpPr>
      <xdr:spPr>
        <a:xfrm>
          <a:off x="16129000" y="2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101889</xdr:rowOff>
    </xdr:from>
    <xdr:ext cx="736600" cy="259045"/>
    <xdr:sp macro="" textlink="">
      <xdr:nvSpPr>
        <xdr:cNvPr id="476" name="テキスト ボックス 475"/>
        <xdr:cNvSpPr txBox="1"/>
      </xdr:nvSpPr>
      <xdr:spPr>
        <a:xfrm>
          <a:off x="15798800" y="250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17236</xdr:rowOff>
    </xdr:from>
    <xdr:to>
      <xdr:col>73</xdr:col>
      <xdr:colOff>44450</xdr:colOff>
      <xdr:row>14</xdr:row>
      <xdr:rowOff>118836</xdr:rowOff>
    </xdr:to>
    <xdr:sp macro="" textlink="">
      <xdr:nvSpPr>
        <xdr:cNvPr id="477" name="楕円 476"/>
        <xdr:cNvSpPr/>
      </xdr:nvSpPr>
      <xdr:spPr>
        <a:xfrm>
          <a:off x="15240000" y="24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103613</xdr:rowOff>
    </xdr:from>
    <xdr:ext cx="762000" cy="259045"/>
    <xdr:sp macro="" textlink="">
      <xdr:nvSpPr>
        <xdr:cNvPr id="478" name="テキスト ボックス 477"/>
        <xdr:cNvSpPr txBox="1"/>
      </xdr:nvSpPr>
      <xdr:spPr>
        <a:xfrm>
          <a:off x="14909800" y="250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65496</xdr:rowOff>
    </xdr:from>
    <xdr:to>
      <xdr:col>68</xdr:col>
      <xdr:colOff>203200</xdr:colOff>
      <xdr:row>14</xdr:row>
      <xdr:rowOff>167096</xdr:rowOff>
    </xdr:to>
    <xdr:sp macro="" textlink="">
      <xdr:nvSpPr>
        <xdr:cNvPr id="479" name="楕円 478"/>
        <xdr:cNvSpPr/>
      </xdr:nvSpPr>
      <xdr:spPr>
        <a:xfrm>
          <a:off x="14351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151873</xdr:rowOff>
    </xdr:from>
    <xdr:ext cx="762000" cy="259045"/>
    <xdr:sp macro="" textlink="">
      <xdr:nvSpPr>
        <xdr:cNvPr id="480" name="テキスト ボックス 479"/>
        <xdr:cNvSpPr txBox="1"/>
      </xdr:nvSpPr>
      <xdr:spPr>
        <a:xfrm>
          <a:off x="14020800" y="255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136162</xdr:rowOff>
    </xdr:from>
    <xdr:to>
      <xdr:col>64</xdr:col>
      <xdr:colOff>152400</xdr:colOff>
      <xdr:row>15</xdr:row>
      <xdr:rowOff>66312</xdr:rowOff>
    </xdr:to>
    <xdr:sp macro="" textlink="">
      <xdr:nvSpPr>
        <xdr:cNvPr id="481" name="楕円 480"/>
        <xdr:cNvSpPr/>
      </xdr:nvSpPr>
      <xdr:spPr>
        <a:xfrm>
          <a:off x="13462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51089</xdr:rowOff>
    </xdr:from>
    <xdr:ext cx="762000" cy="259045"/>
    <xdr:sp macro="" textlink="">
      <xdr:nvSpPr>
        <xdr:cNvPr id="482" name="テキスト ボックス 481"/>
        <xdr:cNvSpPr txBox="1"/>
      </xdr:nvSpPr>
      <xdr:spPr>
        <a:xfrm>
          <a:off x="13131800" y="26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117,660
115,837
67.44
47,403,982
44,797,871
2,480,524
25,907,952
44,942,496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７００人体制を維持するとともに、指定管理者制度の推進など行財政改革への取組みにより、類似団体平均、埼玉県平均を下回る傾向にある。今後も引き続き人件費の削減に努める。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24130</xdr:rowOff>
    </xdr:to>
    <xdr:cxnSp macro="">
      <xdr:nvCxnSpPr>
        <xdr:cNvPr id="64" name="直線コネクタ 63"/>
        <xdr:cNvCxnSpPr/>
      </xdr:nvCxnSpPr>
      <xdr:spPr>
        <a:xfrm flipV="1">
          <a:off x="3987800" y="62671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24130</xdr:rowOff>
    </xdr:to>
    <xdr:cxnSp macro="">
      <xdr:nvCxnSpPr>
        <xdr:cNvPr id="67" name="直線コネクタ 66"/>
        <xdr:cNvCxnSpPr/>
      </xdr:nvCxnSpPr>
      <xdr:spPr>
        <a:xfrm>
          <a:off x="3098800" y="6258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113284</xdr:rowOff>
    </xdr:to>
    <xdr:cxnSp macro="">
      <xdr:nvCxnSpPr>
        <xdr:cNvPr id="70" name="直線コネクタ 69"/>
        <xdr:cNvCxnSpPr/>
      </xdr:nvCxnSpPr>
      <xdr:spPr>
        <a:xfrm flipV="1">
          <a:off x="2209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159004</xdr:rowOff>
    </xdr:to>
    <xdr:cxnSp macro="">
      <xdr:nvCxnSpPr>
        <xdr:cNvPr id="73" name="直線コネクタ 72"/>
        <xdr:cNvCxnSpPr/>
      </xdr:nvCxnSpPr>
      <xdr:spPr>
        <a:xfrm flipV="1">
          <a:off x="1320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教育推進のための備品購入費等の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により、昨年度と比較すると、０．４ポイントの</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、類似団体内平均値を上回っている傾向が続いている。引き続き、経常的な委託業務の見直しを徹底し、財政負担を減らすよう努める。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50800</xdr:rowOff>
    </xdr:to>
    <xdr:cxnSp macro="">
      <xdr:nvCxnSpPr>
        <xdr:cNvPr id="127" name="直線コネクタ 126"/>
        <xdr:cNvCxnSpPr/>
      </xdr:nvCxnSpPr>
      <xdr:spPr>
        <a:xfrm flipV="1">
          <a:off x="15671800" y="3093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50800</xdr:rowOff>
    </xdr:to>
    <xdr:cxnSp macro="">
      <xdr:nvCxnSpPr>
        <xdr:cNvPr id="130" name="直線コネクタ 129"/>
        <xdr:cNvCxnSpPr/>
      </xdr:nvCxnSpPr>
      <xdr:spPr>
        <a:xfrm>
          <a:off x="14782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7257</xdr:rowOff>
    </xdr:to>
    <xdr:cxnSp macro="">
      <xdr:nvCxnSpPr>
        <xdr:cNvPr id="133" name="直線コネクタ 132"/>
        <xdr:cNvCxnSpPr/>
      </xdr:nvCxnSpPr>
      <xdr:spPr>
        <a:xfrm>
          <a:off x="13893800" y="3082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18143</xdr:rowOff>
    </xdr:to>
    <xdr:cxnSp macro="">
      <xdr:nvCxnSpPr>
        <xdr:cNvPr id="136" name="直線コネクタ 135"/>
        <xdr:cNvCxnSpPr/>
      </xdr:nvCxnSpPr>
      <xdr:spPr>
        <a:xfrm flipV="1">
          <a:off x="13004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6" name="楕円 145"/>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7"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0" name="楕円 149"/>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1" name="テキスト ボックス 150"/>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2" name="楕円 151"/>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3" name="テキスト ボックス 152"/>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4" name="楕円 153"/>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5" name="テキスト ボックス 154"/>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前年度と比較すると、</a:t>
          </a:r>
          <a:r>
            <a:rPr kumimoji="1" lang="ja-JP" altLang="en-US" sz="1100">
              <a:solidFill>
                <a:schemeClr val="dk1"/>
              </a:solidFill>
              <a:effectLst/>
              <a:latin typeface="+mn-lt"/>
              <a:ea typeface="+mn-ea"/>
              <a:cs typeface="+mn-cs"/>
            </a:rPr>
            <a:t>２，６６９，３３０</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２９．２</a:t>
          </a:r>
          <a:r>
            <a:rPr kumimoji="1" lang="ja-JP" altLang="ja-JP" sz="1100">
              <a:solidFill>
                <a:schemeClr val="dk1"/>
              </a:solidFill>
              <a:effectLst/>
              <a:latin typeface="+mn-lt"/>
              <a:ea typeface="+mn-ea"/>
              <a:cs typeface="+mn-cs"/>
            </a:rPr>
            <a:t>％の増加となったが、引き続き類似団体内平均値を下回る結果となった。これは、保育施設の増加に伴う地域型保育給付費などの増によるものである。引き続き給付等に係る資格審査等の適正化や各種手当への上乗せの見直しを進めていくことで、財政を圧迫する要因を取り除い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123190</xdr:rowOff>
    </xdr:from>
    <xdr:to>
      <xdr:col>24</xdr:col>
      <xdr:colOff>25400</xdr:colOff>
      <xdr:row>55</xdr:row>
      <xdr:rowOff>146050</xdr:rowOff>
    </xdr:to>
    <xdr:cxnSp macro="">
      <xdr:nvCxnSpPr>
        <xdr:cNvPr id="188" name="直線コネクタ 187"/>
        <xdr:cNvCxnSpPr/>
      </xdr:nvCxnSpPr>
      <xdr:spPr>
        <a:xfrm flipV="1">
          <a:off x="3987800" y="9552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91" name="直線コネクタ 190"/>
        <xdr:cNvCxnSpPr/>
      </xdr:nvCxnSpPr>
      <xdr:spPr>
        <a:xfrm flipV="1">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4" name="直線コネクタ 193"/>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7" name="直線コネクタ 196"/>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72390</xdr:rowOff>
    </xdr:from>
    <xdr:to>
      <xdr:col>24</xdr:col>
      <xdr:colOff>76200</xdr:colOff>
      <xdr:row>56</xdr:row>
      <xdr:rowOff>2540</xdr:rowOff>
    </xdr:to>
    <xdr:sp macro="" textlink="">
      <xdr:nvSpPr>
        <xdr:cNvPr id="207" name="楕円 206"/>
        <xdr:cNvSpPr/>
      </xdr:nvSpPr>
      <xdr:spPr>
        <a:xfrm>
          <a:off x="4775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88917</xdr:rowOff>
    </xdr:from>
    <xdr:ext cx="762000" cy="259045"/>
    <xdr:sp macro="" textlink="">
      <xdr:nvSpPr>
        <xdr:cNvPr id="208" name="扶助費該当値テキスト"/>
        <xdr:cNvSpPr txBox="1"/>
      </xdr:nvSpPr>
      <xdr:spPr>
        <a:xfrm>
          <a:off x="4914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0" name="テキスト ボックス 20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6" name="テキスト ボックス 215"/>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昨年度と比較すると</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低下したが、類似団体内平均値を下回る状態が続いている。多くを占めるのは他会計への繰出金である。税収を主な財源とする一般会計の負担額縮減のため、国民健康保険事業特別会計や下水道事業会計に対する繰出金の支出基準について、一層の改善を図ら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78015</xdr:rowOff>
    </xdr:to>
    <xdr:cxnSp macro="">
      <xdr:nvCxnSpPr>
        <xdr:cNvPr id="251" name="直線コネクタ 250"/>
        <xdr:cNvCxnSpPr/>
      </xdr:nvCxnSpPr>
      <xdr:spPr>
        <a:xfrm flipV="1">
          <a:off x="15671800" y="9635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88900</xdr:rowOff>
    </xdr:to>
    <xdr:cxnSp macro="">
      <xdr:nvCxnSpPr>
        <xdr:cNvPr id="254" name="直線コネクタ 253"/>
        <xdr:cNvCxnSpPr/>
      </xdr:nvCxnSpPr>
      <xdr:spPr>
        <a:xfrm flipV="1">
          <a:off x="14782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88900</xdr:rowOff>
    </xdr:to>
    <xdr:cxnSp macro="">
      <xdr:nvCxnSpPr>
        <xdr:cNvPr id="257" name="直線コネクタ 256"/>
        <xdr:cNvCxnSpPr/>
      </xdr:nvCxnSpPr>
      <xdr:spPr>
        <a:xfrm>
          <a:off x="13893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23585</xdr:rowOff>
    </xdr:to>
    <xdr:cxnSp macro="">
      <xdr:nvCxnSpPr>
        <xdr:cNvPr id="260" name="直線コネクタ 259"/>
        <xdr:cNvCxnSpPr/>
      </xdr:nvCxnSpPr>
      <xdr:spPr>
        <a:xfrm>
          <a:off x="13004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0" name="楕円 269"/>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1"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3" name="テキスト ボックス 272"/>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6" name="楕円 275"/>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77" name="テキスト ボックス 276"/>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8" name="楕円 277"/>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9" name="テキスト ボックス 278"/>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昨年度と比較すると０．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ポイント低下したが、補助費等に係る経常収支比率は類似団体平均を上回っている。類似団体の人口１人当たりの決算額と比較すると、一部事務組合への負担金が多い。</a:t>
          </a:r>
          <a:endParaRPr lang="ja-JP" altLang="ja-JP">
            <a:effectLst/>
          </a:endParaRPr>
        </a:p>
        <a:p>
          <a:r>
            <a:rPr kumimoji="1" lang="ja-JP" altLang="ja-JP" sz="1100">
              <a:solidFill>
                <a:schemeClr val="dk1"/>
              </a:solidFill>
              <a:effectLst/>
              <a:latin typeface="+mn-lt"/>
              <a:ea typeface="+mn-ea"/>
              <a:cs typeface="+mn-cs"/>
            </a:rPr>
            <a:t>また、各種団体への補助金についても、引き続き交付団体の活動状況や収支決算状況、事業効果の検証等を行いながら、補助金等の適正化を図る。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104140</xdr:rowOff>
    </xdr:to>
    <xdr:cxnSp macro="">
      <xdr:nvCxnSpPr>
        <xdr:cNvPr id="310" name="直線コネクタ 309"/>
        <xdr:cNvCxnSpPr/>
      </xdr:nvCxnSpPr>
      <xdr:spPr>
        <a:xfrm flipV="1">
          <a:off x="15671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159004</xdr:rowOff>
    </xdr:to>
    <xdr:cxnSp macro="">
      <xdr:nvCxnSpPr>
        <xdr:cNvPr id="313" name="直線コネクタ 312"/>
        <xdr:cNvCxnSpPr/>
      </xdr:nvCxnSpPr>
      <xdr:spPr>
        <a:xfrm flipV="1">
          <a:off x="14782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51562</xdr:rowOff>
    </xdr:to>
    <xdr:cxnSp macro="">
      <xdr:nvCxnSpPr>
        <xdr:cNvPr id="316" name="直線コネクタ 315"/>
        <xdr:cNvCxnSpPr/>
      </xdr:nvCxnSpPr>
      <xdr:spPr>
        <a:xfrm flipV="1">
          <a:off x="13893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78994</xdr:rowOff>
    </xdr:to>
    <xdr:cxnSp macro="">
      <xdr:nvCxnSpPr>
        <xdr:cNvPr id="319" name="直線コネクタ 318"/>
        <xdr:cNvCxnSpPr/>
      </xdr:nvCxnSpPr>
      <xdr:spPr>
        <a:xfrm flipV="1">
          <a:off x="13004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9" name="楕円 328"/>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7129</xdr:rowOff>
    </xdr:from>
    <xdr:ext cx="762000" cy="259045"/>
    <xdr:sp macro="" textlink="">
      <xdr:nvSpPr>
        <xdr:cNvPr id="330" name="補助費等該当値テキスト"/>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1" name="楕円 330"/>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2" name="テキスト ボックス 331"/>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3" name="楕円 332"/>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4" name="テキスト ボックス 333"/>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5" name="楕円 334"/>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6" name="テキスト ボックス 335"/>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7" name="楕円 336"/>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8" name="テキスト ボックス 337"/>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合併後積極的に取り組んだ大型建設事業は一段落したが、それに伴う地方債の元利償還金は年々増加しており、公債費に係る経常収支比率は類似団体平均を４．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上回っている。令和３年度から４年度が償還のピークであると予測され、非常に厳しい財政運営となることが予想される。地方債充当事業の厳選を進めるとともに、過去に借入を行った高利の地方債について利率見直しに取り組み、公債費縮減に努めなければならない。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46989</xdr:rowOff>
    </xdr:to>
    <xdr:cxnSp macro="">
      <xdr:nvCxnSpPr>
        <xdr:cNvPr id="371" name="直線コネクタ 370"/>
        <xdr:cNvCxnSpPr/>
      </xdr:nvCxnSpPr>
      <xdr:spPr>
        <a:xfrm flipV="1">
          <a:off x="3987800" y="135153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62230</xdr:rowOff>
    </xdr:to>
    <xdr:cxnSp macro="">
      <xdr:nvCxnSpPr>
        <xdr:cNvPr id="374" name="直線コネクタ 373"/>
        <xdr:cNvCxnSpPr/>
      </xdr:nvCxnSpPr>
      <xdr:spPr>
        <a:xfrm flipV="1">
          <a:off x="3098800" y="13591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62230</xdr:rowOff>
    </xdr:to>
    <xdr:cxnSp macro="">
      <xdr:nvCxnSpPr>
        <xdr:cNvPr id="377" name="直線コネクタ 376"/>
        <xdr:cNvCxnSpPr/>
      </xdr:nvCxnSpPr>
      <xdr:spPr>
        <a:xfrm>
          <a:off x="2209800" y="1360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62230</xdr:rowOff>
    </xdr:to>
    <xdr:cxnSp macro="">
      <xdr:nvCxnSpPr>
        <xdr:cNvPr id="380" name="直線コネクタ 379"/>
        <xdr:cNvCxnSpPr/>
      </xdr:nvCxnSpPr>
      <xdr:spPr>
        <a:xfrm>
          <a:off x="1320800" y="1354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0" name="楕円 389"/>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1"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2" name="楕円 391"/>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3" name="テキスト ボックス 392"/>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4" name="楕円 393"/>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5" name="テキスト ボックス 394"/>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6" name="楕円 395"/>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7" name="テキスト ボックス 396"/>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8" name="楕円 397"/>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9" name="テキスト ボックス 398"/>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ポイント下回っている。健全財政維持のため、特に、扶助費、補助費等に注視し、これらの経費の適正化に努める。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42418</xdr:rowOff>
    </xdr:to>
    <xdr:cxnSp macro="">
      <xdr:nvCxnSpPr>
        <xdr:cNvPr id="430" name="直線コネクタ 429"/>
        <xdr:cNvCxnSpPr/>
      </xdr:nvCxnSpPr>
      <xdr:spPr>
        <a:xfrm flipV="1">
          <a:off x="15671800" y="1313433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42418</xdr:rowOff>
    </xdr:to>
    <xdr:cxnSp macro="">
      <xdr:nvCxnSpPr>
        <xdr:cNvPr id="433" name="直線コネクタ 432"/>
        <xdr:cNvCxnSpPr/>
      </xdr:nvCxnSpPr>
      <xdr:spPr>
        <a:xfrm>
          <a:off x="14782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24130</xdr:rowOff>
    </xdr:to>
    <xdr:cxnSp macro="">
      <xdr:nvCxnSpPr>
        <xdr:cNvPr id="436" name="直線コネクタ 435"/>
        <xdr:cNvCxnSpPr/>
      </xdr:nvCxnSpPr>
      <xdr:spPr>
        <a:xfrm>
          <a:off x="13893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24130</xdr:rowOff>
    </xdr:to>
    <xdr:cxnSp macro="">
      <xdr:nvCxnSpPr>
        <xdr:cNvPr id="439" name="直線コネクタ 438"/>
        <xdr:cNvCxnSpPr/>
      </xdr:nvCxnSpPr>
      <xdr:spPr>
        <a:xfrm flipV="1">
          <a:off x="13004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9" name="楕円 448"/>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0"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1" name="楕円 450"/>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2" name="テキスト ボックス 451"/>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3" name="楕円 452"/>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4" name="テキスト ボックス 453"/>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5" name="楕円 454"/>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6" name="テキスト ボックス 455"/>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7" name="楕円 456"/>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8" name="テキスト ボックス 457"/>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56153</xdr:rowOff>
    </xdr:from>
    <xdr:to>
      <xdr:col>29</xdr:col>
      <xdr:colOff>127000</xdr:colOff>
      <xdr:row>17</xdr:row>
      <xdr:rowOff>127848</xdr:rowOff>
    </xdr:to>
    <xdr:cxnSp macro="">
      <xdr:nvCxnSpPr>
        <xdr:cNvPr id="54" name="直線コネクタ 53"/>
        <xdr:cNvCxnSpPr/>
      </xdr:nvCxnSpPr>
      <xdr:spPr bwMode="auto">
        <a:xfrm flipV="1">
          <a:off x="5003800" y="3018428"/>
          <a:ext cx="647700" cy="7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127848</xdr:rowOff>
    </xdr:from>
    <xdr:to>
      <xdr:col>26</xdr:col>
      <xdr:colOff>50800</xdr:colOff>
      <xdr:row>17</xdr:row>
      <xdr:rowOff>128419</xdr:rowOff>
    </xdr:to>
    <xdr:cxnSp macro="">
      <xdr:nvCxnSpPr>
        <xdr:cNvPr id="57" name="直線コネクタ 56"/>
        <xdr:cNvCxnSpPr/>
      </xdr:nvCxnSpPr>
      <xdr:spPr bwMode="auto">
        <a:xfrm flipV="1">
          <a:off x="4305300" y="3090123"/>
          <a:ext cx="6985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119961</xdr:rowOff>
    </xdr:from>
    <xdr:to>
      <xdr:col>22</xdr:col>
      <xdr:colOff>114300</xdr:colOff>
      <xdr:row>17</xdr:row>
      <xdr:rowOff>128419</xdr:rowOff>
    </xdr:to>
    <xdr:cxnSp macro="">
      <xdr:nvCxnSpPr>
        <xdr:cNvPr id="60" name="直線コネクタ 59"/>
        <xdr:cNvCxnSpPr/>
      </xdr:nvCxnSpPr>
      <xdr:spPr bwMode="auto">
        <a:xfrm>
          <a:off x="3606800" y="3082236"/>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119961</xdr:rowOff>
    </xdr:from>
    <xdr:to>
      <xdr:col>18</xdr:col>
      <xdr:colOff>177800</xdr:colOff>
      <xdr:row>17</xdr:row>
      <xdr:rowOff>128648</xdr:rowOff>
    </xdr:to>
    <xdr:cxnSp macro="">
      <xdr:nvCxnSpPr>
        <xdr:cNvPr id="63" name="直線コネクタ 62"/>
        <xdr:cNvCxnSpPr/>
      </xdr:nvCxnSpPr>
      <xdr:spPr bwMode="auto">
        <a:xfrm flipV="1">
          <a:off x="2908300" y="3082236"/>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5353</xdr:rowOff>
    </xdr:from>
    <xdr:to>
      <xdr:col>29</xdr:col>
      <xdr:colOff>177800</xdr:colOff>
      <xdr:row>17</xdr:row>
      <xdr:rowOff>106953</xdr:rowOff>
    </xdr:to>
    <xdr:sp macro="" textlink="">
      <xdr:nvSpPr>
        <xdr:cNvPr id="73" name="楕円 72"/>
        <xdr:cNvSpPr/>
      </xdr:nvSpPr>
      <xdr:spPr bwMode="auto">
        <a:xfrm>
          <a:off x="5600700" y="2967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148880</xdr:rowOff>
    </xdr:from>
    <xdr:ext cx="762000" cy="259045"/>
    <xdr:sp macro="" textlink="">
      <xdr:nvSpPr>
        <xdr:cNvPr id="74" name="人口1人当たり決算額の推移該当値テキスト130"/>
        <xdr:cNvSpPr txBox="1"/>
      </xdr:nvSpPr>
      <xdr:spPr>
        <a:xfrm>
          <a:off x="5740400" y="29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77048</xdr:rowOff>
    </xdr:from>
    <xdr:to>
      <xdr:col>26</xdr:col>
      <xdr:colOff>101600</xdr:colOff>
      <xdr:row>18</xdr:row>
      <xdr:rowOff>7198</xdr:rowOff>
    </xdr:to>
    <xdr:sp macro="" textlink="">
      <xdr:nvSpPr>
        <xdr:cNvPr id="75" name="楕円 74"/>
        <xdr:cNvSpPr/>
      </xdr:nvSpPr>
      <xdr:spPr bwMode="auto">
        <a:xfrm>
          <a:off x="4953000" y="3039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163425</xdr:rowOff>
    </xdr:from>
    <xdr:ext cx="736600" cy="259045"/>
    <xdr:sp macro="" textlink="">
      <xdr:nvSpPr>
        <xdr:cNvPr id="76" name="テキスト ボックス 75"/>
        <xdr:cNvSpPr txBox="1"/>
      </xdr:nvSpPr>
      <xdr:spPr>
        <a:xfrm>
          <a:off x="4622800" y="312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77619</xdr:rowOff>
    </xdr:from>
    <xdr:to>
      <xdr:col>22</xdr:col>
      <xdr:colOff>165100</xdr:colOff>
      <xdr:row>18</xdr:row>
      <xdr:rowOff>7769</xdr:rowOff>
    </xdr:to>
    <xdr:sp macro="" textlink="">
      <xdr:nvSpPr>
        <xdr:cNvPr id="77" name="楕円 76"/>
        <xdr:cNvSpPr/>
      </xdr:nvSpPr>
      <xdr:spPr bwMode="auto">
        <a:xfrm>
          <a:off x="4254500" y="303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163996</xdr:rowOff>
    </xdr:from>
    <xdr:ext cx="762000" cy="259045"/>
    <xdr:sp macro="" textlink="">
      <xdr:nvSpPr>
        <xdr:cNvPr id="78" name="テキスト ボックス 77"/>
        <xdr:cNvSpPr txBox="1"/>
      </xdr:nvSpPr>
      <xdr:spPr>
        <a:xfrm>
          <a:off x="3924300" y="3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69161</xdr:rowOff>
    </xdr:from>
    <xdr:to>
      <xdr:col>19</xdr:col>
      <xdr:colOff>38100</xdr:colOff>
      <xdr:row>17</xdr:row>
      <xdr:rowOff>170761</xdr:rowOff>
    </xdr:to>
    <xdr:sp macro="" textlink="">
      <xdr:nvSpPr>
        <xdr:cNvPr id="79" name="楕円 78"/>
        <xdr:cNvSpPr/>
      </xdr:nvSpPr>
      <xdr:spPr bwMode="auto">
        <a:xfrm>
          <a:off x="3556000" y="3031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155538</xdr:rowOff>
    </xdr:from>
    <xdr:ext cx="762000" cy="259045"/>
    <xdr:sp macro="" textlink="">
      <xdr:nvSpPr>
        <xdr:cNvPr id="80" name="テキスト ボックス 79"/>
        <xdr:cNvSpPr txBox="1"/>
      </xdr:nvSpPr>
      <xdr:spPr>
        <a:xfrm>
          <a:off x="3225800" y="311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77848</xdr:rowOff>
    </xdr:from>
    <xdr:to>
      <xdr:col>15</xdr:col>
      <xdr:colOff>101600</xdr:colOff>
      <xdr:row>18</xdr:row>
      <xdr:rowOff>7998</xdr:rowOff>
    </xdr:to>
    <xdr:sp macro="" textlink="">
      <xdr:nvSpPr>
        <xdr:cNvPr id="81" name="楕円 80"/>
        <xdr:cNvSpPr/>
      </xdr:nvSpPr>
      <xdr:spPr bwMode="auto">
        <a:xfrm>
          <a:off x="2857500" y="304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164225</xdr:rowOff>
    </xdr:from>
    <xdr:ext cx="762000" cy="259045"/>
    <xdr:sp macro="" textlink="">
      <xdr:nvSpPr>
        <xdr:cNvPr id="82" name="テキスト ボックス 81"/>
        <xdr:cNvSpPr txBox="1"/>
      </xdr:nvSpPr>
      <xdr:spPr>
        <a:xfrm>
          <a:off x="2527300" y="312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274104</xdr:rowOff>
    </xdr:from>
    <xdr:to>
      <xdr:col>29</xdr:col>
      <xdr:colOff>127000</xdr:colOff>
      <xdr:row>35</xdr:row>
      <xdr:rowOff>295973</xdr:rowOff>
    </xdr:to>
    <xdr:cxnSp macro="">
      <xdr:nvCxnSpPr>
        <xdr:cNvPr id="115" name="直線コネクタ 114"/>
        <xdr:cNvCxnSpPr/>
      </xdr:nvCxnSpPr>
      <xdr:spPr bwMode="auto">
        <a:xfrm flipV="1">
          <a:off x="5003800" y="6884454"/>
          <a:ext cx="6477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295973</xdr:rowOff>
    </xdr:from>
    <xdr:to>
      <xdr:col>26</xdr:col>
      <xdr:colOff>50800</xdr:colOff>
      <xdr:row>35</xdr:row>
      <xdr:rowOff>298831</xdr:rowOff>
    </xdr:to>
    <xdr:cxnSp macro="">
      <xdr:nvCxnSpPr>
        <xdr:cNvPr id="118" name="直線コネクタ 117"/>
        <xdr:cNvCxnSpPr/>
      </xdr:nvCxnSpPr>
      <xdr:spPr bwMode="auto">
        <a:xfrm flipV="1">
          <a:off x="4305300" y="6906323"/>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256425</xdr:rowOff>
    </xdr:from>
    <xdr:to>
      <xdr:col>22</xdr:col>
      <xdr:colOff>114300</xdr:colOff>
      <xdr:row>35</xdr:row>
      <xdr:rowOff>298831</xdr:rowOff>
    </xdr:to>
    <xdr:cxnSp macro="">
      <xdr:nvCxnSpPr>
        <xdr:cNvPr id="121" name="直線コネクタ 120"/>
        <xdr:cNvCxnSpPr/>
      </xdr:nvCxnSpPr>
      <xdr:spPr bwMode="auto">
        <a:xfrm>
          <a:off x="3606800" y="6866775"/>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256425</xdr:rowOff>
    </xdr:from>
    <xdr:to>
      <xdr:col>18</xdr:col>
      <xdr:colOff>177800</xdr:colOff>
      <xdr:row>35</xdr:row>
      <xdr:rowOff>285115</xdr:rowOff>
    </xdr:to>
    <xdr:cxnSp macro="">
      <xdr:nvCxnSpPr>
        <xdr:cNvPr id="124" name="直線コネクタ 123"/>
        <xdr:cNvCxnSpPr/>
      </xdr:nvCxnSpPr>
      <xdr:spPr bwMode="auto">
        <a:xfrm flipV="1">
          <a:off x="2908300" y="6866775"/>
          <a:ext cx="698500" cy="2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223304</xdr:rowOff>
    </xdr:from>
    <xdr:to>
      <xdr:col>29</xdr:col>
      <xdr:colOff>177800</xdr:colOff>
      <xdr:row>35</xdr:row>
      <xdr:rowOff>324904</xdr:rowOff>
    </xdr:to>
    <xdr:sp macro="" textlink="">
      <xdr:nvSpPr>
        <xdr:cNvPr id="134" name="楕円 133"/>
        <xdr:cNvSpPr/>
      </xdr:nvSpPr>
      <xdr:spPr bwMode="auto">
        <a:xfrm>
          <a:off x="5600700" y="683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195381</xdr:rowOff>
    </xdr:from>
    <xdr:ext cx="762000" cy="259045"/>
    <xdr:sp macro="" textlink="">
      <xdr:nvSpPr>
        <xdr:cNvPr id="135" name="人口1人当たり決算額の推移該当値テキスト445"/>
        <xdr:cNvSpPr txBox="1"/>
      </xdr:nvSpPr>
      <xdr:spPr>
        <a:xfrm>
          <a:off x="5740400" y="680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245173</xdr:rowOff>
    </xdr:from>
    <xdr:to>
      <xdr:col>26</xdr:col>
      <xdr:colOff>101600</xdr:colOff>
      <xdr:row>36</xdr:row>
      <xdr:rowOff>3873</xdr:rowOff>
    </xdr:to>
    <xdr:sp macro="" textlink="">
      <xdr:nvSpPr>
        <xdr:cNvPr id="136" name="楕円 135"/>
        <xdr:cNvSpPr/>
      </xdr:nvSpPr>
      <xdr:spPr bwMode="auto">
        <a:xfrm>
          <a:off x="4953000" y="68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331550</xdr:rowOff>
    </xdr:from>
    <xdr:ext cx="736600" cy="259045"/>
    <xdr:sp macro="" textlink="">
      <xdr:nvSpPr>
        <xdr:cNvPr id="137" name="テキスト ボックス 136"/>
        <xdr:cNvSpPr txBox="1"/>
      </xdr:nvSpPr>
      <xdr:spPr>
        <a:xfrm>
          <a:off x="4622800" y="694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248031</xdr:rowOff>
    </xdr:from>
    <xdr:to>
      <xdr:col>22</xdr:col>
      <xdr:colOff>165100</xdr:colOff>
      <xdr:row>36</xdr:row>
      <xdr:rowOff>6731</xdr:rowOff>
    </xdr:to>
    <xdr:sp macro="" textlink="">
      <xdr:nvSpPr>
        <xdr:cNvPr id="138" name="楕円 137"/>
        <xdr:cNvSpPr/>
      </xdr:nvSpPr>
      <xdr:spPr bwMode="auto">
        <a:xfrm>
          <a:off x="4254500" y="685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334408</xdr:rowOff>
    </xdr:from>
    <xdr:ext cx="762000" cy="259045"/>
    <xdr:sp macro="" textlink="">
      <xdr:nvSpPr>
        <xdr:cNvPr id="139" name="テキスト ボックス 138"/>
        <xdr:cNvSpPr txBox="1"/>
      </xdr:nvSpPr>
      <xdr:spPr>
        <a:xfrm>
          <a:off x="3924300" y="694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205625</xdr:rowOff>
    </xdr:from>
    <xdr:to>
      <xdr:col>19</xdr:col>
      <xdr:colOff>38100</xdr:colOff>
      <xdr:row>35</xdr:row>
      <xdr:rowOff>307225</xdr:rowOff>
    </xdr:to>
    <xdr:sp macro="" textlink="">
      <xdr:nvSpPr>
        <xdr:cNvPr id="140" name="楕円 139"/>
        <xdr:cNvSpPr/>
      </xdr:nvSpPr>
      <xdr:spPr bwMode="auto">
        <a:xfrm>
          <a:off x="3556000" y="681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317402</xdr:rowOff>
    </xdr:from>
    <xdr:ext cx="762000" cy="259045"/>
    <xdr:sp macro="" textlink="">
      <xdr:nvSpPr>
        <xdr:cNvPr id="141" name="テキスト ボックス 140"/>
        <xdr:cNvSpPr txBox="1"/>
      </xdr:nvSpPr>
      <xdr:spPr>
        <a:xfrm>
          <a:off x="3225800" y="658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234315</xdr:rowOff>
    </xdr:from>
    <xdr:to>
      <xdr:col>15</xdr:col>
      <xdr:colOff>101600</xdr:colOff>
      <xdr:row>35</xdr:row>
      <xdr:rowOff>335915</xdr:rowOff>
    </xdr:to>
    <xdr:sp macro="" textlink="">
      <xdr:nvSpPr>
        <xdr:cNvPr id="142" name="楕円 141"/>
        <xdr:cNvSpPr/>
      </xdr:nvSpPr>
      <xdr:spPr bwMode="auto">
        <a:xfrm>
          <a:off x="2857500" y="684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320692</xdr:rowOff>
    </xdr:from>
    <xdr:ext cx="762000" cy="259045"/>
    <xdr:sp macro="" textlink="">
      <xdr:nvSpPr>
        <xdr:cNvPr id="143" name="テキスト ボックス 142"/>
        <xdr:cNvSpPr txBox="1"/>
      </xdr:nvSpPr>
      <xdr:spPr>
        <a:xfrm>
          <a:off x="2527300" y="693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117,660
115,837
67.44
47,403,982
44,797,871
2,480,524
25,907,952
44,942,496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47323</xdr:rowOff>
    </xdr:from>
    <xdr:to>
      <xdr:col>24</xdr:col>
      <xdr:colOff>63500</xdr:colOff>
      <xdr:row>37</xdr:row>
      <xdr:rowOff>61702</xdr:rowOff>
    </xdr:to>
    <xdr:cxnSp macro="">
      <xdr:nvCxnSpPr>
        <xdr:cNvPr id="59" name="直線コネクタ 58"/>
        <xdr:cNvCxnSpPr/>
      </xdr:nvCxnSpPr>
      <xdr:spPr>
        <a:xfrm flipV="1">
          <a:off x="3797300" y="6390973"/>
          <a:ext cx="8382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61702</xdr:rowOff>
    </xdr:from>
    <xdr:to>
      <xdr:col>19</xdr:col>
      <xdr:colOff>177800</xdr:colOff>
      <xdr:row>37</xdr:row>
      <xdr:rowOff>149118</xdr:rowOff>
    </xdr:to>
    <xdr:cxnSp macro="">
      <xdr:nvCxnSpPr>
        <xdr:cNvPr id="62" name="直線コネクタ 61"/>
        <xdr:cNvCxnSpPr/>
      </xdr:nvCxnSpPr>
      <xdr:spPr>
        <a:xfrm flipV="1">
          <a:off x="2908300" y="6405352"/>
          <a:ext cx="889000" cy="8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146490</xdr:rowOff>
    </xdr:from>
    <xdr:to>
      <xdr:col>15</xdr:col>
      <xdr:colOff>50800</xdr:colOff>
      <xdr:row>37</xdr:row>
      <xdr:rowOff>149118</xdr:rowOff>
    </xdr:to>
    <xdr:cxnSp macro="">
      <xdr:nvCxnSpPr>
        <xdr:cNvPr id="65" name="直線コネクタ 64"/>
        <xdr:cNvCxnSpPr/>
      </xdr:nvCxnSpPr>
      <xdr:spPr>
        <a:xfrm>
          <a:off x="2019300" y="6490140"/>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133939</xdr:rowOff>
    </xdr:from>
    <xdr:to>
      <xdr:col>10</xdr:col>
      <xdr:colOff>114300</xdr:colOff>
      <xdr:row>37</xdr:row>
      <xdr:rowOff>146490</xdr:rowOff>
    </xdr:to>
    <xdr:cxnSp macro="">
      <xdr:nvCxnSpPr>
        <xdr:cNvPr id="68" name="直線コネクタ 67"/>
        <xdr:cNvCxnSpPr/>
      </xdr:nvCxnSpPr>
      <xdr:spPr>
        <a:xfrm>
          <a:off x="1130300" y="6477589"/>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167973</xdr:rowOff>
    </xdr:from>
    <xdr:to>
      <xdr:col>24</xdr:col>
      <xdr:colOff>114300</xdr:colOff>
      <xdr:row>37</xdr:row>
      <xdr:rowOff>98123</xdr:rowOff>
    </xdr:to>
    <xdr:sp macro="" textlink="">
      <xdr:nvSpPr>
        <xdr:cNvPr id="78" name="楕円 77"/>
        <xdr:cNvSpPr/>
      </xdr:nvSpPr>
      <xdr:spPr>
        <a:xfrm>
          <a:off x="4584700" y="63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146400</xdr:rowOff>
    </xdr:from>
    <xdr:ext cx="534377" cy="259045"/>
    <xdr:sp macro="" textlink="">
      <xdr:nvSpPr>
        <xdr:cNvPr id="79" name="人件費該当値テキスト"/>
        <xdr:cNvSpPr txBox="1"/>
      </xdr:nvSpPr>
      <xdr:spPr>
        <a:xfrm>
          <a:off x="4686300" y="63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10902</xdr:rowOff>
    </xdr:from>
    <xdr:to>
      <xdr:col>20</xdr:col>
      <xdr:colOff>38100</xdr:colOff>
      <xdr:row>37</xdr:row>
      <xdr:rowOff>112502</xdr:rowOff>
    </xdr:to>
    <xdr:sp macro="" textlink="">
      <xdr:nvSpPr>
        <xdr:cNvPr id="80" name="楕円 79"/>
        <xdr:cNvSpPr/>
      </xdr:nvSpPr>
      <xdr:spPr>
        <a:xfrm>
          <a:off x="3746500" y="63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103629</xdr:rowOff>
    </xdr:from>
    <xdr:ext cx="534377" cy="259045"/>
    <xdr:sp macro="" textlink="">
      <xdr:nvSpPr>
        <xdr:cNvPr id="81" name="テキスト ボックス 80"/>
        <xdr:cNvSpPr txBox="1"/>
      </xdr:nvSpPr>
      <xdr:spPr>
        <a:xfrm>
          <a:off x="3530111" y="64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98318</xdr:rowOff>
    </xdr:from>
    <xdr:to>
      <xdr:col>15</xdr:col>
      <xdr:colOff>101600</xdr:colOff>
      <xdr:row>38</xdr:row>
      <xdr:rowOff>28468</xdr:rowOff>
    </xdr:to>
    <xdr:sp macro="" textlink="">
      <xdr:nvSpPr>
        <xdr:cNvPr id="82" name="楕円 81"/>
        <xdr:cNvSpPr/>
      </xdr:nvSpPr>
      <xdr:spPr>
        <a:xfrm>
          <a:off x="2857500" y="644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19595</xdr:rowOff>
    </xdr:from>
    <xdr:ext cx="534377" cy="259045"/>
    <xdr:sp macro="" textlink="">
      <xdr:nvSpPr>
        <xdr:cNvPr id="83" name="テキスト ボックス 82"/>
        <xdr:cNvSpPr txBox="1"/>
      </xdr:nvSpPr>
      <xdr:spPr>
        <a:xfrm>
          <a:off x="2641111" y="65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95690</xdr:rowOff>
    </xdr:from>
    <xdr:to>
      <xdr:col>10</xdr:col>
      <xdr:colOff>165100</xdr:colOff>
      <xdr:row>38</xdr:row>
      <xdr:rowOff>25840</xdr:rowOff>
    </xdr:to>
    <xdr:sp macro="" textlink="">
      <xdr:nvSpPr>
        <xdr:cNvPr id="84" name="楕円 83"/>
        <xdr:cNvSpPr/>
      </xdr:nvSpPr>
      <xdr:spPr>
        <a:xfrm>
          <a:off x="1968500" y="64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16967</xdr:rowOff>
    </xdr:from>
    <xdr:ext cx="534377" cy="259045"/>
    <xdr:sp macro="" textlink="">
      <xdr:nvSpPr>
        <xdr:cNvPr id="85" name="テキスト ボックス 84"/>
        <xdr:cNvSpPr txBox="1"/>
      </xdr:nvSpPr>
      <xdr:spPr>
        <a:xfrm>
          <a:off x="1752111" y="65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83139</xdr:rowOff>
    </xdr:from>
    <xdr:to>
      <xdr:col>6</xdr:col>
      <xdr:colOff>38100</xdr:colOff>
      <xdr:row>38</xdr:row>
      <xdr:rowOff>13289</xdr:rowOff>
    </xdr:to>
    <xdr:sp macro="" textlink="">
      <xdr:nvSpPr>
        <xdr:cNvPr id="86" name="楕円 85"/>
        <xdr:cNvSpPr/>
      </xdr:nvSpPr>
      <xdr:spPr>
        <a:xfrm>
          <a:off x="1079500" y="64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4416</xdr:rowOff>
    </xdr:from>
    <xdr:ext cx="534377" cy="259045"/>
    <xdr:sp macro="" textlink="">
      <xdr:nvSpPr>
        <xdr:cNvPr id="87" name="テキスト ボックス 86"/>
        <xdr:cNvSpPr txBox="1"/>
      </xdr:nvSpPr>
      <xdr:spPr>
        <a:xfrm>
          <a:off x="863111" y="651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131128</xdr:rowOff>
    </xdr:from>
    <xdr:to>
      <xdr:col>24</xdr:col>
      <xdr:colOff>63500</xdr:colOff>
      <xdr:row>57</xdr:row>
      <xdr:rowOff>22047</xdr:rowOff>
    </xdr:to>
    <xdr:cxnSp macro="">
      <xdr:nvCxnSpPr>
        <xdr:cNvPr id="117" name="直線コネクタ 116"/>
        <xdr:cNvCxnSpPr/>
      </xdr:nvCxnSpPr>
      <xdr:spPr>
        <a:xfrm flipV="1">
          <a:off x="3797300" y="9732328"/>
          <a:ext cx="838200" cy="6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22047</xdr:rowOff>
    </xdr:from>
    <xdr:to>
      <xdr:col>19</xdr:col>
      <xdr:colOff>177800</xdr:colOff>
      <xdr:row>58</xdr:row>
      <xdr:rowOff>22447</xdr:rowOff>
    </xdr:to>
    <xdr:cxnSp macro="">
      <xdr:nvCxnSpPr>
        <xdr:cNvPr id="120" name="直線コネクタ 119"/>
        <xdr:cNvCxnSpPr/>
      </xdr:nvCxnSpPr>
      <xdr:spPr>
        <a:xfrm flipV="1">
          <a:off x="2908300" y="9794697"/>
          <a:ext cx="889000" cy="17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22447</xdr:rowOff>
    </xdr:from>
    <xdr:to>
      <xdr:col>15</xdr:col>
      <xdr:colOff>50800</xdr:colOff>
      <xdr:row>58</xdr:row>
      <xdr:rowOff>82150</xdr:rowOff>
    </xdr:to>
    <xdr:cxnSp macro="">
      <xdr:nvCxnSpPr>
        <xdr:cNvPr id="123" name="直線コネクタ 122"/>
        <xdr:cNvCxnSpPr/>
      </xdr:nvCxnSpPr>
      <xdr:spPr>
        <a:xfrm flipV="1">
          <a:off x="2019300" y="9966547"/>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59290</xdr:rowOff>
    </xdr:from>
    <xdr:to>
      <xdr:col>10</xdr:col>
      <xdr:colOff>114300</xdr:colOff>
      <xdr:row>58</xdr:row>
      <xdr:rowOff>82150</xdr:rowOff>
    </xdr:to>
    <xdr:cxnSp macro="">
      <xdr:nvCxnSpPr>
        <xdr:cNvPr id="126" name="直線コネクタ 125"/>
        <xdr:cNvCxnSpPr/>
      </xdr:nvCxnSpPr>
      <xdr:spPr>
        <a:xfrm>
          <a:off x="1130300" y="100033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80328</xdr:rowOff>
    </xdr:from>
    <xdr:to>
      <xdr:col>24</xdr:col>
      <xdr:colOff>114300</xdr:colOff>
      <xdr:row>57</xdr:row>
      <xdr:rowOff>10478</xdr:rowOff>
    </xdr:to>
    <xdr:sp macro="" textlink="">
      <xdr:nvSpPr>
        <xdr:cNvPr id="136" name="楕円 135"/>
        <xdr:cNvSpPr/>
      </xdr:nvSpPr>
      <xdr:spPr>
        <a:xfrm>
          <a:off x="4584700" y="96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58755</xdr:rowOff>
    </xdr:from>
    <xdr:ext cx="534377" cy="259045"/>
    <xdr:sp macro="" textlink="">
      <xdr:nvSpPr>
        <xdr:cNvPr id="137" name="物件費該当値テキスト"/>
        <xdr:cNvSpPr txBox="1"/>
      </xdr:nvSpPr>
      <xdr:spPr>
        <a:xfrm>
          <a:off x="4686300" y="965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142697</xdr:rowOff>
    </xdr:from>
    <xdr:to>
      <xdr:col>20</xdr:col>
      <xdr:colOff>38100</xdr:colOff>
      <xdr:row>57</xdr:row>
      <xdr:rowOff>72847</xdr:rowOff>
    </xdr:to>
    <xdr:sp macro="" textlink="">
      <xdr:nvSpPr>
        <xdr:cNvPr id="138" name="楕円 137"/>
        <xdr:cNvSpPr/>
      </xdr:nvSpPr>
      <xdr:spPr>
        <a:xfrm>
          <a:off x="3746500" y="97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89374</xdr:rowOff>
    </xdr:from>
    <xdr:ext cx="534377" cy="259045"/>
    <xdr:sp macro="" textlink="">
      <xdr:nvSpPr>
        <xdr:cNvPr id="139" name="テキスト ボックス 138"/>
        <xdr:cNvSpPr txBox="1"/>
      </xdr:nvSpPr>
      <xdr:spPr>
        <a:xfrm>
          <a:off x="3530111" y="95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143097</xdr:rowOff>
    </xdr:from>
    <xdr:to>
      <xdr:col>15</xdr:col>
      <xdr:colOff>101600</xdr:colOff>
      <xdr:row>58</xdr:row>
      <xdr:rowOff>73247</xdr:rowOff>
    </xdr:to>
    <xdr:sp macro="" textlink="">
      <xdr:nvSpPr>
        <xdr:cNvPr id="140" name="楕円 139"/>
        <xdr:cNvSpPr/>
      </xdr:nvSpPr>
      <xdr:spPr>
        <a:xfrm>
          <a:off x="2857500" y="99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64374</xdr:rowOff>
    </xdr:from>
    <xdr:ext cx="534377" cy="259045"/>
    <xdr:sp macro="" textlink="">
      <xdr:nvSpPr>
        <xdr:cNvPr id="141" name="テキスト ボックス 140"/>
        <xdr:cNvSpPr txBox="1"/>
      </xdr:nvSpPr>
      <xdr:spPr>
        <a:xfrm>
          <a:off x="2641111" y="100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31350</xdr:rowOff>
    </xdr:from>
    <xdr:to>
      <xdr:col>10</xdr:col>
      <xdr:colOff>165100</xdr:colOff>
      <xdr:row>58</xdr:row>
      <xdr:rowOff>132950</xdr:rowOff>
    </xdr:to>
    <xdr:sp macro="" textlink="">
      <xdr:nvSpPr>
        <xdr:cNvPr id="142" name="楕円 141"/>
        <xdr:cNvSpPr/>
      </xdr:nvSpPr>
      <xdr:spPr>
        <a:xfrm>
          <a:off x="1968500" y="99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124077</xdr:rowOff>
    </xdr:from>
    <xdr:ext cx="534377" cy="259045"/>
    <xdr:sp macro="" textlink="">
      <xdr:nvSpPr>
        <xdr:cNvPr id="143" name="テキスト ボックス 142"/>
        <xdr:cNvSpPr txBox="1"/>
      </xdr:nvSpPr>
      <xdr:spPr>
        <a:xfrm>
          <a:off x="1752111" y="100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8490</xdr:rowOff>
    </xdr:from>
    <xdr:to>
      <xdr:col>6</xdr:col>
      <xdr:colOff>38100</xdr:colOff>
      <xdr:row>58</xdr:row>
      <xdr:rowOff>110090</xdr:rowOff>
    </xdr:to>
    <xdr:sp macro="" textlink="">
      <xdr:nvSpPr>
        <xdr:cNvPr id="144" name="楕円 143"/>
        <xdr:cNvSpPr/>
      </xdr:nvSpPr>
      <xdr:spPr>
        <a:xfrm>
          <a:off x="1079500" y="99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101217</xdr:rowOff>
    </xdr:from>
    <xdr:ext cx="534377" cy="259045"/>
    <xdr:sp macro="" textlink="">
      <xdr:nvSpPr>
        <xdr:cNvPr id="145" name="テキスト ボックス 144"/>
        <xdr:cNvSpPr txBox="1"/>
      </xdr:nvSpPr>
      <xdr:spPr>
        <a:xfrm>
          <a:off x="863111" y="100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127527</xdr:rowOff>
    </xdr:from>
    <xdr:to>
      <xdr:col>24</xdr:col>
      <xdr:colOff>63500</xdr:colOff>
      <xdr:row>76</xdr:row>
      <xdr:rowOff>128956</xdr:rowOff>
    </xdr:to>
    <xdr:cxnSp macro="">
      <xdr:nvCxnSpPr>
        <xdr:cNvPr id="170" name="直線コネクタ 169"/>
        <xdr:cNvCxnSpPr/>
      </xdr:nvCxnSpPr>
      <xdr:spPr>
        <a:xfrm flipV="1">
          <a:off x="3797300" y="13157727"/>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128956</xdr:rowOff>
    </xdr:from>
    <xdr:to>
      <xdr:col>19</xdr:col>
      <xdr:colOff>177800</xdr:colOff>
      <xdr:row>76</xdr:row>
      <xdr:rowOff>134328</xdr:rowOff>
    </xdr:to>
    <xdr:cxnSp macro="">
      <xdr:nvCxnSpPr>
        <xdr:cNvPr id="173" name="直線コネクタ 172"/>
        <xdr:cNvCxnSpPr/>
      </xdr:nvCxnSpPr>
      <xdr:spPr>
        <a:xfrm flipV="1">
          <a:off x="2908300" y="13159156"/>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134328</xdr:rowOff>
    </xdr:from>
    <xdr:to>
      <xdr:col>15</xdr:col>
      <xdr:colOff>50800</xdr:colOff>
      <xdr:row>77</xdr:row>
      <xdr:rowOff>7741</xdr:rowOff>
    </xdr:to>
    <xdr:cxnSp macro="">
      <xdr:nvCxnSpPr>
        <xdr:cNvPr id="176" name="直線コネクタ 175"/>
        <xdr:cNvCxnSpPr/>
      </xdr:nvCxnSpPr>
      <xdr:spPr>
        <a:xfrm flipV="1">
          <a:off x="2019300" y="13164528"/>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7741</xdr:rowOff>
    </xdr:from>
    <xdr:to>
      <xdr:col>10</xdr:col>
      <xdr:colOff>114300</xdr:colOff>
      <xdr:row>77</xdr:row>
      <xdr:rowOff>15056</xdr:rowOff>
    </xdr:to>
    <xdr:cxnSp macro="">
      <xdr:nvCxnSpPr>
        <xdr:cNvPr id="179" name="直線コネクタ 178"/>
        <xdr:cNvCxnSpPr/>
      </xdr:nvCxnSpPr>
      <xdr:spPr>
        <a:xfrm flipV="1">
          <a:off x="1130300" y="1320939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76727</xdr:rowOff>
    </xdr:from>
    <xdr:to>
      <xdr:col>24</xdr:col>
      <xdr:colOff>114300</xdr:colOff>
      <xdr:row>77</xdr:row>
      <xdr:rowOff>6877</xdr:rowOff>
    </xdr:to>
    <xdr:sp macro="" textlink="">
      <xdr:nvSpPr>
        <xdr:cNvPr id="189" name="楕円 188"/>
        <xdr:cNvSpPr/>
      </xdr:nvSpPr>
      <xdr:spPr>
        <a:xfrm>
          <a:off x="4584700" y="131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99604</xdr:rowOff>
    </xdr:from>
    <xdr:ext cx="469744" cy="259045"/>
    <xdr:sp macro="" textlink="">
      <xdr:nvSpPr>
        <xdr:cNvPr id="190" name="維持補修費該当値テキスト"/>
        <xdr:cNvSpPr txBox="1"/>
      </xdr:nvSpPr>
      <xdr:spPr>
        <a:xfrm>
          <a:off x="4686300" y="1295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78156</xdr:rowOff>
    </xdr:from>
    <xdr:to>
      <xdr:col>20</xdr:col>
      <xdr:colOff>38100</xdr:colOff>
      <xdr:row>77</xdr:row>
      <xdr:rowOff>8306</xdr:rowOff>
    </xdr:to>
    <xdr:sp macro="" textlink="">
      <xdr:nvSpPr>
        <xdr:cNvPr id="191" name="楕円 190"/>
        <xdr:cNvSpPr/>
      </xdr:nvSpPr>
      <xdr:spPr>
        <a:xfrm>
          <a:off x="3746500" y="131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24833</xdr:rowOff>
    </xdr:from>
    <xdr:ext cx="469744" cy="259045"/>
    <xdr:sp macro="" textlink="">
      <xdr:nvSpPr>
        <xdr:cNvPr id="192" name="テキスト ボックス 191"/>
        <xdr:cNvSpPr txBox="1"/>
      </xdr:nvSpPr>
      <xdr:spPr>
        <a:xfrm>
          <a:off x="3562428" y="1288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83528</xdr:rowOff>
    </xdr:from>
    <xdr:to>
      <xdr:col>15</xdr:col>
      <xdr:colOff>101600</xdr:colOff>
      <xdr:row>77</xdr:row>
      <xdr:rowOff>13678</xdr:rowOff>
    </xdr:to>
    <xdr:sp macro="" textlink="">
      <xdr:nvSpPr>
        <xdr:cNvPr id="193" name="楕円 192"/>
        <xdr:cNvSpPr/>
      </xdr:nvSpPr>
      <xdr:spPr>
        <a:xfrm>
          <a:off x="2857500" y="13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30205</xdr:rowOff>
    </xdr:from>
    <xdr:ext cx="469744" cy="259045"/>
    <xdr:sp macro="" textlink="">
      <xdr:nvSpPr>
        <xdr:cNvPr id="194" name="テキスト ボックス 193"/>
        <xdr:cNvSpPr txBox="1"/>
      </xdr:nvSpPr>
      <xdr:spPr>
        <a:xfrm>
          <a:off x="2673428" y="128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128391</xdr:rowOff>
    </xdr:from>
    <xdr:to>
      <xdr:col>10</xdr:col>
      <xdr:colOff>165100</xdr:colOff>
      <xdr:row>77</xdr:row>
      <xdr:rowOff>58541</xdr:rowOff>
    </xdr:to>
    <xdr:sp macro="" textlink="">
      <xdr:nvSpPr>
        <xdr:cNvPr id="195" name="楕円 194"/>
        <xdr:cNvSpPr/>
      </xdr:nvSpPr>
      <xdr:spPr>
        <a:xfrm>
          <a:off x="1968500" y="131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49668</xdr:rowOff>
    </xdr:from>
    <xdr:ext cx="469744" cy="259045"/>
    <xdr:sp macro="" textlink="">
      <xdr:nvSpPr>
        <xdr:cNvPr id="196" name="テキスト ボックス 195"/>
        <xdr:cNvSpPr txBox="1"/>
      </xdr:nvSpPr>
      <xdr:spPr>
        <a:xfrm>
          <a:off x="1784428" y="1325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135706</xdr:rowOff>
    </xdr:from>
    <xdr:to>
      <xdr:col>6</xdr:col>
      <xdr:colOff>38100</xdr:colOff>
      <xdr:row>77</xdr:row>
      <xdr:rowOff>65856</xdr:rowOff>
    </xdr:to>
    <xdr:sp macro="" textlink="">
      <xdr:nvSpPr>
        <xdr:cNvPr id="197" name="楕円 196"/>
        <xdr:cNvSpPr/>
      </xdr:nvSpPr>
      <xdr:spPr>
        <a:xfrm>
          <a:off x="1079500" y="131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56983</xdr:rowOff>
    </xdr:from>
    <xdr:ext cx="469744" cy="259045"/>
    <xdr:sp macro="" textlink="">
      <xdr:nvSpPr>
        <xdr:cNvPr id="198" name="テキスト ボックス 197"/>
        <xdr:cNvSpPr txBox="1"/>
      </xdr:nvSpPr>
      <xdr:spPr>
        <a:xfrm>
          <a:off x="895428" y="1325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3577</xdr:rowOff>
    </xdr:from>
    <xdr:to>
      <xdr:col>24</xdr:col>
      <xdr:colOff>63500</xdr:colOff>
      <xdr:row>98</xdr:row>
      <xdr:rowOff>6677</xdr:rowOff>
    </xdr:to>
    <xdr:cxnSp macro="">
      <xdr:nvCxnSpPr>
        <xdr:cNvPr id="228" name="直線コネクタ 227"/>
        <xdr:cNvCxnSpPr/>
      </xdr:nvCxnSpPr>
      <xdr:spPr>
        <a:xfrm flipV="1">
          <a:off x="3797300" y="16634227"/>
          <a:ext cx="838200" cy="17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6677</xdr:rowOff>
    </xdr:from>
    <xdr:to>
      <xdr:col>19</xdr:col>
      <xdr:colOff>177800</xdr:colOff>
      <xdr:row>98</xdr:row>
      <xdr:rowOff>15715</xdr:rowOff>
    </xdr:to>
    <xdr:cxnSp macro="">
      <xdr:nvCxnSpPr>
        <xdr:cNvPr id="231" name="直線コネクタ 230"/>
        <xdr:cNvCxnSpPr/>
      </xdr:nvCxnSpPr>
      <xdr:spPr>
        <a:xfrm flipV="1">
          <a:off x="2908300" y="16808777"/>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15715</xdr:rowOff>
    </xdr:from>
    <xdr:to>
      <xdr:col>15</xdr:col>
      <xdr:colOff>50800</xdr:colOff>
      <xdr:row>98</xdr:row>
      <xdr:rowOff>63447</xdr:rowOff>
    </xdr:to>
    <xdr:cxnSp macro="">
      <xdr:nvCxnSpPr>
        <xdr:cNvPr id="234" name="直線コネクタ 233"/>
        <xdr:cNvCxnSpPr/>
      </xdr:nvCxnSpPr>
      <xdr:spPr>
        <a:xfrm flipV="1">
          <a:off x="2019300" y="1681781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73371</xdr:rowOff>
    </xdr:from>
    <xdr:to>
      <xdr:col>15</xdr:col>
      <xdr:colOff>101600</xdr:colOff>
      <xdr:row>97</xdr:row>
      <xdr:rowOff>3521</xdr:rowOff>
    </xdr:to>
    <xdr:sp macro="" textlink="">
      <xdr:nvSpPr>
        <xdr:cNvPr id="235" name="フローチャート: 判断 234"/>
        <xdr:cNvSpPr/>
      </xdr:nvSpPr>
      <xdr:spPr>
        <a:xfrm>
          <a:off x="2857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20048</xdr:rowOff>
    </xdr:from>
    <xdr:ext cx="599010" cy="259045"/>
    <xdr:sp macro="" textlink="">
      <xdr:nvSpPr>
        <xdr:cNvPr id="236" name="テキスト ボックス 235"/>
        <xdr:cNvSpPr txBox="1"/>
      </xdr:nvSpPr>
      <xdr:spPr>
        <a:xfrm>
          <a:off x="2608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63447</xdr:rowOff>
    </xdr:from>
    <xdr:to>
      <xdr:col>10</xdr:col>
      <xdr:colOff>114300</xdr:colOff>
      <xdr:row>98</xdr:row>
      <xdr:rowOff>69710</xdr:rowOff>
    </xdr:to>
    <xdr:cxnSp macro="">
      <xdr:nvCxnSpPr>
        <xdr:cNvPr id="237" name="直線コネクタ 236"/>
        <xdr:cNvCxnSpPr/>
      </xdr:nvCxnSpPr>
      <xdr:spPr>
        <a:xfrm flipV="1">
          <a:off x="1130300" y="16865547"/>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114085</xdr:rowOff>
    </xdr:from>
    <xdr:to>
      <xdr:col>10</xdr:col>
      <xdr:colOff>165100</xdr:colOff>
      <xdr:row>97</xdr:row>
      <xdr:rowOff>44235</xdr:rowOff>
    </xdr:to>
    <xdr:sp macro="" textlink="">
      <xdr:nvSpPr>
        <xdr:cNvPr id="238" name="フローチャート: 判断 237"/>
        <xdr:cNvSpPr/>
      </xdr:nvSpPr>
      <xdr:spPr>
        <a:xfrm>
          <a:off x="1968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60762</xdr:rowOff>
    </xdr:from>
    <xdr:ext cx="599010" cy="259045"/>
    <xdr:sp macro="" textlink="">
      <xdr:nvSpPr>
        <xdr:cNvPr id="239" name="テキスト ボックス 238"/>
        <xdr:cNvSpPr txBox="1"/>
      </xdr:nvSpPr>
      <xdr:spPr>
        <a:xfrm>
          <a:off x="1719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116210</xdr:rowOff>
    </xdr:from>
    <xdr:to>
      <xdr:col>6</xdr:col>
      <xdr:colOff>38100</xdr:colOff>
      <xdr:row>97</xdr:row>
      <xdr:rowOff>46360</xdr:rowOff>
    </xdr:to>
    <xdr:sp macro="" textlink="">
      <xdr:nvSpPr>
        <xdr:cNvPr id="240" name="フローチャート: 判断 239"/>
        <xdr:cNvSpPr/>
      </xdr:nvSpPr>
      <xdr:spPr>
        <a:xfrm>
          <a:off x="1079500" y="165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62887</xdr:rowOff>
    </xdr:from>
    <xdr:ext cx="599010" cy="259045"/>
    <xdr:sp macro="" textlink="">
      <xdr:nvSpPr>
        <xdr:cNvPr id="241" name="テキスト ボックス 240"/>
        <xdr:cNvSpPr txBox="1"/>
      </xdr:nvSpPr>
      <xdr:spPr>
        <a:xfrm>
          <a:off x="830795" y="163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124227</xdr:rowOff>
    </xdr:from>
    <xdr:to>
      <xdr:col>24</xdr:col>
      <xdr:colOff>114300</xdr:colOff>
      <xdr:row>97</xdr:row>
      <xdr:rowOff>54377</xdr:rowOff>
    </xdr:to>
    <xdr:sp macro="" textlink="">
      <xdr:nvSpPr>
        <xdr:cNvPr id="247" name="楕円 246"/>
        <xdr:cNvSpPr/>
      </xdr:nvSpPr>
      <xdr:spPr>
        <a:xfrm>
          <a:off x="4584700" y="165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39154</xdr:rowOff>
    </xdr:from>
    <xdr:ext cx="599010" cy="259045"/>
    <xdr:sp macro="" textlink="">
      <xdr:nvSpPr>
        <xdr:cNvPr id="248" name="扶助費該当値テキスト"/>
        <xdr:cNvSpPr txBox="1"/>
      </xdr:nvSpPr>
      <xdr:spPr>
        <a:xfrm>
          <a:off x="4686300" y="1649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127327</xdr:rowOff>
    </xdr:from>
    <xdr:to>
      <xdr:col>20</xdr:col>
      <xdr:colOff>38100</xdr:colOff>
      <xdr:row>98</xdr:row>
      <xdr:rowOff>57477</xdr:rowOff>
    </xdr:to>
    <xdr:sp macro="" textlink="">
      <xdr:nvSpPr>
        <xdr:cNvPr id="249" name="楕円 248"/>
        <xdr:cNvSpPr/>
      </xdr:nvSpPr>
      <xdr:spPr>
        <a:xfrm>
          <a:off x="3746500" y="167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48604</xdr:rowOff>
    </xdr:from>
    <xdr:ext cx="534377" cy="259045"/>
    <xdr:sp macro="" textlink="">
      <xdr:nvSpPr>
        <xdr:cNvPr id="250" name="テキスト ボックス 249"/>
        <xdr:cNvSpPr txBox="1"/>
      </xdr:nvSpPr>
      <xdr:spPr>
        <a:xfrm>
          <a:off x="3530111"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136365</xdr:rowOff>
    </xdr:from>
    <xdr:to>
      <xdr:col>15</xdr:col>
      <xdr:colOff>101600</xdr:colOff>
      <xdr:row>98</xdr:row>
      <xdr:rowOff>66515</xdr:rowOff>
    </xdr:to>
    <xdr:sp macro="" textlink="">
      <xdr:nvSpPr>
        <xdr:cNvPr id="251" name="楕円 250"/>
        <xdr:cNvSpPr/>
      </xdr:nvSpPr>
      <xdr:spPr>
        <a:xfrm>
          <a:off x="2857500" y="167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57642</xdr:rowOff>
    </xdr:from>
    <xdr:ext cx="534377" cy="259045"/>
    <xdr:sp macro="" textlink="">
      <xdr:nvSpPr>
        <xdr:cNvPr id="252" name="テキスト ボックス 251"/>
        <xdr:cNvSpPr txBox="1"/>
      </xdr:nvSpPr>
      <xdr:spPr>
        <a:xfrm>
          <a:off x="2641111" y="168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12647</xdr:rowOff>
    </xdr:from>
    <xdr:to>
      <xdr:col>10</xdr:col>
      <xdr:colOff>165100</xdr:colOff>
      <xdr:row>98</xdr:row>
      <xdr:rowOff>114247</xdr:rowOff>
    </xdr:to>
    <xdr:sp macro="" textlink="">
      <xdr:nvSpPr>
        <xdr:cNvPr id="253" name="楕円 252"/>
        <xdr:cNvSpPr/>
      </xdr:nvSpPr>
      <xdr:spPr>
        <a:xfrm>
          <a:off x="1968500" y="168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105374</xdr:rowOff>
    </xdr:from>
    <xdr:ext cx="534377" cy="259045"/>
    <xdr:sp macro="" textlink="">
      <xdr:nvSpPr>
        <xdr:cNvPr id="254" name="テキスト ボックス 253"/>
        <xdr:cNvSpPr txBox="1"/>
      </xdr:nvSpPr>
      <xdr:spPr>
        <a:xfrm>
          <a:off x="1752111" y="169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18910</xdr:rowOff>
    </xdr:from>
    <xdr:to>
      <xdr:col>6</xdr:col>
      <xdr:colOff>38100</xdr:colOff>
      <xdr:row>98</xdr:row>
      <xdr:rowOff>120510</xdr:rowOff>
    </xdr:to>
    <xdr:sp macro="" textlink="">
      <xdr:nvSpPr>
        <xdr:cNvPr id="255" name="楕円 254"/>
        <xdr:cNvSpPr/>
      </xdr:nvSpPr>
      <xdr:spPr>
        <a:xfrm>
          <a:off x="1079500" y="168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111637</xdr:rowOff>
    </xdr:from>
    <xdr:ext cx="534377" cy="259045"/>
    <xdr:sp macro="" textlink="">
      <xdr:nvSpPr>
        <xdr:cNvPr id="256" name="テキスト ボックス 255"/>
        <xdr:cNvSpPr txBox="1"/>
      </xdr:nvSpPr>
      <xdr:spPr>
        <a:xfrm>
          <a:off x="863111" y="169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73079</xdr:rowOff>
    </xdr:from>
    <xdr:to>
      <xdr:col>55</xdr:col>
      <xdr:colOff>0</xdr:colOff>
      <xdr:row>36</xdr:row>
      <xdr:rowOff>151478</xdr:rowOff>
    </xdr:to>
    <xdr:cxnSp macro="">
      <xdr:nvCxnSpPr>
        <xdr:cNvPr id="287" name="直線コネクタ 286"/>
        <xdr:cNvCxnSpPr/>
      </xdr:nvCxnSpPr>
      <xdr:spPr>
        <a:xfrm>
          <a:off x="9639300" y="5216579"/>
          <a:ext cx="838200" cy="1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8" name="補助費等平均値テキスト"/>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73079</xdr:rowOff>
    </xdr:from>
    <xdr:to>
      <xdr:col>50</xdr:col>
      <xdr:colOff>114300</xdr:colOff>
      <xdr:row>37</xdr:row>
      <xdr:rowOff>10824</xdr:rowOff>
    </xdr:to>
    <xdr:cxnSp macro="">
      <xdr:nvCxnSpPr>
        <xdr:cNvPr id="290" name="直線コネクタ 289"/>
        <xdr:cNvCxnSpPr/>
      </xdr:nvCxnSpPr>
      <xdr:spPr>
        <a:xfrm flipV="1">
          <a:off x="8750300" y="5216579"/>
          <a:ext cx="889000" cy="113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10824</xdr:rowOff>
    </xdr:from>
    <xdr:to>
      <xdr:col>45</xdr:col>
      <xdr:colOff>177800</xdr:colOff>
      <xdr:row>37</xdr:row>
      <xdr:rowOff>14231</xdr:rowOff>
    </xdr:to>
    <xdr:cxnSp macro="">
      <xdr:nvCxnSpPr>
        <xdr:cNvPr id="293" name="直線コネクタ 292"/>
        <xdr:cNvCxnSpPr/>
      </xdr:nvCxnSpPr>
      <xdr:spPr>
        <a:xfrm flipV="1">
          <a:off x="7861300" y="6354474"/>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4" name="フローチャート: 判断 293"/>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68851</xdr:rowOff>
    </xdr:from>
    <xdr:ext cx="534377" cy="259045"/>
    <xdr:sp macro="" textlink="">
      <xdr:nvSpPr>
        <xdr:cNvPr id="295" name="テキスト ボックス 294"/>
        <xdr:cNvSpPr txBox="1"/>
      </xdr:nvSpPr>
      <xdr:spPr>
        <a:xfrm>
          <a:off x="8483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12119</xdr:rowOff>
    </xdr:from>
    <xdr:to>
      <xdr:col>41</xdr:col>
      <xdr:colOff>50800</xdr:colOff>
      <xdr:row>37</xdr:row>
      <xdr:rowOff>14231</xdr:rowOff>
    </xdr:to>
    <xdr:cxnSp macro="">
      <xdr:nvCxnSpPr>
        <xdr:cNvPr id="296" name="直線コネクタ 295"/>
        <xdr:cNvCxnSpPr/>
      </xdr:nvCxnSpPr>
      <xdr:spPr>
        <a:xfrm>
          <a:off x="6972300" y="6355769"/>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7" name="フローチャート: 判断 296"/>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96011</xdr:rowOff>
    </xdr:from>
    <xdr:ext cx="534377" cy="259045"/>
    <xdr:sp macro="" textlink="">
      <xdr:nvSpPr>
        <xdr:cNvPr id="298" name="テキスト ボックス 297"/>
        <xdr:cNvSpPr txBox="1"/>
      </xdr:nvSpPr>
      <xdr:spPr>
        <a:xfrm>
          <a:off x="7594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9" name="フローチャート: 判断 298"/>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macro="" textlink="">
      <xdr:nvSpPr>
        <xdr:cNvPr id="300" name="テキスト ボックス 299"/>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100678</xdr:rowOff>
    </xdr:from>
    <xdr:to>
      <xdr:col>55</xdr:col>
      <xdr:colOff>50800</xdr:colOff>
      <xdr:row>37</xdr:row>
      <xdr:rowOff>30828</xdr:rowOff>
    </xdr:to>
    <xdr:sp macro="" textlink="">
      <xdr:nvSpPr>
        <xdr:cNvPr id="306" name="楕円 305"/>
        <xdr:cNvSpPr/>
      </xdr:nvSpPr>
      <xdr:spPr>
        <a:xfrm>
          <a:off x="10426700" y="62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79105</xdr:rowOff>
    </xdr:from>
    <xdr:ext cx="534377" cy="259045"/>
    <xdr:sp macro="" textlink="">
      <xdr:nvSpPr>
        <xdr:cNvPr id="307" name="補助費等該当値テキスト"/>
        <xdr:cNvSpPr txBox="1"/>
      </xdr:nvSpPr>
      <xdr:spPr>
        <a:xfrm>
          <a:off x="10528300" y="62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22279</xdr:rowOff>
    </xdr:from>
    <xdr:to>
      <xdr:col>50</xdr:col>
      <xdr:colOff>165100</xdr:colOff>
      <xdr:row>30</xdr:row>
      <xdr:rowOff>123879</xdr:rowOff>
    </xdr:to>
    <xdr:sp macro="" textlink="">
      <xdr:nvSpPr>
        <xdr:cNvPr id="308" name="楕円 307"/>
        <xdr:cNvSpPr/>
      </xdr:nvSpPr>
      <xdr:spPr>
        <a:xfrm>
          <a:off x="9588500" y="51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115006</xdr:rowOff>
    </xdr:from>
    <xdr:ext cx="599010" cy="259045"/>
    <xdr:sp macro="" textlink="">
      <xdr:nvSpPr>
        <xdr:cNvPr id="309" name="テキスト ボックス 308"/>
        <xdr:cNvSpPr txBox="1"/>
      </xdr:nvSpPr>
      <xdr:spPr>
        <a:xfrm>
          <a:off x="9339795" y="525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131474</xdr:rowOff>
    </xdr:from>
    <xdr:to>
      <xdr:col>46</xdr:col>
      <xdr:colOff>38100</xdr:colOff>
      <xdr:row>37</xdr:row>
      <xdr:rowOff>61624</xdr:rowOff>
    </xdr:to>
    <xdr:sp macro="" textlink="">
      <xdr:nvSpPr>
        <xdr:cNvPr id="310" name="楕円 309"/>
        <xdr:cNvSpPr/>
      </xdr:nvSpPr>
      <xdr:spPr>
        <a:xfrm>
          <a:off x="8699500" y="63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78151</xdr:rowOff>
    </xdr:from>
    <xdr:ext cx="534377" cy="259045"/>
    <xdr:sp macro="" textlink="">
      <xdr:nvSpPr>
        <xdr:cNvPr id="311" name="テキスト ボックス 310"/>
        <xdr:cNvSpPr txBox="1"/>
      </xdr:nvSpPr>
      <xdr:spPr>
        <a:xfrm>
          <a:off x="8483111" y="607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134881</xdr:rowOff>
    </xdr:from>
    <xdr:to>
      <xdr:col>41</xdr:col>
      <xdr:colOff>101600</xdr:colOff>
      <xdr:row>37</xdr:row>
      <xdr:rowOff>65031</xdr:rowOff>
    </xdr:to>
    <xdr:sp macro="" textlink="">
      <xdr:nvSpPr>
        <xdr:cNvPr id="312" name="楕円 311"/>
        <xdr:cNvSpPr/>
      </xdr:nvSpPr>
      <xdr:spPr>
        <a:xfrm>
          <a:off x="7810500" y="63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81558</xdr:rowOff>
    </xdr:from>
    <xdr:ext cx="534377" cy="259045"/>
    <xdr:sp macro="" textlink="">
      <xdr:nvSpPr>
        <xdr:cNvPr id="313" name="テキスト ボックス 312"/>
        <xdr:cNvSpPr txBox="1"/>
      </xdr:nvSpPr>
      <xdr:spPr>
        <a:xfrm>
          <a:off x="759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132769</xdr:rowOff>
    </xdr:from>
    <xdr:to>
      <xdr:col>36</xdr:col>
      <xdr:colOff>165100</xdr:colOff>
      <xdr:row>37</xdr:row>
      <xdr:rowOff>62919</xdr:rowOff>
    </xdr:to>
    <xdr:sp macro="" textlink="">
      <xdr:nvSpPr>
        <xdr:cNvPr id="314" name="楕円 313"/>
        <xdr:cNvSpPr/>
      </xdr:nvSpPr>
      <xdr:spPr>
        <a:xfrm>
          <a:off x="6921500" y="63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79446</xdr:rowOff>
    </xdr:from>
    <xdr:ext cx="534377" cy="259045"/>
    <xdr:sp macro="" textlink="">
      <xdr:nvSpPr>
        <xdr:cNvPr id="315" name="テキスト ボックス 314"/>
        <xdr:cNvSpPr txBox="1"/>
      </xdr:nvSpPr>
      <xdr:spPr>
        <a:xfrm>
          <a:off x="6705111" y="608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77216</xdr:rowOff>
    </xdr:from>
    <xdr:to>
      <xdr:col>55</xdr:col>
      <xdr:colOff>0</xdr:colOff>
      <xdr:row>57</xdr:row>
      <xdr:rowOff>122106</xdr:rowOff>
    </xdr:to>
    <xdr:cxnSp macro="">
      <xdr:nvCxnSpPr>
        <xdr:cNvPr id="344" name="直線コネクタ 343"/>
        <xdr:cNvCxnSpPr/>
      </xdr:nvCxnSpPr>
      <xdr:spPr>
        <a:xfrm>
          <a:off x="9639300" y="9849866"/>
          <a:ext cx="838200" cy="4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77216</xdr:rowOff>
    </xdr:from>
    <xdr:to>
      <xdr:col>50</xdr:col>
      <xdr:colOff>114300</xdr:colOff>
      <xdr:row>58</xdr:row>
      <xdr:rowOff>2677</xdr:rowOff>
    </xdr:to>
    <xdr:cxnSp macro="">
      <xdr:nvCxnSpPr>
        <xdr:cNvPr id="347" name="直線コネクタ 346"/>
        <xdr:cNvCxnSpPr/>
      </xdr:nvCxnSpPr>
      <xdr:spPr>
        <a:xfrm flipV="1">
          <a:off x="8750300" y="9849866"/>
          <a:ext cx="889000" cy="9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947</xdr:rowOff>
    </xdr:from>
    <xdr:to>
      <xdr:col>45</xdr:col>
      <xdr:colOff>177800</xdr:colOff>
      <xdr:row>58</xdr:row>
      <xdr:rowOff>2677</xdr:rowOff>
    </xdr:to>
    <xdr:cxnSp macro="">
      <xdr:nvCxnSpPr>
        <xdr:cNvPr id="350" name="直線コネクタ 349"/>
        <xdr:cNvCxnSpPr/>
      </xdr:nvCxnSpPr>
      <xdr:spPr>
        <a:xfrm>
          <a:off x="7861300" y="994504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51" name="フローチャート: 判断 350"/>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2" name="テキスト ボックス 351"/>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947</xdr:rowOff>
    </xdr:from>
    <xdr:to>
      <xdr:col>41</xdr:col>
      <xdr:colOff>50800</xdr:colOff>
      <xdr:row>58</xdr:row>
      <xdr:rowOff>69566</xdr:rowOff>
    </xdr:to>
    <xdr:cxnSp macro="">
      <xdr:nvCxnSpPr>
        <xdr:cNvPr id="353" name="直線コネクタ 352"/>
        <xdr:cNvCxnSpPr/>
      </xdr:nvCxnSpPr>
      <xdr:spPr>
        <a:xfrm flipV="1">
          <a:off x="6972300" y="9945047"/>
          <a:ext cx="889000" cy="6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4" name="フローチャート: 判断 353"/>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5" name="テキスト ボックス 354"/>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6" name="フローチャート: 判断 355"/>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7" name="テキスト ボックス 356"/>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71306</xdr:rowOff>
    </xdr:from>
    <xdr:to>
      <xdr:col>55</xdr:col>
      <xdr:colOff>50800</xdr:colOff>
      <xdr:row>58</xdr:row>
      <xdr:rowOff>1456</xdr:rowOff>
    </xdr:to>
    <xdr:sp macro="" textlink="">
      <xdr:nvSpPr>
        <xdr:cNvPr id="363" name="楕円 362"/>
        <xdr:cNvSpPr/>
      </xdr:nvSpPr>
      <xdr:spPr>
        <a:xfrm>
          <a:off x="10426700" y="98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49733</xdr:rowOff>
    </xdr:from>
    <xdr:ext cx="534377" cy="259045"/>
    <xdr:sp macro="" textlink="">
      <xdr:nvSpPr>
        <xdr:cNvPr id="364" name="普通建設事業費該当値テキスト"/>
        <xdr:cNvSpPr txBox="1"/>
      </xdr:nvSpPr>
      <xdr:spPr>
        <a:xfrm>
          <a:off x="10528300" y="98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26416</xdr:rowOff>
    </xdr:from>
    <xdr:to>
      <xdr:col>50</xdr:col>
      <xdr:colOff>165100</xdr:colOff>
      <xdr:row>57</xdr:row>
      <xdr:rowOff>128016</xdr:rowOff>
    </xdr:to>
    <xdr:sp macro="" textlink="">
      <xdr:nvSpPr>
        <xdr:cNvPr id="365" name="楕円 364"/>
        <xdr:cNvSpPr/>
      </xdr:nvSpPr>
      <xdr:spPr>
        <a:xfrm>
          <a:off x="9588500" y="97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119143</xdr:rowOff>
    </xdr:from>
    <xdr:ext cx="534377" cy="259045"/>
    <xdr:sp macro="" textlink="">
      <xdr:nvSpPr>
        <xdr:cNvPr id="366" name="テキスト ボックス 365"/>
        <xdr:cNvSpPr txBox="1"/>
      </xdr:nvSpPr>
      <xdr:spPr>
        <a:xfrm>
          <a:off x="9372111" y="989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123327</xdr:rowOff>
    </xdr:from>
    <xdr:to>
      <xdr:col>46</xdr:col>
      <xdr:colOff>38100</xdr:colOff>
      <xdr:row>58</xdr:row>
      <xdr:rowOff>53477</xdr:rowOff>
    </xdr:to>
    <xdr:sp macro="" textlink="">
      <xdr:nvSpPr>
        <xdr:cNvPr id="367" name="楕円 366"/>
        <xdr:cNvSpPr/>
      </xdr:nvSpPr>
      <xdr:spPr>
        <a:xfrm>
          <a:off x="8699500" y="9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44604</xdr:rowOff>
    </xdr:from>
    <xdr:ext cx="534377" cy="259045"/>
    <xdr:sp macro="" textlink="">
      <xdr:nvSpPr>
        <xdr:cNvPr id="368" name="テキスト ボックス 367"/>
        <xdr:cNvSpPr txBox="1"/>
      </xdr:nvSpPr>
      <xdr:spPr>
        <a:xfrm>
          <a:off x="8483111" y="998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121597</xdr:rowOff>
    </xdr:from>
    <xdr:to>
      <xdr:col>41</xdr:col>
      <xdr:colOff>101600</xdr:colOff>
      <xdr:row>58</xdr:row>
      <xdr:rowOff>51747</xdr:rowOff>
    </xdr:to>
    <xdr:sp macro="" textlink="">
      <xdr:nvSpPr>
        <xdr:cNvPr id="369" name="楕円 368"/>
        <xdr:cNvSpPr/>
      </xdr:nvSpPr>
      <xdr:spPr>
        <a:xfrm>
          <a:off x="7810500" y="989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42874</xdr:rowOff>
    </xdr:from>
    <xdr:ext cx="534377" cy="259045"/>
    <xdr:sp macro="" textlink="">
      <xdr:nvSpPr>
        <xdr:cNvPr id="370" name="テキスト ボックス 369"/>
        <xdr:cNvSpPr txBox="1"/>
      </xdr:nvSpPr>
      <xdr:spPr>
        <a:xfrm>
          <a:off x="7594111" y="99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18766</xdr:rowOff>
    </xdr:from>
    <xdr:to>
      <xdr:col>36</xdr:col>
      <xdr:colOff>165100</xdr:colOff>
      <xdr:row>58</xdr:row>
      <xdr:rowOff>120366</xdr:rowOff>
    </xdr:to>
    <xdr:sp macro="" textlink="">
      <xdr:nvSpPr>
        <xdr:cNvPr id="371" name="楕円 370"/>
        <xdr:cNvSpPr/>
      </xdr:nvSpPr>
      <xdr:spPr>
        <a:xfrm>
          <a:off x="6921500" y="99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111493</xdr:rowOff>
    </xdr:from>
    <xdr:ext cx="534377" cy="259045"/>
    <xdr:sp macro="" textlink="">
      <xdr:nvSpPr>
        <xdr:cNvPr id="372" name="テキスト ボックス 371"/>
        <xdr:cNvSpPr txBox="1"/>
      </xdr:nvSpPr>
      <xdr:spPr>
        <a:xfrm>
          <a:off x="6705111" y="100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64706</xdr:rowOff>
    </xdr:from>
    <xdr:to>
      <xdr:col>55</xdr:col>
      <xdr:colOff>0</xdr:colOff>
      <xdr:row>78</xdr:row>
      <xdr:rowOff>47079</xdr:rowOff>
    </xdr:to>
    <xdr:cxnSp macro="">
      <xdr:nvCxnSpPr>
        <xdr:cNvPr id="401" name="直線コネクタ 400"/>
        <xdr:cNvCxnSpPr/>
      </xdr:nvCxnSpPr>
      <xdr:spPr>
        <a:xfrm>
          <a:off x="9639300" y="13266356"/>
          <a:ext cx="838200" cy="15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2" name="普通建設事業費 （ うち新規整備　）平均値テキスト"/>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64706</xdr:rowOff>
    </xdr:from>
    <xdr:to>
      <xdr:col>50</xdr:col>
      <xdr:colOff>114300</xdr:colOff>
      <xdr:row>78</xdr:row>
      <xdr:rowOff>61658</xdr:rowOff>
    </xdr:to>
    <xdr:cxnSp macro="">
      <xdr:nvCxnSpPr>
        <xdr:cNvPr id="404" name="直線コネクタ 403"/>
        <xdr:cNvCxnSpPr/>
      </xdr:nvCxnSpPr>
      <xdr:spPr>
        <a:xfrm flipV="1">
          <a:off x="8750300" y="13266356"/>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06" name="テキスト ボックス 405"/>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61658</xdr:rowOff>
    </xdr:from>
    <xdr:to>
      <xdr:col>45</xdr:col>
      <xdr:colOff>177800</xdr:colOff>
      <xdr:row>78</xdr:row>
      <xdr:rowOff>135750</xdr:rowOff>
    </xdr:to>
    <xdr:cxnSp macro="">
      <xdr:nvCxnSpPr>
        <xdr:cNvPr id="407" name="直線コネクタ 406"/>
        <xdr:cNvCxnSpPr/>
      </xdr:nvCxnSpPr>
      <xdr:spPr>
        <a:xfrm flipV="1">
          <a:off x="7861300" y="13434758"/>
          <a:ext cx="889000" cy="7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8" name="フローチャート: 判断 407"/>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9" name="テキスト ボックス 408"/>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135750</xdr:rowOff>
    </xdr:from>
    <xdr:to>
      <xdr:col>41</xdr:col>
      <xdr:colOff>50800</xdr:colOff>
      <xdr:row>79</xdr:row>
      <xdr:rowOff>16790</xdr:rowOff>
    </xdr:to>
    <xdr:cxnSp macro="">
      <xdr:nvCxnSpPr>
        <xdr:cNvPr id="410" name="直線コネクタ 409"/>
        <xdr:cNvCxnSpPr/>
      </xdr:nvCxnSpPr>
      <xdr:spPr>
        <a:xfrm flipV="1">
          <a:off x="6972300" y="13508850"/>
          <a:ext cx="889000" cy="5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11" name="フローチャート: 判断 410"/>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2" name="テキスト ボックス 411"/>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3" name="フローチャート: 判断 412"/>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4" name="テキスト ボックス 413"/>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167729</xdr:rowOff>
    </xdr:from>
    <xdr:to>
      <xdr:col>55</xdr:col>
      <xdr:colOff>50800</xdr:colOff>
      <xdr:row>78</xdr:row>
      <xdr:rowOff>97879</xdr:rowOff>
    </xdr:to>
    <xdr:sp macro="" textlink="">
      <xdr:nvSpPr>
        <xdr:cNvPr id="420" name="楕円 419"/>
        <xdr:cNvSpPr/>
      </xdr:nvSpPr>
      <xdr:spPr>
        <a:xfrm>
          <a:off x="10426700" y="133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19156</xdr:rowOff>
    </xdr:from>
    <xdr:ext cx="534377" cy="259045"/>
    <xdr:sp macro="" textlink="">
      <xdr:nvSpPr>
        <xdr:cNvPr id="421" name="普通建設事業費 （ うち新規整備　）該当値テキスト"/>
        <xdr:cNvSpPr txBox="1"/>
      </xdr:nvSpPr>
      <xdr:spPr>
        <a:xfrm>
          <a:off x="10528300" y="132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13906</xdr:rowOff>
    </xdr:from>
    <xdr:to>
      <xdr:col>50</xdr:col>
      <xdr:colOff>165100</xdr:colOff>
      <xdr:row>77</xdr:row>
      <xdr:rowOff>115506</xdr:rowOff>
    </xdr:to>
    <xdr:sp macro="" textlink="">
      <xdr:nvSpPr>
        <xdr:cNvPr id="422" name="楕円 421"/>
        <xdr:cNvSpPr/>
      </xdr:nvSpPr>
      <xdr:spPr>
        <a:xfrm>
          <a:off x="9588500" y="132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132033</xdr:rowOff>
    </xdr:from>
    <xdr:ext cx="534377" cy="259045"/>
    <xdr:sp macro="" textlink="">
      <xdr:nvSpPr>
        <xdr:cNvPr id="423" name="テキスト ボックス 422"/>
        <xdr:cNvSpPr txBox="1"/>
      </xdr:nvSpPr>
      <xdr:spPr>
        <a:xfrm>
          <a:off x="9372111" y="129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10858</xdr:rowOff>
    </xdr:from>
    <xdr:to>
      <xdr:col>46</xdr:col>
      <xdr:colOff>38100</xdr:colOff>
      <xdr:row>78</xdr:row>
      <xdr:rowOff>112458</xdr:rowOff>
    </xdr:to>
    <xdr:sp macro="" textlink="">
      <xdr:nvSpPr>
        <xdr:cNvPr id="424" name="楕円 423"/>
        <xdr:cNvSpPr/>
      </xdr:nvSpPr>
      <xdr:spPr>
        <a:xfrm>
          <a:off x="8699500" y="133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128985</xdr:rowOff>
    </xdr:from>
    <xdr:ext cx="534377" cy="259045"/>
    <xdr:sp macro="" textlink="">
      <xdr:nvSpPr>
        <xdr:cNvPr id="425" name="テキスト ボックス 424"/>
        <xdr:cNvSpPr txBox="1"/>
      </xdr:nvSpPr>
      <xdr:spPr>
        <a:xfrm>
          <a:off x="8483111" y="131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84950</xdr:rowOff>
    </xdr:from>
    <xdr:to>
      <xdr:col>41</xdr:col>
      <xdr:colOff>101600</xdr:colOff>
      <xdr:row>79</xdr:row>
      <xdr:rowOff>15100</xdr:rowOff>
    </xdr:to>
    <xdr:sp macro="" textlink="">
      <xdr:nvSpPr>
        <xdr:cNvPr id="426" name="楕円 425"/>
        <xdr:cNvSpPr/>
      </xdr:nvSpPr>
      <xdr:spPr>
        <a:xfrm>
          <a:off x="7810500" y="134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6227</xdr:rowOff>
    </xdr:from>
    <xdr:ext cx="469744" cy="259045"/>
    <xdr:sp macro="" textlink="">
      <xdr:nvSpPr>
        <xdr:cNvPr id="427" name="テキスト ボックス 426"/>
        <xdr:cNvSpPr txBox="1"/>
      </xdr:nvSpPr>
      <xdr:spPr>
        <a:xfrm>
          <a:off x="7626428" y="1355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137440</xdr:rowOff>
    </xdr:from>
    <xdr:to>
      <xdr:col>36</xdr:col>
      <xdr:colOff>165100</xdr:colOff>
      <xdr:row>79</xdr:row>
      <xdr:rowOff>67590</xdr:rowOff>
    </xdr:to>
    <xdr:sp macro="" textlink="">
      <xdr:nvSpPr>
        <xdr:cNvPr id="428" name="楕円 427"/>
        <xdr:cNvSpPr/>
      </xdr:nvSpPr>
      <xdr:spPr>
        <a:xfrm>
          <a:off x="69215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58717</xdr:rowOff>
    </xdr:from>
    <xdr:ext cx="469744" cy="259045"/>
    <xdr:sp macro="" textlink="">
      <xdr:nvSpPr>
        <xdr:cNvPr id="429" name="テキスト ボックス 428"/>
        <xdr:cNvSpPr txBox="1"/>
      </xdr:nvSpPr>
      <xdr:spPr>
        <a:xfrm>
          <a:off x="6737428" y="1360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154307</xdr:rowOff>
    </xdr:from>
    <xdr:to>
      <xdr:col>55</xdr:col>
      <xdr:colOff>0</xdr:colOff>
      <xdr:row>97</xdr:row>
      <xdr:rowOff>132133</xdr:rowOff>
    </xdr:to>
    <xdr:cxnSp macro="">
      <xdr:nvCxnSpPr>
        <xdr:cNvPr id="456" name="直線コネクタ 455"/>
        <xdr:cNvCxnSpPr/>
      </xdr:nvCxnSpPr>
      <xdr:spPr>
        <a:xfrm flipV="1">
          <a:off x="9639300" y="16613507"/>
          <a:ext cx="8382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109502</xdr:rowOff>
    </xdr:from>
    <xdr:to>
      <xdr:col>50</xdr:col>
      <xdr:colOff>114300</xdr:colOff>
      <xdr:row>97</xdr:row>
      <xdr:rowOff>132133</xdr:rowOff>
    </xdr:to>
    <xdr:cxnSp macro="">
      <xdr:nvCxnSpPr>
        <xdr:cNvPr id="459" name="直線コネクタ 458"/>
        <xdr:cNvCxnSpPr/>
      </xdr:nvCxnSpPr>
      <xdr:spPr>
        <a:xfrm>
          <a:off x="8750300" y="1674015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1" name="テキスト ボックス 460"/>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85316</xdr:rowOff>
    </xdr:from>
    <xdr:to>
      <xdr:col>45</xdr:col>
      <xdr:colOff>177800</xdr:colOff>
      <xdr:row>97</xdr:row>
      <xdr:rowOff>109502</xdr:rowOff>
    </xdr:to>
    <xdr:cxnSp macro="">
      <xdr:nvCxnSpPr>
        <xdr:cNvPr id="462" name="直線コネクタ 461"/>
        <xdr:cNvCxnSpPr/>
      </xdr:nvCxnSpPr>
      <xdr:spPr>
        <a:xfrm>
          <a:off x="7861300" y="16715966"/>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3" name="フローチャート: 判断 462"/>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4" name="テキスト ボックス 463"/>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85316</xdr:rowOff>
    </xdr:from>
    <xdr:to>
      <xdr:col>41</xdr:col>
      <xdr:colOff>50800</xdr:colOff>
      <xdr:row>97</xdr:row>
      <xdr:rowOff>149416</xdr:rowOff>
    </xdr:to>
    <xdr:cxnSp macro="">
      <xdr:nvCxnSpPr>
        <xdr:cNvPr id="465" name="直線コネクタ 464"/>
        <xdr:cNvCxnSpPr/>
      </xdr:nvCxnSpPr>
      <xdr:spPr>
        <a:xfrm flipV="1">
          <a:off x="6972300" y="16715966"/>
          <a:ext cx="8890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6" name="フローチャート: 判断 465"/>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7" name="テキスト ボックス 466"/>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8" name="フローチャート: 判断 467"/>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9" name="テキスト ボックス 468"/>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103507</xdr:rowOff>
    </xdr:from>
    <xdr:to>
      <xdr:col>55</xdr:col>
      <xdr:colOff>50800</xdr:colOff>
      <xdr:row>97</xdr:row>
      <xdr:rowOff>33657</xdr:rowOff>
    </xdr:to>
    <xdr:sp macro="" textlink="">
      <xdr:nvSpPr>
        <xdr:cNvPr id="475" name="楕円 474"/>
        <xdr:cNvSpPr/>
      </xdr:nvSpPr>
      <xdr:spPr>
        <a:xfrm>
          <a:off x="10426700" y="165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81934</xdr:rowOff>
    </xdr:from>
    <xdr:ext cx="534377" cy="259045"/>
    <xdr:sp macro="" textlink="">
      <xdr:nvSpPr>
        <xdr:cNvPr id="476" name="普通建設事業費 （ うち更新整備　）該当値テキスト"/>
        <xdr:cNvSpPr txBox="1"/>
      </xdr:nvSpPr>
      <xdr:spPr>
        <a:xfrm>
          <a:off x="10528300" y="165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81333</xdr:rowOff>
    </xdr:from>
    <xdr:to>
      <xdr:col>50</xdr:col>
      <xdr:colOff>165100</xdr:colOff>
      <xdr:row>98</xdr:row>
      <xdr:rowOff>11483</xdr:rowOff>
    </xdr:to>
    <xdr:sp macro="" textlink="">
      <xdr:nvSpPr>
        <xdr:cNvPr id="477" name="楕円 476"/>
        <xdr:cNvSpPr/>
      </xdr:nvSpPr>
      <xdr:spPr>
        <a:xfrm>
          <a:off x="9588500" y="167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2610</xdr:rowOff>
    </xdr:from>
    <xdr:ext cx="469744" cy="259045"/>
    <xdr:sp macro="" textlink="">
      <xdr:nvSpPr>
        <xdr:cNvPr id="478" name="テキスト ボックス 477"/>
        <xdr:cNvSpPr txBox="1"/>
      </xdr:nvSpPr>
      <xdr:spPr>
        <a:xfrm>
          <a:off x="9404428" y="1680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58702</xdr:rowOff>
    </xdr:from>
    <xdr:to>
      <xdr:col>46</xdr:col>
      <xdr:colOff>38100</xdr:colOff>
      <xdr:row>97</xdr:row>
      <xdr:rowOff>160302</xdr:rowOff>
    </xdr:to>
    <xdr:sp macro="" textlink="">
      <xdr:nvSpPr>
        <xdr:cNvPr id="479" name="楕円 478"/>
        <xdr:cNvSpPr/>
      </xdr:nvSpPr>
      <xdr:spPr>
        <a:xfrm>
          <a:off x="8699500" y="166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151429</xdr:rowOff>
    </xdr:from>
    <xdr:ext cx="469744" cy="259045"/>
    <xdr:sp macro="" textlink="">
      <xdr:nvSpPr>
        <xdr:cNvPr id="480" name="テキスト ボックス 479"/>
        <xdr:cNvSpPr txBox="1"/>
      </xdr:nvSpPr>
      <xdr:spPr>
        <a:xfrm>
          <a:off x="8515428" y="167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34516</xdr:rowOff>
    </xdr:from>
    <xdr:to>
      <xdr:col>41</xdr:col>
      <xdr:colOff>101600</xdr:colOff>
      <xdr:row>97</xdr:row>
      <xdr:rowOff>136116</xdr:rowOff>
    </xdr:to>
    <xdr:sp macro="" textlink="">
      <xdr:nvSpPr>
        <xdr:cNvPr id="481" name="楕円 480"/>
        <xdr:cNvSpPr/>
      </xdr:nvSpPr>
      <xdr:spPr>
        <a:xfrm>
          <a:off x="7810500" y="166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127243</xdr:rowOff>
    </xdr:from>
    <xdr:ext cx="469744" cy="259045"/>
    <xdr:sp macro="" textlink="">
      <xdr:nvSpPr>
        <xdr:cNvPr id="482" name="テキスト ボックス 481"/>
        <xdr:cNvSpPr txBox="1"/>
      </xdr:nvSpPr>
      <xdr:spPr>
        <a:xfrm>
          <a:off x="7626428" y="1675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98616</xdr:rowOff>
    </xdr:from>
    <xdr:to>
      <xdr:col>36</xdr:col>
      <xdr:colOff>165100</xdr:colOff>
      <xdr:row>98</xdr:row>
      <xdr:rowOff>28766</xdr:rowOff>
    </xdr:to>
    <xdr:sp macro="" textlink="">
      <xdr:nvSpPr>
        <xdr:cNvPr id="483" name="楕円 482"/>
        <xdr:cNvSpPr/>
      </xdr:nvSpPr>
      <xdr:spPr>
        <a:xfrm>
          <a:off x="6921500" y="167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19893</xdr:rowOff>
    </xdr:from>
    <xdr:ext cx="469744" cy="259045"/>
    <xdr:sp macro="" textlink="">
      <xdr:nvSpPr>
        <xdr:cNvPr id="484" name="テキスト ボックス 483"/>
        <xdr:cNvSpPr txBox="1"/>
      </xdr:nvSpPr>
      <xdr:spPr>
        <a:xfrm>
          <a:off x="6737428" y="168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19812</xdr:rowOff>
    </xdr:from>
    <xdr:to>
      <xdr:col>85</xdr:col>
      <xdr:colOff>127000</xdr:colOff>
      <xdr:row>39</xdr:row>
      <xdr:rowOff>44450</xdr:rowOff>
    </xdr:to>
    <xdr:cxnSp macro="">
      <xdr:nvCxnSpPr>
        <xdr:cNvPr id="513" name="直線コネクタ 512"/>
        <xdr:cNvCxnSpPr/>
      </xdr:nvCxnSpPr>
      <xdr:spPr>
        <a:xfrm>
          <a:off x="15481300" y="6706362"/>
          <a:ext cx="8382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116840</xdr:rowOff>
    </xdr:from>
    <xdr:to>
      <xdr:col>81</xdr:col>
      <xdr:colOff>50800</xdr:colOff>
      <xdr:row>39</xdr:row>
      <xdr:rowOff>19812</xdr:rowOff>
    </xdr:to>
    <xdr:cxnSp macro="">
      <xdr:nvCxnSpPr>
        <xdr:cNvPr id="516" name="直線コネクタ 515"/>
        <xdr:cNvCxnSpPr/>
      </xdr:nvCxnSpPr>
      <xdr:spPr>
        <a:xfrm>
          <a:off x="14592300" y="6631940"/>
          <a:ext cx="889000" cy="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116840</xdr:rowOff>
    </xdr:from>
    <xdr:to>
      <xdr:col>76</xdr:col>
      <xdr:colOff>114300</xdr:colOff>
      <xdr:row>39</xdr:row>
      <xdr:rowOff>44450</xdr:rowOff>
    </xdr:to>
    <xdr:cxnSp macro="">
      <xdr:nvCxnSpPr>
        <xdr:cNvPr id="519" name="直線コネクタ 518"/>
        <xdr:cNvCxnSpPr/>
      </xdr:nvCxnSpPr>
      <xdr:spPr>
        <a:xfrm flipV="1">
          <a:off x="13703300" y="6631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20" name="フローチャート: 判断 519"/>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21" name="テキスト ボックス 520"/>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3" name="フローチャート: 判断 522"/>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4" name="テキスト ボックス 523"/>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5" name="フローチャート: 判断 524"/>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6" name="テキスト ボックス 525"/>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140462</xdr:rowOff>
    </xdr:from>
    <xdr:to>
      <xdr:col>81</xdr:col>
      <xdr:colOff>101600</xdr:colOff>
      <xdr:row>39</xdr:row>
      <xdr:rowOff>70612</xdr:rowOff>
    </xdr:to>
    <xdr:sp macro="" textlink="">
      <xdr:nvSpPr>
        <xdr:cNvPr id="534" name="楕円 533"/>
        <xdr:cNvSpPr/>
      </xdr:nvSpPr>
      <xdr:spPr>
        <a:xfrm>
          <a:off x="154305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61739</xdr:rowOff>
    </xdr:from>
    <xdr:ext cx="378565" cy="259045"/>
    <xdr:sp macro="" textlink="">
      <xdr:nvSpPr>
        <xdr:cNvPr id="535" name="テキスト ボックス 534"/>
        <xdr:cNvSpPr txBox="1"/>
      </xdr:nvSpPr>
      <xdr:spPr>
        <a:xfrm>
          <a:off x="15292017" y="67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66040</xdr:rowOff>
    </xdr:from>
    <xdr:to>
      <xdr:col>76</xdr:col>
      <xdr:colOff>165100</xdr:colOff>
      <xdr:row>38</xdr:row>
      <xdr:rowOff>167640</xdr:rowOff>
    </xdr:to>
    <xdr:sp macro="" textlink="">
      <xdr:nvSpPr>
        <xdr:cNvPr id="536" name="楕円 535"/>
        <xdr:cNvSpPr/>
      </xdr:nvSpPr>
      <xdr:spPr>
        <a:xfrm>
          <a:off x="14541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158767</xdr:rowOff>
    </xdr:from>
    <xdr:ext cx="378565" cy="259045"/>
    <xdr:sp macro="" textlink="">
      <xdr:nvSpPr>
        <xdr:cNvPr id="537" name="テキスト ボックス 536"/>
        <xdr:cNvSpPr txBox="1"/>
      </xdr:nvSpPr>
      <xdr:spPr>
        <a:xfrm>
          <a:off x="14403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109754</xdr:rowOff>
    </xdr:from>
    <xdr:to>
      <xdr:col>85</xdr:col>
      <xdr:colOff>127000</xdr:colOff>
      <xdr:row>74</xdr:row>
      <xdr:rowOff>124251</xdr:rowOff>
    </xdr:to>
    <xdr:cxnSp macro="">
      <xdr:nvCxnSpPr>
        <xdr:cNvPr id="619" name="直線コネクタ 618"/>
        <xdr:cNvCxnSpPr/>
      </xdr:nvCxnSpPr>
      <xdr:spPr>
        <a:xfrm flipV="1">
          <a:off x="15481300" y="12797054"/>
          <a:ext cx="8382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20" name="公債費平均値テキスト"/>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119412</xdr:rowOff>
    </xdr:from>
    <xdr:to>
      <xdr:col>81</xdr:col>
      <xdr:colOff>50800</xdr:colOff>
      <xdr:row>74</xdr:row>
      <xdr:rowOff>124251</xdr:rowOff>
    </xdr:to>
    <xdr:cxnSp macro="">
      <xdr:nvCxnSpPr>
        <xdr:cNvPr id="622" name="直線コネクタ 621"/>
        <xdr:cNvCxnSpPr/>
      </xdr:nvCxnSpPr>
      <xdr:spPr>
        <a:xfrm>
          <a:off x="14592300" y="12806712"/>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4" name="テキスト ボックス 623"/>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119412</xdr:rowOff>
    </xdr:from>
    <xdr:to>
      <xdr:col>76</xdr:col>
      <xdr:colOff>114300</xdr:colOff>
      <xdr:row>74</xdr:row>
      <xdr:rowOff>122174</xdr:rowOff>
    </xdr:to>
    <xdr:cxnSp macro="">
      <xdr:nvCxnSpPr>
        <xdr:cNvPr id="625" name="直線コネクタ 624"/>
        <xdr:cNvCxnSpPr/>
      </xdr:nvCxnSpPr>
      <xdr:spPr>
        <a:xfrm flipV="1">
          <a:off x="13703300" y="12806712"/>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6" name="フローチャート: 判断 625"/>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7" name="テキスト ボックス 626"/>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122174</xdr:rowOff>
    </xdr:from>
    <xdr:to>
      <xdr:col>71</xdr:col>
      <xdr:colOff>177800</xdr:colOff>
      <xdr:row>74</xdr:row>
      <xdr:rowOff>160807</xdr:rowOff>
    </xdr:to>
    <xdr:cxnSp macro="">
      <xdr:nvCxnSpPr>
        <xdr:cNvPr id="628" name="直線コネクタ 627"/>
        <xdr:cNvCxnSpPr/>
      </xdr:nvCxnSpPr>
      <xdr:spPr>
        <a:xfrm flipV="1">
          <a:off x="12814300" y="12809474"/>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9" name="フローチャート: 判断 628"/>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30" name="テキスト ボックス 629"/>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31" name="フローチャート: 判断 630"/>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2" name="テキスト ボックス 631"/>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58954</xdr:rowOff>
    </xdr:from>
    <xdr:to>
      <xdr:col>85</xdr:col>
      <xdr:colOff>177800</xdr:colOff>
      <xdr:row>74</xdr:row>
      <xdr:rowOff>160554</xdr:rowOff>
    </xdr:to>
    <xdr:sp macro="" textlink="">
      <xdr:nvSpPr>
        <xdr:cNvPr id="638" name="楕円 637"/>
        <xdr:cNvSpPr/>
      </xdr:nvSpPr>
      <xdr:spPr>
        <a:xfrm>
          <a:off x="16268700" y="127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81831</xdr:rowOff>
    </xdr:from>
    <xdr:ext cx="534377" cy="259045"/>
    <xdr:sp macro="" textlink="">
      <xdr:nvSpPr>
        <xdr:cNvPr id="639" name="公債費該当値テキスト"/>
        <xdr:cNvSpPr txBox="1"/>
      </xdr:nvSpPr>
      <xdr:spPr>
        <a:xfrm>
          <a:off x="16370300" y="1259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73451</xdr:rowOff>
    </xdr:from>
    <xdr:to>
      <xdr:col>81</xdr:col>
      <xdr:colOff>101600</xdr:colOff>
      <xdr:row>75</xdr:row>
      <xdr:rowOff>3601</xdr:rowOff>
    </xdr:to>
    <xdr:sp macro="" textlink="">
      <xdr:nvSpPr>
        <xdr:cNvPr id="640" name="楕円 639"/>
        <xdr:cNvSpPr/>
      </xdr:nvSpPr>
      <xdr:spPr>
        <a:xfrm>
          <a:off x="15430500" y="127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20128</xdr:rowOff>
    </xdr:from>
    <xdr:ext cx="534377" cy="259045"/>
    <xdr:sp macro="" textlink="">
      <xdr:nvSpPr>
        <xdr:cNvPr id="641" name="テキスト ボックス 640"/>
        <xdr:cNvSpPr txBox="1"/>
      </xdr:nvSpPr>
      <xdr:spPr>
        <a:xfrm>
          <a:off x="15214111" y="125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68612</xdr:rowOff>
    </xdr:from>
    <xdr:to>
      <xdr:col>76</xdr:col>
      <xdr:colOff>165100</xdr:colOff>
      <xdr:row>74</xdr:row>
      <xdr:rowOff>170212</xdr:rowOff>
    </xdr:to>
    <xdr:sp macro="" textlink="">
      <xdr:nvSpPr>
        <xdr:cNvPr id="642" name="楕円 641"/>
        <xdr:cNvSpPr/>
      </xdr:nvSpPr>
      <xdr:spPr>
        <a:xfrm>
          <a:off x="14541500" y="127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15289</xdr:rowOff>
    </xdr:from>
    <xdr:ext cx="534377" cy="259045"/>
    <xdr:sp macro="" textlink="">
      <xdr:nvSpPr>
        <xdr:cNvPr id="643" name="テキスト ボックス 642"/>
        <xdr:cNvSpPr txBox="1"/>
      </xdr:nvSpPr>
      <xdr:spPr>
        <a:xfrm>
          <a:off x="14325111" y="125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71374</xdr:rowOff>
    </xdr:from>
    <xdr:to>
      <xdr:col>72</xdr:col>
      <xdr:colOff>38100</xdr:colOff>
      <xdr:row>75</xdr:row>
      <xdr:rowOff>1524</xdr:rowOff>
    </xdr:to>
    <xdr:sp macro="" textlink="">
      <xdr:nvSpPr>
        <xdr:cNvPr id="644" name="楕円 643"/>
        <xdr:cNvSpPr/>
      </xdr:nvSpPr>
      <xdr:spPr>
        <a:xfrm>
          <a:off x="13652500" y="127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18051</xdr:rowOff>
    </xdr:from>
    <xdr:ext cx="534377" cy="259045"/>
    <xdr:sp macro="" textlink="">
      <xdr:nvSpPr>
        <xdr:cNvPr id="645" name="テキスト ボックス 644"/>
        <xdr:cNvSpPr txBox="1"/>
      </xdr:nvSpPr>
      <xdr:spPr>
        <a:xfrm>
          <a:off x="13436111" y="125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110007</xdr:rowOff>
    </xdr:from>
    <xdr:to>
      <xdr:col>67</xdr:col>
      <xdr:colOff>101600</xdr:colOff>
      <xdr:row>75</xdr:row>
      <xdr:rowOff>40157</xdr:rowOff>
    </xdr:to>
    <xdr:sp macro="" textlink="">
      <xdr:nvSpPr>
        <xdr:cNvPr id="646" name="楕円 645"/>
        <xdr:cNvSpPr/>
      </xdr:nvSpPr>
      <xdr:spPr>
        <a:xfrm>
          <a:off x="12763500" y="1279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56684</xdr:rowOff>
    </xdr:from>
    <xdr:ext cx="534377" cy="259045"/>
    <xdr:sp macro="" textlink="">
      <xdr:nvSpPr>
        <xdr:cNvPr id="647" name="テキスト ボックス 646"/>
        <xdr:cNvSpPr txBox="1"/>
      </xdr:nvSpPr>
      <xdr:spPr>
        <a:xfrm>
          <a:off x="12547111" y="125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48997</xdr:rowOff>
    </xdr:from>
    <xdr:to>
      <xdr:col>85</xdr:col>
      <xdr:colOff>127000</xdr:colOff>
      <xdr:row>98</xdr:row>
      <xdr:rowOff>147713</xdr:rowOff>
    </xdr:to>
    <xdr:cxnSp macro="">
      <xdr:nvCxnSpPr>
        <xdr:cNvPr id="676" name="直線コネクタ 675"/>
        <xdr:cNvCxnSpPr/>
      </xdr:nvCxnSpPr>
      <xdr:spPr>
        <a:xfrm flipV="1">
          <a:off x="15481300" y="16851097"/>
          <a:ext cx="838200" cy="9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147713</xdr:rowOff>
    </xdr:from>
    <xdr:to>
      <xdr:col>81</xdr:col>
      <xdr:colOff>50800</xdr:colOff>
      <xdr:row>98</xdr:row>
      <xdr:rowOff>152312</xdr:rowOff>
    </xdr:to>
    <xdr:cxnSp macro="">
      <xdr:nvCxnSpPr>
        <xdr:cNvPr id="679" name="直線コネクタ 678"/>
        <xdr:cNvCxnSpPr/>
      </xdr:nvCxnSpPr>
      <xdr:spPr>
        <a:xfrm flipV="1">
          <a:off x="14592300" y="16949813"/>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81" name="テキスト ボックス 680"/>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152312</xdr:rowOff>
    </xdr:from>
    <xdr:to>
      <xdr:col>76</xdr:col>
      <xdr:colOff>114300</xdr:colOff>
      <xdr:row>99</xdr:row>
      <xdr:rowOff>1054</xdr:rowOff>
    </xdr:to>
    <xdr:cxnSp macro="">
      <xdr:nvCxnSpPr>
        <xdr:cNvPr id="682" name="直線コネクタ 681"/>
        <xdr:cNvCxnSpPr/>
      </xdr:nvCxnSpPr>
      <xdr:spPr>
        <a:xfrm flipV="1">
          <a:off x="13703300" y="16954412"/>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3" name="フローチャート: 判断 682"/>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4" name="テキスト ボックス 683"/>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141554</xdr:rowOff>
    </xdr:from>
    <xdr:to>
      <xdr:col>71</xdr:col>
      <xdr:colOff>177800</xdr:colOff>
      <xdr:row>99</xdr:row>
      <xdr:rowOff>1054</xdr:rowOff>
    </xdr:to>
    <xdr:cxnSp macro="">
      <xdr:nvCxnSpPr>
        <xdr:cNvPr id="685" name="直線コネクタ 684"/>
        <xdr:cNvCxnSpPr/>
      </xdr:nvCxnSpPr>
      <xdr:spPr>
        <a:xfrm>
          <a:off x="12814300" y="16943654"/>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6" name="フローチャート: 判断 685"/>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7" name="テキスト ボックス 686"/>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8" name="フローチャート: 判断 687"/>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9" name="テキスト ボックス 688"/>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169647</xdr:rowOff>
    </xdr:from>
    <xdr:to>
      <xdr:col>85</xdr:col>
      <xdr:colOff>177800</xdr:colOff>
      <xdr:row>98</xdr:row>
      <xdr:rowOff>99797</xdr:rowOff>
    </xdr:to>
    <xdr:sp macro="" textlink="">
      <xdr:nvSpPr>
        <xdr:cNvPr id="695" name="楕円 694"/>
        <xdr:cNvSpPr/>
      </xdr:nvSpPr>
      <xdr:spPr>
        <a:xfrm>
          <a:off x="16268700" y="1680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148074</xdr:rowOff>
    </xdr:from>
    <xdr:ext cx="534377" cy="259045"/>
    <xdr:sp macro="" textlink="">
      <xdr:nvSpPr>
        <xdr:cNvPr id="696" name="積立金該当値テキスト"/>
        <xdr:cNvSpPr txBox="1"/>
      </xdr:nvSpPr>
      <xdr:spPr>
        <a:xfrm>
          <a:off x="16370300" y="167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96913</xdr:rowOff>
    </xdr:from>
    <xdr:to>
      <xdr:col>81</xdr:col>
      <xdr:colOff>101600</xdr:colOff>
      <xdr:row>99</xdr:row>
      <xdr:rowOff>27063</xdr:rowOff>
    </xdr:to>
    <xdr:sp macro="" textlink="">
      <xdr:nvSpPr>
        <xdr:cNvPr id="697" name="楕円 696"/>
        <xdr:cNvSpPr/>
      </xdr:nvSpPr>
      <xdr:spPr>
        <a:xfrm>
          <a:off x="15430500" y="168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18190</xdr:rowOff>
    </xdr:from>
    <xdr:ext cx="469744" cy="259045"/>
    <xdr:sp macro="" textlink="">
      <xdr:nvSpPr>
        <xdr:cNvPr id="698" name="テキスト ボックス 697"/>
        <xdr:cNvSpPr txBox="1"/>
      </xdr:nvSpPr>
      <xdr:spPr>
        <a:xfrm>
          <a:off x="15246428" y="169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101512</xdr:rowOff>
    </xdr:from>
    <xdr:to>
      <xdr:col>76</xdr:col>
      <xdr:colOff>165100</xdr:colOff>
      <xdr:row>99</xdr:row>
      <xdr:rowOff>31662</xdr:rowOff>
    </xdr:to>
    <xdr:sp macro="" textlink="">
      <xdr:nvSpPr>
        <xdr:cNvPr id="699" name="楕円 698"/>
        <xdr:cNvSpPr/>
      </xdr:nvSpPr>
      <xdr:spPr>
        <a:xfrm>
          <a:off x="14541500" y="169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22789</xdr:rowOff>
    </xdr:from>
    <xdr:ext cx="469744" cy="259045"/>
    <xdr:sp macro="" textlink="">
      <xdr:nvSpPr>
        <xdr:cNvPr id="700" name="テキスト ボックス 699"/>
        <xdr:cNvSpPr txBox="1"/>
      </xdr:nvSpPr>
      <xdr:spPr>
        <a:xfrm>
          <a:off x="14357428" y="1699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121704</xdr:rowOff>
    </xdr:from>
    <xdr:to>
      <xdr:col>72</xdr:col>
      <xdr:colOff>38100</xdr:colOff>
      <xdr:row>99</xdr:row>
      <xdr:rowOff>51854</xdr:rowOff>
    </xdr:to>
    <xdr:sp macro="" textlink="">
      <xdr:nvSpPr>
        <xdr:cNvPr id="701" name="楕円 700"/>
        <xdr:cNvSpPr/>
      </xdr:nvSpPr>
      <xdr:spPr>
        <a:xfrm>
          <a:off x="13652500" y="169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42981</xdr:rowOff>
    </xdr:from>
    <xdr:ext cx="469744" cy="259045"/>
    <xdr:sp macro="" textlink="">
      <xdr:nvSpPr>
        <xdr:cNvPr id="702" name="テキスト ボックス 701"/>
        <xdr:cNvSpPr txBox="1"/>
      </xdr:nvSpPr>
      <xdr:spPr>
        <a:xfrm>
          <a:off x="13468428" y="1701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90754</xdr:rowOff>
    </xdr:from>
    <xdr:to>
      <xdr:col>67</xdr:col>
      <xdr:colOff>101600</xdr:colOff>
      <xdr:row>99</xdr:row>
      <xdr:rowOff>20904</xdr:rowOff>
    </xdr:to>
    <xdr:sp macro="" textlink="">
      <xdr:nvSpPr>
        <xdr:cNvPr id="703" name="楕円 702"/>
        <xdr:cNvSpPr/>
      </xdr:nvSpPr>
      <xdr:spPr>
        <a:xfrm>
          <a:off x="12763500" y="168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12031</xdr:rowOff>
    </xdr:from>
    <xdr:ext cx="469744" cy="259045"/>
    <xdr:sp macro="" textlink="">
      <xdr:nvSpPr>
        <xdr:cNvPr id="704" name="テキスト ボックス 703"/>
        <xdr:cNvSpPr txBox="1"/>
      </xdr:nvSpPr>
      <xdr:spPr>
        <a:xfrm>
          <a:off x="12579428" y="1698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8" name="テキスト ボックス 737"/>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40" name="フローチャート: 判断 739"/>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41" name="テキスト ボックス 740"/>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3" name="フローチャート: 判断 742"/>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4" name="テキスト ボックス 743"/>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5" name="フローチャート: 判断 744"/>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6" name="テキスト ボックス 745"/>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35287</xdr:rowOff>
    </xdr:from>
    <xdr:to>
      <xdr:col>116</xdr:col>
      <xdr:colOff>63500</xdr:colOff>
      <xdr:row>59</xdr:row>
      <xdr:rowOff>35306</xdr:rowOff>
    </xdr:to>
    <xdr:cxnSp macro="">
      <xdr:nvCxnSpPr>
        <xdr:cNvPr id="790" name="直線コネクタ 789"/>
        <xdr:cNvCxnSpPr/>
      </xdr:nvCxnSpPr>
      <xdr:spPr>
        <a:xfrm>
          <a:off x="21323300" y="10150837"/>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33630</xdr:rowOff>
    </xdr:from>
    <xdr:to>
      <xdr:col>111</xdr:col>
      <xdr:colOff>177800</xdr:colOff>
      <xdr:row>59</xdr:row>
      <xdr:rowOff>35287</xdr:rowOff>
    </xdr:to>
    <xdr:cxnSp macro="">
      <xdr:nvCxnSpPr>
        <xdr:cNvPr id="793" name="直線コネクタ 792"/>
        <xdr:cNvCxnSpPr/>
      </xdr:nvCxnSpPr>
      <xdr:spPr>
        <a:xfrm>
          <a:off x="20434300" y="10149180"/>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33572</xdr:rowOff>
    </xdr:from>
    <xdr:to>
      <xdr:col>107</xdr:col>
      <xdr:colOff>50800</xdr:colOff>
      <xdr:row>59</xdr:row>
      <xdr:rowOff>33630</xdr:rowOff>
    </xdr:to>
    <xdr:cxnSp macro="">
      <xdr:nvCxnSpPr>
        <xdr:cNvPr id="796" name="直線コネクタ 795"/>
        <xdr:cNvCxnSpPr/>
      </xdr:nvCxnSpPr>
      <xdr:spPr>
        <a:xfrm>
          <a:off x="19545300" y="10149122"/>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7" name="フローチャート: 判断 796"/>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8" name="テキスト ボックス 797"/>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33458</xdr:rowOff>
    </xdr:from>
    <xdr:to>
      <xdr:col>102</xdr:col>
      <xdr:colOff>114300</xdr:colOff>
      <xdr:row>59</xdr:row>
      <xdr:rowOff>33572</xdr:rowOff>
    </xdr:to>
    <xdr:cxnSp macro="">
      <xdr:nvCxnSpPr>
        <xdr:cNvPr id="799" name="直線コネクタ 798"/>
        <xdr:cNvCxnSpPr/>
      </xdr:nvCxnSpPr>
      <xdr:spPr>
        <a:xfrm>
          <a:off x="18656300" y="1014900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800" name="フローチャート: 判断 799"/>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801" name="テキスト ボックス 800"/>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2" name="フローチャート: 判断 801"/>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3" name="テキスト ボックス 802"/>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155956</xdr:rowOff>
    </xdr:from>
    <xdr:to>
      <xdr:col>116</xdr:col>
      <xdr:colOff>114300</xdr:colOff>
      <xdr:row>59</xdr:row>
      <xdr:rowOff>86106</xdr:rowOff>
    </xdr:to>
    <xdr:sp macro="" textlink="">
      <xdr:nvSpPr>
        <xdr:cNvPr id="809" name="楕円 808"/>
        <xdr:cNvSpPr/>
      </xdr:nvSpPr>
      <xdr:spPr>
        <a:xfrm>
          <a:off x="221107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70883</xdr:rowOff>
    </xdr:from>
    <xdr:ext cx="378565" cy="259045"/>
    <xdr:sp macro="" textlink="">
      <xdr:nvSpPr>
        <xdr:cNvPr id="810" name="貸付金該当値テキスト"/>
        <xdr:cNvSpPr txBox="1"/>
      </xdr:nvSpPr>
      <xdr:spPr>
        <a:xfrm>
          <a:off x="22212300" y="100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155937</xdr:rowOff>
    </xdr:from>
    <xdr:to>
      <xdr:col>112</xdr:col>
      <xdr:colOff>38100</xdr:colOff>
      <xdr:row>59</xdr:row>
      <xdr:rowOff>86087</xdr:rowOff>
    </xdr:to>
    <xdr:sp macro="" textlink="">
      <xdr:nvSpPr>
        <xdr:cNvPr id="811" name="楕円 810"/>
        <xdr:cNvSpPr/>
      </xdr:nvSpPr>
      <xdr:spPr>
        <a:xfrm>
          <a:off x="21272500" y="101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77214</xdr:rowOff>
    </xdr:from>
    <xdr:ext cx="378565" cy="259045"/>
    <xdr:sp macro="" textlink="">
      <xdr:nvSpPr>
        <xdr:cNvPr id="812" name="テキスト ボックス 811"/>
        <xdr:cNvSpPr txBox="1"/>
      </xdr:nvSpPr>
      <xdr:spPr>
        <a:xfrm>
          <a:off x="21134017" y="10192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154280</xdr:rowOff>
    </xdr:from>
    <xdr:to>
      <xdr:col>107</xdr:col>
      <xdr:colOff>101600</xdr:colOff>
      <xdr:row>59</xdr:row>
      <xdr:rowOff>84430</xdr:rowOff>
    </xdr:to>
    <xdr:sp macro="" textlink="">
      <xdr:nvSpPr>
        <xdr:cNvPr id="813" name="楕円 812"/>
        <xdr:cNvSpPr/>
      </xdr:nvSpPr>
      <xdr:spPr>
        <a:xfrm>
          <a:off x="20383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75557</xdr:rowOff>
    </xdr:from>
    <xdr:ext cx="378565" cy="259045"/>
    <xdr:sp macro="" textlink="">
      <xdr:nvSpPr>
        <xdr:cNvPr id="814" name="テキスト ボックス 813"/>
        <xdr:cNvSpPr txBox="1"/>
      </xdr:nvSpPr>
      <xdr:spPr>
        <a:xfrm>
          <a:off x="20245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154222</xdr:rowOff>
    </xdr:from>
    <xdr:to>
      <xdr:col>102</xdr:col>
      <xdr:colOff>165100</xdr:colOff>
      <xdr:row>59</xdr:row>
      <xdr:rowOff>84372</xdr:rowOff>
    </xdr:to>
    <xdr:sp macro="" textlink="">
      <xdr:nvSpPr>
        <xdr:cNvPr id="815" name="楕円 814"/>
        <xdr:cNvSpPr/>
      </xdr:nvSpPr>
      <xdr:spPr>
        <a:xfrm>
          <a:off x="19494500" y="100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75499</xdr:rowOff>
    </xdr:from>
    <xdr:ext cx="378565" cy="259045"/>
    <xdr:sp macro="" textlink="">
      <xdr:nvSpPr>
        <xdr:cNvPr id="816" name="テキスト ボックス 815"/>
        <xdr:cNvSpPr txBox="1"/>
      </xdr:nvSpPr>
      <xdr:spPr>
        <a:xfrm>
          <a:off x="19356017" y="10191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154108</xdr:rowOff>
    </xdr:from>
    <xdr:to>
      <xdr:col>98</xdr:col>
      <xdr:colOff>38100</xdr:colOff>
      <xdr:row>59</xdr:row>
      <xdr:rowOff>84258</xdr:rowOff>
    </xdr:to>
    <xdr:sp macro="" textlink="">
      <xdr:nvSpPr>
        <xdr:cNvPr id="817" name="楕円 816"/>
        <xdr:cNvSpPr/>
      </xdr:nvSpPr>
      <xdr:spPr>
        <a:xfrm>
          <a:off x="18605500" y="100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75385</xdr:rowOff>
    </xdr:from>
    <xdr:ext cx="378565" cy="259045"/>
    <xdr:sp macro="" textlink="">
      <xdr:nvSpPr>
        <xdr:cNvPr id="818" name="テキスト ボックス 817"/>
        <xdr:cNvSpPr txBox="1"/>
      </xdr:nvSpPr>
      <xdr:spPr>
        <a:xfrm>
          <a:off x="18467017" y="1019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15836</xdr:rowOff>
    </xdr:from>
    <xdr:to>
      <xdr:col>116</xdr:col>
      <xdr:colOff>63500</xdr:colOff>
      <xdr:row>77</xdr:row>
      <xdr:rowOff>62624</xdr:rowOff>
    </xdr:to>
    <xdr:cxnSp macro="">
      <xdr:nvCxnSpPr>
        <xdr:cNvPr id="848" name="直線コネクタ 847"/>
        <xdr:cNvCxnSpPr/>
      </xdr:nvCxnSpPr>
      <xdr:spPr>
        <a:xfrm flipV="1">
          <a:off x="21323300" y="13217486"/>
          <a:ext cx="838200" cy="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62624</xdr:rowOff>
    </xdr:from>
    <xdr:to>
      <xdr:col>111</xdr:col>
      <xdr:colOff>177800</xdr:colOff>
      <xdr:row>77</xdr:row>
      <xdr:rowOff>81445</xdr:rowOff>
    </xdr:to>
    <xdr:cxnSp macro="">
      <xdr:nvCxnSpPr>
        <xdr:cNvPr id="851" name="直線コネクタ 850"/>
        <xdr:cNvCxnSpPr/>
      </xdr:nvCxnSpPr>
      <xdr:spPr>
        <a:xfrm flipV="1">
          <a:off x="20434300" y="13264274"/>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81445</xdr:rowOff>
    </xdr:from>
    <xdr:to>
      <xdr:col>107</xdr:col>
      <xdr:colOff>50800</xdr:colOff>
      <xdr:row>77</xdr:row>
      <xdr:rowOff>119735</xdr:rowOff>
    </xdr:to>
    <xdr:cxnSp macro="">
      <xdr:nvCxnSpPr>
        <xdr:cNvPr id="854" name="直線コネクタ 853"/>
        <xdr:cNvCxnSpPr/>
      </xdr:nvCxnSpPr>
      <xdr:spPr>
        <a:xfrm flipV="1">
          <a:off x="19545300" y="13283095"/>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5" name="フローチャート: 判断 854"/>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6" name="テキスト ボックス 855"/>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119735</xdr:rowOff>
    </xdr:from>
    <xdr:to>
      <xdr:col>102</xdr:col>
      <xdr:colOff>114300</xdr:colOff>
      <xdr:row>78</xdr:row>
      <xdr:rowOff>15608</xdr:rowOff>
    </xdr:to>
    <xdr:cxnSp macro="">
      <xdr:nvCxnSpPr>
        <xdr:cNvPr id="857" name="直線コネクタ 856"/>
        <xdr:cNvCxnSpPr/>
      </xdr:nvCxnSpPr>
      <xdr:spPr>
        <a:xfrm flipV="1">
          <a:off x="18656300" y="13321385"/>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8" name="フローチャート: 判断 857"/>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9" name="テキスト ボックス 858"/>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60" name="フローチャート: 判断 859"/>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61" name="テキスト ボックス 860"/>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136486</xdr:rowOff>
    </xdr:from>
    <xdr:to>
      <xdr:col>116</xdr:col>
      <xdr:colOff>114300</xdr:colOff>
      <xdr:row>77</xdr:row>
      <xdr:rowOff>66636</xdr:rowOff>
    </xdr:to>
    <xdr:sp macro="" textlink="">
      <xdr:nvSpPr>
        <xdr:cNvPr id="867" name="楕円 866"/>
        <xdr:cNvSpPr/>
      </xdr:nvSpPr>
      <xdr:spPr>
        <a:xfrm>
          <a:off x="22110700" y="131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114913</xdr:rowOff>
    </xdr:from>
    <xdr:ext cx="534377" cy="259045"/>
    <xdr:sp macro="" textlink="">
      <xdr:nvSpPr>
        <xdr:cNvPr id="868" name="繰出金該当値テキスト"/>
        <xdr:cNvSpPr txBox="1"/>
      </xdr:nvSpPr>
      <xdr:spPr>
        <a:xfrm>
          <a:off x="22212300" y="131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11824</xdr:rowOff>
    </xdr:from>
    <xdr:to>
      <xdr:col>112</xdr:col>
      <xdr:colOff>38100</xdr:colOff>
      <xdr:row>77</xdr:row>
      <xdr:rowOff>113424</xdr:rowOff>
    </xdr:to>
    <xdr:sp macro="" textlink="">
      <xdr:nvSpPr>
        <xdr:cNvPr id="869" name="楕円 868"/>
        <xdr:cNvSpPr/>
      </xdr:nvSpPr>
      <xdr:spPr>
        <a:xfrm>
          <a:off x="21272500" y="132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104551</xdr:rowOff>
    </xdr:from>
    <xdr:ext cx="534377" cy="259045"/>
    <xdr:sp macro="" textlink="">
      <xdr:nvSpPr>
        <xdr:cNvPr id="870" name="テキスト ボックス 869"/>
        <xdr:cNvSpPr txBox="1"/>
      </xdr:nvSpPr>
      <xdr:spPr>
        <a:xfrm>
          <a:off x="21056111" y="133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30645</xdr:rowOff>
    </xdr:from>
    <xdr:to>
      <xdr:col>107</xdr:col>
      <xdr:colOff>101600</xdr:colOff>
      <xdr:row>77</xdr:row>
      <xdr:rowOff>132245</xdr:rowOff>
    </xdr:to>
    <xdr:sp macro="" textlink="">
      <xdr:nvSpPr>
        <xdr:cNvPr id="871" name="楕円 870"/>
        <xdr:cNvSpPr/>
      </xdr:nvSpPr>
      <xdr:spPr>
        <a:xfrm>
          <a:off x="20383500" y="132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123372</xdr:rowOff>
    </xdr:from>
    <xdr:ext cx="534377" cy="259045"/>
    <xdr:sp macro="" textlink="">
      <xdr:nvSpPr>
        <xdr:cNvPr id="872" name="テキスト ボックス 871"/>
        <xdr:cNvSpPr txBox="1"/>
      </xdr:nvSpPr>
      <xdr:spPr>
        <a:xfrm>
          <a:off x="20167111" y="133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68935</xdr:rowOff>
    </xdr:from>
    <xdr:to>
      <xdr:col>102</xdr:col>
      <xdr:colOff>165100</xdr:colOff>
      <xdr:row>77</xdr:row>
      <xdr:rowOff>170535</xdr:rowOff>
    </xdr:to>
    <xdr:sp macro="" textlink="">
      <xdr:nvSpPr>
        <xdr:cNvPr id="873" name="楕円 872"/>
        <xdr:cNvSpPr/>
      </xdr:nvSpPr>
      <xdr:spPr>
        <a:xfrm>
          <a:off x="19494500" y="132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161662</xdr:rowOff>
    </xdr:from>
    <xdr:ext cx="534377" cy="259045"/>
    <xdr:sp macro="" textlink="">
      <xdr:nvSpPr>
        <xdr:cNvPr id="874" name="テキスト ボックス 873"/>
        <xdr:cNvSpPr txBox="1"/>
      </xdr:nvSpPr>
      <xdr:spPr>
        <a:xfrm>
          <a:off x="19278111" y="1336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136258</xdr:rowOff>
    </xdr:from>
    <xdr:to>
      <xdr:col>98</xdr:col>
      <xdr:colOff>38100</xdr:colOff>
      <xdr:row>78</xdr:row>
      <xdr:rowOff>66408</xdr:rowOff>
    </xdr:to>
    <xdr:sp macro="" textlink="">
      <xdr:nvSpPr>
        <xdr:cNvPr id="875" name="楕円 874"/>
        <xdr:cNvSpPr/>
      </xdr:nvSpPr>
      <xdr:spPr>
        <a:xfrm>
          <a:off x="18605500" y="133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57535</xdr:rowOff>
    </xdr:from>
    <xdr:ext cx="534377" cy="259045"/>
    <xdr:sp macro="" textlink="">
      <xdr:nvSpPr>
        <xdr:cNvPr id="876" name="テキスト ボックス 875"/>
        <xdr:cNvSpPr txBox="1"/>
      </xdr:nvSpPr>
      <xdr:spPr>
        <a:xfrm>
          <a:off x="18389111" y="1343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公債費は住民一人当たり</a:t>
          </a:r>
          <a:r>
            <a:rPr kumimoji="1" lang="ja-JP" altLang="en-US" sz="1100">
              <a:solidFill>
                <a:schemeClr val="dk1"/>
              </a:solidFill>
              <a:effectLst/>
              <a:latin typeface="+mn-lt"/>
              <a:ea typeface="+mn-ea"/>
              <a:cs typeface="+mn-cs"/>
            </a:rPr>
            <a:t>４１，５７２</a:t>
          </a:r>
          <a:r>
            <a:rPr kumimoji="1" lang="ja-JP" altLang="ja-JP" sz="1100">
              <a:solidFill>
                <a:schemeClr val="dk1"/>
              </a:solidFill>
              <a:effectLst/>
              <a:latin typeface="+mn-lt"/>
              <a:ea typeface="+mn-ea"/>
              <a:cs typeface="+mn-cs"/>
            </a:rPr>
            <a:t>円となっており、類似団体と比較して一人当たりのコストが高い状況となっている。これは、合併以来の積極的な事業展開を行ったことによる元利償還金の増加により、前年度から</a:t>
          </a:r>
          <a:r>
            <a:rPr kumimoji="1" lang="ja-JP" altLang="en-US" sz="1100">
              <a:solidFill>
                <a:schemeClr val="dk1"/>
              </a:solidFill>
              <a:effectLst/>
              <a:latin typeface="+mn-lt"/>
              <a:ea typeface="+mn-ea"/>
              <a:cs typeface="+mn-cs"/>
            </a:rPr>
            <a:t>１．９％の増</a:t>
          </a:r>
          <a:r>
            <a:rPr kumimoji="1" lang="ja-JP" altLang="ja-JP" sz="1100">
              <a:solidFill>
                <a:schemeClr val="dk1"/>
              </a:solidFill>
              <a:effectLst/>
              <a:latin typeface="+mn-lt"/>
              <a:ea typeface="+mn-ea"/>
              <a:cs typeface="+mn-cs"/>
            </a:rPr>
            <a:t>となっている。扶助費は年々増加しており、今後も施設型給付費負担金の増加などが見込まれる。維持補修費は年々増加傾向であり、前年度と比較すると</a:t>
          </a:r>
          <a:r>
            <a:rPr kumimoji="1" lang="ja-JP" altLang="en-US" sz="1100">
              <a:solidFill>
                <a:schemeClr val="dk1"/>
              </a:solidFill>
              <a:effectLst/>
              <a:latin typeface="+mn-lt"/>
              <a:ea typeface="+mn-ea"/>
              <a:cs typeface="+mn-cs"/>
            </a:rPr>
            <a:t>１，５４８</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の増となっており類似団体平均を上回る状況となった。これは、公共施設等の修繕費等が増え続けていることによるものである。施設の集約化・複合化事業に着手するなど公共施設の適正管理に努め、維持補修経費の削減を図る。</a:t>
          </a:r>
          <a:endParaRPr lang="ja-JP" altLang="ja-JP" sz="1400">
            <a:effectLst/>
          </a:endParaRPr>
        </a:p>
        <a:p>
          <a:r>
            <a:rPr kumimoji="1" lang="ja-JP" altLang="ja-JP" sz="1100">
              <a:solidFill>
                <a:schemeClr val="dk1"/>
              </a:solidFill>
              <a:effectLst/>
              <a:latin typeface="+mn-lt"/>
              <a:ea typeface="+mn-ea"/>
              <a:cs typeface="+mn-cs"/>
            </a:rPr>
            <a:t>このような将来への財政事情を踏まえ、物件費（委託料）や補助費等（各種団体への交付金）の見直しを進めていくとともに、義務的経費においても、職員７００人体制の維持による人件費の抑制や、過去に借入を行った高利の地方債についての利率見直しに取り組み、健全財政の維持に一層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117,660
115,837
67.44
47,403,982
44,797,871
2,480,524
25,907,952
44,942,496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3454</xdr:rowOff>
    </xdr:from>
    <xdr:to>
      <xdr:col>24</xdr:col>
      <xdr:colOff>63500</xdr:colOff>
      <xdr:row>36</xdr:row>
      <xdr:rowOff>78435</xdr:rowOff>
    </xdr:to>
    <xdr:cxnSp macro="">
      <xdr:nvCxnSpPr>
        <xdr:cNvPr id="59" name="直線コネクタ 58"/>
        <xdr:cNvCxnSpPr/>
      </xdr:nvCxnSpPr>
      <xdr:spPr>
        <a:xfrm>
          <a:off x="3797300" y="6175654"/>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xdr:rowOff>
    </xdr:from>
    <xdr:to>
      <xdr:col>19</xdr:col>
      <xdr:colOff>177800</xdr:colOff>
      <xdr:row>36</xdr:row>
      <xdr:rowOff>3454</xdr:rowOff>
    </xdr:to>
    <xdr:cxnSp macro="">
      <xdr:nvCxnSpPr>
        <xdr:cNvPr id="62" name="直線コネクタ 61"/>
        <xdr:cNvCxnSpPr/>
      </xdr:nvCxnSpPr>
      <xdr:spPr>
        <a:xfrm>
          <a:off x="2908300" y="61747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xdr:rowOff>
    </xdr:from>
    <xdr:to>
      <xdr:col>15</xdr:col>
      <xdr:colOff>50800</xdr:colOff>
      <xdr:row>36</xdr:row>
      <xdr:rowOff>27229</xdr:rowOff>
    </xdr:to>
    <xdr:cxnSp macro="">
      <xdr:nvCxnSpPr>
        <xdr:cNvPr id="65" name="直線コネクタ 64"/>
        <xdr:cNvCxnSpPr/>
      </xdr:nvCxnSpPr>
      <xdr:spPr>
        <a:xfrm flipV="1">
          <a:off x="2019300" y="617474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148387</xdr:rowOff>
    </xdr:from>
    <xdr:to>
      <xdr:col>10</xdr:col>
      <xdr:colOff>114300</xdr:colOff>
      <xdr:row>36</xdr:row>
      <xdr:rowOff>27229</xdr:rowOff>
    </xdr:to>
    <xdr:cxnSp macro="">
      <xdr:nvCxnSpPr>
        <xdr:cNvPr id="68" name="直線コネクタ 67"/>
        <xdr:cNvCxnSpPr/>
      </xdr:nvCxnSpPr>
      <xdr:spPr>
        <a:xfrm>
          <a:off x="1130300" y="6149137"/>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27635</xdr:rowOff>
    </xdr:from>
    <xdr:to>
      <xdr:col>24</xdr:col>
      <xdr:colOff>114300</xdr:colOff>
      <xdr:row>36</xdr:row>
      <xdr:rowOff>129235</xdr:rowOff>
    </xdr:to>
    <xdr:sp macro="" textlink="">
      <xdr:nvSpPr>
        <xdr:cNvPr id="78" name="楕円 77"/>
        <xdr:cNvSpPr/>
      </xdr:nvSpPr>
      <xdr:spPr>
        <a:xfrm>
          <a:off x="45847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6062</xdr:rowOff>
    </xdr:from>
    <xdr:ext cx="469744" cy="259045"/>
    <xdr:sp macro="" textlink="">
      <xdr:nvSpPr>
        <xdr:cNvPr id="79" name="議会費該当値テキスト"/>
        <xdr:cNvSpPr txBox="1"/>
      </xdr:nvSpPr>
      <xdr:spPr>
        <a:xfrm>
          <a:off x="4686300"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124104</xdr:rowOff>
    </xdr:from>
    <xdr:to>
      <xdr:col>20</xdr:col>
      <xdr:colOff>38100</xdr:colOff>
      <xdr:row>36</xdr:row>
      <xdr:rowOff>54254</xdr:rowOff>
    </xdr:to>
    <xdr:sp macro="" textlink="">
      <xdr:nvSpPr>
        <xdr:cNvPr id="80" name="楕円 79"/>
        <xdr:cNvSpPr/>
      </xdr:nvSpPr>
      <xdr:spPr>
        <a:xfrm>
          <a:off x="3746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45381</xdr:rowOff>
    </xdr:from>
    <xdr:ext cx="469744" cy="259045"/>
    <xdr:sp macro="" textlink="">
      <xdr:nvSpPr>
        <xdr:cNvPr id="81" name="テキスト ボックス 80"/>
        <xdr:cNvSpPr txBox="1"/>
      </xdr:nvSpPr>
      <xdr:spPr>
        <a:xfrm>
          <a:off x="3562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123190</xdr:rowOff>
    </xdr:from>
    <xdr:to>
      <xdr:col>15</xdr:col>
      <xdr:colOff>101600</xdr:colOff>
      <xdr:row>36</xdr:row>
      <xdr:rowOff>53340</xdr:rowOff>
    </xdr:to>
    <xdr:sp macro="" textlink="">
      <xdr:nvSpPr>
        <xdr:cNvPr id="82" name="楕円 81"/>
        <xdr:cNvSpPr/>
      </xdr:nvSpPr>
      <xdr:spPr>
        <a:xfrm>
          <a:off x="2857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44467</xdr:rowOff>
    </xdr:from>
    <xdr:ext cx="469744" cy="259045"/>
    <xdr:sp macro="" textlink="">
      <xdr:nvSpPr>
        <xdr:cNvPr id="83" name="テキスト ボックス 82"/>
        <xdr:cNvSpPr txBox="1"/>
      </xdr:nvSpPr>
      <xdr:spPr>
        <a:xfrm>
          <a:off x="2673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147879</xdr:rowOff>
    </xdr:from>
    <xdr:to>
      <xdr:col>10</xdr:col>
      <xdr:colOff>165100</xdr:colOff>
      <xdr:row>36</xdr:row>
      <xdr:rowOff>78029</xdr:rowOff>
    </xdr:to>
    <xdr:sp macro="" textlink="">
      <xdr:nvSpPr>
        <xdr:cNvPr id="84" name="楕円 83"/>
        <xdr:cNvSpPr/>
      </xdr:nvSpPr>
      <xdr:spPr>
        <a:xfrm>
          <a:off x="1968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69156</xdr:rowOff>
    </xdr:from>
    <xdr:ext cx="469744" cy="259045"/>
    <xdr:sp macro="" textlink="">
      <xdr:nvSpPr>
        <xdr:cNvPr id="85" name="テキスト ボックス 84"/>
        <xdr:cNvSpPr txBox="1"/>
      </xdr:nvSpPr>
      <xdr:spPr>
        <a:xfrm>
          <a:off x="1784428"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97587</xdr:rowOff>
    </xdr:from>
    <xdr:to>
      <xdr:col>6</xdr:col>
      <xdr:colOff>38100</xdr:colOff>
      <xdr:row>36</xdr:row>
      <xdr:rowOff>27737</xdr:rowOff>
    </xdr:to>
    <xdr:sp macro="" textlink="">
      <xdr:nvSpPr>
        <xdr:cNvPr id="86" name="楕円 85"/>
        <xdr:cNvSpPr/>
      </xdr:nvSpPr>
      <xdr:spPr>
        <a:xfrm>
          <a:off x="1079500" y="60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18864</xdr:rowOff>
    </xdr:from>
    <xdr:ext cx="469744" cy="259045"/>
    <xdr:sp macro="" textlink="">
      <xdr:nvSpPr>
        <xdr:cNvPr id="87" name="テキスト ボックス 86"/>
        <xdr:cNvSpPr txBox="1"/>
      </xdr:nvSpPr>
      <xdr:spPr>
        <a:xfrm>
          <a:off x="895428" y="619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36665</xdr:rowOff>
    </xdr:from>
    <xdr:to>
      <xdr:col>24</xdr:col>
      <xdr:colOff>63500</xdr:colOff>
      <xdr:row>57</xdr:row>
      <xdr:rowOff>105364</xdr:rowOff>
    </xdr:to>
    <xdr:cxnSp macro="">
      <xdr:nvCxnSpPr>
        <xdr:cNvPr id="114" name="直線コネクタ 113"/>
        <xdr:cNvCxnSpPr/>
      </xdr:nvCxnSpPr>
      <xdr:spPr>
        <a:xfrm>
          <a:off x="3797300" y="9466415"/>
          <a:ext cx="838200" cy="4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36665</xdr:rowOff>
    </xdr:from>
    <xdr:to>
      <xdr:col>19</xdr:col>
      <xdr:colOff>177800</xdr:colOff>
      <xdr:row>57</xdr:row>
      <xdr:rowOff>171430</xdr:rowOff>
    </xdr:to>
    <xdr:cxnSp macro="">
      <xdr:nvCxnSpPr>
        <xdr:cNvPr id="117" name="直線コネクタ 116"/>
        <xdr:cNvCxnSpPr/>
      </xdr:nvCxnSpPr>
      <xdr:spPr>
        <a:xfrm flipV="1">
          <a:off x="2908300" y="9466415"/>
          <a:ext cx="889000" cy="47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171430</xdr:rowOff>
    </xdr:from>
    <xdr:to>
      <xdr:col>15</xdr:col>
      <xdr:colOff>50800</xdr:colOff>
      <xdr:row>58</xdr:row>
      <xdr:rowOff>204</xdr:rowOff>
    </xdr:to>
    <xdr:cxnSp macro="">
      <xdr:nvCxnSpPr>
        <xdr:cNvPr id="120" name="直線コネクタ 119"/>
        <xdr:cNvCxnSpPr/>
      </xdr:nvCxnSpPr>
      <xdr:spPr>
        <a:xfrm flipV="1">
          <a:off x="2019300" y="9944080"/>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204</xdr:rowOff>
    </xdr:from>
    <xdr:to>
      <xdr:col>10</xdr:col>
      <xdr:colOff>114300</xdr:colOff>
      <xdr:row>58</xdr:row>
      <xdr:rowOff>802</xdr:rowOff>
    </xdr:to>
    <xdr:cxnSp macro="">
      <xdr:nvCxnSpPr>
        <xdr:cNvPr id="123" name="直線コネクタ 122"/>
        <xdr:cNvCxnSpPr/>
      </xdr:nvCxnSpPr>
      <xdr:spPr>
        <a:xfrm flipV="1">
          <a:off x="1130300" y="9944304"/>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54564</xdr:rowOff>
    </xdr:from>
    <xdr:to>
      <xdr:col>24</xdr:col>
      <xdr:colOff>114300</xdr:colOff>
      <xdr:row>57</xdr:row>
      <xdr:rowOff>156164</xdr:rowOff>
    </xdr:to>
    <xdr:sp macro="" textlink="">
      <xdr:nvSpPr>
        <xdr:cNvPr id="133" name="楕円 132"/>
        <xdr:cNvSpPr/>
      </xdr:nvSpPr>
      <xdr:spPr>
        <a:xfrm>
          <a:off x="4584700" y="98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140941</xdr:rowOff>
    </xdr:from>
    <xdr:ext cx="534377" cy="259045"/>
    <xdr:sp macro="" textlink="">
      <xdr:nvSpPr>
        <xdr:cNvPr id="134" name="総務費該当値テキスト"/>
        <xdr:cNvSpPr txBox="1"/>
      </xdr:nvSpPr>
      <xdr:spPr>
        <a:xfrm>
          <a:off x="4686300" y="974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157315</xdr:rowOff>
    </xdr:from>
    <xdr:to>
      <xdr:col>20</xdr:col>
      <xdr:colOff>38100</xdr:colOff>
      <xdr:row>55</xdr:row>
      <xdr:rowOff>87465</xdr:rowOff>
    </xdr:to>
    <xdr:sp macro="" textlink="">
      <xdr:nvSpPr>
        <xdr:cNvPr id="135" name="楕円 134"/>
        <xdr:cNvSpPr/>
      </xdr:nvSpPr>
      <xdr:spPr>
        <a:xfrm>
          <a:off x="3746500" y="94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78592</xdr:rowOff>
    </xdr:from>
    <xdr:ext cx="599010" cy="259045"/>
    <xdr:sp macro="" textlink="">
      <xdr:nvSpPr>
        <xdr:cNvPr id="136" name="テキスト ボックス 135"/>
        <xdr:cNvSpPr txBox="1"/>
      </xdr:nvSpPr>
      <xdr:spPr>
        <a:xfrm>
          <a:off x="3497795" y="950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120630</xdr:rowOff>
    </xdr:from>
    <xdr:to>
      <xdr:col>15</xdr:col>
      <xdr:colOff>101600</xdr:colOff>
      <xdr:row>58</xdr:row>
      <xdr:rowOff>50780</xdr:rowOff>
    </xdr:to>
    <xdr:sp macro="" textlink="">
      <xdr:nvSpPr>
        <xdr:cNvPr id="137" name="楕円 136"/>
        <xdr:cNvSpPr/>
      </xdr:nvSpPr>
      <xdr:spPr>
        <a:xfrm>
          <a:off x="2857500" y="98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41907</xdr:rowOff>
    </xdr:from>
    <xdr:ext cx="534377" cy="259045"/>
    <xdr:sp macro="" textlink="">
      <xdr:nvSpPr>
        <xdr:cNvPr id="138" name="テキスト ボックス 137"/>
        <xdr:cNvSpPr txBox="1"/>
      </xdr:nvSpPr>
      <xdr:spPr>
        <a:xfrm>
          <a:off x="2641111" y="99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120854</xdr:rowOff>
    </xdr:from>
    <xdr:to>
      <xdr:col>10</xdr:col>
      <xdr:colOff>165100</xdr:colOff>
      <xdr:row>58</xdr:row>
      <xdr:rowOff>51004</xdr:rowOff>
    </xdr:to>
    <xdr:sp macro="" textlink="">
      <xdr:nvSpPr>
        <xdr:cNvPr id="139" name="楕円 138"/>
        <xdr:cNvSpPr/>
      </xdr:nvSpPr>
      <xdr:spPr>
        <a:xfrm>
          <a:off x="1968500" y="98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42131</xdr:rowOff>
    </xdr:from>
    <xdr:ext cx="534377" cy="259045"/>
    <xdr:sp macro="" textlink="">
      <xdr:nvSpPr>
        <xdr:cNvPr id="140" name="テキスト ボックス 139"/>
        <xdr:cNvSpPr txBox="1"/>
      </xdr:nvSpPr>
      <xdr:spPr>
        <a:xfrm>
          <a:off x="1752111" y="99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121452</xdr:rowOff>
    </xdr:from>
    <xdr:to>
      <xdr:col>6</xdr:col>
      <xdr:colOff>38100</xdr:colOff>
      <xdr:row>58</xdr:row>
      <xdr:rowOff>51602</xdr:rowOff>
    </xdr:to>
    <xdr:sp macro="" textlink="">
      <xdr:nvSpPr>
        <xdr:cNvPr id="141" name="楕円 140"/>
        <xdr:cNvSpPr/>
      </xdr:nvSpPr>
      <xdr:spPr>
        <a:xfrm>
          <a:off x="1079500" y="9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42729</xdr:rowOff>
    </xdr:from>
    <xdr:ext cx="534377" cy="259045"/>
    <xdr:sp macro="" textlink="">
      <xdr:nvSpPr>
        <xdr:cNvPr id="142" name="テキスト ボックス 141"/>
        <xdr:cNvSpPr txBox="1"/>
      </xdr:nvSpPr>
      <xdr:spPr>
        <a:xfrm>
          <a:off x="863111" y="99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3" name="テキスト ボックス 152"/>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4" name="直線コネクタ 153"/>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5" name="テキスト ボックス 154"/>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59" name="テキスト ボックス 15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155439</xdr:rowOff>
    </xdr:from>
    <xdr:to>
      <xdr:col>24</xdr:col>
      <xdr:colOff>62865</xdr:colOff>
      <xdr:row>76</xdr:row>
      <xdr:rowOff>140963</xdr:rowOff>
    </xdr:to>
    <xdr:cxnSp macro="">
      <xdr:nvCxnSpPr>
        <xdr:cNvPr id="163" name="直線コネクタ 162"/>
        <xdr:cNvCxnSpPr/>
      </xdr:nvCxnSpPr>
      <xdr:spPr>
        <a:xfrm flipV="1">
          <a:off x="4633595" y="12156939"/>
          <a:ext cx="1270" cy="101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144790</xdr:rowOff>
    </xdr:from>
    <xdr:ext cx="599010" cy="259045"/>
    <xdr:sp macro="" textlink="">
      <xdr:nvSpPr>
        <xdr:cNvPr id="164" name="民生費最小値テキスト"/>
        <xdr:cNvSpPr txBox="1"/>
      </xdr:nvSpPr>
      <xdr:spPr>
        <a:xfrm>
          <a:off x="4686300" y="1317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140963</xdr:rowOff>
    </xdr:from>
    <xdr:to>
      <xdr:col>24</xdr:col>
      <xdr:colOff>152400</xdr:colOff>
      <xdr:row>76</xdr:row>
      <xdr:rowOff>140963</xdr:rowOff>
    </xdr:to>
    <xdr:cxnSp macro="">
      <xdr:nvCxnSpPr>
        <xdr:cNvPr id="165" name="直線コネクタ 164"/>
        <xdr:cNvCxnSpPr/>
      </xdr:nvCxnSpPr>
      <xdr:spPr>
        <a:xfrm>
          <a:off x="4546600" y="1317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102116</xdr:rowOff>
    </xdr:from>
    <xdr:ext cx="599010" cy="259045"/>
    <xdr:sp macro="" textlink="">
      <xdr:nvSpPr>
        <xdr:cNvPr id="166" name="民生費最大値テキスト"/>
        <xdr:cNvSpPr txBox="1"/>
      </xdr:nvSpPr>
      <xdr:spPr>
        <a:xfrm>
          <a:off x="4686300" y="1193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155439</xdr:rowOff>
    </xdr:from>
    <xdr:to>
      <xdr:col>24</xdr:col>
      <xdr:colOff>152400</xdr:colOff>
      <xdr:row>70</xdr:row>
      <xdr:rowOff>155439</xdr:rowOff>
    </xdr:to>
    <xdr:cxnSp macro="">
      <xdr:nvCxnSpPr>
        <xdr:cNvPr id="167" name="直線コネクタ 166"/>
        <xdr:cNvCxnSpPr/>
      </xdr:nvCxnSpPr>
      <xdr:spPr>
        <a:xfrm>
          <a:off x="4546600" y="1215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71532</xdr:rowOff>
    </xdr:from>
    <xdr:to>
      <xdr:col>24</xdr:col>
      <xdr:colOff>63500</xdr:colOff>
      <xdr:row>77</xdr:row>
      <xdr:rowOff>30680</xdr:rowOff>
    </xdr:to>
    <xdr:cxnSp macro="">
      <xdr:nvCxnSpPr>
        <xdr:cNvPr id="168" name="直線コネクタ 167"/>
        <xdr:cNvCxnSpPr/>
      </xdr:nvCxnSpPr>
      <xdr:spPr>
        <a:xfrm flipV="1">
          <a:off x="3797300" y="13101732"/>
          <a:ext cx="838200" cy="13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108200</xdr:rowOff>
    </xdr:from>
    <xdr:ext cx="599010" cy="259045"/>
    <xdr:sp macro="" textlink="">
      <xdr:nvSpPr>
        <xdr:cNvPr id="169" name="民生費平均値テキスト"/>
        <xdr:cNvSpPr txBox="1"/>
      </xdr:nvSpPr>
      <xdr:spPr>
        <a:xfrm>
          <a:off x="4686300" y="1262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85323</xdr:rowOff>
    </xdr:from>
    <xdr:to>
      <xdr:col>24</xdr:col>
      <xdr:colOff>114300</xdr:colOff>
      <xdr:row>75</xdr:row>
      <xdr:rowOff>15473</xdr:rowOff>
    </xdr:to>
    <xdr:sp macro="" textlink="">
      <xdr:nvSpPr>
        <xdr:cNvPr id="170" name="フローチャート: 判断 169"/>
        <xdr:cNvSpPr/>
      </xdr:nvSpPr>
      <xdr:spPr>
        <a:xfrm>
          <a:off x="4584700" y="127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27612</xdr:rowOff>
    </xdr:from>
    <xdr:to>
      <xdr:col>19</xdr:col>
      <xdr:colOff>177800</xdr:colOff>
      <xdr:row>77</xdr:row>
      <xdr:rowOff>30680</xdr:rowOff>
    </xdr:to>
    <xdr:cxnSp macro="">
      <xdr:nvCxnSpPr>
        <xdr:cNvPr id="171" name="直線コネクタ 170"/>
        <xdr:cNvCxnSpPr/>
      </xdr:nvCxnSpPr>
      <xdr:spPr>
        <a:xfrm>
          <a:off x="2908300" y="13229262"/>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99164</xdr:rowOff>
    </xdr:from>
    <xdr:to>
      <xdr:col>20</xdr:col>
      <xdr:colOff>38100</xdr:colOff>
      <xdr:row>76</xdr:row>
      <xdr:rowOff>29314</xdr:rowOff>
    </xdr:to>
    <xdr:sp macro="" textlink="">
      <xdr:nvSpPr>
        <xdr:cNvPr id="172" name="フローチャート: 判断 171"/>
        <xdr:cNvSpPr/>
      </xdr:nvSpPr>
      <xdr:spPr>
        <a:xfrm>
          <a:off x="3746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45841</xdr:rowOff>
    </xdr:from>
    <xdr:ext cx="599010" cy="259045"/>
    <xdr:sp macro="" textlink="">
      <xdr:nvSpPr>
        <xdr:cNvPr id="173" name="テキスト ボックス 172"/>
        <xdr:cNvSpPr txBox="1"/>
      </xdr:nvSpPr>
      <xdr:spPr>
        <a:xfrm>
          <a:off x="3497795" y="1273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27612</xdr:rowOff>
    </xdr:from>
    <xdr:to>
      <xdr:col>15</xdr:col>
      <xdr:colOff>50800</xdr:colOff>
      <xdr:row>77</xdr:row>
      <xdr:rowOff>104170</xdr:rowOff>
    </xdr:to>
    <xdr:cxnSp macro="">
      <xdr:nvCxnSpPr>
        <xdr:cNvPr id="174" name="直線コネクタ 173"/>
        <xdr:cNvCxnSpPr/>
      </xdr:nvCxnSpPr>
      <xdr:spPr>
        <a:xfrm flipV="1">
          <a:off x="2019300" y="13229262"/>
          <a:ext cx="889000" cy="7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110977</xdr:rowOff>
    </xdr:from>
    <xdr:to>
      <xdr:col>15</xdr:col>
      <xdr:colOff>101600</xdr:colOff>
      <xdr:row>76</xdr:row>
      <xdr:rowOff>41126</xdr:rowOff>
    </xdr:to>
    <xdr:sp macro="" textlink="">
      <xdr:nvSpPr>
        <xdr:cNvPr id="175" name="フローチャート: 判断 174"/>
        <xdr:cNvSpPr/>
      </xdr:nvSpPr>
      <xdr:spPr>
        <a:xfrm>
          <a:off x="2857500" y="12969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57654</xdr:rowOff>
    </xdr:from>
    <xdr:ext cx="599010" cy="259045"/>
    <xdr:sp macro="" textlink="">
      <xdr:nvSpPr>
        <xdr:cNvPr id="176" name="テキスト ボックス 175"/>
        <xdr:cNvSpPr txBox="1"/>
      </xdr:nvSpPr>
      <xdr:spPr>
        <a:xfrm>
          <a:off x="2608795" y="1274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104170</xdr:rowOff>
    </xdr:from>
    <xdr:to>
      <xdr:col>10</xdr:col>
      <xdr:colOff>114300</xdr:colOff>
      <xdr:row>77</xdr:row>
      <xdr:rowOff>123772</xdr:rowOff>
    </xdr:to>
    <xdr:cxnSp macro="">
      <xdr:nvCxnSpPr>
        <xdr:cNvPr id="177" name="直線コネクタ 176"/>
        <xdr:cNvCxnSpPr/>
      </xdr:nvCxnSpPr>
      <xdr:spPr>
        <a:xfrm flipV="1">
          <a:off x="1130300" y="13305820"/>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150896</xdr:rowOff>
    </xdr:from>
    <xdr:to>
      <xdr:col>10</xdr:col>
      <xdr:colOff>165100</xdr:colOff>
      <xdr:row>76</xdr:row>
      <xdr:rowOff>81046</xdr:rowOff>
    </xdr:to>
    <xdr:sp macro="" textlink="">
      <xdr:nvSpPr>
        <xdr:cNvPr id="178" name="フローチャート: 判断 177"/>
        <xdr:cNvSpPr/>
      </xdr:nvSpPr>
      <xdr:spPr>
        <a:xfrm>
          <a:off x="1968500" y="1300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97573</xdr:rowOff>
    </xdr:from>
    <xdr:ext cx="599010" cy="259045"/>
    <xdr:sp macro="" textlink="">
      <xdr:nvSpPr>
        <xdr:cNvPr id="179" name="テキスト ボックス 178"/>
        <xdr:cNvSpPr txBox="1"/>
      </xdr:nvSpPr>
      <xdr:spPr>
        <a:xfrm>
          <a:off x="1719795" y="1278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152388</xdr:rowOff>
    </xdr:from>
    <xdr:to>
      <xdr:col>6</xdr:col>
      <xdr:colOff>38100</xdr:colOff>
      <xdr:row>76</xdr:row>
      <xdr:rowOff>82538</xdr:rowOff>
    </xdr:to>
    <xdr:sp macro="" textlink="">
      <xdr:nvSpPr>
        <xdr:cNvPr id="180" name="フローチャート: 判断 179"/>
        <xdr:cNvSpPr/>
      </xdr:nvSpPr>
      <xdr:spPr>
        <a:xfrm>
          <a:off x="1079500" y="1301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99065</xdr:rowOff>
    </xdr:from>
    <xdr:ext cx="599010" cy="259045"/>
    <xdr:sp macro="" textlink="">
      <xdr:nvSpPr>
        <xdr:cNvPr id="181" name="テキスト ボックス 180"/>
        <xdr:cNvSpPr txBox="1"/>
      </xdr:nvSpPr>
      <xdr:spPr>
        <a:xfrm>
          <a:off x="830795" y="1278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20732</xdr:rowOff>
    </xdr:from>
    <xdr:to>
      <xdr:col>24</xdr:col>
      <xdr:colOff>114300</xdr:colOff>
      <xdr:row>76</xdr:row>
      <xdr:rowOff>122332</xdr:rowOff>
    </xdr:to>
    <xdr:sp macro="" textlink="">
      <xdr:nvSpPr>
        <xdr:cNvPr id="187" name="楕円 186"/>
        <xdr:cNvSpPr/>
      </xdr:nvSpPr>
      <xdr:spPr>
        <a:xfrm>
          <a:off x="4584700" y="130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107108</xdr:rowOff>
    </xdr:from>
    <xdr:ext cx="599010" cy="259045"/>
    <xdr:sp macro="" textlink="">
      <xdr:nvSpPr>
        <xdr:cNvPr id="188" name="民生費該当値テキスト"/>
        <xdr:cNvSpPr txBox="1"/>
      </xdr:nvSpPr>
      <xdr:spPr>
        <a:xfrm>
          <a:off x="4686300" y="1296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151330</xdr:rowOff>
    </xdr:from>
    <xdr:to>
      <xdr:col>20</xdr:col>
      <xdr:colOff>38100</xdr:colOff>
      <xdr:row>77</xdr:row>
      <xdr:rowOff>81480</xdr:rowOff>
    </xdr:to>
    <xdr:sp macro="" textlink="">
      <xdr:nvSpPr>
        <xdr:cNvPr id="189" name="楕円 188"/>
        <xdr:cNvSpPr/>
      </xdr:nvSpPr>
      <xdr:spPr>
        <a:xfrm>
          <a:off x="3746500" y="131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72607</xdr:rowOff>
    </xdr:from>
    <xdr:ext cx="599010" cy="259045"/>
    <xdr:sp macro="" textlink="">
      <xdr:nvSpPr>
        <xdr:cNvPr id="190" name="テキスト ボックス 189"/>
        <xdr:cNvSpPr txBox="1"/>
      </xdr:nvSpPr>
      <xdr:spPr>
        <a:xfrm>
          <a:off x="3497795" y="1327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148262</xdr:rowOff>
    </xdr:from>
    <xdr:to>
      <xdr:col>15</xdr:col>
      <xdr:colOff>101600</xdr:colOff>
      <xdr:row>77</xdr:row>
      <xdr:rowOff>78412</xdr:rowOff>
    </xdr:to>
    <xdr:sp macro="" textlink="">
      <xdr:nvSpPr>
        <xdr:cNvPr id="191" name="楕円 190"/>
        <xdr:cNvSpPr/>
      </xdr:nvSpPr>
      <xdr:spPr>
        <a:xfrm>
          <a:off x="2857500" y="13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69539</xdr:rowOff>
    </xdr:from>
    <xdr:ext cx="599010" cy="259045"/>
    <xdr:sp macro="" textlink="">
      <xdr:nvSpPr>
        <xdr:cNvPr id="192" name="テキスト ボックス 191"/>
        <xdr:cNvSpPr txBox="1"/>
      </xdr:nvSpPr>
      <xdr:spPr>
        <a:xfrm>
          <a:off x="2608795" y="132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53370</xdr:rowOff>
    </xdr:from>
    <xdr:to>
      <xdr:col>10</xdr:col>
      <xdr:colOff>165100</xdr:colOff>
      <xdr:row>77</xdr:row>
      <xdr:rowOff>154970</xdr:rowOff>
    </xdr:to>
    <xdr:sp macro="" textlink="">
      <xdr:nvSpPr>
        <xdr:cNvPr id="193" name="楕円 192"/>
        <xdr:cNvSpPr/>
      </xdr:nvSpPr>
      <xdr:spPr>
        <a:xfrm>
          <a:off x="1968500" y="132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146097</xdr:rowOff>
    </xdr:from>
    <xdr:ext cx="599010" cy="259045"/>
    <xdr:sp macro="" textlink="">
      <xdr:nvSpPr>
        <xdr:cNvPr id="194" name="テキスト ボックス 193"/>
        <xdr:cNvSpPr txBox="1"/>
      </xdr:nvSpPr>
      <xdr:spPr>
        <a:xfrm>
          <a:off x="1719795" y="1334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72972</xdr:rowOff>
    </xdr:from>
    <xdr:to>
      <xdr:col>6</xdr:col>
      <xdr:colOff>38100</xdr:colOff>
      <xdr:row>78</xdr:row>
      <xdr:rowOff>3122</xdr:rowOff>
    </xdr:to>
    <xdr:sp macro="" textlink="">
      <xdr:nvSpPr>
        <xdr:cNvPr id="195" name="楕円 194"/>
        <xdr:cNvSpPr/>
      </xdr:nvSpPr>
      <xdr:spPr>
        <a:xfrm>
          <a:off x="1079500" y="132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165699</xdr:rowOff>
    </xdr:from>
    <xdr:ext cx="599010" cy="259045"/>
    <xdr:sp macro="" textlink="">
      <xdr:nvSpPr>
        <xdr:cNvPr id="196" name="テキスト ボックス 195"/>
        <xdr:cNvSpPr txBox="1"/>
      </xdr:nvSpPr>
      <xdr:spPr>
        <a:xfrm>
          <a:off x="830795" y="1336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7" name="テキスト ボックス 20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9" name="テキスト ボックス 20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7" name="テキスト ボックス 21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19" name="直線コネクタ 218"/>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0"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1" name="直線コネクタ 220"/>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2"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3" name="直線コネクタ 222"/>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37241</xdr:rowOff>
    </xdr:from>
    <xdr:to>
      <xdr:col>24</xdr:col>
      <xdr:colOff>63500</xdr:colOff>
      <xdr:row>97</xdr:row>
      <xdr:rowOff>134603</xdr:rowOff>
    </xdr:to>
    <xdr:cxnSp macro="">
      <xdr:nvCxnSpPr>
        <xdr:cNvPr id="224" name="直線コネクタ 223"/>
        <xdr:cNvCxnSpPr/>
      </xdr:nvCxnSpPr>
      <xdr:spPr>
        <a:xfrm flipV="1">
          <a:off x="3797300" y="16667891"/>
          <a:ext cx="838200" cy="9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5"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26" name="フローチャート: 判断 225"/>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134603</xdr:rowOff>
    </xdr:from>
    <xdr:to>
      <xdr:col>19</xdr:col>
      <xdr:colOff>177800</xdr:colOff>
      <xdr:row>98</xdr:row>
      <xdr:rowOff>82550</xdr:rowOff>
    </xdr:to>
    <xdr:cxnSp macro="">
      <xdr:nvCxnSpPr>
        <xdr:cNvPr id="227" name="直線コネクタ 226"/>
        <xdr:cNvCxnSpPr/>
      </xdr:nvCxnSpPr>
      <xdr:spPr>
        <a:xfrm flipV="1">
          <a:off x="2908300" y="16765253"/>
          <a:ext cx="889000" cy="11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28" name="フローチャート: 判断 227"/>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29" name="テキスト ボックス 228"/>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78459</xdr:rowOff>
    </xdr:from>
    <xdr:to>
      <xdr:col>15</xdr:col>
      <xdr:colOff>50800</xdr:colOff>
      <xdr:row>98</xdr:row>
      <xdr:rowOff>82550</xdr:rowOff>
    </xdr:to>
    <xdr:cxnSp macro="">
      <xdr:nvCxnSpPr>
        <xdr:cNvPr id="230" name="直線コネクタ 229"/>
        <xdr:cNvCxnSpPr/>
      </xdr:nvCxnSpPr>
      <xdr:spPr>
        <a:xfrm>
          <a:off x="2019300" y="16880559"/>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1" name="フローチャート: 判断 230"/>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2" name="テキスト ボックス 231"/>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30063</xdr:rowOff>
    </xdr:from>
    <xdr:to>
      <xdr:col>10</xdr:col>
      <xdr:colOff>114300</xdr:colOff>
      <xdr:row>98</xdr:row>
      <xdr:rowOff>78459</xdr:rowOff>
    </xdr:to>
    <xdr:cxnSp macro="">
      <xdr:nvCxnSpPr>
        <xdr:cNvPr id="233" name="直線コネクタ 232"/>
        <xdr:cNvCxnSpPr/>
      </xdr:nvCxnSpPr>
      <xdr:spPr>
        <a:xfrm>
          <a:off x="1130300" y="16832163"/>
          <a:ext cx="889000" cy="4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4" name="フローチャート: 判断 233"/>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5" name="テキスト ボックス 234"/>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36" name="フローチャート: 判断 235"/>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37" name="テキスト ボックス 236"/>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157891</xdr:rowOff>
    </xdr:from>
    <xdr:to>
      <xdr:col>24</xdr:col>
      <xdr:colOff>114300</xdr:colOff>
      <xdr:row>97</xdr:row>
      <xdr:rowOff>88041</xdr:rowOff>
    </xdr:to>
    <xdr:sp macro="" textlink="">
      <xdr:nvSpPr>
        <xdr:cNvPr id="243" name="楕円 242"/>
        <xdr:cNvSpPr/>
      </xdr:nvSpPr>
      <xdr:spPr>
        <a:xfrm>
          <a:off x="4584700" y="166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136318</xdr:rowOff>
    </xdr:from>
    <xdr:ext cx="534377" cy="259045"/>
    <xdr:sp macro="" textlink="">
      <xdr:nvSpPr>
        <xdr:cNvPr id="244" name="衛生費該当値テキスト"/>
        <xdr:cNvSpPr txBox="1"/>
      </xdr:nvSpPr>
      <xdr:spPr>
        <a:xfrm>
          <a:off x="4686300" y="165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83803</xdr:rowOff>
    </xdr:from>
    <xdr:to>
      <xdr:col>20</xdr:col>
      <xdr:colOff>38100</xdr:colOff>
      <xdr:row>98</xdr:row>
      <xdr:rowOff>13953</xdr:rowOff>
    </xdr:to>
    <xdr:sp macro="" textlink="">
      <xdr:nvSpPr>
        <xdr:cNvPr id="245" name="楕円 244"/>
        <xdr:cNvSpPr/>
      </xdr:nvSpPr>
      <xdr:spPr>
        <a:xfrm>
          <a:off x="3746500" y="167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5080</xdr:rowOff>
    </xdr:from>
    <xdr:ext cx="534377" cy="259045"/>
    <xdr:sp macro="" textlink="">
      <xdr:nvSpPr>
        <xdr:cNvPr id="246" name="テキスト ボックス 245"/>
        <xdr:cNvSpPr txBox="1"/>
      </xdr:nvSpPr>
      <xdr:spPr>
        <a:xfrm>
          <a:off x="3530111" y="168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31750</xdr:rowOff>
    </xdr:from>
    <xdr:to>
      <xdr:col>15</xdr:col>
      <xdr:colOff>101600</xdr:colOff>
      <xdr:row>98</xdr:row>
      <xdr:rowOff>133350</xdr:rowOff>
    </xdr:to>
    <xdr:sp macro="" textlink="">
      <xdr:nvSpPr>
        <xdr:cNvPr id="247" name="楕円 246"/>
        <xdr:cNvSpPr/>
      </xdr:nvSpPr>
      <xdr:spPr>
        <a:xfrm>
          <a:off x="2857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124477</xdr:rowOff>
    </xdr:from>
    <xdr:ext cx="534377" cy="259045"/>
    <xdr:sp macro="" textlink="">
      <xdr:nvSpPr>
        <xdr:cNvPr id="248" name="テキスト ボックス 247"/>
        <xdr:cNvSpPr txBox="1"/>
      </xdr:nvSpPr>
      <xdr:spPr>
        <a:xfrm>
          <a:off x="2641111" y="169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27659</xdr:rowOff>
    </xdr:from>
    <xdr:to>
      <xdr:col>10</xdr:col>
      <xdr:colOff>165100</xdr:colOff>
      <xdr:row>98</xdr:row>
      <xdr:rowOff>129259</xdr:rowOff>
    </xdr:to>
    <xdr:sp macro="" textlink="">
      <xdr:nvSpPr>
        <xdr:cNvPr id="249" name="楕円 248"/>
        <xdr:cNvSpPr/>
      </xdr:nvSpPr>
      <xdr:spPr>
        <a:xfrm>
          <a:off x="1968500" y="168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120386</xdr:rowOff>
    </xdr:from>
    <xdr:ext cx="534377" cy="259045"/>
    <xdr:sp macro="" textlink="">
      <xdr:nvSpPr>
        <xdr:cNvPr id="250" name="テキスト ボックス 249"/>
        <xdr:cNvSpPr txBox="1"/>
      </xdr:nvSpPr>
      <xdr:spPr>
        <a:xfrm>
          <a:off x="1752111" y="1692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150713</xdr:rowOff>
    </xdr:from>
    <xdr:to>
      <xdr:col>6</xdr:col>
      <xdr:colOff>38100</xdr:colOff>
      <xdr:row>98</xdr:row>
      <xdr:rowOff>80863</xdr:rowOff>
    </xdr:to>
    <xdr:sp macro="" textlink="">
      <xdr:nvSpPr>
        <xdr:cNvPr id="251" name="楕円 250"/>
        <xdr:cNvSpPr/>
      </xdr:nvSpPr>
      <xdr:spPr>
        <a:xfrm>
          <a:off x="1079500" y="167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71990</xdr:rowOff>
    </xdr:from>
    <xdr:ext cx="534377" cy="259045"/>
    <xdr:sp macro="" textlink="">
      <xdr:nvSpPr>
        <xdr:cNvPr id="252" name="テキスト ボックス 251"/>
        <xdr:cNvSpPr txBox="1"/>
      </xdr:nvSpPr>
      <xdr:spPr>
        <a:xfrm>
          <a:off x="863111" y="168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4" name="正方形/長方形 25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5" name="正方形/長方形 25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6" name="正方形/長方形 25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7" name="正方形/長方形 25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8" name="正方形/長方形 25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59" name="正方形/長方形 25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4" name="テキスト ボックス 26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6" name="テキスト ボックス 26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8" name="テキスト ボックス 26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0" name="テキスト ボックス 26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4" name="直線コネクタ 273"/>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6" name="直線コネクタ 27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77"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78" name="直線コネクタ 277"/>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109525</xdr:rowOff>
    </xdr:from>
    <xdr:to>
      <xdr:col>55</xdr:col>
      <xdr:colOff>0</xdr:colOff>
      <xdr:row>36</xdr:row>
      <xdr:rowOff>110896</xdr:rowOff>
    </xdr:to>
    <xdr:cxnSp macro="">
      <xdr:nvCxnSpPr>
        <xdr:cNvPr id="279" name="直線コネクタ 278"/>
        <xdr:cNvCxnSpPr/>
      </xdr:nvCxnSpPr>
      <xdr:spPr>
        <a:xfrm>
          <a:off x="9639300" y="628172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0"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1" name="フローチャート: 判断 280"/>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109525</xdr:rowOff>
    </xdr:from>
    <xdr:to>
      <xdr:col>50</xdr:col>
      <xdr:colOff>114300</xdr:colOff>
      <xdr:row>36</xdr:row>
      <xdr:rowOff>116383</xdr:rowOff>
    </xdr:to>
    <xdr:cxnSp macro="">
      <xdr:nvCxnSpPr>
        <xdr:cNvPr id="282" name="直線コネクタ 281"/>
        <xdr:cNvCxnSpPr/>
      </xdr:nvCxnSpPr>
      <xdr:spPr>
        <a:xfrm flipV="1">
          <a:off x="8750300" y="62817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3" name="フローチャート: 判断 282"/>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84" name="テキスト ボックス 283"/>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12598</xdr:rowOff>
    </xdr:from>
    <xdr:to>
      <xdr:col>45</xdr:col>
      <xdr:colOff>177800</xdr:colOff>
      <xdr:row>36</xdr:row>
      <xdr:rowOff>116383</xdr:rowOff>
    </xdr:to>
    <xdr:cxnSp macro="">
      <xdr:nvCxnSpPr>
        <xdr:cNvPr id="285" name="直線コネクタ 284"/>
        <xdr:cNvCxnSpPr/>
      </xdr:nvCxnSpPr>
      <xdr:spPr>
        <a:xfrm>
          <a:off x="7861300" y="6184798"/>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86" name="フローチャート: 判断 285"/>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87" name="テキスト ボックス 286"/>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12598</xdr:rowOff>
    </xdr:from>
    <xdr:to>
      <xdr:col>41</xdr:col>
      <xdr:colOff>50800</xdr:colOff>
      <xdr:row>36</xdr:row>
      <xdr:rowOff>21285</xdr:rowOff>
    </xdr:to>
    <xdr:cxnSp macro="">
      <xdr:nvCxnSpPr>
        <xdr:cNvPr id="288" name="直線コネクタ 287"/>
        <xdr:cNvCxnSpPr/>
      </xdr:nvCxnSpPr>
      <xdr:spPr>
        <a:xfrm flipV="1">
          <a:off x="6972300" y="618479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89" name="フローチャート: 判断 288"/>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macro="" textlink="">
      <xdr:nvSpPr>
        <xdr:cNvPr id="290" name="テキスト ボックス 289"/>
        <xdr:cNvSpPr txBox="1"/>
      </xdr:nvSpPr>
      <xdr:spPr>
        <a:xfrm>
          <a:off x="7672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1" name="フローチャート: 判断 290"/>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292" name="テキスト ボックス 291"/>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60096</xdr:rowOff>
    </xdr:from>
    <xdr:to>
      <xdr:col>55</xdr:col>
      <xdr:colOff>50800</xdr:colOff>
      <xdr:row>36</xdr:row>
      <xdr:rowOff>161696</xdr:rowOff>
    </xdr:to>
    <xdr:sp macro="" textlink="">
      <xdr:nvSpPr>
        <xdr:cNvPr id="298" name="楕円 297"/>
        <xdr:cNvSpPr/>
      </xdr:nvSpPr>
      <xdr:spPr>
        <a:xfrm>
          <a:off x="104267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82973</xdr:rowOff>
    </xdr:from>
    <xdr:ext cx="378565" cy="259045"/>
    <xdr:sp macro="" textlink="">
      <xdr:nvSpPr>
        <xdr:cNvPr id="299" name="労働費該当値テキスト"/>
        <xdr:cNvSpPr txBox="1"/>
      </xdr:nvSpPr>
      <xdr:spPr>
        <a:xfrm>
          <a:off x="10528300" y="60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58725</xdr:rowOff>
    </xdr:from>
    <xdr:to>
      <xdr:col>50</xdr:col>
      <xdr:colOff>165100</xdr:colOff>
      <xdr:row>36</xdr:row>
      <xdr:rowOff>160325</xdr:rowOff>
    </xdr:to>
    <xdr:sp macro="" textlink="">
      <xdr:nvSpPr>
        <xdr:cNvPr id="300" name="楕円 299"/>
        <xdr:cNvSpPr/>
      </xdr:nvSpPr>
      <xdr:spPr>
        <a:xfrm>
          <a:off x="9588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5402</xdr:rowOff>
    </xdr:from>
    <xdr:ext cx="378565" cy="259045"/>
    <xdr:sp macro="" textlink="">
      <xdr:nvSpPr>
        <xdr:cNvPr id="301" name="テキスト ボックス 300"/>
        <xdr:cNvSpPr txBox="1"/>
      </xdr:nvSpPr>
      <xdr:spPr>
        <a:xfrm>
          <a:off x="9450017" y="600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65583</xdr:rowOff>
    </xdr:from>
    <xdr:to>
      <xdr:col>46</xdr:col>
      <xdr:colOff>38100</xdr:colOff>
      <xdr:row>36</xdr:row>
      <xdr:rowOff>167183</xdr:rowOff>
    </xdr:to>
    <xdr:sp macro="" textlink="">
      <xdr:nvSpPr>
        <xdr:cNvPr id="302" name="楕円 301"/>
        <xdr:cNvSpPr/>
      </xdr:nvSpPr>
      <xdr:spPr>
        <a:xfrm>
          <a:off x="8699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158310</xdr:rowOff>
    </xdr:from>
    <xdr:ext cx="378565" cy="259045"/>
    <xdr:sp macro="" textlink="">
      <xdr:nvSpPr>
        <xdr:cNvPr id="303" name="テキスト ボックス 302"/>
        <xdr:cNvSpPr txBox="1"/>
      </xdr:nvSpPr>
      <xdr:spPr>
        <a:xfrm>
          <a:off x="8561017" y="633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133248</xdr:rowOff>
    </xdr:from>
    <xdr:to>
      <xdr:col>41</xdr:col>
      <xdr:colOff>101600</xdr:colOff>
      <xdr:row>36</xdr:row>
      <xdr:rowOff>63398</xdr:rowOff>
    </xdr:to>
    <xdr:sp macro="" textlink="">
      <xdr:nvSpPr>
        <xdr:cNvPr id="304" name="楕円 303"/>
        <xdr:cNvSpPr/>
      </xdr:nvSpPr>
      <xdr:spPr>
        <a:xfrm>
          <a:off x="7810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79925</xdr:rowOff>
    </xdr:from>
    <xdr:ext cx="469744" cy="259045"/>
    <xdr:sp macro="" textlink="">
      <xdr:nvSpPr>
        <xdr:cNvPr id="305" name="テキスト ボックス 304"/>
        <xdr:cNvSpPr txBox="1"/>
      </xdr:nvSpPr>
      <xdr:spPr>
        <a:xfrm>
          <a:off x="7626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141935</xdr:rowOff>
    </xdr:from>
    <xdr:to>
      <xdr:col>36</xdr:col>
      <xdr:colOff>165100</xdr:colOff>
      <xdr:row>36</xdr:row>
      <xdr:rowOff>72085</xdr:rowOff>
    </xdr:to>
    <xdr:sp macro="" textlink="">
      <xdr:nvSpPr>
        <xdr:cNvPr id="306" name="楕円 305"/>
        <xdr:cNvSpPr/>
      </xdr:nvSpPr>
      <xdr:spPr>
        <a:xfrm>
          <a:off x="6921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88612</xdr:rowOff>
    </xdr:from>
    <xdr:ext cx="469744" cy="259045"/>
    <xdr:sp macro="" textlink="">
      <xdr:nvSpPr>
        <xdr:cNvPr id="307" name="テキスト ボックス 306"/>
        <xdr:cNvSpPr txBox="1"/>
      </xdr:nvSpPr>
      <xdr:spPr>
        <a:xfrm>
          <a:off x="6737428"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09" name="正方形/長方形 30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0" name="正方形/長方形 30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1" name="正方形/長方形 31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2" name="正方形/長方形 31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3" name="正方形/長方形 31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4" name="正方形/長方形 31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9" name="テキスト ボックス 31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29" name="直線コネクタ 328"/>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0"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1" name="直線コネクタ 330"/>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2"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3" name="直線コネクタ 332"/>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41265</xdr:rowOff>
    </xdr:from>
    <xdr:to>
      <xdr:col>55</xdr:col>
      <xdr:colOff>0</xdr:colOff>
      <xdr:row>57</xdr:row>
      <xdr:rowOff>121778</xdr:rowOff>
    </xdr:to>
    <xdr:cxnSp macro="">
      <xdr:nvCxnSpPr>
        <xdr:cNvPr id="334" name="直線コネクタ 333"/>
        <xdr:cNvCxnSpPr/>
      </xdr:nvCxnSpPr>
      <xdr:spPr>
        <a:xfrm flipV="1">
          <a:off x="9639300" y="9813915"/>
          <a:ext cx="838200" cy="8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35" name="農林水産業費平均値テキスト"/>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36" name="フローチャート: 判断 335"/>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118532</xdr:rowOff>
    </xdr:from>
    <xdr:to>
      <xdr:col>50</xdr:col>
      <xdr:colOff>114300</xdr:colOff>
      <xdr:row>57</xdr:row>
      <xdr:rowOff>121778</xdr:rowOff>
    </xdr:to>
    <xdr:cxnSp macro="">
      <xdr:nvCxnSpPr>
        <xdr:cNvPr id="337" name="直線コネクタ 336"/>
        <xdr:cNvCxnSpPr/>
      </xdr:nvCxnSpPr>
      <xdr:spPr>
        <a:xfrm>
          <a:off x="8750300" y="9891182"/>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38" name="フローチャート: 判断 337"/>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39" name="テキスト ボックス 338"/>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118532</xdr:rowOff>
    </xdr:from>
    <xdr:to>
      <xdr:col>45</xdr:col>
      <xdr:colOff>177800</xdr:colOff>
      <xdr:row>57</xdr:row>
      <xdr:rowOff>137871</xdr:rowOff>
    </xdr:to>
    <xdr:cxnSp macro="">
      <xdr:nvCxnSpPr>
        <xdr:cNvPr id="340" name="直線コネクタ 339"/>
        <xdr:cNvCxnSpPr/>
      </xdr:nvCxnSpPr>
      <xdr:spPr>
        <a:xfrm flipV="1">
          <a:off x="7861300" y="9891182"/>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1" name="フローチャート: 判断 340"/>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2" name="テキスト ボックス 341"/>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137871</xdr:rowOff>
    </xdr:from>
    <xdr:to>
      <xdr:col>41</xdr:col>
      <xdr:colOff>50800</xdr:colOff>
      <xdr:row>57</xdr:row>
      <xdr:rowOff>167818</xdr:rowOff>
    </xdr:to>
    <xdr:cxnSp macro="">
      <xdr:nvCxnSpPr>
        <xdr:cNvPr id="343" name="直線コネクタ 342"/>
        <xdr:cNvCxnSpPr/>
      </xdr:nvCxnSpPr>
      <xdr:spPr>
        <a:xfrm flipV="1">
          <a:off x="6972300" y="9910521"/>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4" name="フローチャート: 判断 343"/>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5" name="テキスト ボックス 344"/>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46" name="フローチャート: 判断 345"/>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47" name="テキスト ボックス 346"/>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161915</xdr:rowOff>
    </xdr:from>
    <xdr:to>
      <xdr:col>55</xdr:col>
      <xdr:colOff>50800</xdr:colOff>
      <xdr:row>57</xdr:row>
      <xdr:rowOff>92065</xdr:rowOff>
    </xdr:to>
    <xdr:sp macro="" textlink="">
      <xdr:nvSpPr>
        <xdr:cNvPr id="353" name="楕円 352"/>
        <xdr:cNvSpPr/>
      </xdr:nvSpPr>
      <xdr:spPr>
        <a:xfrm>
          <a:off x="10426700" y="976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13342</xdr:rowOff>
    </xdr:from>
    <xdr:ext cx="469744" cy="259045"/>
    <xdr:sp macro="" textlink="">
      <xdr:nvSpPr>
        <xdr:cNvPr id="354" name="農林水産業費該当値テキスト"/>
        <xdr:cNvSpPr txBox="1"/>
      </xdr:nvSpPr>
      <xdr:spPr>
        <a:xfrm>
          <a:off x="10528300" y="961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70978</xdr:rowOff>
    </xdr:from>
    <xdr:to>
      <xdr:col>50</xdr:col>
      <xdr:colOff>165100</xdr:colOff>
      <xdr:row>58</xdr:row>
      <xdr:rowOff>1128</xdr:rowOff>
    </xdr:to>
    <xdr:sp macro="" textlink="">
      <xdr:nvSpPr>
        <xdr:cNvPr id="355" name="楕円 354"/>
        <xdr:cNvSpPr/>
      </xdr:nvSpPr>
      <xdr:spPr>
        <a:xfrm>
          <a:off x="9588500" y="98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163705</xdr:rowOff>
    </xdr:from>
    <xdr:ext cx="469744" cy="259045"/>
    <xdr:sp macro="" textlink="">
      <xdr:nvSpPr>
        <xdr:cNvPr id="356" name="テキスト ボックス 355"/>
        <xdr:cNvSpPr txBox="1"/>
      </xdr:nvSpPr>
      <xdr:spPr>
        <a:xfrm>
          <a:off x="9404428" y="99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67732</xdr:rowOff>
    </xdr:from>
    <xdr:to>
      <xdr:col>46</xdr:col>
      <xdr:colOff>38100</xdr:colOff>
      <xdr:row>57</xdr:row>
      <xdr:rowOff>169332</xdr:rowOff>
    </xdr:to>
    <xdr:sp macro="" textlink="">
      <xdr:nvSpPr>
        <xdr:cNvPr id="357" name="楕円 356"/>
        <xdr:cNvSpPr/>
      </xdr:nvSpPr>
      <xdr:spPr>
        <a:xfrm>
          <a:off x="8699500" y="98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14409</xdr:rowOff>
    </xdr:from>
    <xdr:ext cx="469744" cy="259045"/>
    <xdr:sp macro="" textlink="">
      <xdr:nvSpPr>
        <xdr:cNvPr id="358" name="テキスト ボックス 357"/>
        <xdr:cNvSpPr txBox="1"/>
      </xdr:nvSpPr>
      <xdr:spPr>
        <a:xfrm>
          <a:off x="8515428" y="961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87071</xdr:rowOff>
    </xdr:from>
    <xdr:to>
      <xdr:col>41</xdr:col>
      <xdr:colOff>101600</xdr:colOff>
      <xdr:row>58</xdr:row>
      <xdr:rowOff>17221</xdr:rowOff>
    </xdr:to>
    <xdr:sp macro="" textlink="">
      <xdr:nvSpPr>
        <xdr:cNvPr id="359" name="楕円 358"/>
        <xdr:cNvSpPr/>
      </xdr:nvSpPr>
      <xdr:spPr>
        <a:xfrm>
          <a:off x="7810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8348</xdr:rowOff>
    </xdr:from>
    <xdr:ext cx="469744" cy="259045"/>
    <xdr:sp macro="" textlink="">
      <xdr:nvSpPr>
        <xdr:cNvPr id="360" name="テキスト ボックス 359"/>
        <xdr:cNvSpPr txBox="1"/>
      </xdr:nvSpPr>
      <xdr:spPr>
        <a:xfrm>
          <a:off x="7626428" y="99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117018</xdr:rowOff>
    </xdr:from>
    <xdr:to>
      <xdr:col>36</xdr:col>
      <xdr:colOff>165100</xdr:colOff>
      <xdr:row>58</xdr:row>
      <xdr:rowOff>47168</xdr:rowOff>
    </xdr:to>
    <xdr:sp macro="" textlink="">
      <xdr:nvSpPr>
        <xdr:cNvPr id="361" name="楕円 360"/>
        <xdr:cNvSpPr/>
      </xdr:nvSpPr>
      <xdr:spPr>
        <a:xfrm>
          <a:off x="6921500" y="98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38295</xdr:rowOff>
    </xdr:from>
    <xdr:ext cx="469744" cy="259045"/>
    <xdr:sp macro="" textlink="">
      <xdr:nvSpPr>
        <xdr:cNvPr id="362" name="テキスト ボックス 361"/>
        <xdr:cNvSpPr txBox="1"/>
      </xdr:nvSpPr>
      <xdr:spPr>
        <a:xfrm>
          <a:off x="6737428" y="99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4" name="正方形/長方形 36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5" name="正方形/長方形 36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6" name="正方形/長方形 36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7" name="正方形/長方形 36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68" name="正方形/長方形 36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69" name="正方形/長方形 36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3" name="直線コネクタ 37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4" name="テキスト ボックス 37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5" name="直線コネクタ 37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6" name="テキスト ボックス 37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7" name="直線コネクタ 37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8" name="テキスト ボックス 37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9" name="直線コネクタ 37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0" name="テキスト ボックス 37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1" name="直線コネクタ 38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2" name="テキスト ボックス 38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3" name="直線コネクタ 38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4" name="テキスト ボックス 38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88" name="直線コネクタ 387"/>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89"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0" name="直線コネクタ 389"/>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1"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2" name="直線コネクタ 391"/>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154918</xdr:rowOff>
    </xdr:from>
    <xdr:to>
      <xdr:col>55</xdr:col>
      <xdr:colOff>0</xdr:colOff>
      <xdr:row>79</xdr:row>
      <xdr:rowOff>760</xdr:rowOff>
    </xdr:to>
    <xdr:cxnSp macro="">
      <xdr:nvCxnSpPr>
        <xdr:cNvPr id="393" name="直線コネクタ 392"/>
        <xdr:cNvCxnSpPr/>
      </xdr:nvCxnSpPr>
      <xdr:spPr>
        <a:xfrm>
          <a:off x="9639300" y="13528018"/>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4"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5" name="フローチャート: 判断 394"/>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154918</xdr:rowOff>
    </xdr:from>
    <xdr:to>
      <xdr:col>50</xdr:col>
      <xdr:colOff>114300</xdr:colOff>
      <xdr:row>79</xdr:row>
      <xdr:rowOff>34186</xdr:rowOff>
    </xdr:to>
    <xdr:cxnSp macro="">
      <xdr:nvCxnSpPr>
        <xdr:cNvPr id="396" name="直線コネクタ 395"/>
        <xdr:cNvCxnSpPr/>
      </xdr:nvCxnSpPr>
      <xdr:spPr>
        <a:xfrm flipV="1">
          <a:off x="8750300" y="13528018"/>
          <a:ext cx="8890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397" name="フローチャート: 判断 396"/>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398" name="テキスト ボックス 397"/>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34186</xdr:rowOff>
    </xdr:from>
    <xdr:to>
      <xdr:col>45</xdr:col>
      <xdr:colOff>177800</xdr:colOff>
      <xdr:row>79</xdr:row>
      <xdr:rowOff>48276</xdr:rowOff>
    </xdr:to>
    <xdr:cxnSp macro="">
      <xdr:nvCxnSpPr>
        <xdr:cNvPr id="399" name="直線コネクタ 398"/>
        <xdr:cNvCxnSpPr/>
      </xdr:nvCxnSpPr>
      <xdr:spPr>
        <a:xfrm flipV="1">
          <a:off x="7861300" y="13578736"/>
          <a:ext cx="889000" cy="1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0" name="フローチャート: 判断 399"/>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1" name="テキスト ボックス 400"/>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48276</xdr:rowOff>
    </xdr:from>
    <xdr:to>
      <xdr:col>41</xdr:col>
      <xdr:colOff>50800</xdr:colOff>
      <xdr:row>79</xdr:row>
      <xdr:rowOff>48864</xdr:rowOff>
    </xdr:to>
    <xdr:cxnSp macro="">
      <xdr:nvCxnSpPr>
        <xdr:cNvPr id="402" name="直線コネクタ 401"/>
        <xdr:cNvCxnSpPr/>
      </xdr:nvCxnSpPr>
      <xdr:spPr>
        <a:xfrm flipV="1">
          <a:off x="6972300" y="13592826"/>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3" name="フローチャート: 判断 402"/>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4" name="テキスト ボックス 403"/>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5" name="フローチャート: 判断 404"/>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06" name="テキスト ボックス 405"/>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121410</xdr:rowOff>
    </xdr:from>
    <xdr:to>
      <xdr:col>55</xdr:col>
      <xdr:colOff>50800</xdr:colOff>
      <xdr:row>79</xdr:row>
      <xdr:rowOff>51560</xdr:rowOff>
    </xdr:to>
    <xdr:sp macro="" textlink="">
      <xdr:nvSpPr>
        <xdr:cNvPr id="412" name="楕円 411"/>
        <xdr:cNvSpPr/>
      </xdr:nvSpPr>
      <xdr:spPr>
        <a:xfrm>
          <a:off x="10426700" y="134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36337</xdr:rowOff>
    </xdr:from>
    <xdr:ext cx="469744" cy="259045"/>
    <xdr:sp macro="" textlink="">
      <xdr:nvSpPr>
        <xdr:cNvPr id="413" name="商工費該当値テキスト"/>
        <xdr:cNvSpPr txBox="1"/>
      </xdr:nvSpPr>
      <xdr:spPr>
        <a:xfrm>
          <a:off x="10528300" y="1340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104118</xdr:rowOff>
    </xdr:from>
    <xdr:to>
      <xdr:col>50</xdr:col>
      <xdr:colOff>165100</xdr:colOff>
      <xdr:row>79</xdr:row>
      <xdr:rowOff>34268</xdr:rowOff>
    </xdr:to>
    <xdr:sp macro="" textlink="">
      <xdr:nvSpPr>
        <xdr:cNvPr id="414" name="楕円 413"/>
        <xdr:cNvSpPr/>
      </xdr:nvSpPr>
      <xdr:spPr>
        <a:xfrm>
          <a:off x="9588500" y="1347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25395</xdr:rowOff>
    </xdr:from>
    <xdr:ext cx="469744" cy="259045"/>
    <xdr:sp macro="" textlink="">
      <xdr:nvSpPr>
        <xdr:cNvPr id="415" name="テキスト ボックス 414"/>
        <xdr:cNvSpPr txBox="1"/>
      </xdr:nvSpPr>
      <xdr:spPr>
        <a:xfrm>
          <a:off x="9404428" y="1356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154836</xdr:rowOff>
    </xdr:from>
    <xdr:to>
      <xdr:col>46</xdr:col>
      <xdr:colOff>38100</xdr:colOff>
      <xdr:row>79</xdr:row>
      <xdr:rowOff>84986</xdr:rowOff>
    </xdr:to>
    <xdr:sp macro="" textlink="">
      <xdr:nvSpPr>
        <xdr:cNvPr id="416" name="楕円 415"/>
        <xdr:cNvSpPr/>
      </xdr:nvSpPr>
      <xdr:spPr>
        <a:xfrm>
          <a:off x="8699500" y="135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76113</xdr:rowOff>
    </xdr:from>
    <xdr:ext cx="469744" cy="259045"/>
    <xdr:sp macro="" textlink="">
      <xdr:nvSpPr>
        <xdr:cNvPr id="417" name="テキスト ボックス 416"/>
        <xdr:cNvSpPr txBox="1"/>
      </xdr:nvSpPr>
      <xdr:spPr>
        <a:xfrm>
          <a:off x="8515428" y="136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168926</xdr:rowOff>
    </xdr:from>
    <xdr:to>
      <xdr:col>41</xdr:col>
      <xdr:colOff>101600</xdr:colOff>
      <xdr:row>79</xdr:row>
      <xdr:rowOff>99076</xdr:rowOff>
    </xdr:to>
    <xdr:sp macro="" textlink="">
      <xdr:nvSpPr>
        <xdr:cNvPr id="418" name="楕円 417"/>
        <xdr:cNvSpPr/>
      </xdr:nvSpPr>
      <xdr:spPr>
        <a:xfrm>
          <a:off x="7810500" y="135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90203</xdr:rowOff>
    </xdr:from>
    <xdr:ext cx="469744" cy="259045"/>
    <xdr:sp macro="" textlink="">
      <xdr:nvSpPr>
        <xdr:cNvPr id="419" name="テキスト ボックス 418"/>
        <xdr:cNvSpPr txBox="1"/>
      </xdr:nvSpPr>
      <xdr:spPr>
        <a:xfrm>
          <a:off x="7626428" y="13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169514</xdr:rowOff>
    </xdr:from>
    <xdr:to>
      <xdr:col>36</xdr:col>
      <xdr:colOff>165100</xdr:colOff>
      <xdr:row>79</xdr:row>
      <xdr:rowOff>99664</xdr:rowOff>
    </xdr:to>
    <xdr:sp macro="" textlink="">
      <xdr:nvSpPr>
        <xdr:cNvPr id="420" name="楕円 419"/>
        <xdr:cNvSpPr/>
      </xdr:nvSpPr>
      <xdr:spPr>
        <a:xfrm>
          <a:off x="6921500" y="135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90791</xdr:rowOff>
    </xdr:from>
    <xdr:ext cx="469744" cy="259045"/>
    <xdr:sp macro="" textlink="">
      <xdr:nvSpPr>
        <xdr:cNvPr id="421" name="テキスト ボックス 420"/>
        <xdr:cNvSpPr txBox="1"/>
      </xdr:nvSpPr>
      <xdr:spPr>
        <a:xfrm>
          <a:off x="6737428" y="136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5" name="直線コネクタ 444"/>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46"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47" name="直線コネクタ 446"/>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48"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49" name="直線コネクタ 448"/>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121214</xdr:rowOff>
    </xdr:from>
    <xdr:to>
      <xdr:col>55</xdr:col>
      <xdr:colOff>0</xdr:colOff>
      <xdr:row>97</xdr:row>
      <xdr:rowOff>155930</xdr:rowOff>
    </xdr:to>
    <xdr:cxnSp macro="">
      <xdr:nvCxnSpPr>
        <xdr:cNvPr id="450" name="直線コネクタ 449"/>
        <xdr:cNvCxnSpPr/>
      </xdr:nvCxnSpPr>
      <xdr:spPr>
        <a:xfrm flipV="1">
          <a:off x="9639300" y="16751864"/>
          <a:ext cx="838200" cy="3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1"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2" name="フローチャート: 判断 451"/>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141749</xdr:rowOff>
    </xdr:from>
    <xdr:to>
      <xdr:col>50</xdr:col>
      <xdr:colOff>114300</xdr:colOff>
      <xdr:row>97</xdr:row>
      <xdr:rowOff>155930</xdr:rowOff>
    </xdr:to>
    <xdr:cxnSp macro="">
      <xdr:nvCxnSpPr>
        <xdr:cNvPr id="453" name="直線コネクタ 452"/>
        <xdr:cNvCxnSpPr/>
      </xdr:nvCxnSpPr>
      <xdr:spPr>
        <a:xfrm>
          <a:off x="8750300" y="16772399"/>
          <a:ext cx="889000" cy="1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4" name="フローチャート: 判断 453"/>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5" name="テキスト ボックス 454"/>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81567</xdr:rowOff>
    </xdr:from>
    <xdr:to>
      <xdr:col>45</xdr:col>
      <xdr:colOff>177800</xdr:colOff>
      <xdr:row>97</xdr:row>
      <xdr:rowOff>141749</xdr:rowOff>
    </xdr:to>
    <xdr:cxnSp macro="">
      <xdr:nvCxnSpPr>
        <xdr:cNvPr id="456" name="直線コネクタ 455"/>
        <xdr:cNvCxnSpPr/>
      </xdr:nvCxnSpPr>
      <xdr:spPr>
        <a:xfrm>
          <a:off x="7861300" y="16712217"/>
          <a:ext cx="889000" cy="6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57" name="フローチャート: 判断 456"/>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58" name="テキスト ボックス 457"/>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81567</xdr:rowOff>
    </xdr:from>
    <xdr:to>
      <xdr:col>41</xdr:col>
      <xdr:colOff>50800</xdr:colOff>
      <xdr:row>97</xdr:row>
      <xdr:rowOff>106294</xdr:rowOff>
    </xdr:to>
    <xdr:cxnSp macro="">
      <xdr:nvCxnSpPr>
        <xdr:cNvPr id="459" name="直線コネクタ 458"/>
        <xdr:cNvCxnSpPr/>
      </xdr:nvCxnSpPr>
      <xdr:spPr>
        <a:xfrm flipV="1">
          <a:off x="6972300" y="16712217"/>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0" name="フローチャート: 判断 459"/>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133636</xdr:rowOff>
    </xdr:from>
    <xdr:ext cx="534377" cy="259045"/>
    <xdr:sp macro="" textlink="">
      <xdr:nvSpPr>
        <xdr:cNvPr id="461" name="テキスト ボックス 460"/>
        <xdr:cNvSpPr txBox="1"/>
      </xdr:nvSpPr>
      <xdr:spPr>
        <a:xfrm>
          <a:off x="7594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2" name="フローチャート: 判断 461"/>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63" name="テキスト ボックス 462"/>
        <xdr:cNvSpPr txBox="1"/>
      </xdr:nvSpPr>
      <xdr:spPr>
        <a:xfrm>
          <a:off x="6705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70414</xdr:rowOff>
    </xdr:from>
    <xdr:to>
      <xdr:col>55</xdr:col>
      <xdr:colOff>50800</xdr:colOff>
      <xdr:row>98</xdr:row>
      <xdr:rowOff>564</xdr:rowOff>
    </xdr:to>
    <xdr:sp macro="" textlink="">
      <xdr:nvSpPr>
        <xdr:cNvPr id="469" name="楕円 468"/>
        <xdr:cNvSpPr/>
      </xdr:nvSpPr>
      <xdr:spPr>
        <a:xfrm>
          <a:off x="10426700" y="167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48841</xdr:rowOff>
    </xdr:from>
    <xdr:ext cx="534377" cy="259045"/>
    <xdr:sp macro="" textlink="">
      <xdr:nvSpPr>
        <xdr:cNvPr id="470" name="土木費該当値テキスト"/>
        <xdr:cNvSpPr txBox="1"/>
      </xdr:nvSpPr>
      <xdr:spPr>
        <a:xfrm>
          <a:off x="10528300" y="1667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105130</xdr:rowOff>
    </xdr:from>
    <xdr:to>
      <xdr:col>50</xdr:col>
      <xdr:colOff>165100</xdr:colOff>
      <xdr:row>98</xdr:row>
      <xdr:rowOff>35280</xdr:rowOff>
    </xdr:to>
    <xdr:sp macro="" textlink="">
      <xdr:nvSpPr>
        <xdr:cNvPr id="471" name="楕円 470"/>
        <xdr:cNvSpPr/>
      </xdr:nvSpPr>
      <xdr:spPr>
        <a:xfrm>
          <a:off x="9588500" y="167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26407</xdr:rowOff>
    </xdr:from>
    <xdr:ext cx="534377" cy="259045"/>
    <xdr:sp macro="" textlink="">
      <xdr:nvSpPr>
        <xdr:cNvPr id="472" name="テキスト ボックス 471"/>
        <xdr:cNvSpPr txBox="1"/>
      </xdr:nvSpPr>
      <xdr:spPr>
        <a:xfrm>
          <a:off x="9372111" y="168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90949</xdr:rowOff>
    </xdr:from>
    <xdr:to>
      <xdr:col>46</xdr:col>
      <xdr:colOff>38100</xdr:colOff>
      <xdr:row>98</xdr:row>
      <xdr:rowOff>21099</xdr:rowOff>
    </xdr:to>
    <xdr:sp macro="" textlink="">
      <xdr:nvSpPr>
        <xdr:cNvPr id="473" name="楕円 472"/>
        <xdr:cNvSpPr/>
      </xdr:nvSpPr>
      <xdr:spPr>
        <a:xfrm>
          <a:off x="8699500" y="167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12226</xdr:rowOff>
    </xdr:from>
    <xdr:ext cx="534377" cy="259045"/>
    <xdr:sp macro="" textlink="">
      <xdr:nvSpPr>
        <xdr:cNvPr id="474" name="テキスト ボックス 473"/>
        <xdr:cNvSpPr txBox="1"/>
      </xdr:nvSpPr>
      <xdr:spPr>
        <a:xfrm>
          <a:off x="8483111" y="1681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30767</xdr:rowOff>
    </xdr:from>
    <xdr:to>
      <xdr:col>41</xdr:col>
      <xdr:colOff>101600</xdr:colOff>
      <xdr:row>97</xdr:row>
      <xdr:rowOff>132367</xdr:rowOff>
    </xdr:to>
    <xdr:sp macro="" textlink="">
      <xdr:nvSpPr>
        <xdr:cNvPr id="475" name="楕円 474"/>
        <xdr:cNvSpPr/>
      </xdr:nvSpPr>
      <xdr:spPr>
        <a:xfrm>
          <a:off x="7810500" y="166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148894</xdr:rowOff>
    </xdr:from>
    <xdr:ext cx="534377" cy="259045"/>
    <xdr:sp macro="" textlink="">
      <xdr:nvSpPr>
        <xdr:cNvPr id="476" name="テキスト ボックス 475"/>
        <xdr:cNvSpPr txBox="1"/>
      </xdr:nvSpPr>
      <xdr:spPr>
        <a:xfrm>
          <a:off x="7594111" y="164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55494</xdr:rowOff>
    </xdr:from>
    <xdr:to>
      <xdr:col>36</xdr:col>
      <xdr:colOff>165100</xdr:colOff>
      <xdr:row>97</xdr:row>
      <xdr:rowOff>157094</xdr:rowOff>
    </xdr:to>
    <xdr:sp macro="" textlink="">
      <xdr:nvSpPr>
        <xdr:cNvPr id="477" name="楕円 476"/>
        <xdr:cNvSpPr/>
      </xdr:nvSpPr>
      <xdr:spPr>
        <a:xfrm>
          <a:off x="6921500" y="166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2171</xdr:rowOff>
    </xdr:from>
    <xdr:ext cx="534377" cy="259045"/>
    <xdr:sp macro="" textlink="">
      <xdr:nvSpPr>
        <xdr:cNvPr id="478" name="テキスト ボックス 477"/>
        <xdr:cNvSpPr txBox="1"/>
      </xdr:nvSpPr>
      <xdr:spPr>
        <a:xfrm>
          <a:off x="6705111" y="164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89" name="テキスト ボックス 48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1" name="テキスト ボックス 49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3" name="直線コネクタ 502"/>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4"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5" name="直線コネクタ 504"/>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06"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07" name="直線コネクタ 506"/>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889</xdr:rowOff>
    </xdr:from>
    <xdr:to>
      <xdr:col>85</xdr:col>
      <xdr:colOff>127000</xdr:colOff>
      <xdr:row>34</xdr:row>
      <xdr:rowOff>85344</xdr:rowOff>
    </xdr:to>
    <xdr:cxnSp macro="">
      <xdr:nvCxnSpPr>
        <xdr:cNvPr id="508" name="直線コネクタ 507"/>
        <xdr:cNvCxnSpPr/>
      </xdr:nvCxnSpPr>
      <xdr:spPr>
        <a:xfrm flipV="1">
          <a:off x="15481300" y="5315839"/>
          <a:ext cx="838200" cy="59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09"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0" name="フローチャート: 判断 509"/>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85344</xdr:rowOff>
    </xdr:from>
    <xdr:to>
      <xdr:col>81</xdr:col>
      <xdr:colOff>50800</xdr:colOff>
      <xdr:row>35</xdr:row>
      <xdr:rowOff>18161</xdr:rowOff>
    </xdr:to>
    <xdr:cxnSp macro="">
      <xdr:nvCxnSpPr>
        <xdr:cNvPr id="511" name="直線コネクタ 510"/>
        <xdr:cNvCxnSpPr/>
      </xdr:nvCxnSpPr>
      <xdr:spPr>
        <a:xfrm flipV="1">
          <a:off x="14592300" y="5914644"/>
          <a:ext cx="889000" cy="10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2" name="フローチャート: 判断 511"/>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3" name="テキスト ボックス 512"/>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171196</xdr:rowOff>
    </xdr:from>
    <xdr:to>
      <xdr:col>76</xdr:col>
      <xdr:colOff>114300</xdr:colOff>
      <xdr:row>35</xdr:row>
      <xdr:rowOff>18161</xdr:rowOff>
    </xdr:to>
    <xdr:cxnSp macro="">
      <xdr:nvCxnSpPr>
        <xdr:cNvPr id="514" name="直線コネクタ 513"/>
        <xdr:cNvCxnSpPr/>
      </xdr:nvCxnSpPr>
      <xdr:spPr>
        <a:xfrm>
          <a:off x="13703300" y="6000496"/>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5" name="フローチャート: 判断 514"/>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108094</xdr:rowOff>
    </xdr:from>
    <xdr:ext cx="534377" cy="259045"/>
    <xdr:sp macro="" textlink="">
      <xdr:nvSpPr>
        <xdr:cNvPr id="516" name="テキスト ボックス 515"/>
        <xdr:cNvSpPr txBox="1"/>
      </xdr:nvSpPr>
      <xdr:spPr>
        <a:xfrm>
          <a:off x="14325111"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96520</xdr:rowOff>
    </xdr:from>
    <xdr:to>
      <xdr:col>71</xdr:col>
      <xdr:colOff>177800</xdr:colOff>
      <xdr:row>34</xdr:row>
      <xdr:rowOff>171196</xdr:rowOff>
    </xdr:to>
    <xdr:cxnSp macro="">
      <xdr:nvCxnSpPr>
        <xdr:cNvPr id="517" name="直線コネクタ 516"/>
        <xdr:cNvCxnSpPr/>
      </xdr:nvCxnSpPr>
      <xdr:spPr>
        <a:xfrm>
          <a:off x="12814300" y="5925820"/>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18" name="フローチャート: 判断 517"/>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19" name="テキスト ボックス 518"/>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0" name="フローチャート: 判断 519"/>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macro="" textlink="">
      <xdr:nvSpPr>
        <xdr:cNvPr id="521" name="テキスト ボックス 520"/>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121539</xdr:rowOff>
    </xdr:from>
    <xdr:to>
      <xdr:col>85</xdr:col>
      <xdr:colOff>177800</xdr:colOff>
      <xdr:row>31</xdr:row>
      <xdr:rowOff>51689</xdr:rowOff>
    </xdr:to>
    <xdr:sp macro="" textlink="">
      <xdr:nvSpPr>
        <xdr:cNvPr id="527" name="楕円 526"/>
        <xdr:cNvSpPr/>
      </xdr:nvSpPr>
      <xdr:spPr>
        <a:xfrm>
          <a:off x="16268700" y="526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144416</xdr:rowOff>
    </xdr:from>
    <xdr:ext cx="534377" cy="259045"/>
    <xdr:sp macro="" textlink="">
      <xdr:nvSpPr>
        <xdr:cNvPr id="528" name="消防費該当値テキスト"/>
        <xdr:cNvSpPr txBox="1"/>
      </xdr:nvSpPr>
      <xdr:spPr>
        <a:xfrm>
          <a:off x="16370300" y="511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34544</xdr:rowOff>
    </xdr:from>
    <xdr:to>
      <xdr:col>81</xdr:col>
      <xdr:colOff>101600</xdr:colOff>
      <xdr:row>34</xdr:row>
      <xdr:rowOff>136144</xdr:rowOff>
    </xdr:to>
    <xdr:sp macro="" textlink="">
      <xdr:nvSpPr>
        <xdr:cNvPr id="529" name="楕円 528"/>
        <xdr:cNvSpPr/>
      </xdr:nvSpPr>
      <xdr:spPr>
        <a:xfrm>
          <a:off x="15430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152671</xdr:rowOff>
    </xdr:from>
    <xdr:ext cx="534377" cy="259045"/>
    <xdr:sp macro="" textlink="">
      <xdr:nvSpPr>
        <xdr:cNvPr id="530" name="テキスト ボックス 529"/>
        <xdr:cNvSpPr txBox="1"/>
      </xdr:nvSpPr>
      <xdr:spPr>
        <a:xfrm>
          <a:off x="15214111" y="56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138811</xdr:rowOff>
    </xdr:from>
    <xdr:to>
      <xdr:col>76</xdr:col>
      <xdr:colOff>165100</xdr:colOff>
      <xdr:row>35</xdr:row>
      <xdr:rowOff>68961</xdr:rowOff>
    </xdr:to>
    <xdr:sp macro="" textlink="">
      <xdr:nvSpPr>
        <xdr:cNvPr id="531" name="楕円 530"/>
        <xdr:cNvSpPr/>
      </xdr:nvSpPr>
      <xdr:spPr>
        <a:xfrm>
          <a:off x="14541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85488</xdr:rowOff>
    </xdr:from>
    <xdr:ext cx="534377" cy="259045"/>
    <xdr:sp macro="" textlink="">
      <xdr:nvSpPr>
        <xdr:cNvPr id="532" name="テキスト ボックス 531"/>
        <xdr:cNvSpPr txBox="1"/>
      </xdr:nvSpPr>
      <xdr:spPr>
        <a:xfrm>
          <a:off x="14325111" y="574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120396</xdr:rowOff>
    </xdr:from>
    <xdr:to>
      <xdr:col>72</xdr:col>
      <xdr:colOff>38100</xdr:colOff>
      <xdr:row>35</xdr:row>
      <xdr:rowOff>50546</xdr:rowOff>
    </xdr:to>
    <xdr:sp macro="" textlink="">
      <xdr:nvSpPr>
        <xdr:cNvPr id="533" name="楕円 532"/>
        <xdr:cNvSpPr/>
      </xdr:nvSpPr>
      <xdr:spPr>
        <a:xfrm>
          <a:off x="13652500" y="59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67073</xdr:rowOff>
    </xdr:from>
    <xdr:ext cx="534377" cy="259045"/>
    <xdr:sp macro="" textlink="">
      <xdr:nvSpPr>
        <xdr:cNvPr id="534" name="テキスト ボックス 533"/>
        <xdr:cNvSpPr txBox="1"/>
      </xdr:nvSpPr>
      <xdr:spPr>
        <a:xfrm>
          <a:off x="13436111" y="57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45720</xdr:rowOff>
    </xdr:from>
    <xdr:to>
      <xdr:col>67</xdr:col>
      <xdr:colOff>101600</xdr:colOff>
      <xdr:row>34</xdr:row>
      <xdr:rowOff>147320</xdr:rowOff>
    </xdr:to>
    <xdr:sp macro="" textlink="">
      <xdr:nvSpPr>
        <xdr:cNvPr id="535" name="楕円 534"/>
        <xdr:cNvSpPr/>
      </xdr:nvSpPr>
      <xdr:spPr>
        <a:xfrm>
          <a:off x="127635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163847</xdr:rowOff>
    </xdr:from>
    <xdr:ext cx="534377" cy="259045"/>
    <xdr:sp macro="" textlink="">
      <xdr:nvSpPr>
        <xdr:cNvPr id="536" name="テキスト ボックス 535"/>
        <xdr:cNvSpPr txBox="1"/>
      </xdr:nvSpPr>
      <xdr:spPr>
        <a:xfrm>
          <a:off x="12547111" y="565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5" name="テキスト ボックス 55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1" name="直線コネクタ 560"/>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2"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3" name="直線コネクタ 562"/>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4"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5" name="直線コネクタ 564"/>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163665</xdr:rowOff>
    </xdr:from>
    <xdr:to>
      <xdr:col>85</xdr:col>
      <xdr:colOff>127000</xdr:colOff>
      <xdr:row>57</xdr:row>
      <xdr:rowOff>6103</xdr:rowOff>
    </xdr:to>
    <xdr:cxnSp macro="">
      <xdr:nvCxnSpPr>
        <xdr:cNvPr id="566" name="直線コネクタ 565"/>
        <xdr:cNvCxnSpPr/>
      </xdr:nvCxnSpPr>
      <xdr:spPr>
        <a:xfrm>
          <a:off x="15481300" y="9421965"/>
          <a:ext cx="838200" cy="35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67"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68" name="フローチャート: 判断 567"/>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163665</xdr:rowOff>
    </xdr:from>
    <xdr:to>
      <xdr:col>81</xdr:col>
      <xdr:colOff>50800</xdr:colOff>
      <xdr:row>57</xdr:row>
      <xdr:rowOff>48793</xdr:rowOff>
    </xdr:to>
    <xdr:cxnSp macro="">
      <xdr:nvCxnSpPr>
        <xdr:cNvPr id="569" name="直線コネクタ 568"/>
        <xdr:cNvCxnSpPr/>
      </xdr:nvCxnSpPr>
      <xdr:spPr>
        <a:xfrm flipV="1">
          <a:off x="14592300" y="9421965"/>
          <a:ext cx="889000" cy="39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0" name="フローチャート: 判断 569"/>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1" name="テキスト ボックス 570"/>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48793</xdr:rowOff>
    </xdr:from>
    <xdr:to>
      <xdr:col>76</xdr:col>
      <xdr:colOff>114300</xdr:colOff>
      <xdr:row>57</xdr:row>
      <xdr:rowOff>171438</xdr:rowOff>
    </xdr:to>
    <xdr:cxnSp macro="">
      <xdr:nvCxnSpPr>
        <xdr:cNvPr id="572" name="直線コネクタ 571"/>
        <xdr:cNvCxnSpPr/>
      </xdr:nvCxnSpPr>
      <xdr:spPr>
        <a:xfrm flipV="1">
          <a:off x="13703300" y="9821443"/>
          <a:ext cx="889000" cy="1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3" name="フローチャート: 判断 572"/>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4" name="テキスト ボックス 573"/>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171438</xdr:rowOff>
    </xdr:from>
    <xdr:to>
      <xdr:col>71</xdr:col>
      <xdr:colOff>177800</xdr:colOff>
      <xdr:row>58</xdr:row>
      <xdr:rowOff>49175</xdr:rowOff>
    </xdr:to>
    <xdr:cxnSp macro="">
      <xdr:nvCxnSpPr>
        <xdr:cNvPr id="575" name="直線コネクタ 574"/>
        <xdr:cNvCxnSpPr/>
      </xdr:nvCxnSpPr>
      <xdr:spPr>
        <a:xfrm flipV="1">
          <a:off x="12814300" y="9944088"/>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76" name="フローチャート: 判断 575"/>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77" name="テキスト ボックス 576"/>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78" name="フローチャート: 判断 577"/>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79" name="テキスト ボックス 578"/>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126753</xdr:rowOff>
    </xdr:from>
    <xdr:to>
      <xdr:col>85</xdr:col>
      <xdr:colOff>177800</xdr:colOff>
      <xdr:row>57</xdr:row>
      <xdr:rowOff>56903</xdr:rowOff>
    </xdr:to>
    <xdr:sp macro="" textlink="">
      <xdr:nvSpPr>
        <xdr:cNvPr id="585" name="楕円 584"/>
        <xdr:cNvSpPr/>
      </xdr:nvSpPr>
      <xdr:spPr>
        <a:xfrm>
          <a:off x="16268700" y="97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105180</xdr:rowOff>
    </xdr:from>
    <xdr:ext cx="534377" cy="259045"/>
    <xdr:sp macro="" textlink="">
      <xdr:nvSpPr>
        <xdr:cNvPr id="586" name="教育費該当値テキスト"/>
        <xdr:cNvSpPr txBox="1"/>
      </xdr:nvSpPr>
      <xdr:spPr>
        <a:xfrm>
          <a:off x="16370300" y="97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112865</xdr:rowOff>
    </xdr:from>
    <xdr:to>
      <xdr:col>81</xdr:col>
      <xdr:colOff>101600</xdr:colOff>
      <xdr:row>55</xdr:row>
      <xdr:rowOff>43015</xdr:rowOff>
    </xdr:to>
    <xdr:sp macro="" textlink="">
      <xdr:nvSpPr>
        <xdr:cNvPr id="587" name="楕円 586"/>
        <xdr:cNvSpPr/>
      </xdr:nvSpPr>
      <xdr:spPr>
        <a:xfrm>
          <a:off x="15430500" y="93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59542</xdr:rowOff>
    </xdr:from>
    <xdr:ext cx="534377" cy="259045"/>
    <xdr:sp macro="" textlink="">
      <xdr:nvSpPr>
        <xdr:cNvPr id="588" name="テキスト ボックス 587"/>
        <xdr:cNvSpPr txBox="1"/>
      </xdr:nvSpPr>
      <xdr:spPr>
        <a:xfrm>
          <a:off x="15214111" y="91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169443</xdr:rowOff>
    </xdr:from>
    <xdr:to>
      <xdr:col>76</xdr:col>
      <xdr:colOff>165100</xdr:colOff>
      <xdr:row>57</xdr:row>
      <xdr:rowOff>99593</xdr:rowOff>
    </xdr:to>
    <xdr:sp macro="" textlink="">
      <xdr:nvSpPr>
        <xdr:cNvPr id="589" name="楕円 588"/>
        <xdr:cNvSpPr/>
      </xdr:nvSpPr>
      <xdr:spPr>
        <a:xfrm>
          <a:off x="14541500" y="97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90720</xdr:rowOff>
    </xdr:from>
    <xdr:ext cx="534377" cy="259045"/>
    <xdr:sp macro="" textlink="">
      <xdr:nvSpPr>
        <xdr:cNvPr id="590" name="テキスト ボックス 589"/>
        <xdr:cNvSpPr txBox="1"/>
      </xdr:nvSpPr>
      <xdr:spPr>
        <a:xfrm>
          <a:off x="14325111" y="986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120638</xdr:rowOff>
    </xdr:from>
    <xdr:to>
      <xdr:col>72</xdr:col>
      <xdr:colOff>38100</xdr:colOff>
      <xdr:row>58</xdr:row>
      <xdr:rowOff>50788</xdr:rowOff>
    </xdr:to>
    <xdr:sp macro="" textlink="">
      <xdr:nvSpPr>
        <xdr:cNvPr id="591" name="楕円 590"/>
        <xdr:cNvSpPr/>
      </xdr:nvSpPr>
      <xdr:spPr>
        <a:xfrm>
          <a:off x="13652500" y="98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41915</xdr:rowOff>
    </xdr:from>
    <xdr:ext cx="534377" cy="259045"/>
    <xdr:sp macro="" textlink="">
      <xdr:nvSpPr>
        <xdr:cNvPr id="592" name="テキスト ボックス 591"/>
        <xdr:cNvSpPr txBox="1"/>
      </xdr:nvSpPr>
      <xdr:spPr>
        <a:xfrm>
          <a:off x="13436111" y="998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169825</xdr:rowOff>
    </xdr:from>
    <xdr:to>
      <xdr:col>67</xdr:col>
      <xdr:colOff>101600</xdr:colOff>
      <xdr:row>58</xdr:row>
      <xdr:rowOff>99975</xdr:rowOff>
    </xdr:to>
    <xdr:sp macro="" textlink="">
      <xdr:nvSpPr>
        <xdr:cNvPr id="593" name="楕円 592"/>
        <xdr:cNvSpPr/>
      </xdr:nvSpPr>
      <xdr:spPr>
        <a:xfrm>
          <a:off x="12763500" y="99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91102</xdr:rowOff>
    </xdr:from>
    <xdr:ext cx="534377" cy="259045"/>
    <xdr:sp macro="" textlink="">
      <xdr:nvSpPr>
        <xdr:cNvPr id="594" name="テキスト ボックス 593"/>
        <xdr:cNvSpPr txBox="1"/>
      </xdr:nvSpPr>
      <xdr:spPr>
        <a:xfrm>
          <a:off x="12547111" y="100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8" name="テキスト ボックス 60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2" name="テキスト ボックス 61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18" name="直線コネクタ 617"/>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1"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2" name="直線コネクタ 621"/>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19813</xdr:rowOff>
    </xdr:from>
    <xdr:to>
      <xdr:col>85</xdr:col>
      <xdr:colOff>127000</xdr:colOff>
      <xdr:row>79</xdr:row>
      <xdr:rowOff>44450</xdr:rowOff>
    </xdr:to>
    <xdr:cxnSp macro="">
      <xdr:nvCxnSpPr>
        <xdr:cNvPr id="623" name="直線コネクタ 622"/>
        <xdr:cNvCxnSpPr/>
      </xdr:nvCxnSpPr>
      <xdr:spPr>
        <a:xfrm>
          <a:off x="15481300" y="13564363"/>
          <a:ext cx="838200" cy="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4"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5" name="フローチャート: 判断 624"/>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116839</xdr:rowOff>
    </xdr:from>
    <xdr:to>
      <xdr:col>81</xdr:col>
      <xdr:colOff>50800</xdr:colOff>
      <xdr:row>79</xdr:row>
      <xdr:rowOff>19813</xdr:rowOff>
    </xdr:to>
    <xdr:cxnSp macro="">
      <xdr:nvCxnSpPr>
        <xdr:cNvPr id="626" name="直線コネクタ 625"/>
        <xdr:cNvCxnSpPr/>
      </xdr:nvCxnSpPr>
      <xdr:spPr>
        <a:xfrm>
          <a:off x="14592300" y="13489939"/>
          <a:ext cx="889000" cy="7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27" name="フローチャート: 判断 626"/>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28" name="テキスト ボックス 627"/>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116839</xdr:rowOff>
    </xdr:from>
    <xdr:to>
      <xdr:col>76</xdr:col>
      <xdr:colOff>114300</xdr:colOff>
      <xdr:row>79</xdr:row>
      <xdr:rowOff>44450</xdr:rowOff>
    </xdr:to>
    <xdr:cxnSp macro="">
      <xdr:nvCxnSpPr>
        <xdr:cNvPr id="629" name="直線コネクタ 628"/>
        <xdr:cNvCxnSpPr/>
      </xdr:nvCxnSpPr>
      <xdr:spPr>
        <a:xfrm flipV="1">
          <a:off x="13703300" y="134899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0" name="フローチャート: 判断 629"/>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1" name="テキスト ボックス 630"/>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3" name="フローチャート: 判断 632"/>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4" name="テキスト ボックス 633"/>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5" name="フローチャート: 判断 634"/>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36" name="テキスト ボックス 635"/>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140463</xdr:rowOff>
    </xdr:from>
    <xdr:to>
      <xdr:col>81</xdr:col>
      <xdr:colOff>101600</xdr:colOff>
      <xdr:row>79</xdr:row>
      <xdr:rowOff>70613</xdr:rowOff>
    </xdr:to>
    <xdr:sp macro="" textlink="">
      <xdr:nvSpPr>
        <xdr:cNvPr id="644" name="楕円 643"/>
        <xdr:cNvSpPr/>
      </xdr:nvSpPr>
      <xdr:spPr>
        <a:xfrm>
          <a:off x="15430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61740</xdr:rowOff>
    </xdr:from>
    <xdr:ext cx="378565" cy="259045"/>
    <xdr:sp macro="" textlink="">
      <xdr:nvSpPr>
        <xdr:cNvPr id="645" name="テキスト ボックス 644"/>
        <xdr:cNvSpPr txBox="1"/>
      </xdr:nvSpPr>
      <xdr:spPr>
        <a:xfrm>
          <a:off x="15292017" y="1360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66039</xdr:rowOff>
    </xdr:from>
    <xdr:to>
      <xdr:col>76</xdr:col>
      <xdr:colOff>165100</xdr:colOff>
      <xdr:row>78</xdr:row>
      <xdr:rowOff>167639</xdr:rowOff>
    </xdr:to>
    <xdr:sp macro="" textlink="">
      <xdr:nvSpPr>
        <xdr:cNvPr id="646" name="楕円 645"/>
        <xdr:cNvSpPr/>
      </xdr:nvSpPr>
      <xdr:spPr>
        <a:xfrm>
          <a:off x="14541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158766</xdr:rowOff>
    </xdr:from>
    <xdr:ext cx="378565" cy="259045"/>
    <xdr:sp macro="" textlink="">
      <xdr:nvSpPr>
        <xdr:cNvPr id="647" name="テキスト ボックス 646"/>
        <xdr:cNvSpPr txBox="1"/>
      </xdr:nvSpPr>
      <xdr:spPr>
        <a:xfrm>
          <a:off x="14403017" y="1353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5" name="直線コネクタ 674"/>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76"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77" name="直線コネクタ 676"/>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78"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79" name="直線コネクタ 678"/>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109753</xdr:rowOff>
    </xdr:from>
    <xdr:to>
      <xdr:col>85</xdr:col>
      <xdr:colOff>127000</xdr:colOff>
      <xdr:row>94</xdr:row>
      <xdr:rowOff>124250</xdr:rowOff>
    </xdr:to>
    <xdr:cxnSp macro="">
      <xdr:nvCxnSpPr>
        <xdr:cNvPr id="680" name="直線コネクタ 679"/>
        <xdr:cNvCxnSpPr/>
      </xdr:nvCxnSpPr>
      <xdr:spPr>
        <a:xfrm flipV="1">
          <a:off x="15481300" y="16226053"/>
          <a:ext cx="8382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1" name="公債費平均値テキスト"/>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2" name="フローチャート: 判断 681"/>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119411</xdr:rowOff>
    </xdr:from>
    <xdr:to>
      <xdr:col>81</xdr:col>
      <xdr:colOff>50800</xdr:colOff>
      <xdr:row>94</xdr:row>
      <xdr:rowOff>124250</xdr:rowOff>
    </xdr:to>
    <xdr:cxnSp macro="">
      <xdr:nvCxnSpPr>
        <xdr:cNvPr id="683" name="直線コネクタ 682"/>
        <xdr:cNvCxnSpPr/>
      </xdr:nvCxnSpPr>
      <xdr:spPr>
        <a:xfrm>
          <a:off x="14592300" y="16235711"/>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4" name="フローチャート: 判断 683"/>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85" name="テキスト ボックス 684"/>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119411</xdr:rowOff>
    </xdr:from>
    <xdr:to>
      <xdr:col>76</xdr:col>
      <xdr:colOff>114300</xdr:colOff>
      <xdr:row>94</xdr:row>
      <xdr:rowOff>122174</xdr:rowOff>
    </xdr:to>
    <xdr:cxnSp macro="">
      <xdr:nvCxnSpPr>
        <xdr:cNvPr id="686" name="直線コネクタ 685"/>
        <xdr:cNvCxnSpPr/>
      </xdr:nvCxnSpPr>
      <xdr:spPr>
        <a:xfrm flipV="1">
          <a:off x="13703300" y="16235711"/>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87" name="フローチャート: 判断 686"/>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88" name="テキスト ボックス 687"/>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122174</xdr:rowOff>
    </xdr:from>
    <xdr:to>
      <xdr:col>71</xdr:col>
      <xdr:colOff>177800</xdr:colOff>
      <xdr:row>94</xdr:row>
      <xdr:rowOff>160807</xdr:rowOff>
    </xdr:to>
    <xdr:cxnSp macro="">
      <xdr:nvCxnSpPr>
        <xdr:cNvPr id="689" name="直線コネクタ 688"/>
        <xdr:cNvCxnSpPr/>
      </xdr:nvCxnSpPr>
      <xdr:spPr>
        <a:xfrm flipV="1">
          <a:off x="12814300" y="16238474"/>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0" name="フローチャート: 判断 689"/>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1" name="テキスト ボックス 690"/>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2" name="フローチャート: 判断 691"/>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3" name="テキスト ボックス 692"/>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58953</xdr:rowOff>
    </xdr:from>
    <xdr:to>
      <xdr:col>85</xdr:col>
      <xdr:colOff>177800</xdr:colOff>
      <xdr:row>94</xdr:row>
      <xdr:rowOff>160553</xdr:rowOff>
    </xdr:to>
    <xdr:sp macro="" textlink="">
      <xdr:nvSpPr>
        <xdr:cNvPr id="699" name="楕円 698"/>
        <xdr:cNvSpPr/>
      </xdr:nvSpPr>
      <xdr:spPr>
        <a:xfrm>
          <a:off x="16268700" y="161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81830</xdr:rowOff>
    </xdr:from>
    <xdr:ext cx="534377" cy="259045"/>
    <xdr:sp macro="" textlink="">
      <xdr:nvSpPr>
        <xdr:cNvPr id="700" name="公債費該当値テキスト"/>
        <xdr:cNvSpPr txBox="1"/>
      </xdr:nvSpPr>
      <xdr:spPr>
        <a:xfrm>
          <a:off x="16370300" y="160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73450</xdr:rowOff>
    </xdr:from>
    <xdr:to>
      <xdr:col>81</xdr:col>
      <xdr:colOff>101600</xdr:colOff>
      <xdr:row>95</xdr:row>
      <xdr:rowOff>3600</xdr:rowOff>
    </xdr:to>
    <xdr:sp macro="" textlink="">
      <xdr:nvSpPr>
        <xdr:cNvPr id="701" name="楕円 700"/>
        <xdr:cNvSpPr/>
      </xdr:nvSpPr>
      <xdr:spPr>
        <a:xfrm>
          <a:off x="15430500" y="161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20127</xdr:rowOff>
    </xdr:from>
    <xdr:ext cx="534377" cy="259045"/>
    <xdr:sp macro="" textlink="">
      <xdr:nvSpPr>
        <xdr:cNvPr id="702" name="テキスト ボックス 701"/>
        <xdr:cNvSpPr txBox="1"/>
      </xdr:nvSpPr>
      <xdr:spPr>
        <a:xfrm>
          <a:off x="15214111" y="159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68611</xdr:rowOff>
    </xdr:from>
    <xdr:to>
      <xdr:col>76</xdr:col>
      <xdr:colOff>165100</xdr:colOff>
      <xdr:row>94</xdr:row>
      <xdr:rowOff>170211</xdr:rowOff>
    </xdr:to>
    <xdr:sp macro="" textlink="">
      <xdr:nvSpPr>
        <xdr:cNvPr id="703" name="楕円 702"/>
        <xdr:cNvSpPr/>
      </xdr:nvSpPr>
      <xdr:spPr>
        <a:xfrm>
          <a:off x="14541500" y="161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15288</xdr:rowOff>
    </xdr:from>
    <xdr:ext cx="534377" cy="259045"/>
    <xdr:sp macro="" textlink="">
      <xdr:nvSpPr>
        <xdr:cNvPr id="704" name="テキスト ボックス 703"/>
        <xdr:cNvSpPr txBox="1"/>
      </xdr:nvSpPr>
      <xdr:spPr>
        <a:xfrm>
          <a:off x="14325111" y="15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71374</xdr:rowOff>
    </xdr:from>
    <xdr:to>
      <xdr:col>72</xdr:col>
      <xdr:colOff>38100</xdr:colOff>
      <xdr:row>95</xdr:row>
      <xdr:rowOff>1524</xdr:rowOff>
    </xdr:to>
    <xdr:sp macro="" textlink="">
      <xdr:nvSpPr>
        <xdr:cNvPr id="705" name="楕円 704"/>
        <xdr:cNvSpPr/>
      </xdr:nvSpPr>
      <xdr:spPr>
        <a:xfrm>
          <a:off x="13652500" y="161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18051</xdr:rowOff>
    </xdr:from>
    <xdr:ext cx="534377" cy="259045"/>
    <xdr:sp macro="" textlink="">
      <xdr:nvSpPr>
        <xdr:cNvPr id="706" name="テキスト ボックス 705"/>
        <xdr:cNvSpPr txBox="1"/>
      </xdr:nvSpPr>
      <xdr:spPr>
        <a:xfrm>
          <a:off x="13436111" y="159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110007</xdr:rowOff>
    </xdr:from>
    <xdr:to>
      <xdr:col>67</xdr:col>
      <xdr:colOff>101600</xdr:colOff>
      <xdr:row>95</xdr:row>
      <xdr:rowOff>40157</xdr:rowOff>
    </xdr:to>
    <xdr:sp macro="" textlink="">
      <xdr:nvSpPr>
        <xdr:cNvPr id="707" name="楕円 706"/>
        <xdr:cNvSpPr/>
      </xdr:nvSpPr>
      <xdr:spPr>
        <a:xfrm>
          <a:off x="12763500" y="162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56684</xdr:rowOff>
    </xdr:from>
    <xdr:ext cx="534377" cy="259045"/>
    <xdr:sp macro="" textlink="">
      <xdr:nvSpPr>
        <xdr:cNvPr id="708" name="テキスト ボックス 707"/>
        <xdr:cNvSpPr txBox="1"/>
      </xdr:nvSpPr>
      <xdr:spPr>
        <a:xfrm>
          <a:off x="12547111" y="160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4" name="直線コネクタ 733"/>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5"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37"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38" name="直線コネクタ 737"/>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0"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1" name="フローチャート: 判断 740"/>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3" name="フローチャート: 判断 742"/>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4" name="テキスト ボックス 743"/>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46" name="フローチャート: 判断 745"/>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47" name="テキスト ボックス 746"/>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49" name="フローチャート: 判断 748"/>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0" name="テキスト ボックス 749"/>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1" name="フローチャート: 判断 750"/>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2" name="テキスト ボックス 751"/>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59"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民生費においては、現状では、類似団体、全国平均、埼玉県平均を大きく下回っており、前年度と比較すると</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４，５５４</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１７．４</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子育て世帯・ひとり親世帯臨時特別給付金の増加</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住民税非課税世帯等臨時特別給付金の皆増</a:t>
          </a:r>
          <a:r>
            <a:rPr kumimoji="1" lang="ja-JP" altLang="ja-JP" sz="1100">
              <a:solidFill>
                <a:schemeClr val="dk1"/>
              </a:solidFill>
              <a:effectLst/>
              <a:latin typeface="+mn-lt"/>
              <a:ea typeface="+mn-ea"/>
              <a:cs typeface="+mn-cs"/>
            </a:rPr>
            <a:t>によるものである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子育て支援環境の整備や社会福祉に関する経費の増大に対応するため、増加していく見込みである。土木費は、</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２，５８０</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１４．７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となり、これは、</a:t>
          </a:r>
          <a:r>
            <a:rPr kumimoji="1" lang="ja-JP" altLang="en-US" sz="1100">
              <a:solidFill>
                <a:schemeClr val="dk1"/>
              </a:solidFill>
              <a:effectLst/>
              <a:latin typeface="+mn-lt"/>
              <a:ea typeface="+mn-ea"/>
              <a:cs typeface="+mn-cs"/>
            </a:rPr>
            <a:t>幹線道路等整備事業や三谷橋大間線（２期工事）整備事業などの増加によるものである。また</a:t>
          </a:r>
          <a:r>
            <a:rPr kumimoji="1" lang="ja-JP" altLang="ja-JP" sz="1100">
              <a:solidFill>
                <a:schemeClr val="dk1"/>
              </a:solidFill>
              <a:effectLst/>
              <a:latin typeface="+mn-lt"/>
              <a:ea typeface="+mn-ea"/>
              <a:cs typeface="+mn-cs"/>
            </a:rPr>
            <a:t>今後は、道路や公園をはじめとする施設の長寿命化対策や、区画整理事業のさらなる推進、さらには国の上尾道路延伸に伴う周辺整備を図る必要があり、引き続き減少傾向になるとは言いがたい状況である。教育費は、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２，３３７</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３２．１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となった。これは小中学校の</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教育を推進するための備品購入費や中学校給食センター整備事業等の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によるものである。今後、施設の更新時期を一斉に迎えることから、教育関連施設の集約化・複合化を検討し、修繕費用等の削減を図る必要がある。公債費は、</a:t>
          </a:r>
          <a:r>
            <a:rPr kumimoji="1" lang="ja-JP" altLang="en-US" sz="1100">
              <a:solidFill>
                <a:schemeClr val="dk1"/>
              </a:solidFill>
              <a:effectLst/>
              <a:latin typeface="+mn-lt"/>
              <a:ea typeface="+mn-ea"/>
              <a:cs typeface="+mn-cs"/>
            </a:rPr>
            <a:t>７，５８９</a:t>
          </a:r>
          <a:r>
            <a:rPr kumimoji="1" lang="ja-JP" altLang="ja-JP" sz="1100">
              <a:solidFill>
                <a:schemeClr val="dk1"/>
              </a:solidFill>
              <a:effectLst/>
              <a:latin typeface="+mn-lt"/>
              <a:ea typeface="+mn-ea"/>
              <a:cs typeface="+mn-cs"/>
            </a:rPr>
            <a:t>万円、１．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となった。令和３年度から４年度が償還のピークであると予測されるが、過去に借入を行った高利の地方債についての利率見直しに取り組み、公債費の伸びを抑え、健全財政の維持に一層、努める。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年度において取り崩し</a:t>
          </a:r>
          <a:r>
            <a:rPr kumimoji="1" lang="ja-JP" altLang="en-US" sz="1100">
              <a:solidFill>
                <a:schemeClr val="dk1"/>
              </a:solidFill>
              <a:effectLst/>
              <a:latin typeface="+mn-lt"/>
              <a:ea typeface="+mn-ea"/>
              <a:cs typeface="+mn-cs"/>
            </a:rPr>
            <a:t>は行わず</a:t>
          </a:r>
          <a:r>
            <a:rPr kumimoji="1" lang="ja-JP" altLang="ja-JP" sz="1100">
              <a:solidFill>
                <a:schemeClr val="dk1"/>
              </a:solidFill>
              <a:effectLst/>
              <a:latin typeface="+mn-lt"/>
              <a:ea typeface="+mn-ea"/>
              <a:cs typeface="+mn-cs"/>
            </a:rPr>
            <a:t>、年度末残高は約</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億円となり、適切とされる標準財政規模の５～１０％を上回る規模を維持している。実質収支額は、一般的に適切とされる３～５％を上回る黒字水準で推移している。実質単年度収支は、新型コロナウイルス感染症対策等の影響により決算規模が増加し、実質収支が増加したことで、</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黒字に転じている。依然として前年度繰越金に頼っている傾向が強く、歳出削減に注力するが、特に扶助費について、所得制限の導入や能力に応じた自己負担を求めるなどの見直しを図る必要がある。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一般会計では、毎年５％前後の黒字を維持している。</a:t>
          </a:r>
          <a:endParaRPr lang="ja-JP" altLang="ja-JP" sz="1400">
            <a:effectLst/>
          </a:endParaRPr>
        </a:p>
        <a:p>
          <a:r>
            <a:rPr kumimoji="1" lang="ja-JP" altLang="ja-JP" sz="1100">
              <a:solidFill>
                <a:schemeClr val="dk1"/>
              </a:solidFill>
              <a:effectLst/>
              <a:latin typeface="+mn-lt"/>
              <a:ea typeface="+mn-ea"/>
              <a:cs typeface="+mn-cs"/>
            </a:rPr>
            <a:t>また、下水道、介護保険、農業集落排水、広田中央特定土地区画整理の各会計においても、前年同水準の黒字を計上している。</a:t>
          </a:r>
          <a:endParaRPr lang="ja-JP" altLang="ja-JP" sz="1400">
            <a:effectLst/>
          </a:endParaRPr>
        </a:p>
        <a:p>
          <a:r>
            <a:rPr kumimoji="1" lang="ja-JP" altLang="ja-JP" sz="1100">
              <a:solidFill>
                <a:schemeClr val="dk1"/>
              </a:solidFill>
              <a:effectLst/>
              <a:latin typeface="+mn-lt"/>
              <a:ea typeface="+mn-ea"/>
              <a:cs typeface="+mn-cs"/>
            </a:rPr>
            <a:t>今後も健全な財政運営に取り組んでいく。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54" sqref="E5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47403982</v>
      </c>
      <c r="BO4" s="410"/>
      <c r="BP4" s="410"/>
      <c r="BQ4" s="410"/>
      <c r="BR4" s="410"/>
      <c r="BS4" s="410"/>
      <c r="BT4" s="410"/>
      <c r="BU4" s="411"/>
      <c r="BV4" s="409">
        <v>55438148</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9.6</v>
      </c>
      <c r="CU4" s="416"/>
      <c r="CV4" s="416"/>
      <c r="CW4" s="416"/>
      <c r="CX4" s="416"/>
      <c r="CY4" s="416"/>
      <c r="CZ4" s="416"/>
      <c r="DA4" s="417"/>
      <c r="DB4" s="415">
        <v>7.4</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44797871</v>
      </c>
      <c r="BO5" s="447"/>
      <c r="BP5" s="447"/>
      <c r="BQ5" s="447"/>
      <c r="BR5" s="447"/>
      <c r="BS5" s="447"/>
      <c r="BT5" s="447"/>
      <c r="BU5" s="448"/>
      <c r="BV5" s="446">
        <v>53325677</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90.2</v>
      </c>
      <c r="CU5" s="444"/>
      <c r="CV5" s="444"/>
      <c r="CW5" s="444"/>
      <c r="CX5" s="444"/>
      <c r="CY5" s="444"/>
      <c r="CZ5" s="444"/>
      <c r="DA5" s="445"/>
      <c r="DB5" s="443">
        <v>93.6</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2606111</v>
      </c>
      <c r="BO6" s="447"/>
      <c r="BP6" s="447"/>
      <c r="BQ6" s="447"/>
      <c r="BR6" s="447"/>
      <c r="BS6" s="447"/>
      <c r="BT6" s="447"/>
      <c r="BU6" s="448"/>
      <c r="BV6" s="446">
        <v>2112471</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97.4</v>
      </c>
      <c r="CU6" s="484"/>
      <c r="CV6" s="484"/>
      <c r="CW6" s="484"/>
      <c r="CX6" s="484"/>
      <c r="CY6" s="484"/>
      <c r="CZ6" s="484"/>
      <c r="DA6" s="485"/>
      <c r="DB6" s="483">
        <v>98.7</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125587</v>
      </c>
      <c r="BO7" s="447"/>
      <c r="BP7" s="447"/>
      <c r="BQ7" s="447"/>
      <c r="BR7" s="447"/>
      <c r="BS7" s="447"/>
      <c r="BT7" s="447"/>
      <c r="BU7" s="448"/>
      <c r="BV7" s="446">
        <v>269607</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25907952</v>
      </c>
      <c r="CU7" s="447"/>
      <c r="CV7" s="447"/>
      <c r="CW7" s="447"/>
      <c r="CX7" s="447"/>
      <c r="CY7" s="447"/>
      <c r="CZ7" s="447"/>
      <c r="DA7" s="448"/>
      <c r="DB7" s="446">
        <v>24817603</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2480524</v>
      </c>
      <c r="BO8" s="447"/>
      <c r="BP8" s="447"/>
      <c r="BQ8" s="447"/>
      <c r="BR8" s="447"/>
      <c r="BS8" s="447"/>
      <c r="BT8" s="447"/>
      <c r="BU8" s="448"/>
      <c r="BV8" s="446">
        <v>1842864</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0.69</v>
      </c>
      <c r="CU8" s="487"/>
      <c r="CV8" s="487"/>
      <c r="CW8" s="487"/>
      <c r="CX8" s="487"/>
      <c r="CY8" s="487"/>
      <c r="CZ8" s="487"/>
      <c r="DA8" s="488"/>
      <c r="DB8" s="486">
        <v>0.71</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116828</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637660</v>
      </c>
      <c r="BO9" s="447"/>
      <c r="BP9" s="447"/>
      <c r="BQ9" s="447"/>
      <c r="BR9" s="447"/>
      <c r="BS9" s="447"/>
      <c r="BT9" s="447"/>
      <c r="BU9" s="448"/>
      <c r="BV9" s="446">
        <v>30970</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15.4</v>
      </c>
      <c r="CU9" s="444"/>
      <c r="CV9" s="444"/>
      <c r="CW9" s="444"/>
      <c r="CX9" s="444"/>
      <c r="CY9" s="444"/>
      <c r="CZ9" s="444"/>
      <c r="DA9" s="445"/>
      <c r="DB9" s="443">
        <v>15.9</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118072</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93</v>
      </c>
      <c r="AV10" s="479"/>
      <c r="AW10" s="479"/>
      <c r="AX10" s="479"/>
      <c r="AY10" s="480" t="s">
        <v>121</v>
      </c>
      <c r="AZ10" s="481"/>
      <c r="BA10" s="481"/>
      <c r="BB10" s="481"/>
      <c r="BC10" s="481"/>
      <c r="BD10" s="481"/>
      <c r="BE10" s="481"/>
      <c r="BF10" s="481"/>
      <c r="BG10" s="481"/>
      <c r="BH10" s="481"/>
      <c r="BI10" s="481"/>
      <c r="BJ10" s="481"/>
      <c r="BK10" s="481"/>
      <c r="BL10" s="481"/>
      <c r="BM10" s="482"/>
      <c r="BN10" s="446">
        <v>456180</v>
      </c>
      <c r="BO10" s="447"/>
      <c r="BP10" s="447"/>
      <c r="BQ10" s="447"/>
      <c r="BR10" s="447"/>
      <c r="BS10" s="447"/>
      <c r="BT10" s="447"/>
      <c r="BU10" s="448"/>
      <c r="BV10" s="446">
        <v>6203</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117660</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126</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10000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115837</v>
      </c>
      <c r="S13" s="531"/>
      <c r="T13" s="531"/>
      <c r="U13" s="531"/>
      <c r="V13" s="532"/>
      <c r="W13" s="462" t="s">
        <v>139</v>
      </c>
      <c r="X13" s="463"/>
      <c r="Y13" s="463"/>
      <c r="Z13" s="463"/>
      <c r="AA13" s="463"/>
      <c r="AB13" s="453"/>
      <c r="AC13" s="497">
        <v>1527</v>
      </c>
      <c r="AD13" s="498"/>
      <c r="AE13" s="498"/>
      <c r="AF13" s="498"/>
      <c r="AG13" s="540"/>
      <c r="AH13" s="497">
        <v>1776</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1093840</v>
      </c>
      <c r="BO13" s="447"/>
      <c r="BP13" s="447"/>
      <c r="BQ13" s="447"/>
      <c r="BR13" s="447"/>
      <c r="BS13" s="447"/>
      <c r="BT13" s="447"/>
      <c r="BU13" s="448"/>
      <c r="BV13" s="446">
        <v>27173</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4.0999999999999996</v>
      </c>
      <c r="CU13" s="444"/>
      <c r="CV13" s="444"/>
      <c r="CW13" s="444"/>
      <c r="CX13" s="444"/>
      <c r="CY13" s="444"/>
      <c r="CZ13" s="444"/>
      <c r="DA13" s="445"/>
      <c r="DB13" s="443">
        <v>4.3</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117995</v>
      </c>
      <c r="S14" s="531"/>
      <c r="T14" s="531"/>
      <c r="U14" s="531"/>
      <c r="V14" s="532"/>
      <c r="W14" s="436"/>
      <c r="X14" s="437"/>
      <c r="Y14" s="437"/>
      <c r="Z14" s="437"/>
      <c r="AA14" s="437"/>
      <c r="AB14" s="426"/>
      <c r="AC14" s="533">
        <v>2.8</v>
      </c>
      <c r="AD14" s="534"/>
      <c r="AE14" s="534"/>
      <c r="AF14" s="534"/>
      <c r="AG14" s="535"/>
      <c r="AH14" s="533">
        <v>3.3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8</v>
      </c>
      <c r="CU14" s="545"/>
      <c r="CV14" s="545"/>
      <c r="CW14" s="545"/>
      <c r="CX14" s="545"/>
      <c r="CY14" s="545"/>
      <c r="CZ14" s="545"/>
      <c r="DA14" s="546"/>
      <c r="DB14" s="544">
        <v>8.9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116174</v>
      </c>
      <c r="S15" s="531"/>
      <c r="T15" s="531"/>
      <c r="U15" s="531"/>
      <c r="V15" s="532"/>
      <c r="W15" s="462" t="s">
        <v>147</v>
      </c>
      <c r="X15" s="463"/>
      <c r="Y15" s="463"/>
      <c r="Z15" s="463"/>
      <c r="AA15" s="463"/>
      <c r="AB15" s="453"/>
      <c r="AC15" s="497">
        <v>12811</v>
      </c>
      <c r="AD15" s="498"/>
      <c r="AE15" s="498"/>
      <c r="AF15" s="498"/>
      <c r="AG15" s="540"/>
      <c r="AH15" s="497">
        <v>13678</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13372286</v>
      </c>
      <c r="BO15" s="410"/>
      <c r="BP15" s="410"/>
      <c r="BQ15" s="410"/>
      <c r="BR15" s="410"/>
      <c r="BS15" s="410"/>
      <c r="BT15" s="410"/>
      <c r="BU15" s="411"/>
      <c r="BV15" s="409">
        <v>13861042</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23.7</v>
      </c>
      <c r="AD16" s="534"/>
      <c r="AE16" s="534"/>
      <c r="AF16" s="534"/>
      <c r="AG16" s="535"/>
      <c r="AH16" s="533">
        <v>25.1</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20426156</v>
      </c>
      <c r="BO16" s="447"/>
      <c r="BP16" s="447"/>
      <c r="BQ16" s="447"/>
      <c r="BR16" s="447"/>
      <c r="BS16" s="447"/>
      <c r="BT16" s="447"/>
      <c r="BU16" s="448"/>
      <c r="BV16" s="446">
        <v>19582972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151</v>
      </c>
      <c r="S17" s="553"/>
      <c r="T17" s="553"/>
      <c r="U17" s="553"/>
      <c r="V17" s="554"/>
      <c r="W17" s="462" t="s">
        <v>154</v>
      </c>
      <c r="X17" s="463"/>
      <c r="Y17" s="463"/>
      <c r="Z17" s="463"/>
      <c r="AA17" s="463"/>
      <c r="AB17" s="453"/>
      <c r="AC17" s="497">
        <v>39758</v>
      </c>
      <c r="AD17" s="498"/>
      <c r="AE17" s="498"/>
      <c r="AF17" s="498"/>
      <c r="AG17" s="540"/>
      <c r="AH17" s="497">
        <v>39018</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16871588</v>
      </c>
      <c r="BO17" s="447"/>
      <c r="BP17" s="447"/>
      <c r="BQ17" s="447"/>
      <c r="BR17" s="447"/>
      <c r="BS17" s="447"/>
      <c r="BT17" s="447"/>
      <c r="BU17" s="448"/>
      <c r="BV17" s="446">
        <v>17533291</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67.44</v>
      </c>
      <c r="M18" s="570"/>
      <c r="N18" s="570"/>
      <c r="O18" s="570"/>
      <c r="P18" s="570"/>
      <c r="Q18" s="570"/>
      <c r="R18" s="571"/>
      <c r="S18" s="571"/>
      <c r="T18" s="571"/>
      <c r="U18" s="571"/>
      <c r="V18" s="572"/>
      <c r="W18" s="464"/>
      <c r="X18" s="465"/>
      <c r="Y18" s="465"/>
      <c r="Z18" s="465"/>
      <c r="AA18" s="465"/>
      <c r="AB18" s="456"/>
      <c r="AC18" s="573">
        <v>73.5</v>
      </c>
      <c r="AD18" s="574"/>
      <c r="AE18" s="574"/>
      <c r="AF18" s="574"/>
      <c r="AG18" s="575"/>
      <c r="AH18" s="573">
        <v>71.599999999999994</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24133671</v>
      </c>
      <c r="BO18" s="447"/>
      <c r="BP18" s="447"/>
      <c r="BQ18" s="447"/>
      <c r="BR18" s="447"/>
      <c r="BS18" s="447"/>
      <c r="BT18" s="447"/>
      <c r="BU18" s="448"/>
      <c r="BV18" s="446">
        <v>23381317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1732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31622684</v>
      </c>
      <c r="BO19" s="447"/>
      <c r="BP19" s="447"/>
      <c r="BQ19" s="447"/>
      <c r="BR19" s="447"/>
      <c r="BS19" s="447"/>
      <c r="BT19" s="447"/>
      <c r="BU19" s="448"/>
      <c r="BV19" s="446">
        <v>30188687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47499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44942496</v>
      </c>
      <c r="BO22" s="410"/>
      <c r="BP22" s="410"/>
      <c r="BQ22" s="410"/>
      <c r="BR22" s="410"/>
      <c r="BS22" s="410"/>
      <c r="BT22" s="410"/>
      <c r="BU22" s="411"/>
      <c r="BV22" s="409">
        <v>45488970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29182843</v>
      </c>
      <c r="BO23" s="447"/>
      <c r="BP23" s="447"/>
      <c r="BQ23" s="447"/>
      <c r="BR23" s="447"/>
      <c r="BS23" s="447"/>
      <c r="BT23" s="447"/>
      <c r="BU23" s="448"/>
      <c r="BV23" s="446">
        <v>30144054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9370</v>
      </c>
      <c r="R24" s="498"/>
      <c r="S24" s="498"/>
      <c r="T24" s="498"/>
      <c r="U24" s="498"/>
      <c r="V24" s="540"/>
      <c r="W24" s="592"/>
      <c r="X24" s="593"/>
      <c r="Y24" s="594"/>
      <c r="Z24" s="496" t="s">
        <v>171</v>
      </c>
      <c r="AA24" s="476"/>
      <c r="AB24" s="476"/>
      <c r="AC24" s="476"/>
      <c r="AD24" s="476"/>
      <c r="AE24" s="476"/>
      <c r="AF24" s="476"/>
      <c r="AG24" s="477"/>
      <c r="AH24" s="497">
        <v>603</v>
      </c>
      <c r="AI24" s="498"/>
      <c r="AJ24" s="498"/>
      <c r="AK24" s="498"/>
      <c r="AL24" s="540"/>
      <c r="AM24" s="497">
        <v>1924776</v>
      </c>
      <c r="AN24" s="498"/>
      <c r="AO24" s="498"/>
      <c r="AP24" s="498"/>
      <c r="AQ24" s="498"/>
      <c r="AR24" s="540"/>
      <c r="AS24" s="497">
        <v>3192</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23818518</v>
      </c>
      <c r="BO24" s="447"/>
      <c r="BP24" s="447"/>
      <c r="BQ24" s="447"/>
      <c r="BR24" s="447"/>
      <c r="BS24" s="447"/>
      <c r="BT24" s="447"/>
      <c r="BU24" s="448"/>
      <c r="BV24" s="446">
        <v>24565068</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7910</v>
      </c>
      <c r="R25" s="498"/>
      <c r="S25" s="498"/>
      <c r="T25" s="498"/>
      <c r="U25" s="498"/>
      <c r="V25" s="540"/>
      <c r="W25" s="592"/>
      <c r="X25" s="593"/>
      <c r="Y25" s="594"/>
      <c r="Z25" s="496" t="s">
        <v>174</v>
      </c>
      <c r="AA25" s="476"/>
      <c r="AB25" s="476"/>
      <c r="AC25" s="476"/>
      <c r="AD25" s="476"/>
      <c r="AE25" s="476"/>
      <c r="AF25" s="476"/>
      <c r="AG25" s="477"/>
      <c r="AH25" s="497" t="s">
        <v>175</v>
      </c>
      <c r="AI25" s="498"/>
      <c r="AJ25" s="498"/>
      <c r="AK25" s="498"/>
      <c r="AL25" s="540"/>
      <c r="AM25" s="497" t="s">
        <v>175</v>
      </c>
      <c r="AN25" s="498"/>
      <c r="AO25" s="498"/>
      <c r="AP25" s="498"/>
      <c r="AQ25" s="498"/>
      <c r="AR25" s="540"/>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4266109</v>
      </c>
      <c r="BO25" s="410"/>
      <c r="BP25" s="410"/>
      <c r="BQ25" s="410"/>
      <c r="BR25" s="410"/>
      <c r="BS25" s="410"/>
      <c r="BT25" s="410"/>
      <c r="BU25" s="411"/>
      <c r="BV25" s="409">
        <v>5414488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7250</v>
      </c>
      <c r="R26" s="498"/>
      <c r="S26" s="498"/>
      <c r="T26" s="498"/>
      <c r="U26" s="498"/>
      <c r="V26" s="540"/>
      <c r="W26" s="592"/>
      <c r="X26" s="593"/>
      <c r="Y26" s="594"/>
      <c r="Z26" s="496" t="s">
        <v>178</v>
      </c>
      <c r="AA26" s="598"/>
      <c r="AB26" s="598"/>
      <c r="AC26" s="598"/>
      <c r="AD26" s="598"/>
      <c r="AE26" s="598"/>
      <c r="AF26" s="598"/>
      <c r="AG26" s="599"/>
      <c r="AH26" s="497">
        <v>4</v>
      </c>
      <c r="AI26" s="498"/>
      <c r="AJ26" s="498"/>
      <c r="AK26" s="498"/>
      <c r="AL26" s="540"/>
      <c r="AM26" s="497">
        <v>14164</v>
      </c>
      <c r="AN26" s="498"/>
      <c r="AO26" s="498"/>
      <c r="AP26" s="498"/>
      <c r="AQ26" s="498"/>
      <c r="AR26" s="540"/>
      <c r="AS26" s="497">
        <v>3541</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v>50000</v>
      </c>
      <c r="BO26" s="447"/>
      <c r="BP26" s="447"/>
      <c r="BQ26" s="447"/>
      <c r="BR26" s="447"/>
      <c r="BS26" s="447"/>
      <c r="BT26" s="447"/>
      <c r="BU26" s="448"/>
      <c r="BV26" s="446">
        <v>50000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4500</v>
      </c>
      <c r="R27" s="498"/>
      <c r="S27" s="498"/>
      <c r="T27" s="498"/>
      <c r="U27" s="498"/>
      <c r="V27" s="540"/>
      <c r="W27" s="592"/>
      <c r="X27" s="593"/>
      <c r="Y27" s="594"/>
      <c r="Z27" s="496" t="s">
        <v>181</v>
      </c>
      <c r="AA27" s="476"/>
      <c r="AB27" s="476"/>
      <c r="AC27" s="476"/>
      <c r="AD27" s="476"/>
      <c r="AE27" s="476"/>
      <c r="AF27" s="476"/>
      <c r="AG27" s="477"/>
      <c r="AH27" s="497">
        <v>12</v>
      </c>
      <c r="AI27" s="498"/>
      <c r="AJ27" s="498"/>
      <c r="AK27" s="498"/>
      <c r="AL27" s="540"/>
      <c r="AM27" s="497">
        <v>48744</v>
      </c>
      <c r="AN27" s="498"/>
      <c r="AO27" s="498"/>
      <c r="AP27" s="498"/>
      <c r="AQ27" s="498"/>
      <c r="AR27" s="540"/>
      <c r="AS27" s="497">
        <v>4062</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t="s">
        <v>175</v>
      </c>
      <c r="BO27" s="566"/>
      <c r="BP27" s="566"/>
      <c r="BQ27" s="566"/>
      <c r="BR27" s="566"/>
      <c r="BS27" s="566"/>
      <c r="BT27" s="566"/>
      <c r="BU27" s="567"/>
      <c r="BV27" s="565" t="s">
        <v>175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183</v>
      </c>
      <c r="F28" s="476"/>
      <c r="G28" s="476"/>
      <c r="H28" s="476"/>
      <c r="I28" s="476"/>
      <c r="J28" s="476"/>
      <c r="K28" s="477"/>
      <c r="L28" s="497">
        <v>1</v>
      </c>
      <c r="M28" s="498"/>
      <c r="N28" s="498"/>
      <c r="O28" s="498"/>
      <c r="P28" s="540"/>
      <c r="Q28" s="497">
        <v>4000</v>
      </c>
      <c r="R28" s="498"/>
      <c r="S28" s="498"/>
      <c r="T28" s="498"/>
      <c r="U28" s="498"/>
      <c r="V28" s="540"/>
      <c r="W28" s="592"/>
      <c r="X28" s="593"/>
      <c r="Y28" s="594"/>
      <c r="Z28" s="496" t="s">
        <v>184</v>
      </c>
      <c r="AA28" s="476"/>
      <c r="AB28" s="476"/>
      <c r="AC28" s="476"/>
      <c r="AD28" s="476"/>
      <c r="AE28" s="476"/>
      <c r="AF28" s="476"/>
      <c r="AG28" s="477"/>
      <c r="AH28" s="497" t="s">
        <v>175</v>
      </c>
      <c r="AI28" s="498"/>
      <c r="AJ28" s="498"/>
      <c r="AK28" s="498"/>
      <c r="AL28" s="540"/>
      <c r="AM28" s="497" t="s">
        <v>175</v>
      </c>
      <c r="AN28" s="498"/>
      <c r="AO28" s="498"/>
      <c r="AP28" s="498"/>
      <c r="AQ28" s="498"/>
      <c r="AR28" s="540"/>
      <c r="AS28" s="497" t="s">
        <v>175</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3099441</v>
      </c>
      <c r="BO28" s="410"/>
      <c r="BP28" s="410"/>
      <c r="BQ28" s="410"/>
      <c r="BR28" s="410"/>
      <c r="BS28" s="410"/>
      <c r="BT28" s="410"/>
      <c r="BU28" s="411"/>
      <c r="BV28" s="409">
        <v>2643261</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186</v>
      </c>
      <c r="F29" s="476"/>
      <c r="G29" s="476"/>
      <c r="H29" s="476"/>
      <c r="I29" s="476"/>
      <c r="J29" s="476"/>
      <c r="K29" s="477"/>
      <c r="L29" s="497">
        <v>24</v>
      </c>
      <c r="M29" s="498"/>
      <c r="N29" s="498"/>
      <c r="O29" s="498"/>
      <c r="P29" s="540"/>
      <c r="Q29" s="497">
        <v>3770</v>
      </c>
      <c r="R29" s="498"/>
      <c r="S29" s="498"/>
      <c r="T29" s="498"/>
      <c r="U29" s="498"/>
      <c r="V29" s="540"/>
      <c r="W29" s="595"/>
      <c r="X29" s="596"/>
      <c r="Y29" s="597"/>
      <c r="Z29" s="496" t="s">
        <v>187</v>
      </c>
      <c r="AA29" s="476"/>
      <c r="AB29" s="476"/>
      <c r="AC29" s="476"/>
      <c r="AD29" s="476"/>
      <c r="AE29" s="476"/>
      <c r="AF29" s="476"/>
      <c r="AG29" s="477"/>
      <c r="AH29" s="497">
        <v>615</v>
      </c>
      <c r="AI29" s="498"/>
      <c r="AJ29" s="498"/>
      <c r="AK29" s="498"/>
      <c r="AL29" s="540"/>
      <c r="AM29" s="497">
        <v>1973520</v>
      </c>
      <c r="AN29" s="498"/>
      <c r="AO29" s="498"/>
      <c r="AP29" s="498"/>
      <c r="AQ29" s="498"/>
      <c r="AR29" s="540"/>
      <c r="AS29" s="497">
        <v>3209</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1078187</v>
      </c>
      <c r="BO29" s="447"/>
      <c r="BP29" s="447"/>
      <c r="BQ29" s="447"/>
      <c r="BR29" s="447"/>
      <c r="BS29" s="447"/>
      <c r="BT29" s="447"/>
      <c r="BU29" s="448"/>
      <c r="BV29" s="446">
        <v>833052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101.1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6115879</v>
      </c>
      <c r="BO30" s="566"/>
      <c r="BP30" s="566"/>
      <c r="BQ30" s="566"/>
      <c r="BR30" s="566"/>
      <c r="BS30" s="566"/>
      <c r="BT30" s="566"/>
      <c r="BU30" s="567"/>
      <c r="BV30" s="565">
        <v>6073463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196</v>
      </c>
      <c r="V33" s="470"/>
      <c r="W33" s="435" t="s">
        <v>197</v>
      </c>
      <c r="X33" s="435"/>
      <c r="Y33" s="435"/>
      <c r="Z33" s="435"/>
      <c r="AA33" s="435"/>
      <c r="AB33" s="435"/>
      <c r="AC33" s="435"/>
      <c r="AD33" s="435"/>
      <c r="AE33" s="435"/>
      <c r="AF33" s="435"/>
      <c r="AG33" s="435"/>
      <c r="AH33" s="435"/>
      <c r="AI33" s="435"/>
      <c r="AJ33" s="435"/>
      <c r="AK33" s="435"/>
      <c r="AL33" s="203"/>
      <c r="AM33" s="470" t="s">
        <v>196</v>
      </c>
      <c r="AN33" s="470"/>
      <c r="AO33" s="435" t="s">
        <v>197</v>
      </c>
      <c r="AP33" s="435"/>
      <c r="AQ33" s="435"/>
      <c r="AR33" s="435"/>
      <c r="AS33" s="435"/>
      <c r="AT33" s="435"/>
      <c r="AU33" s="435"/>
      <c r="AV33" s="435"/>
      <c r="AW33" s="435"/>
      <c r="AX33" s="435"/>
      <c r="AY33" s="435"/>
      <c r="AZ33" s="435"/>
      <c r="BA33" s="435"/>
      <c r="BB33" s="435"/>
      <c r="BC33" s="435"/>
      <c r="BD33" s="204"/>
      <c r="BE33" s="435" t="s">
        <v>198</v>
      </c>
      <c r="BF33" s="435"/>
      <c r="BG33" s="435" t="s">
        <v>199</v>
      </c>
      <c r="BH33" s="435"/>
      <c r="BI33" s="435"/>
      <c r="BJ33" s="435"/>
      <c r="BK33" s="435"/>
      <c r="BL33" s="435"/>
      <c r="BM33" s="435"/>
      <c r="BN33" s="435"/>
      <c r="BO33" s="435"/>
      <c r="BP33" s="435"/>
      <c r="BQ33" s="435"/>
      <c r="BR33" s="435"/>
      <c r="BS33" s="435"/>
      <c r="BT33" s="435"/>
      <c r="BU33" s="435"/>
      <c r="BV33" s="204"/>
      <c r="BW33" s="470" t="s">
        <v>198</v>
      </c>
      <c r="BX33" s="470"/>
      <c r="BY33" s="435" t="s">
        <v>200</v>
      </c>
      <c r="BZ33" s="435"/>
      <c r="CA33" s="435"/>
      <c r="CB33" s="435"/>
      <c r="CC33" s="435"/>
      <c r="CD33" s="435"/>
      <c r="CE33" s="435"/>
      <c r="CF33" s="435"/>
      <c r="CG33" s="435"/>
      <c r="CH33" s="435"/>
      <c r="CI33" s="435"/>
      <c r="CJ33" s="435"/>
      <c r="CK33" s="435"/>
      <c r="CL33" s="435"/>
      <c r="CM33" s="435"/>
      <c r="CN33" s="203"/>
      <c r="CO33" s="470" t="s">
        <v>196</v>
      </c>
      <c r="CP33" s="470"/>
      <c r="CQ33" s="435" t="s">
        <v>201</v>
      </c>
      <c r="CR33" s="435"/>
      <c r="CS33" s="435"/>
      <c r="CT33" s="435"/>
      <c r="CU33" s="435"/>
      <c r="CV33" s="435"/>
      <c r="CW33" s="435"/>
      <c r="CX33" s="435"/>
      <c r="CY33" s="435"/>
      <c r="CZ33" s="435"/>
      <c r="DA33" s="435"/>
      <c r="DB33" s="435"/>
      <c r="DC33" s="435"/>
      <c r="DD33" s="435"/>
      <c r="DE33" s="435"/>
      <c r="DF33" s="203"/>
      <c r="DG33" s="635" t="s">
        <v>202</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IF('各会計、関係団体の財政状況及び健全化判断比率'!B33="","",'各会計、関係団体の財政状況及び健全化判断比率'!B33)</f>
        <v>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埼玉県央広域事務組合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鴻巣市土地開発公社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北新宿第二土地区画整理事業特別会計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埼玉県央広域事務組合</v>
      </c>
      <c r="BZ35" s="637"/>
      <c r="CA35" s="637"/>
      <c r="CB35" s="637"/>
      <c r="CC35" s="637"/>
      <c r="CD35" s="637"/>
      <c r="CE35" s="637"/>
      <c r="CF35" s="637"/>
      <c r="CG35" s="637"/>
      <c r="CH35" s="637"/>
      <c r="CI35" s="637"/>
      <c r="CJ35" s="637"/>
      <c r="CK35" s="637"/>
      <c r="CL35" s="637"/>
      <c r="CM35" s="637"/>
      <c r="CN35" s="178"/>
      <c r="CO35" s="636">
        <f t="shared" ref="CO35:CO43" si="3">IF(CQ35="","",CO34+1)</f>
        <v>21</v>
      </c>
      <c r="CP35" s="636"/>
      <c r="CQ35" s="637" t="str">
        <f>IF('各会計、関係団体の財政状況及び健全化判断比率'!BS8="","",'各会計、関係団体の財政状況及び健全化判断比率'!BS8)</f>
        <v>鴻巣フラワーセンター</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広田中央特定土地区画整理事業特別会計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埼玉中部環境保全組合</v>
      </c>
      <c r="BZ36" s="637"/>
      <c r="CA36" s="637"/>
      <c r="CB36" s="637"/>
      <c r="CC36" s="637"/>
      <c r="CD36" s="637"/>
      <c r="CE36" s="637"/>
      <c r="CF36" s="637"/>
      <c r="CG36" s="637"/>
      <c r="CH36" s="637"/>
      <c r="CI36" s="637"/>
      <c r="CJ36" s="637"/>
      <c r="CK36" s="637"/>
      <c r="CL36" s="637"/>
      <c r="CM36" s="637"/>
      <c r="CN36" s="178"/>
      <c r="CO36" s="636">
        <f t="shared" si="3"/>
        <v>22</v>
      </c>
      <c r="CP36" s="636"/>
      <c r="CQ36" s="637" t="str">
        <f>IF('各会計、関係団体の財政状況及び健全化判断比率'!BS9="","",'各会計、関係団体の財政状況及び健全化判断比率'!BS9)</f>
        <v>鴻巣市施設管理公社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北本地区衛生組合</v>
      </c>
      <c r="BZ37" s="637"/>
      <c r="CA37" s="637"/>
      <c r="CB37" s="637"/>
      <c r="CC37" s="637"/>
      <c r="CD37" s="637"/>
      <c r="CE37" s="637"/>
      <c r="CF37" s="637"/>
      <c r="CG37" s="637"/>
      <c r="CH37" s="637"/>
      <c r="CI37" s="637"/>
      <c r="CJ37" s="637"/>
      <c r="CK37" s="637"/>
      <c r="CL37" s="637"/>
      <c r="CM37" s="637"/>
      <c r="CN37" s="178"/>
      <c r="CO37" s="636">
        <f t="shared" si="3"/>
        <v>23</v>
      </c>
      <c r="CP37" s="636"/>
      <c r="CQ37" s="637" t="str">
        <f>IF('各会計、関係団体の財政状況及び健全化判断比率'!BS10="","",'各会計、関係団体の財政状況及び健全化判断比率'!BS10)</f>
        <v>吹上スポーツプラザ</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彩北広域清掃組合</v>
      </c>
      <c r="BZ38" s="637"/>
      <c r="CA38" s="637"/>
      <c r="CB38" s="637"/>
      <c r="CC38" s="637"/>
      <c r="CD38" s="637"/>
      <c r="CE38" s="637"/>
      <c r="CF38" s="637"/>
      <c r="CG38" s="637"/>
      <c r="CH38" s="637"/>
      <c r="CI38" s="637"/>
      <c r="CJ38" s="637"/>
      <c r="CK38" s="637"/>
      <c r="CL38" s="637"/>
      <c r="CM38" s="637"/>
      <c r="CN38" s="178"/>
      <c r="CO38" s="636">
        <f t="shared" si="3"/>
        <v>24</v>
      </c>
      <c r="CP38" s="636"/>
      <c r="CQ38" s="637" t="str">
        <f>IF('各会計、関係団体の財政状況及び健全化判断比率'!BS11="","",'各会計、関係団体の財政状況及び健全化判断比率'!BS11)</f>
        <v>エルミ鴻巣</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荒川北縁水防事務組合</v>
      </c>
      <c r="BZ39" s="637"/>
      <c r="CA39" s="637"/>
      <c r="CB39" s="637"/>
      <c r="CC39" s="637"/>
      <c r="CD39" s="637"/>
      <c r="CE39" s="637"/>
      <c r="CF39" s="637"/>
      <c r="CG39" s="637"/>
      <c r="CH39" s="637"/>
      <c r="CI39" s="637"/>
      <c r="CJ39" s="637"/>
      <c r="CK39" s="637"/>
      <c r="CL39" s="637"/>
      <c r="CM39" s="637"/>
      <c r="CN39" s="178"/>
      <c r="CO39" s="636">
        <f t="shared" si="3"/>
        <v>25</v>
      </c>
      <c r="CP39" s="636"/>
      <c r="CQ39" s="637" t="str">
        <f>IF('各会計、関係団体の財政状況及び健全化判断比率'!BS12="","",'各会計、関係団体の財政状況及び健全化判断比率'!BS12)</f>
        <v>鴻巣市観光協会</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埼玉県都市競艇組合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埼玉県市町村総合事務組合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埼玉県市町村総合事務組合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19</v>
      </c>
      <c r="BX43" s="636"/>
      <c r="BY43" s="637" t="str">
        <f>IF('各会計、関係団体の財政状況及び健全化判断比率'!B77="","",'各会計、関係団体の財政状況及び健全化判断比率'!B77)</f>
        <v>彩の国さいたま人づくり広域連合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39" t="s">
        <v>204</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205</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206</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207</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208</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209</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210</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612</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3"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5" t="s">
        <v>571</v>
      </c>
      <c r="D34" s="1215"/>
      <c r="E34" s="1216"/>
      <c r="F34" s="32">
        <v>7.62</v>
      </c>
      <c r="G34" s="33">
        <v>8.2799999999999994</v>
      </c>
      <c r="H34" s="33">
        <v>6.92</v>
      </c>
      <c r="I34" s="33">
        <v>7.1</v>
      </c>
      <c r="J34" s="34">
        <v>8.81</v>
      </c>
      <c r="K34" s="22"/>
      <c r="L34" s="22"/>
      <c r="M34" s="22"/>
      <c r="N34" s="22"/>
      <c r="O34" s="22"/>
      <c r="P34" s="22"/>
    </row>
    <row r="35" spans="1:16" ht="39" customHeight="1" x14ac:dyDescent="0.15">
      <c r="A35" s="22"/>
      <c r="B35" s="35"/>
      <c r="C35" s="1209" t="s">
        <v>572</v>
      </c>
      <c r="D35" s="1210"/>
      <c r="E35" s="1211"/>
      <c r="F35" s="36">
        <v>4.3600000000000003</v>
      </c>
      <c r="G35" s="37">
        <v>5.08</v>
      </c>
      <c r="H35" s="37">
        <v>5.78</v>
      </c>
      <c r="I35" s="37">
        <v>6.31</v>
      </c>
      <c r="J35" s="38">
        <v>6.48</v>
      </c>
      <c r="K35" s="22"/>
      <c r="L35" s="22"/>
      <c r="M35" s="22"/>
      <c r="N35" s="22"/>
      <c r="O35" s="22"/>
      <c r="P35" s="22"/>
    </row>
    <row r="36" spans="1:16" ht="39" customHeight="1" x14ac:dyDescent="0.15">
      <c r="A36" s="22"/>
      <c r="B36" s="35"/>
      <c r="C36" s="1209" t="s">
        <v>573</v>
      </c>
      <c r="D36" s="1210"/>
      <c r="E36" s="1211"/>
      <c r="F36" s="36">
        <v>2.75</v>
      </c>
      <c r="G36" s="37">
        <v>5.0599999999999996</v>
      </c>
      <c r="H36" s="37">
        <v>5.37</v>
      </c>
      <c r="I36" s="37">
        <v>4.6500000000000004</v>
      </c>
      <c r="J36" s="38">
        <v>5.0999999999999996</v>
      </c>
      <c r="K36" s="22"/>
      <c r="L36" s="22"/>
      <c r="M36" s="22"/>
      <c r="N36" s="22"/>
      <c r="O36" s="22"/>
      <c r="P36" s="22"/>
    </row>
    <row r="37" spans="1:16" ht="39" customHeight="1" x14ac:dyDescent="0.15">
      <c r="A37" s="22"/>
      <c r="B37" s="35"/>
      <c r="C37" s="1209" t="s">
        <v>574</v>
      </c>
      <c r="D37" s="1210"/>
      <c r="E37" s="1211"/>
      <c r="F37" s="36">
        <v>2.83</v>
      </c>
      <c r="G37" s="37">
        <v>1.47</v>
      </c>
      <c r="H37" s="37">
        <v>1.45</v>
      </c>
      <c r="I37" s="37">
        <v>1.35</v>
      </c>
      <c r="J37" s="38">
        <v>1.39</v>
      </c>
      <c r="K37" s="22"/>
      <c r="L37" s="22"/>
      <c r="M37" s="22"/>
      <c r="N37" s="22"/>
      <c r="O37" s="22"/>
      <c r="P37" s="22"/>
    </row>
    <row r="38" spans="1:16" ht="39" customHeight="1" x14ac:dyDescent="0.15">
      <c r="A38" s="22"/>
      <c r="B38" s="35"/>
      <c r="C38" s="1209" t="s">
        <v>575</v>
      </c>
      <c r="D38" s="1210"/>
      <c r="E38" s="1211"/>
      <c r="F38" s="36">
        <v>0.9</v>
      </c>
      <c r="G38" s="37">
        <v>0.79</v>
      </c>
      <c r="H38" s="37">
        <v>0.67</v>
      </c>
      <c r="I38" s="37">
        <v>1.21</v>
      </c>
      <c r="J38" s="38">
        <v>0.71</v>
      </c>
      <c r="K38" s="22"/>
      <c r="L38" s="22"/>
      <c r="M38" s="22"/>
      <c r="N38" s="22"/>
      <c r="O38" s="22"/>
      <c r="P38" s="22"/>
    </row>
    <row r="39" spans="1:16" ht="39" customHeight="1" x14ac:dyDescent="0.15">
      <c r="A39" s="22"/>
      <c r="B39" s="35"/>
      <c r="C39" s="1209" t="s">
        <v>576</v>
      </c>
      <c r="D39" s="1210"/>
      <c r="E39" s="1211"/>
      <c r="F39" s="36">
        <v>0.62</v>
      </c>
      <c r="G39" s="37">
        <v>0.41</v>
      </c>
      <c r="H39" s="37">
        <v>0.4</v>
      </c>
      <c r="I39" s="37">
        <v>0.18</v>
      </c>
      <c r="J39" s="38">
        <v>0.46</v>
      </c>
      <c r="K39" s="22"/>
      <c r="L39" s="22"/>
      <c r="M39" s="22"/>
      <c r="N39" s="22"/>
      <c r="O39" s="22"/>
      <c r="P39" s="22"/>
    </row>
    <row r="40" spans="1:16" ht="39" customHeight="1" x14ac:dyDescent="0.15">
      <c r="A40" s="22"/>
      <c r="B40" s="35"/>
      <c r="C40" s="1209" t="s">
        <v>577</v>
      </c>
      <c r="D40" s="1210"/>
      <c r="E40" s="1211"/>
      <c r="F40" s="36">
        <v>0.08</v>
      </c>
      <c r="G40" s="37">
        <v>0.17</v>
      </c>
      <c r="H40" s="37">
        <v>0.12</v>
      </c>
      <c r="I40" s="37">
        <v>0.13</v>
      </c>
      <c r="J40" s="38">
        <v>0.28999999999999998</v>
      </c>
      <c r="K40" s="22"/>
      <c r="L40" s="22"/>
      <c r="M40" s="22"/>
      <c r="N40" s="22"/>
      <c r="O40" s="22"/>
      <c r="P40" s="22"/>
    </row>
    <row r="41" spans="1:16" ht="39" customHeight="1" x14ac:dyDescent="0.15">
      <c r="A41" s="22"/>
      <c r="B41" s="35"/>
      <c r="C41" s="1209" t="s">
        <v>578</v>
      </c>
      <c r="D41" s="1210"/>
      <c r="E41" s="1211"/>
      <c r="F41" s="36">
        <v>7.0000000000000007E-2</v>
      </c>
      <c r="G41" s="37">
        <v>0.09</v>
      </c>
      <c r="H41" s="37">
        <v>0.13</v>
      </c>
      <c r="I41" s="37">
        <v>0.16</v>
      </c>
      <c r="J41" s="38">
        <v>0.05</v>
      </c>
      <c r="K41" s="22"/>
      <c r="L41" s="22"/>
      <c r="M41" s="22"/>
      <c r="N41" s="22"/>
      <c r="O41" s="22"/>
      <c r="P41" s="22"/>
    </row>
    <row r="42" spans="1:16" ht="39" customHeight="1" x14ac:dyDescent="0.15">
      <c r="A42" s="22"/>
      <c r="B42" s="39"/>
      <c r="C42" s="1209" t="s">
        <v>579</v>
      </c>
      <c r="D42" s="1210"/>
      <c r="E42" s="1211"/>
      <c r="F42" s="36" t="s">
        <v>522</v>
      </c>
      <c r="G42" s="37" t="s">
        <v>522</v>
      </c>
      <c r="H42" s="37" t="s">
        <v>522</v>
      </c>
      <c r="I42" s="37" t="s">
        <v>522</v>
      </c>
      <c r="J42" s="38" t="s">
        <v>522</v>
      </c>
      <c r="K42" s="22"/>
      <c r="L42" s="22"/>
      <c r="M42" s="22"/>
      <c r="N42" s="22"/>
      <c r="O42" s="22"/>
      <c r="P42" s="22"/>
    </row>
    <row r="43" spans="1:16" ht="39" customHeight="1" thickBot="1" x14ac:dyDescent="0.2">
      <c r="A43" s="22"/>
      <c r="B43" s="40"/>
      <c r="C43" s="1212" t="s">
        <v>580</v>
      </c>
      <c r="D43" s="1213"/>
      <c r="E43" s="1214"/>
      <c r="F43" s="41">
        <v>0.04</v>
      </c>
      <c r="G43" s="42">
        <v>0.05</v>
      </c>
      <c r="H43" s="42">
        <v>0.05</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oKRptjgRkzfFZwNj+wHteD4HdiLihSr+0SojJaEa0yOZ4ug9oVFor5HLyAcqMM3StRgadcp8IzmlkOW+EvupQ==" saltValue="y4TD08OGuyMRp3nYW1p4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4629</v>
      </c>
      <c r="L45" s="60">
        <v>4859</v>
      </c>
      <c r="M45" s="60">
        <v>4862</v>
      </c>
      <c r="N45" s="60">
        <v>4816</v>
      </c>
      <c r="O45" s="61">
        <v>4891</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522</v>
      </c>
      <c r="L46" s="64" t="s">
        <v>522</v>
      </c>
      <c r="M46" s="64" t="s">
        <v>522</v>
      </c>
      <c r="N46" s="64" t="s">
        <v>522</v>
      </c>
      <c r="O46" s="65" t="s">
        <v>522</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522</v>
      </c>
      <c r="L47" s="64" t="s">
        <v>522</v>
      </c>
      <c r="M47" s="64" t="s">
        <v>522</v>
      </c>
      <c r="N47" s="64" t="s">
        <v>522</v>
      </c>
      <c r="O47" s="65" t="s">
        <v>522</v>
      </c>
      <c r="P47" s="48"/>
      <c r="Q47" s="48"/>
      <c r="R47" s="48"/>
      <c r="S47" s="48"/>
      <c r="T47" s="48"/>
      <c r="U47" s="48"/>
    </row>
    <row r="48" spans="1:21" ht="30.75" customHeight="1" x14ac:dyDescent="0.15">
      <c r="A48" s="48"/>
      <c r="B48" s="1219"/>
      <c r="C48" s="1220"/>
      <c r="D48" s="62"/>
      <c r="E48" s="1225" t="s">
        <v>15</v>
      </c>
      <c r="F48" s="1225"/>
      <c r="G48" s="1225"/>
      <c r="H48" s="1225"/>
      <c r="I48" s="1225"/>
      <c r="J48" s="1226"/>
      <c r="K48" s="63">
        <v>923</v>
      </c>
      <c r="L48" s="64">
        <v>907</v>
      </c>
      <c r="M48" s="64">
        <v>844</v>
      </c>
      <c r="N48" s="64">
        <v>818</v>
      </c>
      <c r="O48" s="65">
        <v>775</v>
      </c>
      <c r="P48" s="48"/>
      <c r="Q48" s="48"/>
      <c r="R48" s="48"/>
      <c r="S48" s="48"/>
      <c r="T48" s="48"/>
      <c r="U48" s="48"/>
    </row>
    <row r="49" spans="1:21" ht="30.75" customHeight="1" x14ac:dyDescent="0.15">
      <c r="A49" s="48"/>
      <c r="B49" s="1219"/>
      <c r="C49" s="1220"/>
      <c r="D49" s="62"/>
      <c r="E49" s="1225" t="s">
        <v>16</v>
      </c>
      <c r="F49" s="1225"/>
      <c r="G49" s="1225"/>
      <c r="H49" s="1225"/>
      <c r="I49" s="1225"/>
      <c r="J49" s="1226"/>
      <c r="K49" s="63">
        <v>189</v>
      </c>
      <c r="L49" s="64">
        <v>135</v>
      </c>
      <c r="M49" s="64">
        <v>79</v>
      </c>
      <c r="N49" s="64">
        <v>65</v>
      </c>
      <c r="O49" s="65">
        <v>56</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522</v>
      </c>
      <c r="L50" s="64" t="s">
        <v>522</v>
      </c>
      <c r="M50" s="64" t="s">
        <v>522</v>
      </c>
      <c r="N50" s="64" t="s">
        <v>522</v>
      </c>
      <c r="O50" s="65" t="s">
        <v>522</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522</v>
      </c>
      <c r="L51" s="64" t="s">
        <v>522</v>
      </c>
      <c r="M51" s="64" t="s">
        <v>522</v>
      </c>
      <c r="N51" s="64" t="s">
        <v>522</v>
      </c>
      <c r="O51" s="65" t="s">
        <v>522</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4867</v>
      </c>
      <c r="L52" s="64">
        <v>4938</v>
      </c>
      <c r="M52" s="64">
        <v>4958</v>
      </c>
      <c r="N52" s="64">
        <v>4865</v>
      </c>
      <c r="O52" s="65">
        <v>4824</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874</v>
      </c>
      <c r="L53" s="69">
        <v>963</v>
      </c>
      <c r="M53" s="69">
        <v>827</v>
      </c>
      <c r="N53" s="69">
        <v>834</v>
      </c>
      <c r="O53" s="70">
        <v>898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mNscn+9oJFkdRJTRxyeOJJGDzcj0U4ZAvojGQ0+mjy4pxlP/k7+zDKnspx8XyDu8kP4Ttj5vYGXFM8awMbacg==" saltValue="vTXz7xWziCfwHYxKqYuy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4" zoomScale="70" zoomScaleNormal="70" zoomScaleSheetLayoutView="100" workbookViewId="0">
      <selection activeCell="S47" sqref="S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43" t="s">
        <v>30</v>
      </c>
      <c r="C41" s="1244"/>
      <c r="D41" s="102"/>
      <c r="E41" s="1249" t="s">
        <v>31</v>
      </c>
      <c r="F41" s="1249"/>
      <c r="G41" s="1249"/>
      <c r="H41" s="1250"/>
      <c r="I41" s="351">
        <v>49247</v>
      </c>
      <c r="J41" s="352">
        <v>47195</v>
      </c>
      <c r="K41" s="352">
        <v>45745</v>
      </c>
      <c r="L41" s="352">
        <v>45489</v>
      </c>
      <c r="M41" s="353">
        <v>44942</v>
      </c>
    </row>
    <row r="42" spans="2:13" ht="27.75" customHeight="1" x14ac:dyDescent="0.15">
      <c r="B42" s="1245"/>
      <c r="C42" s="1246"/>
      <c r="D42" s="103"/>
      <c r="E42" s="1251" t="s">
        <v>32</v>
      </c>
      <c r="F42" s="1251"/>
      <c r="G42" s="1251"/>
      <c r="H42" s="1252"/>
      <c r="I42" s="354">
        <v>382</v>
      </c>
      <c r="J42" s="355">
        <v>383</v>
      </c>
      <c r="K42" s="355">
        <v>384</v>
      </c>
      <c r="L42" s="355">
        <v>386</v>
      </c>
      <c r="M42" s="356">
        <v>387</v>
      </c>
    </row>
    <row r="43" spans="2:13" ht="27.75" customHeight="1" x14ac:dyDescent="0.15">
      <c r="B43" s="1245"/>
      <c r="C43" s="1246"/>
      <c r="D43" s="103"/>
      <c r="E43" s="1251" t="s">
        <v>33</v>
      </c>
      <c r="F43" s="1251"/>
      <c r="G43" s="1251"/>
      <c r="H43" s="1252"/>
      <c r="I43" s="354">
        <v>9371</v>
      </c>
      <c r="J43" s="355">
        <v>9258</v>
      </c>
      <c r="K43" s="355">
        <v>8962</v>
      </c>
      <c r="L43" s="355">
        <v>8549</v>
      </c>
      <c r="M43" s="356">
        <v>8381</v>
      </c>
    </row>
    <row r="44" spans="2:13" ht="27.75" customHeight="1" x14ac:dyDescent="0.15">
      <c r="B44" s="1245"/>
      <c r="C44" s="1246"/>
      <c r="D44" s="103"/>
      <c r="E44" s="1251" t="s">
        <v>34</v>
      </c>
      <c r="F44" s="1251"/>
      <c r="G44" s="1251"/>
      <c r="H44" s="1252"/>
      <c r="I44" s="354">
        <v>783</v>
      </c>
      <c r="J44" s="355">
        <v>503</v>
      </c>
      <c r="K44" s="355">
        <v>477</v>
      </c>
      <c r="L44" s="355">
        <v>541</v>
      </c>
      <c r="M44" s="356">
        <v>467</v>
      </c>
    </row>
    <row r="45" spans="2:13" ht="27.75" customHeight="1" x14ac:dyDescent="0.15">
      <c r="B45" s="1245"/>
      <c r="C45" s="1246"/>
      <c r="D45" s="103"/>
      <c r="E45" s="1251" t="s">
        <v>35</v>
      </c>
      <c r="F45" s="1251"/>
      <c r="G45" s="1251"/>
      <c r="H45" s="1252"/>
      <c r="I45" s="354">
        <v>5918</v>
      </c>
      <c r="J45" s="355">
        <v>5773</v>
      </c>
      <c r="K45" s="355">
        <v>5689</v>
      </c>
      <c r="L45" s="355">
        <v>5882</v>
      </c>
      <c r="M45" s="356">
        <v>5585</v>
      </c>
    </row>
    <row r="46" spans="2:13" ht="27.75" customHeight="1" x14ac:dyDescent="0.15">
      <c r="B46" s="1245"/>
      <c r="C46" s="1246"/>
      <c r="D46" s="104"/>
      <c r="E46" s="1251" t="s">
        <v>36</v>
      </c>
      <c r="F46" s="1251"/>
      <c r="G46" s="1251"/>
      <c r="H46" s="1252"/>
      <c r="I46" s="354" t="s">
        <v>522</v>
      </c>
      <c r="J46" s="355" t="s">
        <v>522</v>
      </c>
      <c r="K46" s="355" t="s">
        <v>522</v>
      </c>
      <c r="L46" s="355" t="s">
        <v>522</v>
      </c>
      <c r="M46" s="356" t="s">
        <v>522</v>
      </c>
    </row>
    <row r="47" spans="2:13" ht="27.75" customHeight="1" x14ac:dyDescent="0.15">
      <c r="B47" s="1245"/>
      <c r="C47" s="1246"/>
      <c r="D47" s="105"/>
      <c r="E47" s="1253" t="s">
        <v>37</v>
      </c>
      <c r="F47" s="1254"/>
      <c r="G47" s="1254"/>
      <c r="H47" s="1255"/>
      <c r="I47" s="354" t="s">
        <v>522</v>
      </c>
      <c r="J47" s="355" t="s">
        <v>522</v>
      </c>
      <c r="K47" s="355" t="s">
        <v>522</v>
      </c>
      <c r="L47" s="355" t="s">
        <v>522</v>
      </c>
      <c r="M47" s="356" t="s">
        <v>522</v>
      </c>
    </row>
    <row r="48" spans="2:13" ht="27.75" customHeight="1" x14ac:dyDescent="0.15">
      <c r="B48" s="1245"/>
      <c r="C48" s="1246"/>
      <c r="D48" s="103"/>
      <c r="E48" s="1251" t="s">
        <v>38</v>
      </c>
      <c r="F48" s="1251"/>
      <c r="G48" s="1251"/>
      <c r="H48" s="1252"/>
      <c r="I48" s="354" t="s">
        <v>522</v>
      </c>
      <c r="J48" s="355" t="s">
        <v>522</v>
      </c>
      <c r="K48" s="355" t="s">
        <v>522</v>
      </c>
      <c r="L48" s="355" t="s">
        <v>522</v>
      </c>
      <c r="M48" s="356" t="s">
        <v>522</v>
      </c>
    </row>
    <row r="49" spans="2:13" ht="27.75" customHeight="1" x14ac:dyDescent="0.15">
      <c r="B49" s="1247"/>
      <c r="C49" s="1248"/>
      <c r="D49" s="103"/>
      <c r="E49" s="1251" t="s">
        <v>39</v>
      </c>
      <c r="F49" s="1251"/>
      <c r="G49" s="1251"/>
      <c r="H49" s="1252"/>
      <c r="I49" s="354" t="s">
        <v>522</v>
      </c>
      <c r="J49" s="355" t="s">
        <v>522</v>
      </c>
      <c r="K49" s="355" t="s">
        <v>522</v>
      </c>
      <c r="L49" s="355" t="s">
        <v>522</v>
      </c>
      <c r="M49" s="356" t="s">
        <v>522</v>
      </c>
    </row>
    <row r="50" spans="2:13" ht="27.75" customHeight="1" x14ac:dyDescent="0.15">
      <c r="B50" s="1256" t="s">
        <v>40</v>
      </c>
      <c r="C50" s="1257"/>
      <c r="D50" s="106"/>
      <c r="E50" s="1251" t="s">
        <v>41</v>
      </c>
      <c r="F50" s="1251"/>
      <c r="G50" s="1251"/>
      <c r="H50" s="1252"/>
      <c r="I50" s="354">
        <v>7288</v>
      </c>
      <c r="J50" s="355">
        <v>7618</v>
      </c>
      <c r="K50" s="355">
        <v>7661</v>
      </c>
      <c r="L50" s="355">
        <v>7814</v>
      </c>
      <c r="M50" s="356">
        <v>8640</v>
      </c>
    </row>
    <row r="51" spans="2:13" ht="27.75" customHeight="1" x14ac:dyDescent="0.15">
      <c r="B51" s="1245"/>
      <c r="C51" s="1246"/>
      <c r="D51" s="103"/>
      <c r="E51" s="1251" t="s">
        <v>42</v>
      </c>
      <c r="F51" s="1251"/>
      <c r="G51" s="1251"/>
      <c r="H51" s="1252"/>
      <c r="I51" s="354">
        <v>7033</v>
      </c>
      <c r="J51" s="355">
        <v>6570</v>
      </c>
      <c r="K51" s="355">
        <v>6357</v>
      </c>
      <c r="L51" s="355">
        <v>5985</v>
      </c>
      <c r="M51" s="356">
        <v>5814</v>
      </c>
    </row>
    <row r="52" spans="2:13" ht="27.75" customHeight="1" x14ac:dyDescent="0.15">
      <c r="B52" s="1247"/>
      <c r="C52" s="1248"/>
      <c r="D52" s="103"/>
      <c r="E52" s="1251" t="s">
        <v>43</v>
      </c>
      <c r="F52" s="1251"/>
      <c r="G52" s="1251"/>
      <c r="H52" s="1252"/>
      <c r="I52" s="354">
        <v>48185</v>
      </c>
      <c r="J52" s="355">
        <v>46555</v>
      </c>
      <c r="K52" s="355">
        <v>45436</v>
      </c>
      <c r="L52" s="355">
        <v>45215</v>
      </c>
      <c r="M52" s="356">
        <v>43565</v>
      </c>
    </row>
    <row r="53" spans="2:13" ht="27.75" customHeight="1" thickBot="1" x14ac:dyDescent="0.2">
      <c r="B53" s="1258" t="s">
        <v>44</v>
      </c>
      <c r="C53" s="1259"/>
      <c r="D53" s="107"/>
      <c r="E53" s="1260" t="s">
        <v>45</v>
      </c>
      <c r="F53" s="1260"/>
      <c r="G53" s="1260"/>
      <c r="H53" s="1261"/>
      <c r="I53" s="357">
        <v>3194</v>
      </c>
      <c r="J53" s="358">
        <v>2369</v>
      </c>
      <c r="K53" s="358">
        <v>1804</v>
      </c>
      <c r="L53" s="358">
        <v>1834</v>
      </c>
      <c r="M53" s="359">
        <v>1742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Fc/kd5y3VfDyiBXD9hJhCnhLLOUBFCkq/WD6q5zqFM4QjkOLxKKTjdnDGLlVUMr17jczqdUJfhV/vQUNqQoTA==" saltValue="szL1EtGnBQigf3JcNVyo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70" t="s">
        <v>48</v>
      </c>
      <c r="D55" s="1270"/>
      <c r="E55" s="1271"/>
      <c r="F55" s="119">
        <v>2647</v>
      </c>
      <c r="G55" s="119">
        <v>2643</v>
      </c>
      <c r="H55" s="120">
        <v>3099</v>
      </c>
    </row>
    <row r="56" spans="2:8" ht="52.5" customHeight="1" x14ac:dyDescent="0.15">
      <c r="B56" s="121"/>
      <c r="C56" s="1272" t="s">
        <v>49</v>
      </c>
      <c r="D56" s="1272"/>
      <c r="E56" s="1273"/>
      <c r="F56" s="122">
        <v>1130</v>
      </c>
      <c r="G56" s="122">
        <v>833</v>
      </c>
      <c r="H56" s="123">
        <v>1078</v>
      </c>
    </row>
    <row r="57" spans="2:8" ht="53.25" customHeight="1" x14ac:dyDescent="0.15">
      <c r="B57" s="121"/>
      <c r="C57" s="1274" t="s">
        <v>50</v>
      </c>
      <c r="D57" s="1274"/>
      <c r="E57" s="1275"/>
      <c r="F57" s="124">
        <v>5624</v>
      </c>
      <c r="G57" s="124">
        <v>6073</v>
      </c>
      <c r="H57" s="125">
        <v>6116</v>
      </c>
    </row>
    <row r="58" spans="2:8" ht="45.75" customHeight="1" x14ac:dyDescent="0.15">
      <c r="B58" s="126"/>
      <c r="C58" s="1262" t="s">
        <v>596</v>
      </c>
      <c r="D58" s="1263"/>
      <c r="E58" s="1264"/>
      <c r="F58" s="127">
        <v>2991</v>
      </c>
      <c r="G58" s="127">
        <v>2954</v>
      </c>
      <c r="H58" s="128">
        <v>2710</v>
      </c>
    </row>
    <row r="59" spans="2:8" ht="45.75" customHeight="1" x14ac:dyDescent="0.15">
      <c r="B59" s="126"/>
      <c r="C59" s="1262" t="s">
        <v>595</v>
      </c>
      <c r="D59" s="1263"/>
      <c r="E59" s="1264"/>
      <c r="F59" s="127">
        <v>1330</v>
      </c>
      <c r="G59" s="127">
        <v>1533</v>
      </c>
      <c r="H59" s="128">
        <v>1637</v>
      </c>
    </row>
    <row r="60" spans="2:8" ht="45.75" customHeight="1" x14ac:dyDescent="0.15">
      <c r="B60" s="126"/>
      <c r="C60" s="1262" t="s">
        <v>593</v>
      </c>
      <c r="D60" s="1263"/>
      <c r="E60" s="1264"/>
      <c r="F60" s="127">
        <v>497</v>
      </c>
      <c r="G60" s="127">
        <v>599</v>
      </c>
      <c r="H60" s="128">
        <v>656</v>
      </c>
    </row>
    <row r="61" spans="2:8" ht="45.75" customHeight="1" x14ac:dyDescent="0.15">
      <c r="B61" s="126"/>
      <c r="C61" s="1262" t="s">
        <v>594</v>
      </c>
      <c r="D61" s="1263"/>
      <c r="E61" s="1264"/>
      <c r="F61" s="127">
        <v>410</v>
      </c>
      <c r="G61" s="127">
        <v>515</v>
      </c>
      <c r="H61" s="128">
        <v>622</v>
      </c>
    </row>
    <row r="62" spans="2:8" ht="45.75" customHeight="1" thickBot="1" x14ac:dyDescent="0.2">
      <c r="B62" s="129"/>
      <c r="C62" s="1265" t="s">
        <v>597</v>
      </c>
      <c r="D62" s="1266"/>
      <c r="E62" s="1267"/>
      <c r="F62" s="130">
        <v>0</v>
      </c>
      <c r="G62" s="130">
        <v>112</v>
      </c>
      <c r="H62" s="131">
        <v>168</v>
      </c>
    </row>
    <row r="63" spans="2:8" ht="52.5" customHeight="1" thickBot="1" x14ac:dyDescent="0.2">
      <c r="B63" s="132"/>
      <c r="C63" s="1268" t="s">
        <v>51</v>
      </c>
      <c r="D63" s="1268"/>
      <c r="E63" s="1269"/>
      <c r="F63" s="133">
        <v>9402</v>
      </c>
      <c r="G63" s="133">
        <v>9550</v>
      </c>
      <c r="H63" s="134">
        <v>10294</v>
      </c>
    </row>
    <row r="64" spans="2:8" x14ac:dyDescent="0.15"/>
  </sheetData>
  <sheetProtection algorithmName="SHA-512" hashValue="1mk2vLUtv1NrJPt4Qp1fFYl0sWo3Zgz4Q4DLNyJLFM57bfT8e72hSHIfz/9GAqyd5wc6QpsCuuDtmROtC5Pu6A==" saltValue="Hangt2Zu75b4dNq76GS7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 zoomScale="70" zoomScaleNormal="70" zoomScaleSheetLayoutView="55" workbookViewId="0">
      <selection activeCell="AN65" sqref="AN65:DC69"/>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615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616</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564</v>
      </c>
      <c r="BQ50" s="1281"/>
      <c r="BR50" s="1281"/>
      <c r="BS50" s="1281"/>
      <c r="BT50" s="1281"/>
      <c r="BU50" s="1281"/>
      <c r="BV50" s="1281"/>
      <c r="BW50" s="1281"/>
      <c r="BX50" s="1281" t="s">
        <v>565</v>
      </c>
      <c r="BY50" s="1281"/>
      <c r="BZ50" s="1281"/>
      <c r="CA50" s="1281"/>
      <c r="CB50" s="1281"/>
      <c r="CC50" s="1281"/>
      <c r="CD50" s="1281"/>
      <c r="CE50" s="1281"/>
      <c r="CF50" s="1281" t="s">
        <v>566</v>
      </c>
      <c r="CG50" s="1281"/>
      <c r="CH50" s="1281"/>
      <c r="CI50" s="1281"/>
      <c r="CJ50" s="1281"/>
      <c r="CK50" s="1281"/>
      <c r="CL50" s="1281"/>
      <c r="CM50" s="1281"/>
      <c r="CN50" s="1281" t="s">
        <v>567</v>
      </c>
      <c r="CO50" s="1281"/>
      <c r="CP50" s="1281"/>
      <c r="CQ50" s="1281"/>
      <c r="CR50" s="1281"/>
      <c r="CS50" s="1281"/>
      <c r="CT50" s="1281"/>
      <c r="CU50" s="1281"/>
      <c r="CV50" s="1281" t="s">
        <v>568</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617</v>
      </c>
      <c r="AO51" s="1279"/>
      <c r="AP51" s="1279"/>
      <c r="AQ51" s="1279"/>
      <c r="AR51" s="1279"/>
      <c r="AS51" s="1279"/>
      <c r="AT51" s="1279"/>
      <c r="AU51" s="1279"/>
      <c r="AV51" s="1279"/>
      <c r="AW51" s="1279"/>
      <c r="AX51" s="1279"/>
      <c r="AY51" s="1279"/>
      <c r="AZ51" s="1279"/>
      <c r="BA51" s="1279"/>
      <c r="BB51" s="1279" t="s">
        <v>618</v>
      </c>
      <c r="BC51" s="1279"/>
      <c r="BD51" s="1279"/>
      <c r="BE51" s="1279"/>
      <c r="BF51" s="1279"/>
      <c r="BG51" s="1279"/>
      <c r="BH51" s="1279"/>
      <c r="BI51" s="1279"/>
      <c r="BJ51" s="1279"/>
      <c r="BK51" s="1279"/>
      <c r="BL51" s="1279"/>
      <c r="BM51" s="1279"/>
      <c r="BN51" s="1279"/>
      <c r="BO51" s="1279"/>
      <c r="BP51" s="1276">
        <v>15.9</v>
      </c>
      <c r="BQ51" s="1276"/>
      <c r="BR51" s="1276"/>
      <c r="BS51" s="1276"/>
      <c r="BT51" s="1276"/>
      <c r="BU51" s="1276"/>
      <c r="BV51" s="1276"/>
      <c r="BW51" s="1276"/>
      <c r="BX51" s="1276">
        <v>11.8</v>
      </c>
      <c r="BY51" s="1276"/>
      <c r="BZ51" s="1276"/>
      <c r="CA51" s="1276"/>
      <c r="CB51" s="1276"/>
      <c r="CC51" s="1276"/>
      <c r="CD51" s="1276"/>
      <c r="CE51" s="1276"/>
      <c r="CF51" s="1276">
        <v>9</v>
      </c>
      <c r="CG51" s="1276"/>
      <c r="CH51" s="1276"/>
      <c r="CI51" s="1276"/>
      <c r="CJ51" s="1276"/>
      <c r="CK51" s="1276"/>
      <c r="CL51" s="1276"/>
      <c r="CM51" s="1276"/>
      <c r="CN51" s="1276">
        <v>8.9</v>
      </c>
      <c r="CO51" s="1276"/>
      <c r="CP51" s="1276"/>
      <c r="CQ51" s="1276"/>
      <c r="CR51" s="1276"/>
      <c r="CS51" s="1276"/>
      <c r="CT51" s="1276"/>
      <c r="CU51" s="1276"/>
      <c r="CV51" s="1276">
        <v>8</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619</v>
      </c>
      <c r="BC53" s="1279"/>
      <c r="BD53" s="1279"/>
      <c r="BE53" s="1279"/>
      <c r="BF53" s="1279"/>
      <c r="BG53" s="1279"/>
      <c r="BH53" s="1279"/>
      <c r="BI53" s="1279"/>
      <c r="BJ53" s="1279"/>
      <c r="BK53" s="1279"/>
      <c r="BL53" s="1279"/>
      <c r="BM53" s="1279"/>
      <c r="BN53" s="1279"/>
      <c r="BO53" s="1279"/>
      <c r="BP53" s="1276">
        <v>52.2</v>
      </c>
      <c r="BQ53" s="1276"/>
      <c r="BR53" s="1276"/>
      <c r="BS53" s="1276"/>
      <c r="BT53" s="1276"/>
      <c r="BU53" s="1276"/>
      <c r="BV53" s="1276"/>
      <c r="BW53" s="1276"/>
      <c r="BX53" s="1276">
        <v>53.7</v>
      </c>
      <c r="BY53" s="1276"/>
      <c r="BZ53" s="1276"/>
      <c r="CA53" s="1276"/>
      <c r="CB53" s="1276"/>
      <c r="CC53" s="1276"/>
      <c r="CD53" s="1276"/>
      <c r="CE53" s="1276"/>
      <c r="CF53" s="1276">
        <v>55.3</v>
      </c>
      <c r="CG53" s="1276"/>
      <c r="CH53" s="1276"/>
      <c r="CI53" s="1276"/>
      <c r="CJ53" s="1276"/>
      <c r="CK53" s="1276"/>
      <c r="CL53" s="1276"/>
      <c r="CM53" s="1276"/>
      <c r="CN53" s="1276">
        <v>56.6</v>
      </c>
      <c r="CO53" s="1276"/>
      <c r="CP53" s="1276"/>
      <c r="CQ53" s="1276"/>
      <c r="CR53" s="1276"/>
      <c r="CS53" s="1276"/>
      <c r="CT53" s="1276"/>
      <c r="CU53" s="1276"/>
      <c r="CV53" s="1276">
        <v>58.4</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620</v>
      </c>
      <c r="AO55" s="1281"/>
      <c r="AP55" s="1281"/>
      <c r="AQ55" s="1281"/>
      <c r="AR55" s="1281"/>
      <c r="AS55" s="1281"/>
      <c r="AT55" s="1281"/>
      <c r="AU55" s="1281"/>
      <c r="AV55" s="1281"/>
      <c r="AW55" s="1281"/>
      <c r="AX55" s="1281"/>
      <c r="AY55" s="1281"/>
      <c r="AZ55" s="1281"/>
      <c r="BA55" s="1281"/>
      <c r="BB55" s="1279" t="s">
        <v>618</v>
      </c>
      <c r="BC55" s="1279"/>
      <c r="BD55" s="1279"/>
      <c r="BE55" s="1279"/>
      <c r="BF55" s="1279"/>
      <c r="BG55" s="1279"/>
      <c r="BH55" s="1279"/>
      <c r="BI55" s="1279"/>
      <c r="BJ55" s="1279"/>
      <c r="BK55" s="1279"/>
      <c r="BL55" s="1279"/>
      <c r="BM55" s="1279"/>
      <c r="BN55" s="1279"/>
      <c r="BO55" s="1279"/>
      <c r="BP55" s="1276">
        <v>12.2</v>
      </c>
      <c r="BQ55" s="1276"/>
      <c r="BR55" s="1276"/>
      <c r="BS55" s="1276"/>
      <c r="BT55" s="1276"/>
      <c r="BU55" s="1276"/>
      <c r="BV55" s="1276"/>
      <c r="BW55" s="1276"/>
      <c r="BX55" s="1276">
        <v>5</v>
      </c>
      <c r="BY55" s="1276"/>
      <c r="BZ55" s="1276"/>
      <c r="CA55" s="1276"/>
      <c r="CB55" s="1276"/>
      <c r="CC55" s="1276"/>
      <c r="CD55" s="1276"/>
      <c r="CE55" s="1276"/>
      <c r="CF55" s="1276">
        <v>5.4</v>
      </c>
      <c r="CG55" s="1276"/>
      <c r="CH55" s="1276"/>
      <c r="CI55" s="1276"/>
      <c r="CJ55" s="1276"/>
      <c r="CK55" s="1276"/>
      <c r="CL55" s="1276"/>
      <c r="CM55" s="1276"/>
      <c r="CN55" s="1276">
        <v>3.9</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619</v>
      </c>
      <c r="BC57" s="1279"/>
      <c r="BD57" s="1279"/>
      <c r="BE57" s="1279"/>
      <c r="BF57" s="1279"/>
      <c r="BG57" s="1279"/>
      <c r="BH57" s="1279"/>
      <c r="BI57" s="1279"/>
      <c r="BJ57" s="1279"/>
      <c r="BK57" s="1279"/>
      <c r="BL57" s="1279"/>
      <c r="BM57" s="1279"/>
      <c r="BN57" s="1279"/>
      <c r="BO57" s="1279"/>
      <c r="BP57" s="1276">
        <v>61.2</v>
      </c>
      <c r="BQ57" s="1276"/>
      <c r="BR57" s="1276"/>
      <c r="BS57" s="1276"/>
      <c r="BT57" s="1276"/>
      <c r="BU57" s="1276"/>
      <c r="BV57" s="1276"/>
      <c r="BW57" s="1276"/>
      <c r="BX57" s="1276">
        <v>61.6</v>
      </c>
      <c r="BY57" s="1276"/>
      <c r="BZ57" s="1276"/>
      <c r="CA57" s="1276"/>
      <c r="CB57" s="1276"/>
      <c r="CC57" s="1276"/>
      <c r="CD57" s="1276"/>
      <c r="CE57" s="1276"/>
      <c r="CF57" s="1276">
        <v>62.5</v>
      </c>
      <c r="CG57" s="1276"/>
      <c r="CH57" s="1276"/>
      <c r="CI57" s="1276"/>
      <c r="CJ57" s="1276"/>
      <c r="CK57" s="1276"/>
      <c r="CL57" s="1276"/>
      <c r="CM57" s="1276"/>
      <c r="CN57" s="1276">
        <v>63.1</v>
      </c>
      <c r="CO57" s="1276"/>
      <c r="CP57" s="1276"/>
      <c r="CQ57" s="1276"/>
      <c r="CR57" s="1276"/>
      <c r="CS57" s="1276"/>
      <c r="CT57" s="1276"/>
      <c r="CU57" s="1276"/>
      <c r="CV57" s="1276">
        <v>63</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621</v>
      </c>
    </row>
    <row r="64" spans="1:109" x14ac:dyDescent="0.15">
      <c r="B64" s="375"/>
      <c r="G64" s="382"/>
      <c r="I64" s="395"/>
      <c r="J64" s="395"/>
      <c r="K64" s="395"/>
      <c r="L64" s="395"/>
      <c r="M64" s="395"/>
      <c r="N64" s="396"/>
      <c r="AM64" s="382"/>
      <c r="AN64" s="382" t="s">
        <v>614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622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616</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564</v>
      </c>
      <c r="BQ72" s="1281"/>
      <c r="BR72" s="1281"/>
      <c r="BS72" s="1281"/>
      <c r="BT72" s="1281"/>
      <c r="BU72" s="1281"/>
      <c r="BV72" s="1281"/>
      <c r="BW72" s="1281"/>
      <c r="BX72" s="1281" t="s">
        <v>565</v>
      </c>
      <c r="BY72" s="1281"/>
      <c r="BZ72" s="1281"/>
      <c r="CA72" s="1281"/>
      <c r="CB72" s="1281"/>
      <c r="CC72" s="1281"/>
      <c r="CD72" s="1281"/>
      <c r="CE72" s="1281"/>
      <c r="CF72" s="1281" t="s">
        <v>566</v>
      </c>
      <c r="CG72" s="1281"/>
      <c r="CH72" s="1281"/>
      <c r="CI72" s="1281"/>
      <c r="CJ72" s="1281"/>
      <c r="CK72" s="1281"/>
      <c r="CL72" s="1281"/>
      <c r="CM72" s="1281"/>
      <c r="CN72" s="1281" t="s">
        <v>567</v>
      </c>
      <c r="CO72" s="1281"/>
      <c r="CP72" s="1281"/>
      <c r="CQ72" s="1281"/>
      <c r="CR72" s="1281"/>
      <c r="CS72" s="1281"/>
      <c r="CT72" s="1281"/>
      <c r="CU72" s="1281"/>
      <c r="CV72" s="1281" t="s">
        <v>568</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617</v>
      </c>
      <c r="AO73" s="1279"/>
      <c r="AP73" s="1279"/>
      <c r="AQ73" s="1279"/>
      <c r="AR73" s="1279"/>
      <c r="AS73" s="1279"/>
      <c r="AT73" s="1279"/>
      <c r="AU73" s="1279"/>
      <c r="AV73" s="1279"/>
      <c r="AW73" s="1279"/>
      <c r="AX73" s="1279"/>
      <c r="AY73" s="1279"/>
      <c r="AZ73" s="1279"/>
      <c r="BA73" s="1279"/>
      <c r="BB73" s="1279" t="s">
        <v>618</v>
      </c>
      <c r="BC73" s="1279"/>
      <c r="BD73" s="1279"/>
      <c r="BE73" s="1279"/>
      <c r="BF73" s="1279"/>
      <c r="BG73" s="1279"/>
      <c r="BH73" s="1279"/>
      <c r="BI73" s="1279"/>
      <c r="BJ73" s="1279"/>
      <c r="BK73" s="1279"/>
      <c r="BL73" s="1279"/>
      <c r="BM73" s="1279"/>
      <c r="BN73" s="1279"/>
      <c r="BO73" s="1279"/>
      <c r="BP73" s="1276">
        <v>15.9</v>
      </c>
      <c r="BQ73" s="1276"/>
      <c r="BR73" s="1276"/>
      <c r="BS73" s="1276"/>
      <c r="BT73" s="1276"/>
      <c r="BU73" s="1276"/>
      <c r="BV73" s="1276"/>
      <c r="BW73" s="1276"/>
      <c r="BX73" s="1276">
        <v>11.8</v>
      </c>
      <c r="BY73" s="1276"/>
      <c r="BZ73" s="1276"/>
      <c r="CA73" s="1276"/>
      <c r="CB73" s="1276"/>
      <c r="CC73" s="1276"/>
      <c r="CD73" s="1276"/>
      <c r="CE73" s="1276"/>
      <c r="CF73" s="1276">
        <v>9</v>
      </c>
      <c r="CG73" s="1276"/>
      <c r="CH73" s="1276"/>
      <c r="CI73" s="1276"/>
      <c r="CJ73" s="1276"/>
      <c r="CK73" s="1276"/>
      <c r="CL73" s="1276"/>
      <c r="CM73" s="1276"/>
      <c r="CN73" s="1276">
        <v>8.9</v>
      </c>
      <c r="CO73" s="1276"/>
      <c r="CP73" s="1276"/>
      <c r="CQ73" s="1276"/>
      <c r="CR73" s="1276"/>
      <c r="CS73" s="1276"/>
      <c r="CT73" s="1276"/>
      <c r="CU73" s="1276"/>
      <c r="CV73" s="1276">
        <v>8</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623</v>
      </c>
      <c r="BC75" s="1279"/>
      <c r="BD75" s="1279"/>
      <c r="BE75" s="1279"/>
      <c r="BF75" s="1279"/>
      <c r="BG75" s="1279"/>
      <c r="BH75" s="1279"/>
      <c r="BI75" s="1279"/>
      <c r="BJ75" s="1279"/>
      <c r="BK75" s="1279"/>
      <c r="BL75" s="1279"/>
      <c r="BM75" s="1279"/>
      <c r="BN75" s="1279"/>
      <c r="BO75" s="1279"/>
      <c r="BP75" s="1276">
        <v>4.0999999999999996</v>
      </c>
      <c r="BQ75" s="1276"/>
      <c r="BR75" s="1276"/>
      <c r="BS75" s="1276"/>
      <c r="BT75" s="1276"/>
      <c r="BU75" s="1276"/>
      <c r="BV75" s="1276"/>
      <c r="BW75" s="1276"/>
      <c r="BX75" s="1276">
        <v>4.5</v>
      </c>
      <c r="BY75" s="1276"/>
      <c r="BZ75" s="1276"/>
      <c r="CA75" s="1276"/>
      <c r="CB75" s="1276"/>
      <c r="CC75" s="1276"/>
      <c r="CD75" s="1276"/>
      <c r="CE75" s="1276"/>
      <c r="CF75" s="1276">
        <v>4.4000000000000004</v>
      </c>
      <c r="CG75" s="1276"/>
      <c r="CH75" s="1276"/>
      <c r="CI75" s="1276"/>
      <c r="CJ75" s="1276"/>
      <c r="CK75" s="1276"/>
      <c r="CL75" s="1276"/>
      <c r="CM75" s="1276"/>
      <c r="CN75" s="1276">
        <v>4.3</v>
      </c>
      <c r="CO75" s="1276"/>
      <c r="CP75" s="1276"/>
      <c r="CQ75" s="1276"/>
      <c r="CR75" s="1276"/>
      <c r="CS75" s="1276"/>
      <c r="CT75" s="1276"/>
      <c r="CU75" s="1276"/>
      <c r="CV75" s="1276">
        <v>4.0999999999999996</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620</v>
      </c>
      <c r="AO77" s="1281"/>
      <c r="AP77" s="1281"/>
      <c r="AQ77" s="1281"/>
      <c r="AR77" s="1281"/>
      <c r="AS77" s="1281"/>
      <c r="AT77" s="1281"/>
      <c r="AU77" s="1281"/>
      <c r="AV77" s="1281"/>
      <c r="AW77" s="1281"/>
      <c r="AX77" s="1281"/>
      <c r="AY77" s="1281"/>
      <c r="AZ77" s="1281"/>
      <c r="BA77" s="1281"/>
      <c r="BB77" s="1279" t="s">
        <v>618</v>
      </c>
      <c r="BC77" s="1279"/>
      <c r="BD77" s="1279"/>
      <c r="BE77" s="1279"/>
      <c r="BF77" s="1279"/>
      <c r="BG77" s="1279"/>
      <c r="BH77" s="1279"/>
      <c r="BI77" s="1279"/>
      <c r="BJ77" s="1279"/>
      <c r="BK77" s="1279"/>
      <c r="BL77" s="1279"/>
      <c r="BM77" s="1279"/>
      <c r="BN77" s="1279"/>
      <c r="BO77" s="1279"/>
      <c r="BP77" s="1276">
        <v>12.2</v>
      </c>
      <c r="BQ77" s="1276"/>
      <c r="BR77" s="1276"/>
      <c r="BS77" s="1276"/>
      <c r="BT77" s="1276"/>
      <c r="BU77" s="1276"/>
      <c r="BV77" s="1276"/>
      <c r="BW77" s="1276"/>
      <c r="BX77" s="1276">
        <v>5</v>
      </c>
      <c r="BY77" s="1276"/>
      <c r="BZ77" s="1276"/>
      <c r="CA77" s="1276"/>
      <c r="CB77" s="1276"/>
      <c r="CC77" s="1276"/>
      <c r="CD77" s="1276"/>
      <c r="CE77" s="1276"/>
      <c r="CF77" s="1276">
        <v>5.4</v>
      </c>
      <c r="CG77" s="1276"/>
      <c r="CH77" s="1276"/>
      <c r="CI77" s="1276"/>
      <c r="CJ77" s="1276"/>
      <c r="CK77" s="1276"/>
      <c r="CL77" s="1276"/>
      <c r="CM77" s="1276"/>
      <c r="CN77" s="1276">
        <v>3.9</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623</v>
      </c>
      <c r="BC79" s="1279"/>
      <c r="BD79" s="1279"/>
      <c r="BE79" s="1279"/>
      <c r="BF79" s="1279"/>
      <c r="BG79" s="1279"/>
      <c r="BH79" s="1279"/>
      <c r="BI79" s="1279"/>
      <c r="BJ79" s="1279"/>
      <c r="BK79" s="1279"/>
      <c r="BL79" s="1279"/>
      <c r="BM79" s="1279"/>
      <c r="BN79" s="1279"/>
      <c r="BO79" s="1279"/>
      <c r="BP79" s="1276">
        <v>4.8</v>
      </c>
      <c r="BQ79" s="1276"/>
      <c r="BR79" s="1276"/>
      <c r="BS79" s="1276"/>
      <c r="BT79" s="1276"/>
      <c r="BU79" s="1276"/>
      <c r="BV79" s="1276"/>
      <c r="BW79" s="1276"/>
      <c r="BX79" s="1276">
        <v>4.5</v>
      </c>
      <c r="BY79" s="1276"/>
      <c r="BZ79" s="1276"/>
      <c r="CA79" s="1276"/>
      <c r="CB79" s="1276"/>
      <c r="CC79" s="1276"/>
      <c r="CD79" s="1276"/>
      <c r="CE79" s="1276"/>
      <c r="CF79" s="1276">
        <v>4.2</v>
      </c>
      <c r="CG79" s="1276"/>
      <c r="CH79" s="1276"/>
      <c r="CI79" s="1276"/>
      <c r="CJ79" s="1276"/>
      <c r="CK79" s="1276"/>
      <c r="CL79" s="1276"/>
      <c r="CM79" s="1276"/>
      <c r="CN79" s="1276">
        <v>4.2</v>
      </c>
      <c r="CO79" s="1276"/>
      <c r="CP79" s="1276"/>
      <c r="CQ79" s="1276"/>
      <c r="CR79" s="1276"/>
      <c r="CS79" s="1276"/>
      <c r="CT79" s="1276"/>
      <c r="CU79" s="1276"/>
      <c r="CV79" s="1276">
        <v>4.5</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NTl6id/16BoXyxVk9LNWBMJAxO2fdwKMivQ+DHCy0vCWDvBErHAcRUjI+MdZQ3E1DHriolJ2Stkym6M40M7y1A==" saltValue="BHqFqErS56iL0qZ2nei/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mUjmXEqkvaBZ3OQYJISyYRXN2gSl8c1oa3YrYmhVc3rPsmO2qXz5I3Vy/eyUsFNEWcGho4aEKZUOc3nK09cKQ==" saltValue="n7QdOskLG7asL71e9bHWd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T//Rajb4iHH50tmkS0YLm/slGtZz7lOXjmcwPuMgXePK6X9apDVy6Qqe3uy0TACPyyP3E11jga01s1ian4iOkA==" saltValue="nzc9qXYURPdDDDVKfhHQD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19204</v>
      </c>
      <c r="E3" s="153"/>
      <c r="F3" s="154">
        <v>42651</v>
      </c>
      <c r="G3" s="155"/>
      <c r="H3" s="156"/>
    </row>
    <row r="4" spans="1:8" x14ac:dyDescent="0.15">
      <c r="A4" s="157"/>
      <c r="B4" s="158"/>
      <c r="C4" s="159"/>
      <c r="D4" s="160">
        <v>11157</v>
      </c>
      <c r="E4" s="161"/>
      <c r="F4" s="162">
        <v>22675</v>
      </c>
      <c r="G4" s="163"/>
      <c r="H4" s="164"/>
    </row>
    <row r="5" spans="1:8" x14ac:dyDescent="0.15">
      <c r="A5" s="145" t="s">
        <v>556</v>
      </c>
      <c r="B5" s="150"/>
      <c r="C5" s="151"/>
      <c r="D5" s="152">
        <v>28209</v>
      </c>
      <c r="E5" s="153"/>
      <c r="F5" s="154">
        <v>43226</v>
      </c>
      <c r="G5" s="155"/>
      <c r="H5" s="156"/>
    </row>
    <row r="6" spans="1:8" x14ac:dyDescent="0.15">
      <c r="A6" s="157"/>
      <c r="B6" s="158"/>
      <c r="C6" s="159"/>
      <c r="D6" s="160">
        <v>15116</v>
      </c>
      <c r="E6" s="161"/>
      <c r="F6" s="162">
        <v>22622</v>
      </c>
      <c r="G6" s="163"/>
      <c r="H6" s="164"/>
    </row>
    <row r="7" spans="1:8" x14ac:dyDescent="0.15">
      <c r="A7" s="145" t="s">
        <v>557</v>
      </c>
      <c r="B7" s="150"/>
      <c r="C7" s="151"/>
      <c r="D7" s="152">
        <v>27982</v>
      </c>
      <c r="E7" s="153"/>
      <c r="F7" s="154">
        <v>42836</v>
      </c>
      <c r="G7" s="155"/>
      <c r="H7" s="156"/>
    </row>
    <row r="8" spans="1:8" x14ac:dyDescent="0.15">
      <c r="A8" s="157"/>
      <c r="B8" s="158"/>
      <c r="C8" s="159"/>
      <c r="D8" s="160">
        <v>20146</v>
      </c>
      <c r="E8" s="161"/>
      <c r="F8" s="162">
        <v>22936</v>
      </c>
      <c r="G8" s="163"/>
      <c r="H8" s="164"/>
    </row>
    <row r="9" spans="1:8" x14ac:dyDescent="0.15">
      <c r="A9" s="145" t="s">
        <v>558</v>
      </c>
      <c r="B9" s="150"/>
      <c r="C9" s="151"/>
      <c r="D9" s="152">
        <v>40700</v>
      </c>
      <c r="E9" s="153"/>
      <c r="F9" s="154">
        <v>44161</v>
      </c>
      <c r="G9" s="155"/>
      <c r="H9" s="156"/>
    </row>
    <row r="10" spans="1:8" x14ac:dyDescent="0.15">
      <c r="A10" s="157"/>
      <c r="B10" s="158"/>
      <c r="C10" s="159"/>
      <c r="D10" s="160">
        <v>27163</v>
      </c>
      <c r="E10" s="161"/>
      <c r="F10" s="162">
        <v>23644</v>
      </c>
      <c r="G10" s="163"/>
      <c r="H10" s="164"/>
    </row>
    <row r="11" spans="1:8" x14ac:dyDescent="0.15">
      <c r="A11" s="145" t="s">
        <v>559</v>
      </c>
      <c r="B11" s="150"/>
      <c r="C11" s="151"/>
      <c r="D11" s="152">
        <v>34809</v>
      </c>
      <c r="E11" s="153"/>
      <c r="F11" s="154">
        <v>43955</v>
      </c>
      <c r="G11" s="155"/>
      <c r="H11" s="156"/>
    </row>
    <row r="12" spans="1:8" x14ac:dyDescent="0.15">
      <c r="A12" s="157"/>
      <c r="B12" s="158"/>
      <c r="C12" s="165"/>
      <c r="D12" s="160">
        <v>24996</v>
      </c>
      <c r="E12" s="161"/>
      <c r="F12" s="162">
        <v>21318</v>
      </c>
      <c r="G12" s="163"/>
      <c r="H12" s="164"/>
    </row>
    <row r="13" spans="1:8" x14ac:dyDescent="0.15">
      <c r="A13" s="145"/>
      <c r="B13" s="150"/>
      <c r="C13" s="166"/>
      <c r="D13" s="167">
        <v>30181</v>
      </c>
      <c r="E13" s="168"/>
      <c r="F13" s="169">
        <v>43366</v>
      </c>
      <c r="G13" s="170"/>
      <c r="H13" s="156"/>
    </row>
    <row r="14" spans="1:8" x14ac:dyDescent="0.15">
      <c r="A14" s="157"/>
      <c r="B14" s="158"/>
      <c r="C14" s="159"/>
      <c r="D14" s="160">
        <v>19716</v>
      </c>
      <c r="E14" s="161"/>
      <c r="F14" s="162">
        <v>22639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8.34</v>
      </c>
      <c r="C19" s="171">
        <f>ROUND(VALUE(SUBSTITUTE(実質収支比率等に係る経年分析!G$48,"▲","-")),2)</f>
        <v>8.8699999999999992</v>
      </c>
      <c r="D19" s="171">
        <f>ROUND(VALUE(SUBSTITUTE(実質収支比率等に係る経年分析!H$48,"▲","-")),2)</f>
        <v>7.46</v>
      </c>
      <c r="E19" s="171">
        <f>ROUND(VALUE(SUBSTITUTE(実質収支比率等に係る経年分析!I$48,"▲","-")),2)</f>
        <v>7.43</v>
      </c>
      <c r="F19" s="171">
        <f>ROUND(VALUE(SUBSTITUTE(実質収支比率等に係る経年分析!J$48,"▲","-")),2)</f>
        <v>9.57</v>
      </c>
    </row>
    <row r="20" spans="1:11" x14ac:dyDescent="0.15">
      <c r="A20" s="171" t="s">
        <v>55</v>
      </c>
      <c r="B20" s="171">
        <f>ROUND(VALUE(SUBSTITUTE(実質収支比率等に係る経年分析!F$47,"▲","-")),2)</f>
        <v>10.34</v>
      </c>
      <c r="C20" s="171">
        <f>ROUND(VALUE(SUBSTITUTE(実質収支比率等に係る経年分析!G$47,"▲","-")),2)</f>
        <v>10.6</v>
      </c>
      <c r="D20" s="171">
        <f>ROUND(VALUE(SUBSTITUTE(実質収支比率等に係る経年分析!H$47,"▲","-")),2)</f>
        <v>10.89</v>
      </c>
      <c r="E20" s="171">
        <f>ROUND(VALUE(SUBSTITUTE(実質収支比率等に係る経年分析!I$47,"▲","-")),2)</f>
        <v>10.65</v>
      </c>
      <c r="F20" s="171">
        <f>ROUND(VALUE(SUBSTITUTE(実質収支比率等に係る経年分析!J$47,"▲","-")),2)</f>
        <v>11.96</v>
      </c>
    </row>
    <row r="21" spans="1:11" x14ac:dyDescent="0.15">
      <c r="A21" s="171" t="s">
        <v>56</v>
      </c>
      <c r="B21" s="171">
        <f>IF(ISNUMBER(VALUE(SUBSTITUTE(実質収支比率等に係る経年分析!F$49,"▲","-"))),ROUND(VALUE(SUBSTITUTE(実質収支比率等に係る経年分析!F$49,"▲","-")),2),NA())</f>
        <v>-0.02</v>
      </c>
      <c r="C21" s="171">
        <f>IF(ISNUMBER(VALUE(SUBSTITUTE(実質収支比率等に係る経年分析!G$49,"▲","-"))),ROUND(VALUE(SUBSTITUTE(実質収支比率等に係る経年分析!G$49,"▲","-")),2),NA())</f>
        <v>0.81</v>
      </c>
      <c r="D21" s="171">
        <f>IF(ISNUMBER(VALUE(SUBSTITUTE(実質収支比率等に係る経年分析!H$49,"▲","-"))),ROUND(VALUE(SUBSTITUTE(実質収支比率等に係る経年分析!H$49,"▲","-")),2),NA())</f>
        <v>-1.1100000000000001</v>
      </c>
      <c r="E21" s="171">
        <f>IF(ISNUMBER(VALUE(SUBSTITUTE(実質収支比率等に係る経年分析!I$49,"▲","-"))),ROUND(VALUE(SUBSTITUTE(実質収支比率等に係る経年分析!I$49,"▲","-")),2),NA())</f>
        <v>0.11</v>
      </c>
      <c r="F21" s="171">
        <f>IF(ISNUMBER(VALUE(SUBSTITUTE(実質収支比率等に係る経年分析!J$49,"▲","-"))),ROUND(VALUE(SUBSTITUTE(実質収支比率等に係る経年分析!J$49,"▲","-")),2),NA())</f>
        <v>4.22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広田中央特定土地区画整理事業特別会計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0.28999999999999998</v>
      </c>
    </row>
    <row r="31" spans="1:11" x14ac:dyDescent="0.15">
      <c r="A31" s="172" t="str">
        <f>IF(連結実質赤字比率に係る赤字・黒字の構成分析!C$39="",NA(),連結実質赤字比率に係る赤字・黒字の構成分析!C$39)</f>
        <v>北新宿第二土地区画整理事業特別会計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0.46</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0.71</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1.39</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5.0599999999999996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4.6500000000000004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5.0999999999999996</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4.3600000000000003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8.2799999999999994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4867</v>
      </c>
      <c r="E42" s="173"/>
      <c r="F42" s="173"/>
      <c r="G42" s="173">
        <f>'実質公債費比率（分子）の構造'!L$52</f>
        <v>4938</v>
      </c>
      <c r="H42" s="173"/>
      <c r="I42" s="173"/>
      <c r="J42" s="173">
        <f>'実質公債費比率（分子）の構造'!M$52</f>
        <v>4958</v>
      </c>
      <c r="K42" s="173"/>
      <c r="L42" s="173"/>
      <c r="M42" s="173">
        <f>'実質公債費比率（分子）の構造'!N$52</f>
        <v>4865</v>
      </c>
      <c r="N42" s="173"/>
      <c r="O42" s="173"/>
      <c r="P42" s="173">
        <f>'実質公債費比率（分子）の構造'!O$52</f>
        <v>4824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189</v>
      </c>
      <c r="C45" s="173"/>
      <c r="D45" s="173"/>
      <c r="E45" s="173">
        <f>'実質公債費比率（分子）の構造'!L$49</f>
        <v>135</v>
      </c>
      <c r="F45" s="173"/>
      <c r="G45" s="173"/>
      <c r="H45" s="173">
        <f>'実質公債費比率（分子）の構造'!M$49</f>
        <v>79</v>
      </c>
      <c r="I45" s="173"/>
      <c r="J45" s="173"/>
      <c r="K45" s="173">
        <f>'実質公債費比率（分子）の構造'!N$49</f>
        <v>65</v>
      </c>
      <c r="L45" s="173"/>
      <c r="M45" s="173"/>
      <c r="N45" s="173">
        <f>'実質公債費比率（分子）の構造'!O$49</f>
        <v>56</v>
      </c>
      <c r="O45" s="173"/>
      <c r="P45" s="173"/>
    </row>
    <row r="46" spans="1:16" x14ac:dyDescent="0.15">
      <c r="A46" s="173" t="s">
        <v>67</v>
      </c>
      <c r="B46" s="173">
        <f>'実質公債費比率（分子）の構造'!K$48</f>
        <v>923</v>
      </c>
      <c r="C46" s="173"/>
      <c r="D46" s="173"/>
      <c r="E46" s="173">
        <f>'実質公債費比率（分子）の構造'!L$48</f>
        <v>907</v>
      </c>
      <c r="F46" s="173"/>
      <c r="G46" s="173"/>
      <c r="H46" s="173">
        <f>'実質公債費比率（分子）の構造'!M$48</f>
        <v>844</v>
      </c>
      <c r="I46" s="173"/>
      <c r="J46" s="173"/>
      <c r="K46" s="173">
        <f>'実質公債費比率（分子）の構造'!N$48</f>
        <v>818</v>
      </c>
      <c r="L46" s="173"/>
      <c r="M46" s="173"/>
      <c r="N46" s="173">
        <f>'実質公債費比率（分子）の構造'!O$48</f>
        <v>775</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4629</v>
      </c>
      <c r="C49" s="173"/>
      <c r="D49" s="173"/>
      <c r="E49" s="173">
        <f>'実質公債費比率（分子）の構造'!L$45</f>
        <v>4859</v>
      </c>
      <c r="F49" s="173"/>
      <c r="G49" s="173"/>
      <c r="H49" s="173">
        <f>'実質公債費比率（分子）の構造'!M$45</f>
        <v>4862</v>
      </c>
      <c r="I49" s="173"/>
      <c r="J49" s="173"/>
      <c r="K49" s="173">
        <f>'実質公債費比率（分子）の構造'!N$45</f>
        <v>4816</v>
      </c>
      <c r="L49" s="173"/>
      <c r="M49" s="173"/>
      <c r="N49" s="173">
        <f>'実質公債費比率（分子）の構造'!O$45</f>
        <v>4891</v>
      </c>
      <c r="O49" s="173"/>
      <c r="P49" s="173"/>
    </row>
    <row r="50" spans="1:16" x14ac:dyDescent="0.15">
      <c r="A50" s="173" t="s">
        <v>70</v>
      </c>
      <c r="B50" s="173" t="e">
        <f>NA()</f>
        <v>#N/A</v>
      </c>
      <c r="C50" s="173">
        <f>IF(ISNUMBER('実質公債費比率（分子）の構造'!K$53),'実質公債費比率（分子）の構造'!K$53,NA())</f>
        <v>874</v>
      </c>
      <c r="D50" s="173" t="e">
        <f>NA()</f>
        <v>#N/A</v>
      </c>
      <c r="E50" s="173" t="e">
        <f>NA()</f>
        <v>#N/A</v>
      </c>
      <c r="F50" s="173">
        <f>IF(ISNUMBER('実質公債費比率（分子）の構造'!L$53),'実質公債費比率（分子）の構造'!L$53,NA())</f>
        <v>963</v>
      </c>
      <c r="G50" s="173" t="e">
        <f>NA()</f>
        <v>#N/A</v>
      </c>
      <c r="H50" s="173" t="e">
        <f>NA()</f>
        <v>#N/A</v>
      </c>
      <c r="I50" s="173">
        <f>IF(ISNUMBER('実質公債費比率（分子）の構造'!M$53),'実質公債費比率（分子）の構造'!M$53,NA())</f>
        <v>827</v>
      </c>
      <c r="J50" s="173" t="e">
        <f>NA()</f>
        <v>#N/A</v>
      </c>
      <c r="K50" s="173" t="e">
        <f>NA()</f>
        <v>#N/A</v>
      </c>
      <c r="L50" s="173">
        <f>IF(ISNUMBER('実質公債費比率（分子）の構造'!N$53),'実質公債費比率（分子）の構造'!N$53,NA())</f>
        <v>834</v>
      </c>
      <c r="M50" s="173" t="e">
        <f>NA()</f>
        <v>#N/A</v>
      </c>
      <c r="N50" s="173" t="e">
        <f>NA()</f>
        <v>#N/A</v>
      </c>
      <c r="O50" s="173">
        <f>IF(ISNUMBER('実質公債費比率（分子）の構造'!O$53),'実質公債費比率（分子）の構造'!O$53,NA())</f>
        <v>898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48185</v>
      </c>
      <c r="E56" s="172"/>
      <c r="F56" s="172"/>
      <c r="G56" s="172">
        <f>'将来負担比率（分子）の構造'!J$52</f>
        <v>46555</v>
      </c>
      <c r="H56" s="172"/>
      <c r="I56" s="172"/>
      <c r="J56" s="172">
        <f>'将来負担比率（分子）の構造'!K$52</f>
        <v>45436</v>
      </c>
      <c r="K56" s="172"/>
      <c r="L56" s="172"/>
      <c r="M56" s="172">
        <f>'将来負担比率（分子）の構造'!L$52</f>
        <v>45215</v>
      </c>
      <c r="N56" s="172"/>
      <c r="O56" s="172"/>
      <c r="P56" s="172">
        <f>'将来負担比率（分子）の構造'!M$52</f>
        <v>43565</v>
      </c>
    </row>
    <row r="57" spans="1:16" x14ac:dyDescent="0.15">
      <c r="A57" s="172" t="s">
        <v>42</v>
      </c>
      <c r="B57" s="172"/>
      <c r="C57" s="172"/>
      <c r="D57" s="172">
        <f>'将来負担比率（分子）の構造'!I$51</f>
        <v>7033</v>
      </c>
      <c r="E57" s="172"/>
      <c r="F57" s="172"/>
      <c r="G57" s="172">
        <f>'将来負担比率（分子）の構造'!J$51</f>
        <v>6570</v>
      </c>
      <c r="H57" s="172"/>
      <c r="I57" s="172"/>
      <c r="J57" s="172">
        <f>'将来負担比率（分子）の構造'!K$51</f>
        <v>6357</v>
      </c>
      <c r="K57" s="172"/>
      <c r="L57" s="172"/>
      <c r="M57" s="172">
        <f>'将来負担比率（分子）の構造'!L$51</f>
        <v>5985</v>
      </c>
      <c r="N57" s="172"/>
      <c r="O57" s="172"/>
      <c r="P57" s="172">
        <f>'将来負担比率（分子）の構造'!M$51</f>
        <v>5814</v>
      </c>
    </row>
    <row r="58" spans="1:16" x14ac:dyDescent="0.15">
      <c r="A58" s="172" t="s">
        <v>41</v>
      </c>
      <c r="B58" s="172"/>
      <c r="C58" s="172"/>
      <c r="D58" s="172">
        <f>'将来負担比率（分子）の構造'!I$50</f>
        <v>7288</v>
      </c>
      <c r="E58" s="172"/>
      <c r="F58" s="172"/>
      <c r="G58" s="172">
        <f>'将来負担比率（分子）の構造'!J$50</f>
        <v>7618</v>
      </c>
      <c r="H58" s="172"/>
      <c r="I58" s="172"/>
      <c r="J58" s="172">
        <f>'将来負担比率（分子）の構造'!K$50</f>
        <v>7661</v>
      </c>
      <c r="K58" s="172"/>
      <c r="L58" s="172"/>
      <c r="M58" s="172">
        <f>'将来負担比率（分子）の構造'!L$50</f>
        <v>7814</v>
      </c>
      <c r="N58" s="172"/>
      <c r="O58" s="172"/>
      <c r="P58" s="172">
        <f>'将来負担比率（分子）の構造'!M$50</f>
        <v>8640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5918</v>
      </c>
      <c r="C62" s="172"/>
      <c r="D62" s="172"/>
      <c r="E62" s="172">
        <f>'将来負担比率（分子）の構造'!J$45</f>
        <v>5773</v>
      </c>
      <c r="F62" s="172"/>
      <c r="G62" s="172"/>
      <c r="H62" s="172">
        <f>'将来負担比率（分子）の構造'!K$45</f>
        <v>5689</v>
      </c>
      <c r="I62" s="172"/>
      <c r="J62" s="172"/>
      <c r="K62" s="172">
        <f>'将来負担比率（分子）の構造'!L$45</f>
        <v>5882</v>
      </c>
      <c r="L62" s="172"/>
      <c r="M62" s="172"/>
      <c r="N62" s="172">
        <f>'将来負担比率（分子）の構造'!M$45</f>
        <v>5585</v>
      </c>
      <c r="O62" s="172"/>
      <c r="P62" s="172"/>
    </row>
    <row r="63" spans="1:16" x14ac:dyDescent="0.15">
      <c r="A63" s="172" t="s">
        <v>34</v>
      </c>
      <c r="B63" s="172">
        <f>'将来負担比率（分子）の構造'!I$44</f>
        <v>783</v>
      </c>
      <c r="C63" s="172"/>
      <c r="D63" s="172"/>
      <c r="E63" s="172">
        <f>'将来負担比率（分子）の構造'!J$44</f>
        <v>503</v>
      </c>
      <c r="F63" s="172"/>
      <c r="G63" s="172"/>
      <c r="H63" s="172">
        <f>'将来負担比率（分子）の構造'!K$44</f>
        <v>477</v>
      </c>
      <c r="I63" s="172"/>
      <c r="J63" s="172"/>
      <c r="K63" s="172">
        <f>'将来負担比率（分子）の構造'!L$44</f>
        <v>541</v>
      </c>
      <c r="L63" s="172"/>
      <c r="M63" s="172"/>
      <c r="N63" s="172">
        <f>'将来負担比率（分子）の構造'!M$44</f>
        <v>467</v>
      </c>
      <c r="O63" s="172"/>
      <c r="P63" s="172"/>
    </row>
    <row r="64" spans="1:16" x14ac:dyDescent="0.15">
      <c r="A64" s="172" t="s">
        <v>33</v>
      </c>
      <c r="B64" s="172">
        <f>'将来負担比率（分子）の構造'!I$43</f>
        <v>9371</v>
      </c>
      <c r="C64" s="172"/>
      <c r="D64" s="172"/>
      <c r="E64" s="172">
        <f>'将来負担比率（分子）の構造'!J$43</f>
        <v>9258</v>
      </c>
      <c r="F64" s="172"/>
      <c r="G64" s="172"/>
      <c r="H64" s="172">
        <f>'将来負担比率（分子）の構造'!K$43</f>
        <v>8962</v>
      </c>
      <c r="I64" s="172"/>
      <c r="J64" s="172"/>
      <c r="K64" s="172">
        <f>'将来負担比率（分子）の構造'!L$43</f>
        <v>8549</v>
      </c>
      <c r="L64" s="172"/>
      <c r="M64" s="172"/>
      <c r="N64" s="172">
        <f>'将来負担比率（分子）の構造'!M$43</f>
        <v>8381</v>
      </c>
      <c r="O64" s="172"/>
      <c r="P64" s="172"/>
    </row>
    <row r="65" spans="1:16" x14ac:dyDescent="0.15">
      <c r="A65" s="172" t="s">
        <v>32</v>
      </c>
      <c r="B65" s="172">
        <f>'将来負担比率（分子）の構造'!I$42</f>
        <v>382</v>
      </c>
      <c r="C65" s="172"/>
      <c r="D65" s="172"/>
      <c r="E65" s="172">
        <f>'将来負担比率（分子）の構造'!J$42</f>
        <v>383</v>
      </c>
      <c r="F65" s="172"/>
      <c r="G65" s="172"/>
      <c r="H65" s="172">
        <f>'将来負担比率（分子）の構造'!K$42</f>
        <v>384</v>
      </c>
      <c r="I65" s="172"/>
      <c r="J65" s="172"/>
      <c r="K65" s="172">
        <f>'将来負担比率（分子）の構造'!L$42</f>
        <v>386</v>
      </c>
      <c r="L65" s="172"/>
      <c r="M65" s="172"/>
      <c r="N65" s="172">
        <f>'将来負担比率（分子）の構造'!M$42</f>
        <v>387</v>
      </c>
      <c r="O65" s="172"/>
      <c r="P65" s="172"/>
    </row>
    <row r="66" spans="1:16" x14ac:dyDescent="0.15">
      <c r="A66" s="172" t="s">
        <v>31</v>
      </c>
      <c r="B66" s="172">
        <f>'将来負担比率（分子）の構造'!I$41</f>
        <v>49247</v>
      </c>
      <c r="C66" s="172"/>
      <c r="D66" s="172"/>
      <c r="E66" s="172">
        <f>'将来負担比率（分子）の構造'!J$41</f>
        <v>47195</v>
      </c>
      <c r="F66" s="172"/>
      <c r="G66" s="172"/>
      <c r="H66" s="172">
        <f>'将来負担比率（分子）の構造'!K$41</f>
        <v>45745</v>
      </c>
      <c r="I66" s="172"/>
      <c r="J66" s="172"/>
      <c r="K66" s="172">
        <f>'将来負担比率（分子）の構造'!L$41</f>
        <v>45489</v>
      </c>
      <c r="L66" s="172"/>
      <c r="M66" s="172"/>
      <c r="N66" s="172">
        <f>'将来負担比率（分子）の構造'!M$41</f>
        <v>44942</v>
      </c>
      <c r="O66" s="172"/>
      <c r="P66" s="172"/>
    </row>
    <row r="67" spans="1:16" x14ac:dyDescent="0.15">
      <c r="A67" s="172" t="s">
        <v>74</v>
      </c>
      <c r="B67" s="172" t="e">
        <f>NA()</f>
        <v>#N/A</v>
      </c>
      <c r="C67" s="172">
        <f>IF(ISNUMBER('将来負担比率（分子）の構造'!I$53), IF('将来負担比率（分子）の構造'!I$53 &lt; 0, 0, '将来負担比率（分子）の構造'!I$53), NA())</f>
        <v>3194</v>
      </c>
      <c r="D67" s="172" t="e">
        <f>NA()</f>
        <v>#N/A</v>
      </c>
      <c r="E67" s="172" t="e">
        <f>NA()</f>
        <v>#N/A</v>
      </c>
      <c r="F67" s="172">
        <f>IF(ISNUMBER('将来負担比率（分子）の構造'!J$53), IF('将来負担比率（分子）の構造'!J$53 &lt; 0, 0, '将来負担比率（分子）の構造'!J$53), NA())</f>
        <v>2369</v>
      </c>
      <c r="G67" s="172" t="e">
        <f>NA()</f>
        <v>#N/A</v>
      </c>
      <c r="H67" s="172" t="e">
        <f>NA()</f>
        <v>#N/A</v>
      </c>
      <c r="I67" s="172">
        <f>IF(ISNUMBER('将来負担比率（分子）の構造'!K$53), IF('将来負担比率（分子）の構造'!K$53 &lt; 0, 0, '将来負担比率（分子）の構造'!K$53), NA())</f>
        <v>1804</v>
      </c>
      <c r="J67" s="172" t="e">
        <f>NA()</f>
        <v>#N/A</v>
      </c>
      <c r="K67" s="172" t="e">
        <f>NA()</f>
        <v>#N/A</v>
      </c>
      <c r="L67" s="172">
        <f>IF(ISNUMBER('将来負担比率（分子）の構造'!L$53), IF('将来負担比率（分子）の構造'!L$53 &lt; 0, 0, '将来負担比率（分子）の構造'!L$53), NA())</f>
        <v>1834</v>
      </c>
      <c r="M67" s="172" t="e">
        <f>NA()</f>
        <v>#N/A</v>
      </c>
      <c r="N67" s="172" t="e">
        <f>NA()</f>
        <v>#N/A</v>
      </c>
      <c r="O67" s="172">
        <f>IF(ISNUMBER('将来負担比率（分子）の構造'!M$53), IF('将来負担比率（分子）の構造'!M$53 &lt; 0, 0, '将来負担比率（分子）の構造'!M$53), NA())</f>
        <v>1742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2647</v>
      </c>
      <c r="C72" s="176">
        <f>基金残高に係る経年分析!G55</f>
        <v>2643</v>
      </c>
      <c r="D72" s="176">
        <f>基金残高に係る経年分析!H55</f>
        <v>3099</v>
      </c>
    </row>
    <row r="73" spans="1:16" x14ac:dyDescent="0.15">
      <c r="A73" s="175" t="s">
        <v>77</v>
      </c>
      <c r="B73" s="176">
        <f>基金残高に係る経年分析!F56</f>
        <v>1130</v>
      </c>
      <c r="C73" s="176">
        <f>基金残高に係る経年分析!G56</f>
        <v>833</v>
      </c>
      <c r="D73" s="176">
        <f>基金残高に係る経年分析!H56</f>
        <v>1078</v>
      </c>
    </row>
    <row r="74" spans="1:16" x14ac:dyDescent="0.15">
      <c r="A74" s="175" t="s">
        <v>78</v>
      </c>
      <c r="B74" s="176">
        <f>基金残高に係る経年分析!F57</f>
        <v>5624</v>
      </c>
      <c r="C74" s="176">
        <f>基金残高に係る経年分析!G57</f>
        <v>6073</v>
      </c>
      <c r="D74" s="176">
        <f>基金残高に係る経年分析!H57</f>
        <v>6116</v>
      </c>
    </row>
  </sheetData>
  <sheetProtection algorithmName="SHA-512" hashValue="BWKxRFVc8Ak6sFt9kBuSdrIFpGOrecmCUwaarFT5Z2BVjCfk6KBZOvmvWyEdtQ5OfQBtGHKpx0U93Fm2UWU5Uw==" saltValue="ixxq7UTwd6+IN3YzolwL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22" sqref="AD22:AK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224</v>
      </c>
      <c r="C5" s="652"/>
      <c r="D5" s="652"/>
      <c r="E5" s="652"/>
      <c r="F5" s="652"/>
      <c r="G5" s="652"/>
      <c r="H5" s="652"/>
      <c r="I5" s="652"/>
      <c r="J5" s="652"/>
      <c r="K5" s="652"/>
      <c r="L5" s="652"/>
      <c r="M5" s="652"/>
      <c r="N5" s="652"/>
      <c r="O5" s="652"/>
      <c r="P5" s="652"/>
      <c r="Q5" s="653"/>
      <c r="R5" s="654">
        <v>14810331</v>
      </c>
      <c r="S5" s="655"/>
      <c r="T5" s="655"/>
      <c r="U5" s="655"/>
      <c r="V5" s="655"/>
      <c r="W5" s="655"/>
      <c r="X5" s="655"/>
      <c r="Y5" s="656"/>
      <c r="Z5" s="657">
        <v>31.2</v>
      </c>
      <c r="AA5" s="657"/>
      <c r="AB5" s="657"/>
      <c r="AC5" s="657"/>
      <c r="AD5" s="658">
        <v>14090369</v>
      </c>
      <c r="AE5" s="658"/>
      <c r="AF5" s="658"/>
      <c r="AG5" s="658"/>
      <c r="AH5" s="658"/>
      <c r="AI5" s="658"/>
      <c r="AJ5" s="658"/>
      <c r="AK5" s="658"/>
      <c r="AL5" s="659">
        <v>56.9</v>
      </c>
      <c r="AM5" s="660"/>
      <c r="AN5" s="660"/>
      <c r="AO5" s="661"/>
      <c r="AP5" s="651" t="s">
        <v>225</v>
      </c>
      <c r="AQ5" s="652"/>
      <c r="AR5" s="652"/>
      <c r="AS5" s="652"/>
      <c r="AT5" s="652"/>
      <c r="AU5" s="652"/>
      <c r="AV5" s="652"/>
      <c r="AW5" s="652"/>
      <c r="AX5" s="652"/>
      <c r="AY5" s="652"/>
      <c r="AZ5" s="652"/>
      <c r="BA5" s="652"/>
      <c r="BB5" s="652"/>
      <c r="BC5" s="652"/>
      <c r="BD5" s="652"/>
      <c r="BE5" s="652"/>
      <c r="BF5" s="653"/>
      <c r="BG5" s="665">
        <v>14090369</v>
      </c>
      <c r="BH5" s="666"/>
      <c r="BI5" s="666"/>
      <c r="BJ5" s="666"/>
      <c r="BK5" s="666"/>
      <c r="BL5" s="666"/>
      <c r="BM5" s="666"/>
      <c r="BN5" s="667"/>
      <c r="BO5" s="668">
        <v>95.1</v>
      </c>
      <c r="BP5" s="668"/>
      <c r="BQ5" s="668"/>
      <c r="BR5" s="668"/>
      <c r="BS5" s="669">
        <v>101714</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229</v>
      </c>
      <c r="C6" s="663"/>
      <c r="D6" s="663"/>
      <c r="E6" s="663"/>
      <c r="F6" s="663"/>
      <c r="G6" s="663"/>
      <c r="H6" s="663"/>
      <c r="I6" s="663"/>
      <c r="J6" s="663"/>
      <c r="K6" s="663"/>
      <c r="L6" s="663"/>
      <c r="M6" s="663"/>
      <c r="N6" s="663"/>
      <c r="O6" s="663"/>
      <c r="P6" s="663"/>
      <c r="Q6" s="664"/>
      <c r="R6" s="665">
        <v>339049</v>
      </c>
      <c r="S6" s="666"/>
      <c r="T6" s="666"/>
      <c r="U6" s="666"/>
      <c r="V6" s="666"/>
      <c r="W6" s="666"/>
      <c r="X6" s="666"/>
      <c r="Y6" s="667"/>
      <c r="Z6" s="668">
        <v>0.7</v>
      </c>
      <c r="AA6" s="668"/>
      <c r="AB6" s="668"/>
      <c r="AC6" s="668"/>
      <c r="AD6" s="669">
        <v>339049</v>
      </c>
      <c r="AE6" s="669"/>
      <c r="AF6" s="669"/>
      <c r="AG6" s="669"/>
      <c r="AH6" s="669"/>
      <c r="AI6" s="669"/>
      <c r="AJ6" s="669"/>
      <c r="AK6" s="669"/>
      <c r="AL6" s="670">
        <v>1.4</v>
      </c>
      <c r="AM6" s="671"/>
      <c r="AN6" s="671"/>
      <c r="AO6" s="672"/>
      <c r="AP6" s="662" t="s">
        <v>230</v>
      </c>
      <c r="AQ6" s="663"/>
      <c r="AR6" s="663"/>
      <c r="AS6" s="663"/>
      <c r="AT6" s="663"/>
      <c r="AU6" s="663"/>
      <c r="AV6" s="663"/>
      <c r="AW6" s="663"/>
      <c r="AX6" s="663"/>
      <c r="AY6" s="663"/>
      <c r="AZ6" s="663"/>
      <c r="BA6" s="663"/>
      <c r="BB6" s="663"/>
      <c r="BC6" s="663"/>
      <c r="BD6" s="663"/>
      <c r="BE6" s="663"/>
      <c r="BF6" s="664"/>
      <c r="BG6" s="665">
        <v>14090369</v>
      </c>
      <c r="BH6" s="666"/>
      <c r="BI6" s="666"/>
      <c r="BJ6" s="666"/>
      <c r="BK6" s="666"/>
      <c r="BL6" s="666"/>
      <c r="BM6" s="666"/>
      <c r="BN6" s="667"/>
      <c r="BO6" s="668">
        <v>95.1</v>
      </c>
      <c r="BP6" s="668"/>
      <c r="BQ6" s="668"/>
      <c r="BR6" s="668"/>
      <c r="BS6" s="669">
        <v>101714</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287292</v>
      </c>
      <c r="CS6" s="666"/>
      <c r="CT6" s="666"/>
      <c r="CU6" s="666"/>
      <c r="CV6" s="666"/>
      <c r="CW6" s="666"/>
      <c r="CX6" s="666"/>
      <c r="CY6" s="667"/>
      <c r="CZ6" s="659">
        <v>0.6</v>
      </c>
      <c r="DA6" s="660"/>
      <c r="DB6" s="660"/>
      <c r="DC6" s="679"/>
      <c r="DD6" s="674" t="s">
        <v>129</v>
      </c>
      <c r="DE6" s="666"/>
      <c r="DF6" s="666"/>
      <c r="DG6" s="666"/>
      <c r="DH6" s="666"/>
      <c r="DI6" s="666"/>
      <c r="DJ6" s="666"/>
      <c r="DK6" s="666"/>
      <c r="DL6" s="666"/>
      <c r="DM6" s="666"/>
      <c r="DN6" s="666"/>
      <c r="DO6" s="666"/>
      <c r="DP6" s="667"/>
      <c r="DQ6" s="674">
        <v>286753</v>
      </c>
      <c r="DR6" s="666"/>
      <c r="DS6" s="666"/>
      <c r="DT6" s="666"/>
      <c r="DU6" s="666"/>
      <c r="DV6" s="666"/>
      <c r="DW6" s="666"/>
      <c r="DX6" s="666"/>
      <c r="DY6" s="666"/>
      <c r="DZ6" s="666"/>
      <c r="EA6" s="666"/>
      <c r="EB6" s="666"/>
      <c r="EC6" s="675"/>
    </row>
    <row r="7" spans="2:143" ht="11.25" customHeight="1" x14ac:dyDescent="0.15">
      <c r="B7" s="662" t="s">
        <v>232</v>
      </c>
      <c r="C7" s="663"/>
      <c r="D7" s="663"/>
      <c r="E7" s="663"/>
      <c r="F7" s="663"/>
      <c r="G7" s="663"/>
      <c r="H7" s="663"/>
      <c r="I7" s="663"/>
      <c r="J7" s="663"/>
      <c r="K7" s="663"/>
      <c r="L7" s="663"/>
      <c r="M7" s="663"/>
      <c r="N7" s="663"/>
      <c r="O7" s="663"/>
      <c r="P7" s="663"/>
      <c r="Q7" s="664"/>
      <c r="R7" s="665">
        <v>10423</v>
      </c>
      <c r="S7" s="666"/>
      <c r="T7" s="666"/>
      <c r="U7" s="666"/>
      <c r="V7" s="666"/>
      <c r="W7" s="666"/>
      <c r="X7" s="666"/>
      <c r="Y7" s="667"/>
      <c r="Z7" s="668">
        <v>0</v>
      </c>
      <c r="AA7" s="668"/>
      <c r="AB7" s="668"/>
      <c r="AC7" s="668"/>
      <c r="AD7" s="669">
        <v>10423</v>
      </c>
      <c r="AE7" s="669"/>
      <c r="AF7" s="669"/>
      <c r="AG7" s="669"/>
      <c r="AH7" s="669"/>
      <c r="AI7" s="669"/>
      <c r="AJ7" s="669"/>
      <c r="AK7" s="669"/>
      <c r="AL7" s="670">
        <v>0</v>
      </c>
      <c r="AM7" s="671"/>
      <c r="AN7" s="671"/>
      <c r="AO7" s="672"/>
      <c r="AP7" s="662" t="s">
        <v>233</v>
      </c>
      <c r="AQ7" s="663"/>
      <c r="AR7" s="663"/>
      <c r="AS7" s="663"/>
      <c r="AT7" s="663"/>
      <c r="AU7" s="663"/>
      <c r="AV7" s="663"/>
      <c r="AW7" s="663"/>
      <c r="AX7" s="663"/>
      <c r="AY7" s="663"/>
      <c r="AZ7" s="663"/>
      <c r="BA7" s="663"/>
      <c r="BB7" s="663"/>
      <c r="BC7" s="663"/>
      <c r="BD7" s="663"/>
      <c r="BE7" s="663"/>
      <c r="BF7" s="664"/>
      <c r="BG7" s="665">
        <v>7256091</v>
      </c>
      <c r="BH7" s="666"/>
      <c r="BI7" s="666"/>
      <c r="BJ7" s="666"/>
      <c r="BK7" s="666"/>
      <c r="BL7" s="666"/>
      <c r="BM7" s="666"/>
      <c r="BN7" s="667"/>
      <c r="BO7" s="668">
        <v>49</v>
      </c>
      <c r="BP7" s="668"/>
      <c r="BQ7" s="668"/>
      <c r="BR7" s="668"/>
      <c r="BS7" s="669">
        <v>101714</v>
      </c>
      <c r="BT7" s="669"/>
      <c r="BU7" s="669"/>
      <c r="BV7" s="669"/>
      <c r="BW7" s="669"/>
      <c r="BX7" s="669"/>
      <c r="BY7" s="669"/>
      <c r="BZ7" s="669"/>
      <c r="CA7" s="669"/>
      <c r="CB7" s="673"/>
      <c r="CD7" s="680" t="s">
        <v>234</v>
      </c>
      <c r="CE7" s="681"/>
      <c r="CF7" s="681"/>
      <c r="CG7" s="681"/>
      <c r="CH7" s="681"/>
      <c r="CI7" s="681"/>
      <c r="CJ7" s="681"/>
      <c r="CK7" s="681"/>
      <c r="CL7" s="681"/>
      <c r="CM7" s="681"/>
      <c r="CN7" s="681"/>
      <c r="CO7" s="681"/>
      <c r="CP7" s="681"/>
      <c r="CQ7" s="682"/>
      <c r="CR7" s="665">
        <v>5295825</v>
      </c>
      <c r="CS7" s="666"/>
      <c r="CT7" s="666"/>
      <c r="CU7" s="666"/>
      <c r="CV7" s="666"/>
      <c r="CW7" s="666"/>
      <c r="CX7" s="666"/>
      <c r="CY7" s="667"/>
      <c r="CZ7" s="668">
        <v>11.8</v>
      </c>
      <c r="DA7" s="668"/>
      <c r="DB7" s="668"/>
      <c r="DC7" s="668"/>
      <c r="DD7" s="674">
        <v>341475</v>
      </c>
      <c r="DE7" s="666"/>
      <c r="DF7" s="666"/>
      <c r="DG7" s="666"/>
      <c r="DH7" s="666"/>
      <c r="DI7" s="666"/>
      <c r="DJ7" s="666"/>
      <c r="DK7" s="666"/>
      <c r="DL7" s="666"/>
      <c r="DM7" s="666"/>
      <c r="DN7" s="666"/>
      <c r="DO7" s="666"/>
      <c r="DP7" s="667"/>
      <c r="DQ7" s="674">
        <v>4233692</v>
      </c>
      <c r="DR7" s="666"/>
      <c r="DS7" s="666"/>
      <c r="DT7" s="666"/>
      <c r="DU7" s="666"/>
      <c r="DV7" s="666"/>
      <c r="DW7" s="666"/>
      <c r="DX7" s="666"/>
      <c r="DY7" s="666"/>
      <c r="DZ7" s="666"/>
      <c r="EA7" s="666"/>
      <c r="EB7" s="666"/>
      <c r="EC7" s="675"/>
    </row>
    <row r="8" spans="2:143" ht="11.25" customHeight="1" x14ac:dyDescent="0.15">
      <c r="B8" s="662" t="s">
        <v>235</v>
      </c>
      <c r="C8" s="663"/>
      <c r="D8" s="663"/>
      <c r="E8" s="663"/>
      <c r="F8" s="663"/>
      <c r="G8" s="663"/>
      <c r="H8" s="663"/>
      <c r="I8" s="663"/>
      <c r="J8" s="663"/>
      <c r="K8" s="663"/>
      <c r="L8" s="663"/>
      <c r="M8" s="663"/>
      <c r="N8" s="663"/>
      <c r="O8" s="663"/>
      <c r="P8" s="663"/>
      <c r="Q8" s="664"/>
      <c r="R8" s="665">
        <v>102111</v>
      </c>
      <c r="S8" s="666"/>
      <c r="T8" s="666"/>
      <c r="U8" s="666"/>
      <c r="V8" s="666"/>
      <c r="W8" s="666"/>
      <c r="X8" s="666"/>
      <c r="Y8" s="667"/>
      <c r="Z8" s="668">
        <v>0.2</v>
      </c>
      <c r="AA8" s="668"/>
      <c r="AB8" s="668"/>
      <c r="AC8" s="668"/>
      <c r="AD8" s="669">
        <v>102111</v>
      </c>
      <c r="AE8" s="669"/>
      <c r="AF8" s="669"/>
      <c r="AG8" s="669"/>
      <c r="AH8" s="669"/>
      <c r="AI8" s="669"/>
      <c r="AJ8" s="669"/>
      <c r="AK8" s="669"/>
      <c r="AL8" s="670">
        <v>0.4</v>
      </c>
      <c r="AM8" s="671"/>
      <c r="AN8" s="671"/>
      <c r="AO8" s="672"/>
      <c r="AP8" s="662" t="s">
        <v>236</v>
      </c>
      <c r="AQ8" s="663"/>
      <c r="AR8" s="663"/>
      <c r="AS8" s="663"/>
      <c r="AT8" s="663"/>
      <c r="AU8" s="663"/>
      <c r="AV8" s="663"/>
      <c r="AW8" s="663"/>
      <c r="AX8" s="663"/>
      <c r="AY8" s="663"/>
      <c r="AZ8" s="663"/>
      <c r="BA8" s="663"/>
      <c r="BB8" s="663"/>
      <c r="BC8" s="663"/>
      <c r="BD8" s="663"/>
      <c r="BE8" s="663"/>
      <c r="BF8" s="664"/>
      <c r="BG8" s="665">
        <v>218373</v>
      </c>
      <c r="BH8" s="666"/>
      <c r="BI8" s="666"/>
      <c r="BJ8" s="666"/>
      <c r="BK8" s="666"/>
      <c r="BL8" s="666"/>
      <c r="BM8" s="666"/>
      <c r="BN8" s="667"/>
      <c r="BO8" s="668">
        <v>1.5</v>
      </c>
      <c r="BP8" s="668"/>
      <c r="BQ8" s="668"/>
      <c r="BR8" s="668"/>
      <c r="BS8" s="669" t="s">
        <v>129</v>
      </c>
      <c r="BT8" s="669"/>
      <c r="BU8" s="669"/>
      <c r="BV8" s="669"/>
      <c r="BW8" s="669"/>
      <c r="BX8" s="669"/>
      <c r="BY8" s="669"/>
      <c r="BZ8" s="669"/>
      <c r="CA8" s="669"/>
      <c r="CB8" s="673"/>
      <c r="CD8" s="680" t="s">
        <v>237</v>
      </c>
      <c r="CE8" s="681"/>
      <c r="CF8" s="681"/>
      <c r="CG8" s="681"/>
      <c r="CH8" s="681"/>
      <c r="CI8" s="681"/>
      <c r="CJ8" s="681"/>
      <c r="CK8" s="681"/>
      <c r="CL8" s="681"/>
      <c r="CM8" s="681"/>
      <c r="CN8" s="681"/>
      <c r="CO8" s="681"/>
      <c r="CP8" s="681"/>
      <c r="CQ8" s="682"/>
      <c r="CR8" s="665">
        <v>17875820</v>
      </c>
      <c r="CS8" s="666"/>
      <c r="CT8" s="666"/>
      <c r="CU8" s="666"/>
      <c r="CV8" s="666"/>
      <c r="CW8" s="666"/>
      <c r="CX8" s="666"/>
      <c r="CY8" s="667"/>
      <c r="CZ8" s="668">
        <v>39.9</v>
      </c>
      <c r="DA8" s="668"/>
      <c r="DB8" s="668"/>
      <c r="DC8" s="668"/>
      <c r="DD8" s="674">
        <v>93139</v>
      </c>
      <c r="DE8" s="666"/>
      <c r="DF8" s="666"/>
      <c r="DG8" s="666"/>
      <c r="DH8" s="666"/>
      <c r="DI8" s="666"/>
      <c r="DJ8" s="666"/>
      <c r="DK8" s="666"/>
      <c r="DL8" s="666"/>
      <c r="DM8" s="666"/>
      <c r="DN8" s="666"/>
      <c r="DO8" s="666"/>
      <c r="DP8" s="667"/>
      <c r="DQ8" s="674">
        <v>8239733</v>
      </c>
      <c r="DR8" s="666"/>
      <c r="DS8" s="666"/>
      <c r="DT8" s="666"/>
      <c r="DU8" s="666"/>
      <c r="DV8" s="666"/>
      <c r="DW8" s="666"/>
      <c r="DX8" s="666"/>
      <c r="DY8" s="666"/>
      <c r="DZ8" s="666"/>
      <c r="EA8" s="666"/>
      <c r="EB8" s="666"/>
      <c r="EC8" s="675"/>
    </row>
    <row r="9" spans="2:143" ht="11.25" customHeight="1" x14ac:dyDescent="0.15">
      <c r="B9" s="662" t="s">
        <v>238</v>
      </c>
      <c r="C9" s="663"/>
      <c r="D9" s="663"/>
      <c r="E9" s="663"/>
      <c r="F9" s="663"/>
      <c r="G9" s="663"/>
      <c r="H9" s="663"/>
      <c r="I9" s="663"/>
      <c r="J9" s="663"/>
      <c r="K9" s="663"/>
      <c r="L9" s="663"/>
      <c r="M9" s="663"/>
      <c r="N9" s="663"/>
      <c r="O9" s="663"/>
      <c r="P9" s="663"/>
      <c r="Q9" s="664"/>
      <c r="R9" s="665">
        <v>121135</v>
      </c>
      <c r="S9" s="666"/>
      <c r="T9" s="666"/>
      <c r="U9" s="666"/>
      <c r="V9" s="666"/>
      <c r="W9" s="666"/>
      <c r="X9" s="666"/>
      <c r="Y9" s="667"/>
      <c r="Z9" s="668">
        <v>0.3</v>
      </c>
      <c r="AA9" s="668"/>
      <c r="AB9" s="668"/>
      <c r="AC9" s="668"/>
      <c r="AD9" s="669">
        <v>121135</v>
      </c>
      <c r="AE9" s="669"/>
      <c r="AF9" s="669"/>
      <c r="AG9" s="669"/>
      <c r="AH9" s="669"/>
      <c r="AI9" s="669"/>
      <c r="AJ9" s="669"/>
      <c r="AK9" s="669"/>
      <c r="AL9" s="670">
        <v>0.5</v>
      </c>
      <c r="AM9" s="671"/>
      <c r="AN9" s="671"/>
      <c r="AO9" s="672"/>
      <c r="AP9" s="662" t="s">
        <v>239</v>
      </c>
      <c r="AQ9" s="663"/>
      <c r="AR9" s="663"/>
      <c r="AS9" s="663"/>
      <c r="AT9" s="663"/>
      <c r="AU9" s="663"/>
      <c r="AV9" s="663"/>
      <c r="AW9" s="663"/>
      <c r="AX9" s="663"/>
      <c r="AY9" s="663"/>
      <c r="AZ9" s="663"/>
      <c r="BA9" s="663"/>
      <c r="BB9" s="663"/>
      <c r="BC9" s="663"/>
      <c r="BD9" s="663"/>
      <c r="BE9" s="663"/>
      <c r="BF9" s="664"/>
      <c r="BG9" s="665">
        <v>6374876</v>
      </c>
      <c r="BH9" s="666"/>
      <c r="BI9" s="666"/>
      <c r="BJ9" s="666"/>
      <c r="BK9" s="666"/>
      <c r="BL9" s="666"/>
      <c r="BM9" s="666"/>
      <c r="BN9" s="667"/>
      <c r="BO9" s="668">
        <v>43</v>
      </c>
      <c r="BP9" s="668"/>
      <c r="BQ9" s="668"/>
      <c r="BR9" s="668"/>
      <c r="BS9" s="669" t="s">
        <v>129</v>
      </c>
      <c r="BT9" s="669"/>
      <c r="BU9" s="669"/>
      <c r="BV9" s="669"/>
      <c r="BW9" s="669"/>
      <c r="BX9" s="669"/>
      <c r="BY9" s="669"/>
      <c r="BZ9" s="669"/>
      <c r="CA9" s="669"/>
      <c r="CB9" s="673"/>
      <c r="CD9" s="680" t="s">
        <v>240</v>
      </c>
      <c r="CE9" s="681"/>
      <c r="CF9" s="681"/>
      <c r="CG9" s="681"/>
      <c r="CH9" s="681"/>
      <c r="CI9" s="681"/>
      <c r="CJ9" s="681"/>
      <c r="CK9" s="681"/>
      <c r="CL9" s="681"/>
      <c r="CM9" s="681"/>
      <c r="CN9" s="681"/>
      <c r="CO9" s="681"/>
      <c r="CP9" s="681"/>
      <c r="CQ9" s="682"/>
      <c r="CR9" s="665">
        <v>3762980</v>
      </c>
      <c r="CS9" s="666"/>
      <c r="CT9" s="666"/>
      <c r="CU9" s="666"/>
      <c r="CV9" s="666"/>
      <c r="CW9" s="666"/>
      <c r="CX9" s="666"/>
      <c r="CY9" s="667"/>
      <c r="CZ9" s="668">
        <v>8.4</v>
      </c>
      <c r="DA9" s="668"/>
      <c r="DB9" s="668"/>
      <c r="DC9" s="668"/>
      <c r="DD9" s="674">
        <v>25513</v>
      </c>
      <c r="DE9" s="666"/>
      <c r="DF9" s="666"/>
      <c r="DG9" s="666"/>
      <c r="DH9" s="666"/>
      <c r="DI9" s="666"/>
      <c r="DJ9" s="666"/>
      <c r="DK9" s="666"/>
      <c r="DL9" s="666"/>
      <c r="DM9" s="666"/>
      <c r="DN9" s="666"/>
      <c r="DO9" s="666"/>
      <c r="DP9" s="667"/>
      <c r="DQ9" s="674">
        <v>2608899</v>
      </c>
      <c r="DR9" s="666"/>
      <c r="DS9" s="666"/>
      <c r="DT9" s="666"/>
      <c r="DU9" s="666"/>
      <c r="DV9" s="666"/>
      <c r="DW9" s="666"/>
      <c r="DX9" s="666"/>
      <c r="DY9" s="666"/>
      <c r="DZ9" s="666"/>
      <c r="EA9" s="666"/>
      <c r="EB9" s="666"/>
      <c r="EC9" s="675"/>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258938</v>
      </c>
      <c r="BH10" s="666"/>
      <c r="BI10" s="666"/>
      <c r="BJ10" s="666"/>
      <c r="BK10" s="666"/>
      <c r="BL10" s="666"/>
      <c r="BM10" s="666"/>
      <c r="BN10" s="667"/>
      <c r="BO10" s="668">
        <v>1.7</v>
      </c>
      <c r="BP10" s="668"/>
      <c r="BQ10" s="668"/>
      <c r="BR10" s="668"/>
      <c r="BS10" s="669" t="s">
        <v>129</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v>95599</v>
      </c>
      <c r="CS10" s="666"/>
      <c r="CT10" s="666"/>
      <c r="CU10" s="666"/>
      <c r="CV10" s="666"/>
      <c r="CW10" s="666"/>
      <c r="CX10" s="666"/>
      <c r="CY10" s="667"/>
      <c r="CZ10" s="668">
        <v>0.2</v>
      </c>
      <c r="DA10" s="668"/>
      <c r="DB10" s="668"/>
      <c r="DC10" s="668"/>
      <c r="DD10" s="674" t="s">
        <v>129</v>
      </c>
      <c r="DE10" s="666"/>
      <c r="DF10" s="666"/>
      <c r="DG10" s="666"/>
      <c r="DH10" s="666"/>
      <c r="DI10" s="666"/>
      <c r="DJ10" s="666"/>
      <c r="DK10" s="666"/>
      <c r="DL10" s="666"/>
      <c r="DM10" s="666"/>
      <c r="DN10" s="666"/>
      <c r="DO10" s="666"/>
      <c r="DP10" s="667"/>
      <c r="DQ10" s="674">
        <v>54863</v>
      </c>
      <c r="DR10" s="666"/>
      <c r="DS10" s="666"/>
      <c r="DT10" s="666"/>
      <c r="DU10" s="666"/>
      <c r="DV10" s="666"/>
      <c r="DW10" s="666"/>
      <c r="DX10" s="666"/>
      <c r="DY10" s="666"/>
      <c r="DZ10" s="666"/>
      <c r="EA10" s="666"/>
      <c r="EB10" s="666"/>
      <c r="EC10" s="675"/>
    </row>
    <row r="11" spans="2:143" ht="11.25" customHeight="1" x14ac:dyDescent="0.15">
      <c r="B11" s="662" t="s">
        <v>245</v>
      </c>
      <c r="C11" s="663"/>
      <c r="D11" s="663"/>
      <c r="E11" s="663"/>
      <c r="F11" s="663"/>
      <c r="G11" s="663"/>
      <c r="H11" s="663"/>
      <c r="I11" s="663"/>
      <c r="J11" s="663"/>
      <c r="K11" s="663"/>
      <c r="L11" s="663"/>
      <c r="M11" s="663"/>
      <c r="N11" s="663"/>
      <c r="O11" s="663"/>
      <c r="P11" s="663"/>
      <c r="Q11" s="664"/>
      <c r="R11" s="665">
        <v>2483280</v>
      </c>
      <c r="S11" s="666"/>
      <c r="T11" s="666"/>
      <c r="U11" s="666"/>
      <c r="V11" s="666"/>
      <c r="W11" s="666"/>
      <c r="X11" s="666"/>
      <c r="Y11" s="667"/>
      <c r="Z11" s="670">
        <v>5.2</v>
      </c>
      <c r="AA11" s="671"/>
      <c r="AB11" s="671"/>
      <c r="AC11" s="683"/>
      <c r="AD11" s="674">
        <v>2483280</v>
      </c>
      <c r="AE11" s="666"/>
      <c r="AF11" s="666"/>
      <c r="AG11" s="666"/>
      <c r="AH11" s="666"/>
      <c r="AI11" s="666"/>
      <c r="AJ11" s="666"/>
      <c r="AK11" s="667"/>
      <c r="AL11" s="670">
        <v>10</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403904</v>
      </c>
      <c r="BH11" s="666"/>
      <c r="BI11" s="666"/>
      <c r="BJ11" s="666"/>
      <c r="BK11" s="666"/>
      <c r="BL11" s="666"/>
      <c r="BM11" s="666"/>
      <c r="BN11" s="667"/>
      <c r="BO11" s="668">
        <v>2.7</v>
      </c>
      <c r="BP11" s="668"/>
      <c r="BQ11" s="668"/>
      <c r="BR11" s="668"/>
      <c r="BS11" s="669">
        <v>101714</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694560</v>
      </c>
      <c r="CS11" s="666"/>
      <c r="CT11" s="666"/>
      <c r="CU11" s="666"/>
      <c r="CV11" s="666"/>
      <c r="CW11" s="666"/>
      <c r="CX11" s="666"/>
      <c r="CY11" s="667"/>
      <c r="CZ11" s="668">
        <v>1.6</v>
      </c>
      <c r="DA11" s="668"/>
      <c r="DB11" s="668"/>
      <c r="DC11" s="668"/>
      <c r="DD11" s="674">
        <v>290395</v>
      </c>
      <c r="DE11" s="666"/>
      <c r="DF11" s="666"/>
      <c r="DG11" s="666"/>
      <c r="DH11" s="666"/>
      <c r="DI11" s="666"/>
      <c r="DJ11" s="666"/>
      <c r="DK11" s="666"/>
      <c r="DL11" s="666"/>
      <c r="DM11" s="666"/>
      <c r="DN11" s="666"/>
      <c r="DO11" s="666"/>
      <c r="DP11" s="667"/>
      <c r="DQ11" s="674">
        <v>338360</v>
      </c>
      <c r="DR11" s="666"/>
      <c r="DS11" s="666"/>
      <c r="DT11" s="666"/>
      <c r="DU11" s="666"/>
      <c r="DV11" s="666"/>
      <c r="DW11" s="666"/>
      <c r="DX11" s="666"/>
      <c r="DY11" s="666"/>
      <c r="DZ11" s="666"/>
      <c r="EA11" s="666"/>
      <c r="EB11" s="666"/>
      <c r="EC11" s="675"/>
    </row>
    <row r="12" spans="2:143" ht="11.25" customHeight="1" x14ac:dyDescent="0.15">
      <c r="B12" s="662" t="s">
        <v>248</v>
      </c>
      <c r="C12" s="663"/>
      <c r="D12" s="663"/>
      <c r="E12" s="663"/>
      <c r="F12" s="663"/>
      <c r="G12" s="663"/>
      <c r="H12" s="663"/>
      <c r="I12" s="663"/>
      <c r="J12" s="663"/>
      <c r="K12" s="663"/>
      <c r="L12" s="663"/>
      <c r="M12" s="663"/>
      <c r="N12" s="663"/>
      <c r="O12" s="663"/>
      <c r="P12" s="663"/>
      <c r="Q12" s="664"/>
      <c r="R12" s="665">
        <v>20884</v>
      </c>
      <c r="S12" s="666"/>
      <c r="T12" s="666"/>
      <c r="U12" s="666"/>
      <c r="V12" s="666"/>
      <c r="W12" s="666"/>
      <c r="X12" s="666"/>
      <c r="Y12" s="667"/>
      <c r="Z12" s="668">
        <v>0</v>
      </c>
      <c r="AA12" s="668"/>
      <c r="AB12" s="668"/>
      <c r="AC12" s="668"/>
      <c r="AD12" s="669">
        <v>20884</v>
      </c>
      <c r="AE12" s="669"/>
      <c r="AF12" s="669"/>
      <c r="AG12" s="669"/>
      <c r="AH12" s="669"/>
      <c r="AI12" s="669"/>
      <c r="AJ12" s="669"/>
      <c r="AK12" s="669"/>
      <c r="AL12" s="670">
        <v>0.1</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5996693</v>
      </c>
      <c r="BH12" s="666"/>
      <c r="BI12" s="666"/>
      <c r="BJ12" s="666"/>
      <c r="BK12" s="666"/>
      <c r="BL12" s="666"/>
      <c r="BM12" s="666"/>
      <c r="BN12" s="667"/>
      <c r="BO12" s="668">
        <v>40.5</v>
      </c>
      <c r="BP12" s="668"/>
      <c r="BQ12" s="668"/>
      <c r="BR12" s="668"/>
      <c r="BS12" s="669" t="s">
        <v>129</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707069</v>
      </c>
      <c r="CS12" s="666"/>
      <c r="CT12" s="666"/>
      <c r="CU12" s="666"/>
      <c r="CV12" s="666"/>
      <c r="CW12" s="666"/>
      <c r="CX12" s="666"/>
      <c r="CY12" s="667"/>
      <c r="CZ12" s="668">
        <v>1.6</v>
      </c>
      <c r="DA12" s="668"/>
      <c r="DB12" s="668"/>
      <c r="DC12" s="668"/>
      <c r="DD12" s="674">
        <v>16501</v>
      </c>
      <c r="DE12" s="666"/>
      <c r="DF12" s="666"/>
      <c r="DG12" s="666"/>
      <c r="DH12" s="666"/>
      <c r="DI12" s="666"/>
      <c r="DJ12" s="666"/>
      <c r="DK12" s="666"/>
      <c r="DL12" s="666"/>
      <c r="DM12" s="666"/>
      <c r="DN12" s="666"/>
      <c r="DO12" s="666"/>
      <c r="DP12" s="667"/>
      <c r="DQ12" s="674">
        <v>486734</v>
      </c>
      <c r="DR12" s="666"/>
      <c r="DS12" s="666"/>
      <c r="DT12" s="666"/>
      <c r="DU12" s="666"/>
      <c r="DV12" s="666"/>
      <c r="DW12" s="666"/>
      <c r="DX12" s="666"/>
      <c r="DY12" s="666"/>
      <c r="DZ12" s="666"/>
      <c r="EA12" s="666"/>
      <c r="EB12" s="666"/>
      <c r="EC12" s="675"/>
    </row>
    <row r="13" spans="2:143" ht="11.25" customHeight="1" x14ac:dyDescent="0.15">
      <c r="B13" s="662" t="s">
        <v>251</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5974167</v>
      </c>
      <c r="BH13" s="666"/>
      <c r="BI13" s="666"/>
      <c r="BJ13" s="666"/>
      <c r="BK13" s="666"/>
      <c r="BL13" s="666"/>
      <c r="BM13" s="666"/>
      <c r="BN13" s="667"/>
      <c r="BO13" s="668">
        <v>40.299999999999997</v>
      </c>
      <c r="BP13" s="668"/>
      <c r="BQ13" s="668"/>
      <c r="BR13" s="668"/>
      <c r="BS13" s="669" t="s">
        <v>129</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4109368</v>
      </c>
      <c r="CS13" s="666"/>
      <c r="CT13" s="666"/>
      <c r="CU13" s="666"/>
      <c r="CV13" s="666"/>
      <c r="CW13" s="666"/>
      <c r="CX13" s="666"/>
      <c r="CY13" s="667"/>
      <c r="CZ13" s="668">
        <v>9.1999999999999993</v>
      </c>
      <c r="DA13" s="668"/>
      <c r="DB13" s="668"/>
      <c r="DC13" s="668"/>
      <c r="DD13" s="674">
        <v>2085872</v>
      </c>
      <c r="DE13" s="666"/>
      <c r="DF13" s="666"/>
      <c r="DG13" s="666"/>
      <c r="DH13" s="666"/>
      <c r="DI13" s="666"/>
      <c r="DJ13" s="666"/>
      <c r="DK13" s="666"/>
      <c r="DL13" s="666"/>
      <c r="DM13" s="666"/>
      <c r="DN13" s="666"/>
      <c r="DO13" s="666"/>
      <c r="DP13" s="667"/>
      <c r="DQ13" s="674">
        <v>2686055</v>
      </c>
      <c r="DR13" s="666"/>
      <c r="DS13" s="666"/>
      <c r="DT13" s="666"/>
      <c r="DU13" s="666"/>
      <c r="DV13" s="666"/>
      <c r="DW13" s="666"/>
      <c r="DX13" s="666"/>
      <c r="DY13" s="666"/>
      <c r="DZ13" s="666"/>
      <c r="EA13" s="666"/>
      <c r="EB13" s="666"/>
      <c r="EC13" s="675"/>
    </row>
    <row r="14" spans="2:143" ht="11.25" customHeight="1" x14ac:dyDescent="0.15">
      <c r="B14" s="662" t="s">
        <v>254</v>
      </c>
      <c r="C14" s="663"/>
      <c r="D14" s="663"/>
      <c r="E14" s="663"/>
      <c r="F14" s="663"/>
      <c r="G14" s="663"/>
      <c r="H14" s="663"/>
      <c r="I14" s="663"/>
      <c r="J14" s="663"/>
      <c r="K14" s="663"/>
      <c r="L14" s="663"/>
      <c r="M14" s="663"/>
      <c r="N14" s="663"/>
      <c r="O14" s="663"/>
      <c r="P14" s="663"/>
      <c r="Q14" s="664"/>
      <c r="R14" s="665">
        <v>19</v>
      </c>
      <c r="S14" s="666"/>
      <c r="T14" s="666"/>
      <c r="U14" s="666"/>
      <c r="V14" s="666"/>
      <c r="W14" s="666"/>
      <c r="X14" s="666"/>
      <c r="Y14" s="667"/>
      <c r="Z14" s="668">
        <v>0</v>
      </c>
      <c r="AA14" s="668"/>
      <c r="AB14" s="668"/>
      <c r="AC14" s="668"/>
      <c r="AD14" s="669">
        <v>19</v>
      </c>
      <c r="AE14" s="669"/>
      <c r="AF14" s="669"/>
      <c r="AG14" s="669"/>
      <c r="AH14" s="669"/>
      <c r="AI14" s="669"/>
      <c r="AJ14" s="669"/>
      <c r="AK14" s="669"/>
      <c r="AL14" s="670">
        <v>0</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270931</v>
      </c>
      <c r="BH14" s="666"/>
      <c r="BI14" s="666"/>
      <c r="BJ14" s="666"/>
      <c r="BK14" s="666"/>
      <c r="BL14" s="666"/>
      <c r="BM14" s="666"/>
      <c r="BN14" s="667"/>
      <c r="BO14" s="668">
        <v>1.8</v>
      </c>
      <c r="BP14" s="668"/>
      <c r="BQ14" s="668"/>
      <c r="BR14" s="668"/>
      <c r="BS14" s="669" t="s">
        <v>129</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2370021</v>
      </c>
      <c r="CS14" s="666"/>
      <c r="CT14" s="666"/>
      <c r="CU14" s="666"/>
      <c r="CV14" s="666"/>
      <c r="CW14" s="666"/>
      <c r="CX14" s="666"/>
      <c r="CY14" s="667"/>
      <c r="CZ14" s="668">
        <v>5.3</v>
      </c>
      <c r="DA14" s="668"/>
      <c r="DB14" s="668"/>
      <c r="DC14" s="668"/>
      <c r="DD14" s="674">
        <v>717814</v>
      </c>
      <c r="DE14" s="666"/>
      <c r="DF14" s="666"/>
      <c r="DG14" s="666"/>
      <c r="DH14" s="666"/>
      <c r="DI14" s="666"/>
      <c r="DJ14" s="666"/>
      <c r="DK14" s="666"/>
      <c r="DL14" s="666"/>
      <c r="DM14" s="666"/>
      <c r="DN14" s="666"/>
      <c r="DO14" s="666"/>
      <c r="DP14" s="667"/>
      <c r="DQ14" s="674">
        <v>1681091</v>
      </c>
      <c r="DR14" s="666"/>
      <c r="DS14" s="666"/>
      <c r="DT14" s="666"/>
      <c r="DU14" s="666"/>
      <c r="DV14" s="666"/>
      <c r="DW14" s="666"/>
      <c r="DX14" s="666"/>
      <c r="DY14" s="666"/>
      <c r="DZ14" s="666"/>
      <c r="EA14" s="666"/>
      <c r="EB14" s="666"/>
      <c r="EC14" s="675"/>
    </row>
    <row r="15" spans="2:143" ht="11.25" customHeight="1" x14ac:dyDescent="0.15">
      <c r="B15" s="662" t="s">
        <v>257</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566654</v>
      </c>
      <c r="BH15" s="666"/>
      <c r="BI15" s="666"/>
      <c r="BJ15" s="666"/>
      <c r="BK15" s="666"/>
      <c r="BL15" s="666"/>
      <c r="BM15" s="666"/>
      <c r="BN15" s="667"/>
      <c r="BO15" s="668">
        <v>3.8</v>
      </c>
      <c r="BP15" s="668"/>
      <c r="BQ15" s="668"/>
      <c r="BR15" s="668"/>
      <c r="BS15" s="669" t="s">
        <v>129</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4707922</v>
      </c>
      <c r="CS15" s="666"/>
      <c r="CT15" s="666"/>
      <c r="CU15" s="666"/>
      <c r="CV15" s="666"/>
      <c r="CW15" s="666"/>
      <c r="CX15" s="666"/>
      <c r="CY15" s="667"/>
      <c r="CZ15" s="668">
        <v>10.5</v>
      </c>
      <c r="DA15" s="668"/>
      <c r="DB15" s="668"/>
      <c r="DC15" s="668"/>
      <c r="DD15" s="674">
        <v>524948</v>
      </c>
      <c r="DE15" s="666"/>
      <c r="DF15" s="666"/>
      <c r="DG15" s="666"/>
      <c r="DH15" s="666"/>
      <c r="DI15" s="666"/>
      <c r="DJ15" s="666"/>
      <c r="DK15" s="666"/>
      <c r="DL15" s="666"/>
      <c r="DM15" s="666"/>
      <c r="DN15" s="666"/>
      <c r="DO15" s="666"/>
      <c r="DP15" s="667"/>
      <c r="DQ15" s="674">
        <v>3561343</v>
      </c>
      <c r="DR15" s="666"/>
      <c r="DS15" s="666"/>
      <c r="DT15" s="666"/>
      <c r="DU15" s="666"/>
      <c r="DV15" s="666"/>
      <c r="DW15" s="666"/>
      <c r="DX15" s="666"/>
      <c r="DY15" s="666"/>
      <c r="DZ15" s="666"/>
      <c r="EA15" s="666"/>
      <c r="EB15" s="666"/>
      <c r="EC15" s="675"/>
    </row>
    <row r="16" spans="2:143" ht="11.25" customHeight="1" x14ac:dyDescent="0.15">
      <c r="B16" s="662" t="s">
        <v>260</v>
      </c>
      <c r="C16" s="663"/>
      <c r="D16" s="663"/>
      <c r="E16" s="663"/>
      <c r="F16" s="663"/>
      <c r="G16" s="663"/>
      <c r="H16" s="663"/>
      <c r="I16" s="663"/>
      <c r="J16" s="663"/>
      <c r="K16" s="663"/>
      <c r="L16" s="663"/>
      <c r="M16" s="663"/>
      <c r="N16" s="663"/>
      <c r="O16" s="663"/>
      <c r="P16" s="663"/>
      <c r="Q16" s="664"/>
      <c r="R16" s="665">
        <v>44714</v>
      </c>
      <c r="S16" s="666"/>
      <c r="T16" s="666"/>
      <c r="U16" s="666"/>
      <c r="V16" s="666"/>
      <c r="W16" s="666"/>
      <c r="X16" s="666"/>
      <c r="Y16" s="667"/>
      <c r="Z16" s="668">
        <v>0.1</v>
      </c>
      <c r="AA16" s="668"/>
      <c r="AB16" s="668"/>
      <c r="AC16" s="668"/>
      <c r="AD16" s="669">
        <v>44714</v>
      </c>
      <c r="AE16" s="669"/>
      <c r="AF16" s="669"/>
      <c r="AG16" s="669"/>
      <c r="AH16" s="669"/>
      <c r="AI16" s="669"/>
      <c r="AJ16" s="669"/>
      <c r="AK16" s="669"/>
      <c r="AL16" s="670">
        <v>0.2</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129</v>
      </c>
      <c r="BT16" s="669"/>
      <c r="BU16" s="669"/>
      <c r="BV16" s="669"/>
      <c r="BW16" s="669"/>
      <c r="BX16" s="669"/>
      <c r="BY16" s="669"/>
      <c r="BZ16" s="669"/>
      <c r="CA16" s="669"/>
      <c r="CB16" s="673"/>
      <c r="CD16" s="680" t="s">
        <v>262</v>
      </c>
      <c r="CE16" s="681"/>
      <c r="CF16" s="681"/>
      <c r="CG16" s="681"/>
      <c r="CH16" s="681"/>
      <c r="CI16" s="681"/>
      <c r="CJ16" s="681"/>
      <c r="CK16" s="681"/>
      <c r="CL16" s="681"/>
      <c r="CM16" s="681"/>
      <c r="CN16" s="681"/>
      <c r="CO16" s="681"/>
      <c r="CP16" s="681"/>
      <c r="CQ16" s="682"/>
      <c r="CR16" s="665" t="s">
        <v>129</v>
      </c>
      <c r="CS16" s="666"/>
      <c r="CT16" s="666"/>
      <c r="CU16" s="666"/>
      <c r="CV16" s="666"/>
      <c r="CW16" s="666"/>
      <c r="CX16" s="666"/>
      <c r="CY16" s="667"/>
      <c r="CZ16" s="668" t="s">
        <v>129</v>
      </c>
      <c r="DA16" s="668"/>
      <c r="DB16" s="668"/>
      <c r="DC16" s="668"/>
      <c r="DD16" s="674" t="s">
        <v>129</v>
      </c>
      <c r="DE16" s="666"/>
      <c r="DF16" s="666"/>
      <c r="DG16" s="666"/>
      <c r="DH16" s="666"/>
      <c r="DI16" s="666"/>
      <c r="DJ16" s="666"/>
      <c r="DK16" s="666"/>
      <c r="DL16" s="666"/>
      <c r="DM16" s="666"/>
      <c r="DN16" s="666"/>
      <c r="DO16" s="666"/>
      <c r="DP16" s="667"/>
      <c r="DQ16" s="674" t="s">
        <v>129</v>
      </c>
      <c r="DR16" s="666"/>
      <c r="DS16" s="666"/>
      <c r="DT16" s="666"/>
      <c r="DU16" s="666"/>
      <c r="DV16" s="666"/>
      <c r="DW16" s="666"/>
      <c r="DX16" s="666"/>
      <c r="DY16" s="666"/>
      <c r="DZ16" s="666"/>
      <c r="EA16" s="666"/>
      <c r="EB16" s="666"/>
      <c r="EC16" s="675"/>
    </row>
    <row r="17" spans="2:133" ht="11.25" customHeight="1" x14ac:dyDescent="0.15">
      <c r="B17" s="662" t="s">
        <v>263</v>
      </c>
      <c r="C17" s="663"/>
      <c r="D17" s="663"/>
      <c r="E17" s="663"/>
      <c r="F17" s="663"/>
      <c r="G17" s="663"/>
      <c r="H17" s="663"/>
      <c r="I17" s="663"/>
      <c r="J17" s="663"/>
      <c r="K17" s="663"/>
      <c r="L17" s="663"/>
      <c r="M17" s="663"/>
      <c r="N17" s="663"/>
      <c r="O17" s="663"/>
      <c r="P17" s="663"/>
      <c r="Q17" s="664"/>
      <c r="R17" s="665">
        <v>128930</v>
      </c>
      <c r="S17" s="666"/>
      <c r="T17" s="666"/>
      <c r="U17" s="666"/>
      <c r="V17" s="666"/>
      <c r="W17" s="666"/>
      <c r="X17" s="666"/>
      <c r="Y17" s="667"/>
      <c r="Z17" s="668">
        <v>0.3</v>
      </c>
      <c r="AA17" s="668"/>
      <c r="AB17" s="668"/>
      <c r="AC17" s="668"/>
      <c r="AD17" s="669">
        <v>128930</v>
      </c>
      <c r="AE17" s="669"/>
      <c r="AF17" s="669"/>
      <c r="AG17" s="669"/>
      <c r="AH17" s="669"/>
      <c r="AI17" s="669"/>
      <c r="AJ17" s="669"/>
      <c r="AK17" s="669"/>
      <c r="AL17" s="670">
        <v>0.5</v>
      </c>
      <c r="AM17" s="671"/>
      <c r="AN17" s="671"/>
      <c r="AO17" s="672"/>
      <c r="AP17" s="662" t="s">
        <v>264</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265</v>
      </c>
      <c r="CE17" s="681"/>
      <c r="CF17" s="681"/>
      <c r="CG17" s="681"/>
      <c r="CH17" s="681"/>
      <c r="CI17" s="681"/>
      <c r="CJ17" s="681"/>
      <c r="CK17" s="681"/>
      <c r="CL17" s="681"/>
      <c r="CM17" s="681"/>
      <c r="CN17" s="681"/>
      <c r="CO17" s="681"/>
      <c r="CP17" s="681"/>
      <c r="CQ17" s="682"/>
      <c r="CR17" s="665">
        <v>4891415</v>
      </c>
      <c r="CS17" s="666"/>
      <c r="CT17" s="666"/>
      <c r="CU17" s="666"/>
      <c r="CV17" s="666"/>
      <c r="CW17" s="666"/>
      <c r="CX17" s="666"/>
      <c r="CY17" s="667"/>
      <c r="CZ17" s="668">
        <v>10.9</v>
      </c>
      <c r="DA17" s="668"/>
      <c r="DB17" s="668"/>
      <c r="DC17" s="668"/>
      <c r="DD17" s="674" t="s">
        <v>129</v>
      </c>
      <c r="DE17" s="666"/>
      <c r="DF17" s="666"/>
      <c r="DG17" s="666"/>
      <c r="DH17" s="666"/>
      <c r="DI17" s="666"/>
      <c r="DJ17" s="666"/>
      <c r="DK17" s="666"/>
      <c r="DL17" s="666"/>
      <c r="DM17" s="666"/>
      <c r="DN17" s="666"/>
      <c r="DO17" s="666"/>
      <c r="DP17" s="667"/>
      <c r="DQ17" s="674">
        <v>4865568</v>
      </c>
      <c r="DR17" s="666"/>
      <c r="DS17" s="666"/>
      <c r="DT17" s="666"/>
      <c r="DU17" s="666"/>
      <c r="DV17" s="666"/>
      <c r="DW17" s="666"/>
      <c r="DX17" s="666"/>
      <c r="DY17" s="666"/>
      <c r="DZ17" s="666"/>
      <c r="EA17" s="666"/>
      <c r="EB17" s="666"/>
      <c r="EC17" s="675"/>
    </row>
    <row r="18" spans="2:133" ht="11.25" customHeight="1" x14ac:dyDescent="0.15">
      <c r="B18" s="662" t="s">
        <v>266</v>
      </c>
      <c r="C18" s="663"/>
      <c r="D18" s="663"/>
      <c r="E18" s="663"/>
      <c r="F18" s="663"/>
      <c r="G18" s="663"/>
      <c r="H18" s="663"/>
      <c r="I18" s="663"/>
      <c r="J18" s="663"/>
      <c r="K18" s="663"/>
      <c r="L18" s="663"/>
      <c r="M18" s="663"/>
      <c r="N18" s="663"/>
      <c r="O18" s="663"/>
      <c r="P18" s="663"/>
      <c r="Q18" s="664"/>
      <c r="R18" s="665">
        <v>232913</v>
      </c>
      <c r="S18" s="666"/>
      <c r="T18" s="666"/>
      <c r="U18" s="666"/>
      <c r="V18" s="666"/>
      <c r="W18" s="666"/>
      <c r="X18" s="666"/>
      <c r="Y18" s="667"/>
      <c r="Z18" s="668">
        <v>0.5</v>
      </c>
      <c r="AA18" s="668"/>
      <c r="AB18" s="668"/>
      <c r="AC18" s="668"/>
      <c r="AD18" s="669">
        <v>227685</v>
      </c>
      <c r="AE18" s="669"/>
      <c r="AF18" s="669"/>
      <c r="AG18" s="669"/>
      <c r="AH18" s="669"/>
      <c r="AI18" s="669"/>
      <c r="AJ18" s="669"/>
      <c r="AK18" s="669"/>
      <c r="AL18" s="670">
        <v>0.89999997615814209</v>
      </c>
      <c r="AM18" s="671"/>
      <c r="AN18" s="671"/>
      <c r="AO18" s="672"/>
      <c r="AP18" s="662" t="s">
        <v>267</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129</v>
      </c>
      <c r="BT18" s="669"/>
      <c r="BU18" s="669"/>
      <c r="BV18" s="669"/>
      <c r="BW18" s="669"/>
      <c r="BX18" s="669"/>
      <c r="BY18" s="669"/>
      <c r="BZ18" s="669"/>
      <c r="CA18" s="669"/>
      <c r="CB18" s="673"/>
      <c r="CD18" s="680" t="s">
        <v>268</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129</v>
      </c>
      <c r="DE18" s="666"/>
      <c r="DF18" s="666"/>
      <c r="DG18" s="666"/>
      <c r="DH18" s="666"/>
      <c r="DI18" s="666"/>
      <c r="DJ18" s="666"/>
      <c r="DK18" s="666"/>
      <c r="DL18" s="666"/>
      <c r="DM18" s="666"/>
      <c r="DN18" s="666"/>
      <c r="DO18" s="666"/>
      <c r="DP18" s="667"/>
      <c r="DQ18" s="674" t="s">
        <v>129</v>
      </c>
      <c r="DR18" s="666"/>
      <c r="DS18" s="666"/>
      <c r="DT18" s="666"/>
      <c r="DU18" s="666"/>
      <c r="DV18" s="666"/>
      <c r="DW18" s="666"/>
      <c r="DX18" s="666"/>
      <c r="DY18" s="666"/>
      <c r="DZ18" s="666"/>
      <c r="EA18" s="666"/>
      <c r="EB18" s="666"/>
      <c r="EC18" s="675"/>
    </row>
    <row r="19" spans="2:133" ht="11.25" customHeight="1" x14ac:dyDescent="0.15">
      <c r="B19" s="662" t="s">
        <v>269</v>
      </c>
      <c r="C19" s="663"/>
      <c r="D19" s="663"/>
      <c r="E19" s="663"/>
      <c r="F19" s="663"/>
      <c r="G19" s="663"/>
      <c r="H19" s="663"/>
      <c r="I19" s="663"/>
      <c r="J19" s="663"/>
      <c r="K19" s="663"/>
      <c r="L19" s="663"/>
      <c r="M19" s="663"/>
      <c r="N19" s="663"/>
      <c r="O19" s="663"/>
      <c r="P19" s="663"/>
      <c r="Q19" s="664"/>
      <c r="R19" s="665">
        <v>126080</v>
      </c>
      <c r="S19" s="666"/>
      <c r="T19" s="666"/>
      <c r="U19" s="666"/>
      <c r="V19" s="666"/>
      <c r="W19" s="666"/>
      <c r="X19" s="666"/>
      <c r="Y19" s="667"/>
      <c r="Z19" s="668">
        <v>0.3</v>
      </c>
      <c r="AA19" s="668"/>
      <c r="AB19" s="668"/>
      <c r="AC19" s="668"/>
      <c r="AD19" s="669">
        <v>126080</v>
      </c>
      <c r="AE19" s="669"/>
      <c r="AF19" s="669"/>
      <c r="AG19" s="669"/>
      <c r="AH19" s="669"/>
      <c r="AI19" s="669"/>
      <c r="AJ19" s="669"/>
      <c r="AK19" s="669"/>
      <c r="AL19" s="670">
        <v>0.5</v>
      </c>
      <c r="AM19" s="671"/>
      <c r="AN19" s="671"/>
      <c r="AO19" s="672"/>
      <c r="AP19" s="662" t="s">
        <v>270</v>
      </c>
      <c r="AQ19" s="663"/>
      <c r="AR19" s="663"/>
      <c r="AS19" s="663"/>
      <c r="AT19" s="663"/>
      <c r="AU19" s="663"/>
      <c r="AV19" s="663"/>
      <c r="AW19" s="663"/>
      <c r="AX19" s="663"/>
      <c r="AY19" s="663"/>
      <c r="AZ19" s="663"/>
      <c r="BA19" s="663"/>
      <c r="BB19" s="663"/>
      <c r="BC19" s="663"/>
      <c r="BD19" s="663"/>
      <c r="BE19" s="663"/>
      <c r="BF19" s="664"/>
      <c r="BG19" s="665">
        <v>719962</v>
      </c>
      <c r="BH19" s="666"/>
      <c r="BI19" s="666"/>
      <c r="BJ19" s="666"/>
      <c r="BK19" s="666"/>
      <c r="BL19" s="666"/>
      <c r="BM19" s="666"/>
      <c r="BN19" s="667"/>
      <c r="BO19" s="668">
        <v>4.9000000000000004</v>
      </c>
      <c r="BP19" s="668"/>
      <c r="BQ19" s="668"/>
      <c r="BR19" s="668"/>
      <c r="BS19" s="669" t="s">
        <v>129</v>
      </c>
      <c r="BT19" s="669"/>
      <c r="BU19" s="669"/>
      <c r="BV19" s="669"/>
      <c r="BW19" s="669"/>
      <c r="BX19" s="669"/>
      <c r="BY19" s="669"/>
      <c r="BZ19" s="669"/>
      <c r="CA19" s="669"/>
      <c r="CB19" s="673"/>
      <c r="CD19" s="680" t="s">
        <v>271</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x14ac:dyDescent="0.15">
      <c r="B20" s="662" t="s">
        <v>272</v>
      </c>
      <c r="C20" s="663"/>
      <c r="D20" s="663"/>
      <c r="E20" s="663"/>
      <c r="F20" s="663"/>
      <c r="G20" s="663"/>
      <c r="H20" s="663"/>
      <c r="I20" s="663"/>
      <c r="J20" s="663"/>
      <c r="K20" s="663"/>
      <c r="L20" s="663"/>
      <c r="M20" s="663"/>
      <c r="N20" s="663"/>
      <c r="O20" s="663"/>
      <c r="P20" s="663"/>
      <c r="Q20" s="664"/>
      <c r="R20" s="665">
        <v>14558</v>
      </c>
      <c r="S20" s="666"/>
      <c r="T20" s="666"/>
      <c r="U20" s="666"/>
      <c r="V20" s="666"/>
      <c r="W20" s="666"/>
      <c r="X20" s="666"/>
      <c r="Y20" s="667"/>
      <c r="Z20" s="668">
        <v>0</v>
      </c>
      <c r="AA20" s="668"/>
      <c r="AB20" s="668"/>
      <c r="AC20" s="668"/>
      <c r="AD20" s="669">
        <v>14558</v>
      </c>
      <c r="AE20" s="669"/>
      <c r="AF20" s="669"/>
      <c r="AG20" s="669"/>
      <c r="AH20" s="669"/>
      <c r="AI20" s="669"/>
      <c r="AJ20" s="669"/>
      <c r="AK20" s="669"/>
      <c r="AL20" s="670">
        <v>0.1</v>
      </c>
      <c r="AM20" s="671"/>
      <c r="AN20" s="671"/>
      <c r="AO20" s="672"/>
      <c r="AP20" s="662" t="s">
        <v>273</v>
      </c>
      <c r="AQ20" s="663"/>
      <c r="AR20" s="663"/>
      <c r="AS20" s="663"/>
      <c r="AT20" s="663"/>
      <c r="AU20" s="663"/>
      <c r="AV20" s="663"/>
      <c r="AW20" s="663"/>
      <c r="AX20" s="663"/>
      <c r="AY20" s="663"/>
      <c r="AZ20" s="663"/>
      <c r="BA20" s="663"/>
      <c r="BB20" s="663"/>
      <c r="BC20" s="663"/>
      <c r="BD20" s="663"/>
      <c r="BE20" s="663"/>
      <c r="BF20" s="664"/>
      <c r="BG20" s="665">
        <v>719962</v>
      </c>
      <c r="BH20" s="666"/>
      <c r="BI20" s="666"/>
      <c r="BJ20" s="666"/>
      <c r="BK20" s="666"/>
      <c r="BL20" s="666"/>
      <c r="BM20" s="666"/>
      <c r="BN20" s="667"/>
      <c r="BO20" s="668">
        <v>4.9000000000000004</v>
      </c>
      <c r="BP20" s="668"/>
      <c r="BQ20" s="668"/>
      <c r="BR20" s="668"/>
      <c r="BS20" s="669" t="s">
        <v>129</v>
      </c>
      <c r="BT20" s="669"/>
      <c r="BU20" s="669"/>
      <c r="BV20" s="669"/>
      <c r="BW20" s="669"/>
      <c r="BX20" s="669"/>
      <c r="BY20" s="669"/>
      <c r="BZ20" s="669"/>
      <c r="CA20" s="669"/>
      <c r="CB20" s="673"/>
      <c r="CD20" s="680" t="s">
        <v>274</v>
      </c>
      <c r="CE20" s="681"/>
      <c r="CF20" s="681"/>
      <c r="CG20" s="681"/>
      <c r="CH20" s="681"/>
      <c r="CI20" s="681"/>
      <c r="CJ20" s="681"/>
      <c r="CK20" s="681"/>
      <c r="CL20" s="681"/>
      <c r="CM20" s="681"/>
      <c r="CN20" s="681"/>
      <c r="CO20" s="681"/>
      <c r="CP20" s="681"/>
      <c r="CQ20" s="682"/>
      <c r="CR20" s="665">
        <v>44797871</v>
      </c>
      <c r="CS20" s="666"/>
      <c r="CT20" s="666"/>
      <c r="CU20" s="666"/>
      <c r="CV20" s="666"/>
      <c r="CW20" s="666"/>
      <c r="CX20" s="666"/>
      <c r="CY20" s="667"/>
      <c r="CZ20" s="668">
        <v>100</v>
      </c>
      <c r="DA20" s="668"/>
      <c r="DB20" s="668"/>
      <c r="DC20" s="668"/>
      <c r="DD20" s="674">
        <v>4095657</v>
      </c>
      <c r="DE20" s="666"/>
      <c r="DF20" s="666"/>
      <c r="DG20" s="666"/>
      <c r="DH20" s="666"/>
      <c r="DI20" s="666"/>
      <c r="DJ20" s="666"/>
      <c r="DK20" s="666"/>
      <c r="DL20" s="666"/>
      <c r="DM20" s="666"/>
      <c r="DN20" s="666"/>
      <c r="DO20" s="666"/>
      <c r="DP20" s="667"/>
      <c r="DQ20" s="674">
        <v>29043091</v>
      </c>
      <c r="DR20" s="666"/>
      <c r="DS20" s="666"/>
      <c r="DT20" s="666"/>
      <c r="DU20" s="666"/>
      <c r="DV20" s="666"/>
      <c r="DW20" s="666"/>
      <c r="DX20" s="666"/>
      <c r="DY20" s="666"/>
      <c r="DZ20" s="666"/>
      <c r="EA20" s="666"/>
      <c r="EB20" s="666"/>
      <c r="EC20" s="675"/>
    </row>
    <row r="21" spans="2:133" ht="11.25" customHeight="1" x14ac:dyDescent="0.15">
      <c r="B21" s="662" t="s">
        <v>275</v>
      </c>
      <c r="C21" s="663"/>
      <c r="D21" s="663"/>
      <c r="E21" s="663"/>
      <c r="F21" s="663"/>
      <c r="G21" s="663"/>
      <c r="H21" s="663"/>
      <c r="I21" s="663"/>
      <c r="J21" s="663"/>
      <c r="K21" s="663"/>
      <c r="L21" s="663"/>
      <c r="M21" s="663"/>
      <c r="N21" s="663"/>
      <c r="O21" s="663"/>
      <c r="P21" s="663"/>
      <c r="Q21" s="664"/>
      <c r="R21" s="665">
        <v>7037</v>
      </c>
      <c r="S21" s="666"/>
      <c r="T21" s="666"/>
      <c r="U21" s="666"/>
      <c r="V21" s="666"/>
      <c r="W21" s="666"/>
      <c r="X21" s="666"/>
      <c r="Y21" s="667"/>
      <c r="Z21" s="668">
        <v>0</v>
      </c>
      <c r="AA21" s="668"/>
      <c r="AB21" s="668"/>
      <c r="AC21" s="668"/>
      <c r="AD21" s="669">
        <v>7037</v>
      </c>
      <c r="AE21" s="669"/>
      <c r="AF21" s="669"/>
      <c r="AG21" s="669"/>
      <c r="AH21" s="669"/>
      <c r="AI21" s="669"/>
      <c r="AJ21" s="669"/>
      <c r="AK21" s="669"/>
      <c r="AL21" s="670">
        <v>0</v>
      </c>
      <c r="AM21" s="671"/>
      <c r="AN21" s="671"/>
      <c r="AO21" s="672"/>
      <c r="AP21" s="684" t="s">
        <v>276</v>
      </c>
      <c r="AQ21" s="685"/>
      <c r="AR21" s="685"/>
      <c r="AS21" s="685"/>
      <c r="AT21" s="685"/>
      <c r="AU21" s="685"/>
      <c r="AV21" s="685"/>
      <c r="AW21" s="685"/>
      <c r="AX21" s="685"/>
      <c r="AY21" s="685"/>
      <c r="AZ21" s="685"/>
      <c r="BA21" s="685"/>
      <c r="BB21" s="685"/>
      <c r="BC21" s="685"/>
      <c r="BD21" s="685"/>
      <c r="BE21" s="685"/>
      <c r="BF21" s="686"/>
      <c r="BG21" s="665" t="s">
        <v>129</v>
      </c>
      <c r="BH21" s="666"/>
      <c r="BI21" s="666"/>
      <c r="BJ21" s="666"/>
      <c r="BK21" s="666"/>
      <c r="BL21" s="666"/>
      <c r="BM21" s="666"/>
      <c r="BN21" s="667"/>
      <c r="BO21" s="668" t="s">
        <v>129</v>
      </c>
      <c r="BP21" s="668"/>
      <c r="BQ21" s="668"/>
      <c r="BR21" s="668"/>
      <c r="BS21" s="669" t="s">
        <v>129</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277</v>
      </c>
      <c r="C22" s="691"/>
      <c r="D22" s="691"/>
      <c r="E22" s="691"/>
      <c r="F22" s="691"/>
      <c r="G22" s="691"/>
      <c r="H22" s="691"/>
      <c r="I22" s="691"/>
      <c r="J22" s="691"/>
      <c r="K22" s="691"/>
      <c r="L22" s="691"/>
      <c r="M22" s="691"/>
      <c r="N22" s="691"/>
      <c r="O22" s="691"/>
      <c r="P22" s="691"/>
      <c r="Q22" s="692"/>
      <c r="R22" s="665">
        <v>85238</v>
      </c>
      <c r="S22" s="666"/>
      <c r="T22" s="666"/>
      <c r="U22" s="666"/>
      <c r="V22" s="666"/>
      <c r="W22" s="666"/>
      <c r="X22" s="666"/>
      <c r="Y22" s="667"/>
      <c r="Z22" s="668">
        <v>0.2</v>
      </c>
      <c r="AA22" s="668"/>
      <c r="AB22" s="668"/>
      <c r="AC22" s="668"/>
      <c r="AD22" s="669">
        <v>80010</v>
      </c>
      <c r="AE22" s="669"/>
      <c r="AF22" s="669"/>
      <c r="AG22" s="669"/>
      <c r="AH22" s="669"/>
      <c r="AI22" s="669"/>
      <c r="AJ22" s="669"/>
      <c r="AK22" s="669"/>
      <c r="AL22" s="670">
        <v>0.30000001192092896</v>
      </c>
      <c r="AM22" s="671"/>
      <c r="AN22" s="671"/>
      <c r="AO22" s="672"/>
      <c r="AP22" s="684" t="s">
        <v>278</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280</v>
      </c>
      <c r="C23" s="663"/>
      <c r="D23" s="663"/>
      <c r="E23" s="663"/>
      <c r="F23" s="663"/>
      <c r="G23" s="663"/>
      <c r="H23" s="663"/>
      <c r="I23" s="663"/>
      <c r="J23" s="663"/>
      <c r="K23" s="663"/>
      <c r="L23" s="663"/>
      <c r="M23" s="663"/>
      <c r="N23" s="663"/>
      <c r="O23" s="663"/>
      <c r="P23" s="663"/>
      <c r="Q23" s="664"/>
      <c r="R23" s="665">
        <v>7454961</v>
      </c>
      <c r="S23" s="666"/>
      <c r="T23" s="666"/>
      <c r="U23" s="666"/>
      <c r="V23" s="666"/>
      <c r="W23" s="666"/>
      <c r="X23" s="666"/>
      <c r="Y23" s="667"/>
      <c r="Z23" s="668">
        <v>15.7</v>
      </c>
      <c r="AA23" s="668"/>
      <c r="AB23" s="668"/>
      <c r="AC23" s="668"/>
      <c r="AD23" s="669">
        <v>7053870</v>
      </c>
      <c r="AE23" s="669"/>
      <c r="AF23" s="669"/>
      <c r="AG23" s="669"/>
      <c r="AH23" s="669"/>
      <c r="AI23" s="669"/>
      <c r="AJ23" s="669"/>
      <c r="AK23" s="669"/>
      <c r="AL23" s="670">
        <v>28.5</v>
      </c>
      <c r="AM23" s="671"/>
      <c r="AN23" s="671"/>
      <c r="AO23" s="672"/>
      <c r="AP23" s="684" t="s">
        <v>281</v>
      </c>
      <c r="AQ23" s="685"/>
      <c r="AR23" s="685"/>
      <c r="AS23" s="685"/>
      <c r="AT23" s="685"/>
      <c r="AU23" s="685"/>
      <c r="AV23" s="685"/>
      <c r="AW23" s="685"/>
      <c r="AX23" s="685"/>
      <c r="AY23" s="685"/>
      <c r="AZ23" s="685"/>
      <c r="BA23" s="685"/>
      <c r="BB23" s="685"/>
      <c r="BC23" s="685"/>
      <c r="BD23" s="685"/>
      <c r="BE23" s="685"/>
      <c r="BF23" s="686"/>
      <c r="BG23" s="665">
        <v>719962</v>
      </c>
      <c r="BH23" s="666"/>
      <c r="BI23" s="666"/>
      <c r="BJ23" s="666"/>
      <c r="BK23" s="666"/>
      <c r="BL23" s="666"/>
      <c r="BM23" s="666"/>
      <c r="BN23" s="667"/>
      <c r="BO23" s="668">
        <v>4.9000000000000004</v>
      </c>
      <c r="BP23" s="668"/>
      <c r="BQ23" s="668"/>
      <c r="BR23" s="668"/>
      <c r="BS23" s="669" t="s">
        <v>129</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699" t="s">
        <v>285</v>
      </c>
      <c r="DM23" s="700"/>
      <c r="DN23" s="700"/>
      <c r="DO23" s="700"/>
      <c r="DP23" s="700"/>
      <c r="DQ23" s="700"/>
      <c r="DR23" s="700"/>
      <c r="DS23" s="700"/>
      <c r="DT23" s="700"/>
      <c r="DU23" s="700"/>
      <c r="DV23" s="701"/>
      <c r="DW23" s="647" t="s">
        <v>286</v>
      </c>
      <c r="DX23" s="648"/>
      <c r="DY23" s="648"/>
      <c r="DZ23" s="648"/>
      <c r="EA23" s="648"/>
      <c r="EB23" s="648"/>
      <c r="EC23" s="649"/>
    </row>
    <row r="24" spans="2:133" ht="11.25" customHeight="1" x14ac:dyDescent="0.15">
      <c r="B24" s="662" t="s">
        <v>287</v>
      </c>
      <c r="C24" s="663"/>
      <c r="D24" s="663"/>
      <c r="E24" s="663"/>
      <c r="F24" s="663"/>
      <c r="G24" s="663"/>
      <c r="H24" s="663"/>
      <c r="I24" s="663"/>
      <c r="J24" s="663"/>
      <c r="K24" s="663"/>
      <c r="L24" s="663"/>
      <c r="M24" s="663"/>
      <c r="N24" s="663"/>
      <c r="O24" s="663"/>
      <c r="P24" s="663"/>
      <c r="Q24" s="664"/>
      <c r="R24" s="665">
        <v>7053870</v>
      </c>
      <c r="S24" s="666"/>
      <c r="T24" s="666"/>
      <c r="U24" s="666"/>
      <c r="V24" s="666"/>
      <c r="W24" s="666"/>
      <c r="X24" s="666"/>
      <c r="Y24" s="667"/>
      <c r="Z24" s="668">
        <v>14.9</v>
      </c>
      <c r="AA24" s="668"/>
      <c r="AB24" s="668"/>
      <c r="AC24" s="668"/>
      <c r="AD24" s="669">
        <v>7053870</v>
      </c>
      <c r="AE24" s="669"/>
      <c r="AF24" s="669"/>
      <c r="AG24" s="669"/>
      <c r="AH24" s="669"/>
      <c r="AI24" s="669"/>
      <c r="AJ24" s="669"/>
      <c r="AK24" s="669"/>
      <c r="AL24" s="670">
        <v>28.5</v>
      </c>
      <c r="AM24" s="671"/>
      <c r="AN24" s="671"/>
      <c r="AO24" s="672"/>
      <c r="AP24" s="684" t="s">
        <v>288</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289</v>
      </c>
      <c r="CE24" s="677"/>
      <c r="CF24" s="677"/>
      <c r="CG24" s="677"/>
      <c r="CH24" s="677"/>
      <c r="CI24" s="677"/>
      <c r="CJ24" s="677"/>
      <c r="CK24" s="677"/>
      <c r="CL24" s="677"/>
      <c r="CM24" s="677"/>
      <c r="CN24" s="677"/>
      <c r="CO24" s="677"/>
      <c r="CP24" s="677"/>
      <c r="CQ24" s="678"/>
      <c r="CR24" s="654">
        <v>22764551</v>
      </c>
      <c r="CS24" s="655"/>
      <c r="CT24" s="655"/>
      <c r="CU24" s="655"/>
      <c r="CV24" s="655"/>
      <c r="CW24" s="655"/>
      <c r="CX24" s="655"/>
      <c r="CY24" s="656"/>
      <c r="CZ24" s="659">
        <v>50.8</v>
      </c>
      <c r="DA24" s="660"/>
      <c r="DB24" s="660"/>
      <c r="DC24" s="679"/>
      <c r="DD24" s="702">
        <v>13555411</v>
      </c>
      <c r="DE24" s="655"/>
      <c r="DF24" s="655"/>
      <c r="DG24" s="655"/>
      <c r="DH24" s="655"/>
      <c r="DI24" s="655"/>
      <c r="DJ24" s="655"/>
      <c r="DK24" s="656"/>
      <c r="DL24" s="702">
        <v>13453490</v>
      </c>
      <c r="DM24" s="655"/>
      <c r="DN24" s="655"/>
      <c r="DO24" s="655"/>
      <c r="DP24" s="655"/>
      <c r="DQ24" s="655"/>
      <c r="DR24" s="655"/>
      <c r="DS24" s="655"/>
      <c r="DT24" s="655"/>
      <c r="DU24" s="655"/>
      <c r="DV24" s="656"/>
      <c r="DW24" s="659">
        <v>50.3</v>
      </c>
      <c r="DX24" s="660"/>
      <c r="DY24" s="660"/>
      <c r="DZ24" s="660"/>
      <c r="EA24" s="660"/>
      <c r="EB24" s="660"/>
      <c r="EC24" s="661"/>
    </row>
    <row r="25" spans="2:133" ht="11.25" customHeight="1" x14ac:dyDescent="0.15">
      <c r="B25" s="662" t="s">
        <v>290</v>
      </c>
      <c r="C25" s="663"/>
      <c r="D25" s="663"/>
      <c r="E25" s="663"/>
      <c r="F25" s="663"/>
      <c r="G25" s="663"/>
      <c r="H25" s="663"/>
      <c r="I25" s="663"/>
      <c r="J25" s="663"/>
      <c r="K25" s="663"/>
      <c r="L25" s="663"/>
      <c r="M25" s="663"/>
      <c r="N25" s="663"/>
      <c r="O25" s="663"/>
      <c r="P25" s="663"/>
      <c r="Q25" s="664"/>
      <c r="R25" s="665">
        <v>400981</v>
      </c>
      <c r="S25" s="666"/>
      <c r="T25" s="666"/>
      <c r="U25" s="666"/>
      <c r="V25" s="666"/>
      <c r="W25" s="666"/>
      <c r="X25" s="666"/>
      <c r="Y25" s="667"/>
      <c r="Z25" s="668">
        <v>0.8</v>
      </c>
      <c r="AA25" s="668"/>
      <c r="AB25" s="668"/>
      <c r="AC25" s="668"/>
      <c r="AD25" s="669" t="s">
        <v>129</v>
      </c>
      <c r="AE25" s="669"/>
      <c r="AF25" s="669"/>
      <c r="AG25" s="669"/>
      <c r="AH25" s="669"/>
      <c r="AI25" s="669"/>
      <c r="AJ25" s="669"/>
      <c r="AK25" s="669"/>
      <c r="AL25" s="670" t="s">
        <v>129</v>
      </c>
      <c r="AM25" s="671"/>
      <c r="AN25" s="671"/>
      <c r="AO25" s="672"/>
      <c r="AP25" s="684" t="s">
        <v>291</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129</v>
      </c>
      <c r="BT25" s="669"/>
      <c r="BU25" s="669"/>
      <c r="BV25" s="669"/>
      <c r="BW25" s="669"/>
      <c r="BX25" s="669"/>
      <c r="BY25" s="669"/>
      <c r="BZ25" s="669"/>
      <c r="CA25" s="669"/>
      <c r="CB25" s="673"/>
      <c r="CD25" s="680" t="s">
        <v>292</v>
      </c>
      <c r="CE25" s="681"/>
      <c r="CF25" s="681"/>
      <c r="CG25" s="681"/>
      <c r="CH25" s="681"/>
      <c r="CI25" s="681"/>
      <c r="CJ25" s="681"/>
      <c r="CK25" s="681"/>
      <c r="CL25" s="681"/>
      <c r="CM25" s="681"/>
      <c r="CN25" s="681"/>
      <c r="CO25" s="681"/>
      <c r="CP25" s="681"/>
      <c r="CQ25" s="682"/>
      <c r="CR25" s="665">
        <v>6064293</v>
      </c>
      <c r="CS25" s="703"/>
      <c r="CT25" s="703"/>
      <c r="CU25" s="703"/>
      <c r="CV25" s="703"/>
      <c r="CW25" s="703"/>
      <c r="CX25" s="703"/>
      <c r="CY25" s="704"/>
      <c r="CZ25" s="670">
        <v>13.5</v>
      </c>
      <c r="DA25" s="705"/>
      <c r="DB25" s="705"/>
      <c r="DC25" s="708"/>
      <c r="DD25" s="674">
        <v>5605615</v>
      </c>
      <c r="DE25" s="703"/>
      <c r="DF25" s="703"/>
      <c r="DG25" s="703"/>
      <c r="DH25" s="703"/>
      <c r="DI25" s="703"/>
      <c r="DJ25" s="703"/>
      <c r="DK25" s="704"/>
      <c r="DL25" s="674">
        <v>5579332</v>
      </c>
      <c r="DM25" s="703"/>
      <c r="DN25" s="703"/>
      <c r="DO25" s="703"/>
      <c r="DP25" s="703"/>
      <c r="DQ25" s="703"/>
      <c r="DR25" s="703"/>
      <c r="DS25" s="703"/>
      <c r="DT25" s="703"/>
      <c r="DU25" s="703"/>
      <c r="DV25" s="704"/>
      <c r="DW25" s="670">
        <v>20.9</v>
      </c>
      <c r="DX25" s="705"/>
      <c r="DY25" s="705"/>
      <c r="DZ25" s="705"/>
      <c r="EA25" s="705"/>
      <c r="EB25" s="705"/>
      <c r="EC25" s="706"/>
    </row>
    <row r="26" spans="2:133" ht="11.25" customHeight="1" x14ac:dyDescent="0.15">
      <c r="B26" s="662" t="s">
        <v>293</v>
      </c>
      <c r="C26" s="663"/>
      <c r="D26" s="663"/>
      <c r="E26" s="663"/>
      <c r="F26" s="663"/>
      <c r="G26" s="663"/>
      <c r="H26" s="663"/>
      <c r="I26" s="663"/>
      <c r="J26" s="663"/>
      <c r="K26" s="663"/>
      <c r="L26" s="663"/>
      <c r="M26" s="663"/>
      <c r="N26" s="663"/>
      <c r="O26" s="663"/>
      <c r="P26" s="663"/>
      <c r="Q26" s="664"/>
      <c r="R26" s="665">
        <v>110</v>
      </c>
      <c r="S26" s="666"/>
      <c r="T26" s="666"/>
      <c r="U26" s="666"/>
      <c r="V26" s="666"/>
      <c r="W26" s="666"/>
      <c r="X26" s="666"/>
      <c r="Y26" s="667"/>
      <c r="Z26" s="668">
        <v>0</v>
      </c>
      <c r="AA26" s="668"/>
      <c r="AB26" s="668"/>
      <c r="AC26" s="668"/>
      <c r="AD26" s="669" t="s">
        <v>129</v>
      </c>
      <c r="AE26" s="669"/>
      <c r="AF26" s="669"/>
      <c r="AG26" s="669"/>
      <c r="AH26" s="669"/>
      <c r="AI26" s="669"/>
      <c r="AJ26" s="669"/>
      <c r="AK26" s="669"/>
      <c r="AL26" s="670" t="s">
        <v>129</v>
      </c>
      <c r="AM26" s="671"/>
      <c r="AN26" s="671"/>
      <c r="AO26" s="672"/>
      <c r="AP26" s="684" t="s">
        <v>294</v>
      </c>
      <c r="AQ26" s="707"/>
      <c r="AR26" s="707"/>
      <c r="AS26" s="707"/>
      <c r="AT26" s="707"/>
      <c r="AU26" s="707"/>
      <c r="AV26" s="707"/>
      <c r="AW26" s="707"/>
      <c r="AX26" s="707"/>
      <c r="AY26" s="707"/>
      <c r="AZ26" s="707"/>
      <c r="BA26" s="707"/>
      <c r="BB26" s="707"/>
      <c r="BC26" s="707"/>
      <c r="BD26" s="707"/>
      <c r="BE26" s="707"/>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295</v>
      </c>
      <c r="CE26" s="681"/>
      <c r="CF26" s="681"/>
      <c r="CG26" s="681"/>
      <c r="CH26" s="681"/>
      <c r="CI26" s="681"/>
      <c r="CJ26" s="681"/>
      <c r="CK26" s="681"/>
      <c r="CL26" s="681"/>
      <c r="CM26" s="681"/>
      <c r="CN26" s="681"/>
      <c r="CO26" s="681"/>
      <c r="CP26" s="681"/>
      <c r="CQ26" s="682"/>
      <c r="CR26" s="665">
        <v>3873160</v>
      </c>
      <c r="CS26" s="666"/>
      <c r="CT26" s="666"/>
      <c r="CU26" s="666"/>
      <c r="CV26" s="666"/>
      <c r="CW26" s="666"/>
      <c r="CX26" s="666"/>
      <c r="CY26" s="667"/>
      <c r="CZ26" s="670">
        <v>8.6</v>
      </c>
      <c r="DA26" s="705"/>
      <c r="DB26" s="705"/>
      <c r="DC26" s="708"/>
      <c r="DD26" s="674">
        <v>3593917</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705"/>
      <c r="DY26" s="705"/>
      <c r="DZ26" s="705"/>
      <c r="EA26" s="705"/>
      <c r="EB26" s="705"/>
      <c r="EC26" s="706"/>
    </row>
    <row r="27" spans="2:133" ht="11.25" customHeight="1" x14ac:dyDescent="0.15">
      <c r="B27" s="662" t="s">
        <v>296</v>
      </c>
      <c r="C27" s="663"/>
      <c r="D27" s="663"/>
      <c r="E27" s="663"/>
      <c r="F27" s="663"/>
      <c r="G27" s="663"/>
      <c r="H27" s="663"/>
      <c r="I27" s="663"/>
      <c r="J27" s="663"/>
      <c r="K27" s="663"/>
      <c r="L27" s="663"/>
      <c r="M27" s="663"/>
      <c r="N27" s="663"/>
      <c r="O27" s="663"/>
      <c r="P27" s="663"/>
      <c r="Q27" s="664"/>
      <c r="R27" s="665">
        <v>25748750</v>
      </c>
      <c r="S27" s="666"/>
      <c r="T27" s="666"/>
      <c r="U27" s="666"/>
      <c r="V27" s="666"/>
      <c r="W27" s="666"/>
      <c r="X27" s="666"/>
      <c r="Y27" s="667"/>
      <c r="Z27" s="668">
        <v>54.3</v>
      </c>
      <c r="AA27" s="668"/>
      <c r="AB27" s="668"/>
      <c r="AC27" s="668"/>
      <c r="AD27" s="669">
        <v>24622469</v>
      </c>
      <c r="AE27" s="669"/>
      <c r="AF27" s="669"/>
      <c r="AG27" s="669"/>
      <c r="AH27" s="669"/>
      <c r="AI27" s="669"/>
      <c r="AJ27" s="669"/>
      <c r="AK27" s="669"/>
      <c r="AL27" s="670">
        <v>99.400001525878906</v>
      </c>
      <c r="AM27" s="671"/>
      <c r="AN27" s="671"/>
      <c r="AO27" s="672"/>
      <c r="AP27" s="662" t="s">
        <v>297</v>
      </c>
      <c r="AQ27" s="663"/>
      <c r="AR27" s="663"/>
      <c r="AS27" s="663"/>
      <c r="AT27" s="663"/>
      <c r="AU27" s="663"/>
      <c r="AV27" s="663"/>
      <c r="AW27" s="663"/>
      <c r="AX27" s="663"/>
      <c r="AY27" s="663"/>
      <c r="AZ27" s="663"/>
      <c r="BA27" s="663"/>
      <c r="BB27" s="663"/>
      <c r="BC27" s="663"/>
      <c r="BD27" s="663"/>
      <c r="BE27" s="663"/>
      <c r="BF27" s="664"/>
      <c r="BG27" s="665">
        <v>14810331</v>
      </c>
      <c r="BH27" s="666"/>
      <c r="BI27" s="666"/>
      <c r="BJ27" s="666"/>
      <c r="BK27" s="666"/>
      <c r="BL27" s="666"/>
      <c r="BM27" s="666"/>
      <c r="BN27" s="667"/>
      <c r="BO27" s="668">
        <v>100</v>
      </c>
      <c r="BP27" s="668"/>
      <c r="BQ27" s="668"/>
      <c r="BR27" s="668"/>
      <c r="BS27" s="669">
        <v>101714</v>
      </c>
      <c r="BT27" s="669"/>
      <c r="BU27" s="669"/>
      <c r="BV27" s="669"/>
      <c r="BW27" s="669"/>
      <c r="BX27" s="669"/>
      <c r="BY27" s="669"/>
      <c r="BZ27" s="669"/>
      <c r="CA27" s="669"/>
      <c r="CB27" s="673"/>
      <c r="CD27" s="680" t="s">
        <v>298</v>
      </c>
      <c r="CE27" s="681"/>
      <c r="CF27" s="681"/>
      <c r="CG27" s="681"/>
      <c r="CH27" s="681"/>
      <c r="CI27" s="681"/>
      <c r="CJ27" s="681"/>
      <c r="CK27" s="681"/>
      <c r="CL27" s="681"/>
      <c r="CM27" s="681"/>
      <c r="CN27" s="681"/>
      <c r="CO27" s="681"/>
      <c r="CP27" s="681"/>
      <c r="CQ27" s="682"/>
      <c r="CR27" s="665">
        <v>11808860</v>
      </c>
      <c r="CS27" s="703"/>
      <c r="CT27" s="703"/>
      <c r="CU27" s="703"/>
      <c r="CV27" s="703"/>
      <c r="CW27" s="703"/>
      <c r="CX27" s="703"/>
      <c r="CY27" s="704"/>
      <c r="CZ27" s="670">
        <v>26.4</v>
      </c>
      <c r="DA27" s="705"/>
      <c r="DB27" s="705"/>
      <c r="DC27" s="708"/>
      <c r="DD27" s="674">
        <v>3084245</v>
      </c>
      <c r="DE27" s="703"/>
      <c r="DF27" s="703"/>
      <c r="DG27" s="703"/>
      <c r="DH27" s="703"/>
      <c r="DI27" s="703"/>
      <c r="DJ27" s="703"/>
      <c r="DK27" s="704"/>
      <c r="DL27" s="674">
        <v>3008607</v>
      </c>
      <c r="DM27" s="703"/>
      <c r="DN27" s="703"/>
      <c r="DO27" s="703"/>
      <c r="DP27" s="703"/>
      <c r="DQ27" s="703"/>
      <c r="DR27" s="703"/>
      <c r="DS27" s="703"/>
      <c r="DT27" s="703"/>
      <c r="DU27" s="703"/>
      <c r="DV27" s="704"/>
      <c r="DW27" s="670">
        <v>11.2</v>
      </c>
      <c r="DX27" s="705"/>
      <c r="DY27" s="705"/>
      <c r="DZ27" s="705"/>
      <c r="EA27" s="705"/>
      <c r="EB27" s="705"/>
      <c r="EC27" s="706"/>
    </row>
    <row r="28" spans="2:133" ht="11.25" customHeight="1" x14ac:dyDescent="0.15">
      <c r="B28" s="662" t="s">
        <v>299</v>
      </c>
      <c r="C28" s="663"/>
      <c r="D28" s="663"/>
      <c r="E28" s="663"/>
      <c r="F28" s="663"/>
      <c r="G28" s="663"/>
      <c r="H28" s="663"/>
      <c r="I28" s="663"/>
      <c r="J28" s="663"/>
      <c r="K28" s="663"/>
      <c r="L28" s="663"/>
      <c r="M28" s="663"/>
      <c r="N28" s="663"/>
      <c r="O28" s="663"/>
      <c r="P28" s="663"/>
      <c r="Q28" s="664"/>
      <c r="R28" s="665">
        <v>15346</v>
      </c>
      <c r="S28" s="666"/>
      <c r="T28" s="666"/>
      <c r="U28" s="666"/>
      <c r="V28" s="666"/>
      <c r="W28" s="666"/>
      <c r="X28" s="666"/>
      <c r="Y28" s="667"/>
      <c r="Z28" s="668">
        <v>0</v>
      </c>
      <c r="AA28" s="668"/>
      <c r="AB28" s="668"/>
      <c r="AC28" s="668"/>
      <c r="AD28" s="669">
        <v>15346</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300</v>
      </c>
      <c r="CE28" s="681"/>
      <c r="CF28" s="681"/>
      <c r="CG28" s="681"/>
      <c r="CH28" s="681"/>
      <c r="CI28" s="681"/>
      <c r="CJ28" s="681"/>
      <c r="CK28" s="681"/>
      <c r="CL28" s="681"/>
      <c r="CM28" s="681"/>
      <c r="CN28" s="681"/>
      <c r="CO28" s="681"/>
      <c r="CP28" s="681"/>
      <c r="CQ28" s="682"/>
      <c r="CR28" s="665">
        <v>4891398</v>
      </c>
      <c r="CS28" s="666"/>
      <c r="CT28" s="666"/>
      <c r="CU28" s="666"/>
      <c r="CV28" s="666"/>
      <c r="CW28" s="666"/>
      <c r="CX28" s="666"/>
      <c r="CY28" s="667"/>
      <c r="CZ28" s="670">
        <v>10.9</v>
      </c>
      <c r="DA28" s="705"/>
      <c r="DB28" s="705"/>
      <c r="DC28" s="708"/>
      <c r="DD28" s="674">
        <v>4865551</v>
      </c>
      <c r="DE28" s="666"/>
      <c r="DF28" s="666"/>
      <c r="DG28" s="666"/>
      <c r="DH28" s="666"/>
      <c r="DI28" s="666"/>
      <c r="DJ28" s="666"/>
      <c r="DK28" s="667"/>
      <c r="DL28" s="674">
        <v>4865551</v>
      </c>
      <c r="DM28" s="666"/>
      <c r="DN28" s="666"/>
      <c r="DO28" s="666"/>
      <c r="DP28" s="666"/>
      <c r="DQ28" s="666"/>
      <c r="DR28" s="666"/>
      <c r="DS28" s="666"/>
      <c r="DT28" s="666"/>
      <c r="DU28" s="666"/>
      <c r="DV28" s="667"/>
      <c r="DW28" s="670">
        <v>18.2</v>
      </c>
      <c r="DX28" s="705"/>
      <c r="DY28" s="705"/>
      <c r="DZ28" s="705"/>
      <c r="EA28" s="705"/>
      <c r="EB28" s="705"/>
      <c r="EC28" s="706"/>
    </row>
    <row r="29" spans="2:133" ht="11.25" customHeight="1" x14ac:dyDescent="0.15">
      <c r="B29" s="662" t="s">
        <v>301</v>
      </c>
      <c r="C29" s="663"/>
      <c r="D29" s="663"/>
      <c r="E29" s="663"/>
      <c r="F29" s="663"/>
      <c r="G29" s="663"/>
      <c r="H29" s="663"/>
      <c r="I29" s="663"/>
      <c r="J29" s="663"/>
      <c r="K29" s="663"/>
      <c r="L29" s="663"/>
      <c r="M29" s="663"/>
      <c r="N29" s="663"/>
      <c r="O29" s="663"/>
      <c r="P29" s="663"/>
      <c r="Q29" s="664"/>
      <c r="R29" s="665">
        <v>93963</v>
      </c>
      <c r="S29" s="666"/>
      <c r="T29" s="666"/>
      <c r="U29" s="666"/>
      <c r="V29" s="666"/>
      <c r="W29" s="666"/>
      <c r="X29" s="666"/>
      <c r="Y29" s="667"/>
      <c r="Z29" s="668">
        <v>0.2</v>
      </c>
      <c r="AA29" s="668"/>
      <c r="AB29" s="668"/>
      <c r="AC29" s="668"/>
      <c r="AD29" s="669" t="s">
        <v>129</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302</v>
      </c>
      <c r="CE29" s="715"/>
      <c r="CF29" s="680" t="s">
        <v>69</v>
      </c>
      <c r="CG29" s="681"/>
      <c r="CH29" s="681"/>
      <c r="CI29" s="681"/>
      <c r="CJ29" s="681"/>
      <c r="CK29" s="681"/>
      <c r="CL29" s="681"/>
      <c r="CM29" s="681"/>
      <c r="CN29" s="681"/>
      <c r="CO29" s="681"/>
      <c r="CP29" s="681"/>
      <c r="CQ29" s="682"/>
      <c r="CR29" s="665">
        <v>4891398</v>
      </c>
      <c r="CS29" s="703"/>
      <c r="CT29" s="703"/>
      <c r="CU29" s="703"/>
      <c r="CV29" s="703"/>
      <c r="CW29" s="703"/>
      <c r="CX29" s="703"/>
      <c r="CY29" s="704"/>
      <c r="CZ29" s="670">
        <v>10.9</v>
      </c>
      <c r="DA29" s="705"/>
      <c r="DB29" s="705"/>
      <c r="DC29" s="708"/>
      <c r="DD29" s="674">
        <v>4865551</v>
      </c>
      <c r="DE29" s="703"/>
      <c r="DF29" s="703"/>
      <c r="DG29" s="703"/>
      <c r="DH29" s="703"/>
      <c r="DI29" s="703"/>
      <c r="DJ29" s="703"/>
      <c r="DK29" s="704"/>
      <c r="DL29" s="674">
        <v>4865551</v>
      </c>
      <c r="DM29" s="703"/>
      <c r="DN29" s="703"/>
      <c r="DO29" s="703"/>
      <c r="DP29" s="703"/>
      <c r="DQ29" s="703"/>
      <c r="DR29" s="703"/>
      <c r="DS29" s="703"/>
      <c r="DT29" s="703"/>
      <c r="DU29" s="703"/>
      <c r="DV29" s="704"/>
      <c r="DW29" s="670">
        <v>18.2</v>
      </c>
      <c r="DX29" s="705"/>
      <c r="DY29" s="705"/>
      <c r="DZ29" s="705"/>
      <c r="EA29" s="705"/>
      <c r="EB29" s="705"/>
      <c r="EC29" s="706"/>
    </row>
    <row r="30" spans="2:133" ht="11.25" customHeight="1" x14ac:dyDescent="0.15">
      <c r="B30" s="662" t="s">
        <v>303</v>
      </c>
      <c r="C30" s="663"/>
      <c r="D30" s="663"/>
      <c r="E30" s="663"/>
      <c r="F30" s="663"/>
      <c r="G30" s="663"/>
      <c r="H30" s="663"/>
      <c r="I30" s="663"/>
      <c r="J30" s="663"/>
      <c r="K30" s="663"/>
      <c r="L30" s="663"/>
      <c r="M30" s="663"/>
      <c r="N30" s="663"/>
      <c r="O30" s="663"/>
      <c r="P30" s="663"/>
      <c r="Q30" s="664"/>
      <c r="R30" s="665">
        <v>462460</v>
      </c>
      <c r="S30" s="666"/>
      <c r="T30" s="666"/>
      <c r="U30" s="666"/>
      <c r="V30" s="666"/>
      <c r="W30" s="666"/>
      <c r="X30" s="666"/>
      <c r="Y30" s="667"/>
      <c r="Z30" s="668">
        <v>1</v>
      </c>
      <c r="AA30" s="668"/>
      <c r="AB30" s="668"/>
      <c r="AC30" s="668"/>
      <c r="AD30" s="669">
        <v>89320</v>
      </c>
      <c r="AE30" s="669"/>
      <c r="AF30" s="669"/>
      <c r="AG30" s="669"/>
      <c r="AH30" s="669"/>
      <c r="AI30" s="669"/>
      <c r="AJ30" s="669"/>
      <c r="AK30" s="669"/>
      <c r="AL30" s="670">
        <v>0.4</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304</v>
      </c>
      <c r="BH30" s="712"/>
      <c r="BI30" s="712"/>
      <c r="BJ30" s="712"/>
      <c r="BK30" s="712"/>
      <c r="BL30" s="712"/>
      <c r="BM30" s="712"/>
      <c r="BN30" s="712"/>
      <c r="BO30" s="712"/>
      <c r="BP30" s="712"/>
      <c r="BQ30" s="713"/>
      <c r="BR30" s="644" t="s">
        <v>305</v>
      </c>
      <c r="BS30" s="712"/>
      <c r="BT30" s="712"/>
      <c r="BU30" s="712"/>
      <c r="BV30" s="712"/>
      <c r="BW30" s="712"/>
      <c r="BX30" s="712"/>
      <c r="BY30" s="712"/>
      <c r="BZ30" s="712"/>
      <c r="CA30" s="712"/>
      <c r="CB30" s="713"/>
      <c r="CD30" s="716"/>
      <c r="CE30" s="717"/>
      <c r="CF30" s="680" t="s">
        <v>306</v>
      </c>
      <c r="CG30" s="681"/>
      <c r="CH30" s="681"/>
      <c r="CI30" s="681"/>
      <c r="CJ30" s="681"/>
      <c r="CK30" s="681"/>
      <c r="CL30" s="681"/>
      <c r="CM30" s="681"/>
      <c r="CN30" s="681"/>
      <c r="CO30" s="681"/>
      <c r="CP30" s="681"/>
      <c r="CQ30" s="682"/>
      <c r="CR30" s="665">
        <v>4670668</v>
      </c>
      <c r="CS30" s="666"/>
      <c r="CT30" s="666"/>
      <c r="CU30" s="666"/>
      <c r="CV30" s="666"/>
      <c r="CW30" s="666"/>
      <c r="CX30" s="666"/>
      <c r="CY30" s="667"/>
      <c r="CZ30" s="670">
        <v>10.4</v>
      </c>
      <c r="DA30" s="705"/>
      <c r="DB30" s="705"/>
      <c r="DC30" s="708"/>
      <c r="DD30" s="674">
        <v>4644821</v>
      </c>
      <c r="DE30" s="666"/>
      <c r="DF30" s="666"/>
      <c r="DG30" s="666"/>
      <c r="DH30" s="666"/>
      <c r="DI30" s="666"/>
      <c r="DJ30" s="666"/>
      <c r="DK30" s="667"/>
      <c r="DL30" s="674">
        <v>4644821</v>
      </c>
      <c r="DM30" s="666"/>
      <c r="DN30" s="666"/>
      <c r="DO30" s="666"/>
      <c r="DP30" s="666"/>
      <c r="DQ30" s="666"/>
      <c r="DR30" s="666"/>
      <c r="DS30" s="666"/>
      <c r="DT30" s="666"/>
      <c r="DU30" s="666"/>
      <c r="DV30" s="667"/>
      <c r="DW30" s="670">
        <v>17.399999999999999</v>
      </c>
      <c r="DX30" s="705"/>
      <c r="DY30" s="705"/>
      <c r="DZ30" s="705"/>
      <c r="EA30" s="705"/>
      <c r="EB30" s="705"/>
      <c r="EC30" s="706"/>
    </row>
    <row r="31" spans="2:133" ht="11.25" customHeight="1" x14ac:dyDescent="0.15">
      <c r="B31" s="662" t="s">
        <v>307</v>
      </c>
      <c r="C31" s="663"/>
      <c r="D31" s="663"/>
      <c r="E31" s="663"/>
      <c r="F31" s="663"/>
      <c r="G31" s="663"/>
      <c r="H31" s="663"/>
      <c r="I31" s="663"/>
      <c r="J31" s="663"/>
      <c r="K31" s="663"/>
      <c r="L31" s="663"/>
      <c r="M31" s="663"/>
      <c r="N31" s="663"/>
      <c r="O31" s="663"/>
      <c r="P31" s="663"/>
      <c r="Q31" s="664"/>
      <c r="R31" s="665">
        <v>77770</v>
      </c>
      <c r="S31" s="666"/>
      <c r="T31" s="666"/>
      <c r="U31" s="666"/>
      <c r="V31" s="666"/>
      <c r="W31" s="666"/>
      <c r="X31" s="666"/>
      <c r="Y31" s="667"/>
      <c r="Z31" s="668">
        <v>0.2</v>
      </c>
      <c r="AA31" s="668"/>
      <c r="AB31" s="668"/>
      <c r="AC31" s="668"/>
      <c r="AD31" s="669">
        <v>10</v>
      </c>
      <c r="AE31" s="669"/>
      <c r="AF31" s="669"/>
      <c r="AG31" s="669"/>
      <c r="AH31" s="669"/>
      <c r="AI31" s="669"/>
      <c r="AJ31" s="669"/>
      <c r="AK31" s="669"/>
      <c r="AL31" s="670">
        <v>0</v>
      </c>
      <c r="AM31" s="671"/>
      <c r="AN31" s="671"/>
      <c r="AO31" s="672"/>
      <c r="AP31" s="720" t="s">
        <v>308</v>
      </c>
      <c r="AQ31" s="721"/>
      <c r="AR31" s="721"/>
      <c r="AS31" s="721"/>
      <c r="AT31" s="726" t="s">
        <v>309</v>
      </c>
      <c r="AU31" s="366"/>
      <c r="AV31" s="366"/>
      <c r="AW31" s="366"/>
      <c r="AX31" s="651" t="s">
        <v>187</v>
      </c>
      <c r="AY31" s="652"/>
      <c r="AZ31" s="652"/>
      <c r="BA31" s="652"/>
      <c r="BB31" s="652"/>
      <c r="BC31" s="652"/>
      <c r="BD31" s="652"/>
      <c r="BE31" s="652"/>
      <c r="BF31" s="653"/>
      <c r="BG31" s="729">
        <v>99.6</v>
      </c>
      <c r="BH31" s="730"/>
      <c r="BI31" s="730"/>
      <c r="BJ31" s="730"/>
      <c r="BK31" s="730"/>
      <c r="BL31" s="730"/>
      <c r="BM31" s="660">
        <v>98.9</v>
      </c>
      <c r="BN31" s="730"/>
      <c r="BO31" s="730"/>
      <c r="BP31" s="730"/>
      <c r="BQ31" s="731"/>
      <c r="BR31" s="729">
        <v>99.5</v>
      </c>
      <c r="BS31" s="730"/>
      <c r="BT31" s="730"/>
      <c r="BU31" s="730"/>
      <c r="BV31" s="730"/>
      <c r="BW31" s="730"/>
      <c r="BX31" s="660">
        <v>98.6</v>
      </c>
      <c r="BY31" s="730"/>
      <c r="BZ31" s="730"/>
      <c r="CA31" s="730"/>
      <c r="CB31" s="731"/>
      <c r="CD31" s="716"/>
      <c r="CE31" s="717"/>
      <c r="CF31" s="680" t="s">
        <v>310</v>
      </c>
      <c r="CG31" s="681"/>
      <c r="CH31" s="681"/>
      <c r="CI31" s="681"/>
      <c r="CJ31" s="681"/>
      <c r="CK31" s="681"/>
      <c r="CL31" s="681"/>
      <c r="CM31" s="681"/>
      <c r="CN31" s="681"/>
      <c r="CO31" s="681"/>
      <c r="CP31" s="681"/>
      <c r="CQ31" s="682"/>
      <c r="CR31" s="665">
        <v>220730</v>
      </c>
      <c r="CS31" s="703"/>
      <c r="CT31" s="703"/>
      <c r="CU31" s="703"/>
      <c r="CV31" s="703"/>
      <c r="CW31" s="703"/>
      <c r="CX31" s="703"/>
      <c r="CY31" s="704"/>
      <c r="CZ31" s="670">
        <v>0.5</v>
      </c>
      <c r="DA31" s="705"/>
      <c r="DB31" s="705"/>
      <c r="DC31" s="708"/>
      <c r="DD31" s="674">
        <v>220730</v>
      </c>
      <c r="DE31" s="703"/>
      <c r="DF31" s="703"/>
      <c r="DG31" s="703"/>
      <c r="DH31" s="703"/>
      <c r="DI31" s="703"/>
      <c r="DJ31" s="703"/>
      <c r="DK31" s="704"/>
      <c r="DL31" s="674">
        <v>220730</v>
      </c>
      <c r="DM31" s="703"/>
      <c r="DN31" s="703"/>
      <c r="DO31" s="703"/>
      <c r="DP31" s="703"/>
      <c r="DQ31" s="703"/>
      <c r="DR31" s="703"/>
      <c r="DS31" s="703"/>
      <c r="DT31" s="703"/>
      <c r="DU31" s="703"/>
      <c r="DV31" s="704"/>
      <c r="DW31" s="670">
        <v>0.8</v>
      </c>
      <c r="DX31" s="705"/>
      <c r="DY31" s="705"/>
      <c r="DZ31" s="705"/>
      <c r="EA31" s="705"/>
      <c r="EB31" s="705"/>
      <c r="EC31" s="706"/>
    </row>
    <row r="32" spans="2:133" ht="11.25" customHeight="1" x14ac:dyDescent="0.15">
      <c r="B32" s="662" t="s">
        <v>311</v>
      </c>
      <c r="C32" s="663"/>
      <c r="D32" s="663"/>
      <c r="E32" s="663"/>
      <c r="F32" s="663"/>
      <c r="G32" s="663"/>
      <c r="H32" s="663"/>
      <c r="I32" s="663"/>
      <c r="J32" s="663"/>
      <c r="K32" s="663"/>
      <c r="L32" s="663"/>
      <c r="M32" s="663"/>
      <c r="N32" s="663"/>
      <c r="O32" s="663"/>
      <c r="P32" s="663"/>
      <c r="Q32" s="664"/>
      <c r="R32" s="665">
        <v>9942043</v>
      </c>
      <c r="S32" s="666"/>
      <c r="T32" s="666"/>
      <c r="U32" s="666"/>
      <c r="V32" s="666"/>
      <c r="W32" s="666"/>
      <c r="X32" s="666"/>
      <c r="Y32" s="667"/>
      <c r="Z32" s="668">
        <v>21</v>
      </c>
      <c r="AA32" s="668"/>
      <c r="AB32" s="668"/>
      <c r="AC32" s="668"/>
      <c r="AD32" s="669" t="s">
        <v>129</v>
      </c>
      <c r="AE32" s="669"/>
      <c r="AF32" s="669"/>
      <c r="AG32" s="669"/>
      <c r="AH32" s="669"/>
      <c r="AI32" s="669"/>
      <c r="AJ32" s="669"/>
      <c r="AK32" s="669"/>
      <c r="AL32" s="670" t="s">
        <v>129</v>
      </c>
      <c r="AM32" s="671"/>
      <c r="AN32" s="671"/>
      <c r="AO32" s="672"/>
      <c r="AP32" s="722"/>
      <c r="AQ32" s="723"/>
      <c r="AR32" s="723"/>
      <c r="AS32" s="723"/>
      <c r="AT32" s="727"/>
      <c r="AU32" s="362" t="s">
        <v>312</v>
      </c>
      <c r="AV32" s="362"/>
      <c r="AW32" s="362"/>
      <c r="AX32" s="662" t="s">
        <v>313</v>
      </c>
      <c r="AY32" s="663"/>
      <c r="AZ32" s="663"/>
      <c r="BA32" s="663"/>
      <c r="BB32" s="663"/>
      <c r="BC32" s="663"/>
      <c r="BD32" s="663"/>
      <c r="BE32" s="663"/>
      <c r="BF32" s="664"/>
      <c r="BG32" s="732">
        <v>99.6</v>
      </c>
      <c r="BH32" s="703"/>
      <c r="BI32" s="703"/>
      <c r="BJ32" s="703"/>
      <c r="BK32" s="703"/>
      <c r="BL32" s="703"/>
      <c r="BM32" s="671">
        <v>98.7</v>
      </c>
      <c r="BN32" s="733"/>
      <c r="BO32" s="733"/>
      <c r="BP32" s="733"/>
      <c r="BQ32" s="734"/>
      <c r="BR32" s="732">
        <v>99.4</v>
      </c>
      <c r="BS32" s="703"/>
      <c r="BT32" s="703"/>
      <c r="BU32" s="703"/>
      <c r="BV32" s="703"/>
      <c r="BW32" s="703"/>
      <c r="BX32" s="671">
        <v>98.4</v>
      </c>
      <c r="BY32" s="733"/>
      <c r="BZ32" s="733"/>
      <c r="CA32" s="733"/>
      <c r="CB32" s="734"/>
      <c r="CD32" s="718"/>
      <c r="CE32" s="719"/>
      <c r="CF32" s="680" t="s">
        <v>314</v>
      </c>
      <c r="CG32" s="681"/>
      <c r="CH32" s="681"/>
      <c r="CI32" s="681"/>
      <c r="CJ32" s="681"/>
      <c r="CK32" s="681"/>
      <c r="CL32" s="681"/>
      <c r="CM32" s="681"/>
      <c r="CN32" s="681"/>
      <c r="CO32" s="681"/>
      <c r="CP32" s="681"/>
      <c r="CQ32" s="682"/>
      <c r="CR32" s="665" t="s">
        <v>129</v>
      </c>
      <c r="CS32" s="666"/>
      <c r="CT32" s="666"/>
      <c r="CU32" s="666"/>
      <c r="CV32" s="666"/>
      <c r="CW32" s="666"/>
      <c r="CX32" s="666"/>
      <c r="CY32" s="667"/>
      <c r="CZ32" s="670" t="s">
        <v>129</v>
      </c>
      <c r="DA32" s="705"/>
      <c r="DB32" s="705"/>
      <c r="DC32" s="708"/>
      <c r="DD32" s="674" t="s">
        <v>129</v>
      </c>
      <c r="DE32" s="666"/>
      <c r="DF32" s="666"/>
      <c r="DG32" s="666"/>
      <c r="DH32" s="666"/>
      <c r="DI32" s="666"/>
      <c r="DJ32" s="666"/>
      <c r="DK32" s="667"/>
      <c r="DL32" s="674" t="s">
        <v>129</v>
      </c>
      <c r="DM32" s="666"/>
      <c r="DN32" s="666"/>
      <c r="DO32" s="666"/>
      <c r="DP32" s="666"/>
      <c r="DQ32" s="666"/>
      <c r="DR32" s="666"/>
      <c r="DS32" s="666"/>
      <c r="DT32" s="666"/>
      <c r="DU32" s="666"/>
      <c r="DV32" s="667"/>
      <c r="DW32" s="670" t="s">
        <v>129</v>
      </c>
      <c r="DX32" s="705"/>
      <c r="DY32" s="705"/>
      <c r="DZ32" s="705"/>
      <c r="EA32" s="705"/>
      <c r="EB32" s="705"/>
      <c r="EC32" s="706"/>
    </row>
    <row r="33" spans="2:133" ht="11.25" customHeight="1" x14ac:dyDescent="0.15">
      <c r="B33" s="690" t="s">
        <v>315</v>
      </c>
      <c r="C33" s="691"/>
      <c r="D33" s="691"/>
      <c r="E33" s="691"/>
      <c r="F33" s="691"/>
      <c r="G33" s="691"/>
      <c r="H33" s="691"/>
      <c r="I33" s="691"/>
      <c r="J33" s="691"/>
      <c r="K33" s="691"/>
      <c r="L33" s="691"/>
      <c r="M33" s="691"/>
      <c r="N33" s="691"/>
      <c r="O33" s="691"/>
      <c r="P33" s="691"/>
      <c r="Q33" s="692"/>
      <c r="R33" s="665" t="s">
        <v>129</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129</v>
      </c>
      <c r="AM33" s="671"/>
      <c r="AN33" s="671"/>
      <c r="AO33" s="672"/>
      <c r="AP33" s="724"/>
      <c r="AQ33" s="725"/>
      <c r="AR33" s="725"/>
      <c r="AS33" s="725"/>
      <c r="AT33" s="728"/>
      <c r="AU33" s="360"/>
      <c r="AV33" s="360"/>
      <c r="AW33" s="360"/>
      <c r="AX33" s="709" t="s">
        <v>316</v>
      </c>
      <c r="AY33" s="710"/>
      <c r="AZ33" s="710"/>
      <c r="BA33" s="710"/>
      <c r="BB33" s="710"/>
      <c r="BC33" s="710"/>
      <c r="BD33" s="710"/>
      <c r="BE33" s="710"/>
      <c r="BF33" s="711"/>
      <c r="BG33" s="735">
        <v>99.7</v>
      </c>
      <c r="BH33" s="736"/>
      <c r="BI33" s="736"/>
      <c r="BJ33" s="736"/>
      <c r="BK33" s="736"/>
      <c r="BL33" s="736"/>
      <c r="BM33" s="737">
        <v>99.2</v>
      </c>
      <c r="BN33" s="736"/>
      <c r="BO33" s="736"/>
      <c r="BP33" s="736"/>
      <c r="BQ33" s="738"/>
      <c r="BR33" s="735">
        <v>99.6</v>
      </c>
      <c r="BS33" s="736"/>
      <c r="BT33" s="736"/>
      <c r="BU33" s="736"/>
      <c r="BV33" s="736"/>
      <c r="BW33" s="736"/>
      <c r="BX33" s="737">
        <v>98.8</v>
      </c>
      <c r="BY33" s="736"/>
      <c r="BZ33" s="736"/>
      <c r="CA33" s="736"/>
      <c r="CB33" s="738"/>
      <c r="CD33" s="680" t="s">
        <v>317</v>
      </c>
      <c r="CE33" s="681"/>
      <c r="CF33" s="681"/>
      <c r="CG33" s="681"/>
      <c r="CH33" s="681"/>
      <c r="CI33" s="681"/>
      <c r="CJ33" s="681"/>
      <c r="CK33" s="681"/>
      <c r="CL33" s="681"/>
      <c r="CM33" s="681"/>
      <c r="CN33" s="681"/>
      <c r="CO33" s="681"/>
      <c r="CP33" s="681"/>
      <c r="CQ33" s="682"/>
      <c r="CR33" s="665">
        <v>17937663</v>
      </c>
      <c r="CS33" s="703"/>
      <c r="CT33" s="703"/>
      <c r="CU33" s="703"/>
      <c r="CV33" s="703"/>
      <c r="CW33" s="703"/>
      <c r="CX33" s="703"/>
      <c r="CY33" s="704"/>
      <c r="CZ33" s="670">
        <v>40</v>
      </c>
      <c r="DA33" s="705"/>
      <c r="DB33" s="705"/>
      <c r="DC33" s="708"/>
      <c r="DD33" s="674">
        <v>14496415</v>
      </c>
      <c r="DE33" s="703"/>
      <c r="DF33" s="703"/>
      <c r="DG33" s="703"/>
      <c r="DH33" s="703"/>
      <c r="DI33" s="703"/>
      <c r="DJ33" s="703"/>
      <c r="DK33" s="704"/>
      <c r="DL33" s="674">
        <v>10680181</v>
      </c>
      <c r="DM33" s="703"/>
      <c r="DN33" s="703"/>
      <c r="DO33" s="703"/>
      <c r="DP33" s="703"/>
      <c r="DQ33" s="703"/>
      <c r="DR33" s="703"/>
      <c r="DS33" s="703"/>
      <c r="DT33" s="703"/>
      <c r="DU33" s="703"/>
      <c r="DV33" s="704"/>
      <c r="DW33" s="670">
        <v>39.9</v>
      </c>
      <c r="DX33" s="705"/>
      <c r="DY33" s="705"/>
      <c r="DZ33" s="705"/>
      <c r="EA33" s="705"/>
      <c r="EB33" s="705"/>
      <c r="EC33" s="706"/>
    </row>
    <row r="34" spans="2:133" ht="11.25" customHeight="1" x14ac:dyDescent="0.15">
      <c r="B34" s="662" t="s">
        <v>318</v>
      </c>
      <c r="C34" s="663"/>
      <c r="D34" s="663"/>
      <c r="E34" s="663"/>
      <c r="F34" s="663"/>
      <c r="G34" s="663"/>
      <c r="H34" s="663"/>
      <c r="I34" s="663"/>
      <c r="J34" s="663"/>
      <c r="K34" s="663"/>
      <c r="L34" s="663"/>
      <c r="M34" s="663"/>
      <c r="N34" s="663"/>
      <c r="O34" s="663"/>
      <c r="P34" s="663"/>
      <c r="Q34" s="664"/>
      <c r="R34" s="665">
        <v>2699654</v>
      </c>
      <c r="S34" s="666"/>
      <c r="T34" s="666"/>
      <c r="U34" s="666"/>
      <c r="V34" s="666"/>
      <c r="W34" s="666"/>
      <c r="X34" s="666"/>
      <c r="Y34" s="667"/>
      <c r="Z34" s="668">
        <v>5.7</v>
      </c>
      <c r="AA34" s="668"/>
      <c r="AB34" s="668"/>
      <c r="AC34" s="668"/>
      <c r="AD34" s="669" t="s">
        <v>129</v>
      </c>
      <c r="AE34" s="669"/>
      <c r="AF34" s="669"/>
      <c r="AG34" s="669"/>
      <c r="AH34" s="669"/>
      <c r="AI34" s="669"/>
      <c r="AJ34" s="669"/>
      <c r="AK34" s="669"/>
      <c r="AL34" s="670" t="s">
        <v>129</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319</v>
      </c>
      <c r="CE34" s="681"/>
      <c r="CF34" s="681"/>
      <c r="CG34" s="681"/>
      <c r="CH34" s="681"/>
      <c r="CI34" s="681"/>
      <c r="CJ34" s="681"/>
      <c r="CK34" s="681"/>
      <c r="CL34" s="681"/>
      <c r="CM34" s="681"/>
      <c r="CN34" s="681"/>
      <c r="CO34" s="681"/>
      <c r="CP34" s="681"/>
      <c r="CQ34" s="682"/>
      <c r="CR34" s="665">
        <v>7347831</v>
      </c>
      <c r="CS34" s="666"/>
      <c r="CT34" s="666"/>
      <c r="CU34" s="666"/>
      <c r="CV34" s="666"/>
      <c r="CW34" s="666"/>
      <c r="CX34" s="666"/>
      <c r="CY34" s="667"/>
      <c r="CZ34" s="670">
        <v>16.399999999999999</v>
      </c>
      <c r="DA34" s="705"/>
      <c r="DB34" s="705"/>
      <c r="DC34" s="708"/>
      <c r="DD34" s="674">
        <v>5278742</v>
      </c>
      <c r="DE34" s="666"/>
      <c r="DF34" s="666"/>
      <c r="DG34" s="666"/>
      <c r="DH34" s="666"/>
      <c r="DI34" s="666"/>
      <c r="DJ34" s="666"/>
      <c r="DK34" s="667"/>
      <c r="DL34" s="674">
        <v>4683224</v>
      </c>
      <c r="DM34" s="666"/>
      <c r="DN34" s="666"/>
      <c r="DO34" s="666"/>
      <c r="DP34" s="666"/>
      <c r="DQ34" s="666"/>
      <c r="DR34" s="666"/>
      <c r="DS34" s="666"/>
      <c r="DT34" s="666"/>
      <c r="DU34" s="666"/>
      <c r="DV34" s="667"/>
      <c r="DW34" s="670">
        <v>17.5</v>
      </c>
      <c r="DX34" s="705"/>
      <c r="DY34" s="705"/>
      <c r="DZ34" s="705"/>
      <c r="EA34" s="705"/>
      <c r="EB34" s="705"/>
      <c r="EC34" s="706"/>
    </row>
    <row r="35" spans="2:133" ht="11.25" customHeight="1" x14ac:dyDescent="0.15">
      <c r="B35" s="662" t="s">
        <v>320</v>
      </c>
      <c r="C35" s="663"/>
      <c r="D35" s="663"/>
      <c r="E35" s="663"/>
      <c r="F35" s="663"/>
      <c r="G35" s="663"/>
      <c r="H35" s="663"/>
      <c r="I35" s="663"/>
      <c r="J35" s="663"/>
      <c r="K35" s="663"/>
      <c r="L35" s="663"/>
      <c r="M35" s="663"/>
      <c r="N35" s="663"/>
      <c r="O35" s="663"/>
      <c r="P35" s="663"/>
      <c r="Q35" s="664"/>
      <c r="R35" s="665">
        <v>202682</v>
      </c>
      <c r="S35" s="666"/>
      <c r="T35" s="666"/>
      <c r="U35" s="666"/>
      <c r="V35" s="666"/>
      <c r="W35" s="666"/>
      <c r="X35" s="666"/>
      <c r="Y35" s="667"/>
      <c r="Z35" s="668">
        <v>0.4</v>
      </c>
      <c r="AA35" s="668"/>
      <c r="AB35" s="668"/>
      <c r="AC35" s="668"/>
      <c r="AD35" s="669">
        <v>12398</v>
      </c>
      <c r="AE35" s="669"/>
      <c r="AF35" s="669"/>
      <c r="AG35" s="669"/>
      <c r="AH35" s="669"/>
      <c r="AI35" s="669"/>
      <c r="AJ35" s="669"/>
      <c r="AK35" s="669"/>
      <c r="AL35" s="670">
        <v>0.1</v>
      </c>
      <c r="AM35" s="671"/>
      <c r="AN35" s="671"/>
      <c r="AO35" s="672"/>
      <c r="AP35" s="218"/>
      <c r="AQ35" s="644" t="s">
        <v>321</v>
      </c>
      <c r="AR35" s="645"/>
      <c r="AS35" s="645"/>
      <c r="AT35" s="645"/>
      <c r="AU35" s="645"/>
      <c r="AV35" s="645"/>
      <c r="AW35" s="645"/>
      <c r="AX35" s="645"/>
      <c r="AY35" s="645"/>
      <c r="AZ35" s="645"/>
      <c r="BA35" s="645"/>
      <c r="BB35" s="645"/>
      <c r="BC35" s="645"/>
      <c r="BD35" s="645"/>
      <c r="BE35" s="645"/>
      <c r="BF35" s="646"/>
      <c r="BG35" s="644" t="s">
        <v>322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323</v>
      </c>
      <c r="CE35" s="681"/>
      <c r="CF35" s="681"/>
      <c r="CG35" s="681"/>
      <c r="CH35" s="681"/>
      <c r="CI35" s="681"/>
      <c r="CJ35" s="681"/>
      <c r="CK35" s="681"/>
      <c r="CL35" s="681"/>
      <c r="CM35" s="681"/>
      <c r="CN35" s="681"/>
      <c r="CO35" s="681"/>
      <c r="CP35" s="681"/>
      <c r="CQ35" s="682"/>
      <c r="CR35" s="665">
        <v>495699</v>
      </c>
      <c r="CS35" s="703"/>
      <c r="CT35" s="703"/>
      <c r="CU35" s="703"/>
      <c r="CV35" s="703"/>
      <c r="CW35" s="703"/>
      <c r="CX35" s="703"/>
      <c r="CY35" s="704"/>
      <c r="CZ35" s="670">
        <v>1.1000000000000001</v>
      </c>
      <c r="DA35" s="705"/>
      <c r="DB35" s="705"/>
      <c r="DC35" s="708"/>
      <c r="DD35" s="674">
        <v>444901</v>
      </c>
      <c r="DE35" s="703"/>
      <c r="DF35" s="703"/>
      <c r="DG35" s="703"/>
      <c r="DH35" s="703"/>
      <c r="DI35" s="703"/>
      <c r="DJ35" s="703"/>
      <c r="DK35" s="704"/>
      <c r="DL35" s="674">
        <v>409403</v>
      </c>
      <c r="DM35" s="703"/>
      <c r="DN35" s="703"/>
      <c r="DO35" s="703"/>
      <c r="DP35" s="703"/>
      <c r="DQ35" s="703"/>
      <c r="DR35" s="703"/>
      <c r="DS35" s="703"/>
      <c r="DT35" s="703"/>
      <c r="DU35" s="703"/>
      <c r="DV35" s="704"/>
      <c r="DW35" s="670">
        <v>1.5</v>
      </c>
      <c r="DX35" s="705"/>
      <c r="DY35" s="705"/>
      <c r="DZ35" s="705"/>
      <c r="EA35" s="705"/>
      <c r="EB35" s="705"/>
      <c r="EC35" s="706"/>
    </row>
    <row r="36" spans="2:133" ht="11.25" customHeight="1" x14ac:dyDescent="0.15">
      <c r="B36" s="662" t="s">
        <v>324</v>
      </c>
      <c r="C36" s="663"/>
      <c r="D36" s="663"/>
      <c r="E36" s="663"/>
      <c r="F36" s="663"/>
      <c r="G36" s="663"/>
      <c r="H36" s="663"/>
      <c r="I36" s="663"/>
      <c r="J36" s="663"/>
      <c r="K36" s="663"/>
      <c r="L36" s="663"/>
      <c r="M36" s="663"/>
      <c r="N36" s="663"/>
      <c r="O36" s="663"/>
      <c r="P36" s="663"/>
      <c r="Q36" s="664"/>
      <c r="R36" s="665">
        <v>117639</v>
      </c>
      <c r="S36" s="666"/>
      <c r="T36" s="666"/>
      <c r="U36" s="666"/>
      <c r="V36" s="666"/>
      <c r="W36" s="666"/>
      <c r="X36" s="666"/>
      <c r="Y36" s="667"/>
      <c r="Z36" s="668">
        <v>0.2</v>
      </c>
      <c r="AA36" s="668"/>
      <c r="AB36" s="668"/>
      <c r="AC36" s="668"/>
      <c r="AD36" s="669" t="s">
        <v>129</v>
      </c>
      <c r="AE36" s="669"/>
      <c r="AF36" s="669"/>
      <c r="AG36" s="669"/>
      <c r="AH36" s="669"/>
      <c r="AI36" s="669"/>
      <c r="AJ36" s="669"/>
      <c r="AK36" s="669"/>
      <c r="AL36" s="670" t="s">
        <v>129</v>
      </c>
      <c r="AM36" s="671"/>
      <c r="AN36" s="671"/>
      <c r="AO36" s="672"/>
      <c r="AP36" s="218"/>
      <c r="AQ36" s="739" t="s">
        <v>325</v>
      </c>
      <c r="AR36" s="740"/>
      <c r="AS36" s="740"/>
      <c r="AT36" s="740"/>
      <c r="AU36" s="740"/>
      <c r="AV36" s="740"/>
      <c r="AW36" s="740"/>
      <c r="AX36" s="740"/>
      <c r="AY36" s="741"/>
      <c r="AZ36" s="654">
        <v>4628923</v>
      </c>
      <c r="BA36" s="655"/>
      <c r="BB36" s="655"/>
      <c r="BC36" s="655"/>
      <c r="BD36" s="655"/>
      <c r="BE36" s="655"/>
      <c r="BF36" s="742"/>
      <c r="BG36" s="676" t="s">
        <v>326</v>
      </c>
      <c r="BH36" s="677"/>
      <c r="BI36" s="677"/>
      <c r="BJ36" s="677"/>
      <c r="BK36" s="677"/>
      <c r="BL36" s="677"/>
      <c r="BM36" s="677"/>
      <c r="BN36" s="677"/>
      <c r="BO36" s="677"/>
      <c r="BP36" s="677"/>
      <c r="BQ36" s="677"/>
      <c r="BR36" s="677"/>
      <c r="BS36" s="677"/>
      <c r="BT36" s="677"/>
      <c r="BU36" s="678"/>
      <c r="BV36" s="654">
        <v>361995</v>
      </c>
      <c r="BW36" s="655"/>
      <c r="BX36" s="655"/>
      <c r="BY36" s="655"/>
      <c r="BZ36" s="655"/>
      <c r="CA36" s="655"/>
      <c r="CB36" s="742"/>
      <c r="CD36" s="680" t="s">
        <v>327</v>
      </c>
      <c r="CE36" s="681"/>
      <c r="CF36" s="681"/>
      <c r="CG36" s="681"/>
      <c r="CH36" s="681"/>
      <c r="CI36" s="681"/>
      <c r="CJ36" s="681"/>
      <c r="CK36" s="681"/>
      <c r="CL36" s="681"/>
      <c r="CM36" s="681"/>
      <c r="CN36" s="681"/>
      <c r="CO36" s="681"/>
      <c r="CP36" s="681"/>
      <c r="CQ36" s="682"/>
      <c r="CR36" s="665">
        <v>4990886</v>
      </c>
      <c r="CS36" s="666"/>
      <c r="CT36" s="666"/>
      <c r="CU36" s="666"/>
      <c r="CV36" s="666"/>
      <c r="CW36" s="666"/>
      <c r="CX36" s="666"/>
      <c r="CY36" s="667"/>
      <c r="CZ36" s="670">
        <v>11.1</v>
      </c>
      <c r="DA36" s="705"/>
      <c r="DB36" s="705"/>
      <c r="DC36" s="708"/>
      <c r="DD36" s="674">
        <v>4490589</v>
      </c>
      <c r="DE36" s="666"/>
      <c r="DF36" s="666"/>
      <c r="DG36" s="666"/>
      <c r="DH36" s="666"/>
      <c r="DI36" s="666"/>
      <c r="DJ36" s="666"/>
      <c r="DK36" s="667"/>
      <c r="DL36" s="674">
        <v>2891532</v>
      </c>
      <c r="DM36" s="666"/>
      <c r="DN36" s="666"/>
      <c r="DO36" s="666"/>
      <c r="DP36" s="666"/>
      <c r="DQ36" s="666"/>
      <c r="DR36" s="666"/>
      <c r="DS36" s="666"/>
      <c r="DT36" s="666"/>
      <c r="DU36" s="666"/>
      <c r="DV36" s="667"/>
      <c r="DW36" s="670">
        <v>10.8</v>
      </c>
      <c r="DX36" s="705"/>
      <c r="DY36" s="705"/>
      <c r="DZ36" s="705"/>
      <c r="EA36" s="705"/>
      <c r="EB36" s="705"/>
      <c r="EC36" s="706"/>
    </row>
    <row r="37" spans="2:133" ht="11.25" customHeight="1" x14ac:dyDescent="0.15">
      <c r="B37" s="662" t="s">
        <v>328</v>
      </c>
      <c r="C37" s="663"/>
      <c r="D37" s="663"/>
      <c r="E37" s="663"/>
      <c r="F37" s="663"/>
      <c r="G37" s="663"/>
      <c r="H37" s="663"/>
      <c r="I37" s="663"/>
      <c r="J37" s="663"/>
      <c r="K37" s="663"/>
      <c r="L37" s="663"/>
      <c r="M37" s="663"/>
      <c r="N37" s="663"/>
      <c r="O37" s="663"/>
      <c r="P37" s="663"/>
      <c r="Q37" s="664"/>
      <c r="R37" s="665">
        <v>919009</v>
      </c>
      <c r="S37" s="666"/>
      <c r="T37" s="666"/>
      <c r="U37" s="666"/>
      <c r="V37" s="666"/>
      <c r="W37" s="666"/>
      <c r="X37" s="666"/>
      <c r="Y37" s="667"/>
      <c r="Z37" s="668">
        <v>1.9</v>
      </c>
      <c r="AA37" s="668"/>
      <c r="AB37" s="668"/>
      <c r="AC37" s="668"/>
      <c r="AD37" s="669" t="s">
        <v>129</v>
      </c>
      <c r="AE37" s="669"/>
      <c r="AF37" s="669"/>
      <c r="AG37" s="669"/>
      <c r="AH37" s="669"/>
      <c r="AI37" s="669"/>
      <c r="AJ37" s="669"/>
      <c r="AK37" s="669"/>
      <c r="AL37" s="670" t="s">
        <v>129</v>
      </c>
      <c r="AM37" s="671"/>
      <c r="AN37" s="671"/>
      <c r="AO37" s="672"/>
      <c r="AQ37" s="743" t="s">
        <v>329</v>
      </c>
      <c r="AR37" s="744"/>
      <c r="AS37" s="744"/>
      <c r="AT37" s="744"/>
      <c r="AU37" s="744"/>
      <c r="AV37" s="744"/>
      <c r="AW37" s="744"/>
      <c r="AX37" s="744"/>
      <c r="AY37" s="745"/>
      <c r="AZ37" s="665">
        <v>1071105</v>
      </c>
      <c r="BA37" s="666"/>
      <c r="BB37" s="666"/>
      <c r="BC37" s="666"/>
      <c r="BD37" s="703"/>
      <c r="BE37" s="703"/>
      <c r="BF37" s="734"/>
      <c r="BG37" s="680" t="s">
        <v>330</v>
      </c>
      <c r="BH37" s="681"/>
      <c r="BI37" s="681"/>
      <c r="BJ37" s="681"/>
      <c r="BK37" s="681"/>
      <c r="BL37" s="681"/>
      <c r="BM37" s="681"/>
      <c r="BN37" s="681"/>
      <c r="BO37" s="681"/>
      <c r="BP37" s="681"/>
      <c r="BQ37" s="681"/>
      <c r="BR37" s="681"/>
      <c r="BS37" s="681"/>
      <c r="BT37" s="681"/>
      <c r="BU37" s="682"/>
      <c r="BV37" s="665">
        <v>316465</v>
      </c>
      <c r="BW37" s="666"/>
      <c r="BX37" s="666"/>
      <c r="BY37" s="666"/>
      <c r="BZ37" s="666"/>
      <c r="CA37" s="666"/>
      <c r="CB37" s="675"/>
      <c r="CD37" s="680" t="s">
        <v>331</v>
      </c>
      <c r="CE37" s="681"/>
      <c r="CF37" s="681"/>
      <c r="CG37" s="681"/>
      <c r="CH37" s="681"/>
      <c r="CI37" s="681"/>
      <c r="CJ37" s="681"/>
      <c r="CK37" s="681"/>
      <c r="CL37" s="681"/>
      <c r="CM37" s="681"/>
      <c r="CN37" s="681"/>
      <c r="CO37" s="681"/>
      <c r="CP37" s="681"/>
      <c r="CQ37" s="682"/>
      <c r="CR37" s="665">
        <v>2069127</v>
      </c>
      <c r="CS37" s="703"/>
      <c r="CT37" s="703"/>
      <c r="CU37" s="703"/>
      <c r="CV37" s="703"/>
      <c r="CW37" s="703"/>
      <c r="CX37" s="703"/>
      <c r="CY37" s="704"/>
      <c r="CZ37" s="670">
        <v>4.5999999999999996</v>
      </c>
      <c r="DA37" s="705"/>
      <c r="DB37" s="705"/>
      <c r="DC37" s="708"/>
      <c r="DD37" s="674">
        <v>2069127</v>
      </c>
      <c r="DE37" s="703"/>
      <c r="DF37" s="703"/>
      <c r="DG37" s="703"/>
      <c r="DH37" s="703"/>
      <c r="DI37" s="703"/>
      <c r="DJ37" s="703"/>
      <c r="DK37" s="704"/>
      <c r="DL37" s="674">
        <v>1849491</v>
      </c>
      <c r="DM37" s="703"/>
      <c r="DN37" s="703"/>
      <c r="DO37" s="703"/>
      <c r="DP37" s="703"/>
      <c r="DQ37" s="703"/>
      <c r="DR37" s="703"/>
      <c r="DS37" s="703"/>
      <c r="DT37" s="703"/>
      <c r="DU37" s="703"/>
      <c r="DV37" s="704"/>
      <c r="DW37" s="670">
        <v>6.9</v>
      </c>
      <c r="DX37" s="705"/>
      <c r="DY37" s="705"/>
      <c r="DZ37" s="705"/>
      <c r="EA37" s="705"/>
      <c r="EB37" s="705"/>
      <c r="EC37" s="706"/>
    </row>
    <row r="38" spans="2:133" ht="11.25" customHeight="1" x14ac:dyDescent="0.15">
      <c r="B38" s="662" t="s">
        <v>332</v>
      </c>
      <c r="C38" s="663"/>
      <c r="D38" s="663"/>
      <c r="E38" s="663"/>
      <c r="F38" s="663"/>
      <c r="G38" s="663"/>
      <c r="H38" s="663"/>
      <c r="I38" s="663"/>
      <c r="J38" s="663"/>
      <c r="K38" s="663"/>
      <c r="L38" s="663"/>
      <c r="M38" s="663"/>
      <c r="N38" s="663"/>
      <c r="O38" s="663"/>
      <c r="P38" s="663"/>
      <c r="Q38" s="664"/>
      <c r="R38" s="665">
        <v>2112471</v>
      </c>
      <c r="S38" s="666"/>
      <c r="T38" s="666"/>
      <c r="U38" s="666"/>
      <c r="V38" s="666"/>
      <c r="W38" s="666"/>
      <c r="X38" s="666"/>
      <c r="Y38" s="667"/>
      <c r="Z38" s="668">
        <v>4.5</v>
      </c>
      <c r="AA38" s="668"/>
      <c r="AB38" s="668"/>
      <c r="AC38" s="668"/>
      <c r="AD38" s="669" t="s">
        <v>129</v>
      </c>
      <c r="AE38" s="669"/>
      <c r="AF38" s="669"/>
      <c r="AG38" s="669"/>
      <c r="AH38" s="669"/>
      <c r="AI38" s="669"/>
      <c r="AJ38" s="669"/>
      <c r="AK38" s="669"/>
      <c r="AL38" s="670" t="s">
        <v>129</v>
      </c>
      <c r="AM38" s="671"/>
      <c r="AN38" s="671"/>
      <c r="AO38" s="672"/>
      <c r="AQ38" s="743" t="s">
        <v>333</v>
      </c>
      <c r="AR38" s="744"/>
      <c r="AS38" s="744"/>
      <c r="AT38" s="744"/>
      <c r="AU38" s="744"/>
      <c r="AV38" s="744"/>
      <c r="AW38" s="744"/>
      <c r="AX38" s="744"/>
      <c r="AY38" s="745"/>
      <c r="AZ38" s="665">
        <v>138357</v>
      </c>
      <c r="BA38" s="666"/>
      <c r="BB38" s="666"/>
      <c r="BC38" s="666"/>
      <c r="BD38" s="703"/>
      <c r="BE38" s="703"/>
      <c r="BF38" s="734"/>
      <c r="BG38" s="680" t="s">
        <v>334</v>
      </c>
      <c r="BH38" s="681"/>
      <c r="BI38" s="681"/>
      <c r="BJ38" s="681"/>
      <c r="BK38" s="681"/>
      <c r="BL38" s="681"/>
      <c r="BM38" s="681"/>
      <c r="BN38" s="681"/>
      <c r="BO38" s="681"/>
      <c r="BP38" s="681"/>
      <c r="BQ38" s="681"/>
      <c r="BR38" s="681"/>
      <c r="BS38" s="681"/>
      <c r="BT38" s="681"/>
      <c r="BU38" s="682"/>
      <c r="BV38" s="665">
        <v>16259</v>
      </c>
      <c r="BW38" s="666"/>
      <c r="BX38" s="666"/>
      <c r="BY38" s="666"/>
      <c r="BZ38" s="666"/>
      <c r="CA38" s="666"/>
      <c r="CB38" s="675"/>
      <c r="CD38" s="680" t="s">
        <v>335</v>
      </c>
      <c r="CE38" s="681"/>
      <c r="CF38" s="681"/>
      <c r="CG38" s="681"/>
      <c r="CH38" s="681"/>
      <c r="CI38" s="681"/>
      <c r="CJ38" s="681"/>
      <c r="CK38" s="681"/>
      <c r="CL38" s="681"/>
      <c r="CM38" s="681"/>
      <c r="CN38" s="681"/>
      <c r="CO38" s="681"/>
      <c r="CP38" s="681"/>
      <c r="CQ38" s="682"/>
      <c r="CR38" s="665">
        <v>3500461</v>
      </c>
      <c r="CS38" s="666"/>
      <c r="CT38" s="666"/>
      <c r="CU38" s="666"/>
      <c r="CV38" s="666"/>
      <c r="CW38" s="666"/>
      <c r="CX38" s="666"/>
      <c r="CY38" s="667"/>
      <c r="CZ38" s="670">
        <v>7.8</v>
      </c>
      <c r="DA38" s="705"/>
      <c r="DB38" s="705"/>
      <c r="DC38" s="708"/>
      <c r="DD38" s="674">
        <v>2962053</v>
      </c>
      <c r="DE38" s="666"/>
      <c r="DF38" s="666"/>
      <c r="DG38" s="666"/>
      <c r="DH38" s="666"/>
      <c r="DI38" s="666"/>
      <c r="DJ38" s="666"/>
      <c r="DK38" s="667"/>
      <c r="DL38" s="674">
        <v>2695102</v>
      </c>
      <c r="DM38" s="666"/>
      <c r="DN38" s="666"/>
      <c r="DO38" s="666"/>
      <c r="DP38" s="666"/>
      <c r="DQ38" s="666"/>
      <c r="DR38" s="666"/>
      <c r="DS38" s="666"/>
      <c r="DT38" s="666"/>
      <c r="DU38" s="666"/>
      <c r="DV38" s="667"/>
      <c r="DW38" s="670">
        <v>10.1</v>
      </c>
      <c r="DX38" s="705"/>
      <c r="DY38" s="705"/>
      <c r="DZ38" s="705"/>
      <c r="EA38" s="705"/>
      <c r="EB38" s="705"/>
      <c r="EC38" s="706"/>
    </row>
    <row r="39" spans="2:133" ht="11.25" customHeight="1" x14ac:dyDescent="0.15">
      <c r="B39" s="662" t="s">
        <v>336</v>
      </c>
      <c r="C39" s="663"/>
      <c r="D39" s="663"/>
      <c r="E39" s="663"/>
      <c r="F39" s="663"/>
      <c r="G39" s="663"/>
      <c r="H39" s="663"/>
      <c r="I39" s="663"/>
      <c r="J39" s="663"/>
      <c r="K39" s="663"/>
      <c r="L39" s="663"/>
      <c r="M39" s="663"/>
      <c r="N39" s="663"/>
      <c r="O39" s="663"/>
      <c r="P39" s="663"/>
      <c r="Q39" s="664"/>
      <c r="R39" s="665">
        <v>888001</v>
      </c>
      <c r="S39" s="666"/>
      <c r="T39" s="666"/>
      <c r="U39" s="666"/>
      <c r="V39" s="666"/>
      <c r="W39" s="666"/>
      <c r="X39" s="666"/>
      <c r="Y39" s="667"/>
      <c r="Z39" s="668">
        <v>1.9</v>
      </c>
      <c r="AA39" s="668"/>
      <c r="AB39" s="668"/>
      <c r="AC39" s="668"/>
      <c r="AD39" s="669">
        <v>27458</v>
      </c>
      <c r="AE39" s="669"/>
      <c r="AF39" s="669"/>
      <c r="AG39" s="669"/>
      <c r="AH39" s="669"/>
      <c r="AI39" s="669"/>
      <c r="AJ39" s="669"/>
      <c r="AK39" s="669"/>
      <c r="AL39" s="670">
        <v>0.1</v>
      </c>
      <c r="AM39" s="671"/>
      <c r="AN39" s="671"/>
      <c r="AO39" s="672"/>
      <c r="AQ39" s="743" t="s">
        <v>337</v>
      </c>
      <c r="AR39" s="744"/>
      <c r="AS39" s="744"/>
      <c r="AT39" s="744"/>
      <c r="AU39" s="744"/>
      <c r="AV39" s="744"/>
      <c r="AW39" s="744"/>
      <c r="AX39" s="744"/>
      <c r="AY39" s="745"/>
      <c r="AZ39" s="665">
        <v>9993</v>
      </c>
      <c r="BA39" s="666"/>
      <c r="BB39" s="666"/>
      <c r="BC39" s="666"/>
      <c r="BD39" s="703"/>
      <c r="BE39" s="703"/>
      <c r="BF39" s="734"/>
      <c r="BG39" s="680" t="s">
        <v>338</v>
      </c>
      <c r="BH39" s="681"/>
      <c r="BI39" s="681"/>
      <c r="BJ39" s="681"/>
      <c r="BK39" s="681"/>
      <c r="BL39" s="681"/>
      <c r="BM39" s="681"/>
      <c r="BN39" s="681"/>
      <c r="BO39" s="681"/>
      <c r="BP39" s="681"/>
      <c r="BQ39" s="681"/>
      <c r="BR39" s="681"/>
      <c r="BS39" s="681"/>
      <c r="BT39" s="681"/>
      <c r="BU39" s="682"/>
      <c r="BV39" s="665">
        <v>25330</v>
      </c>
      <c r="BW39" s="666"/>
      <c r="BX39" s="666"/>
      <c r="BY39" s="666"/>
      <c r="BZ39" s="666"/>
      <c r="CA39" s="666"/>
      <c r="CB39" s="675"/>
      <c r="CD39" s="680" t="s">
        <v>339</v>
      </c>
      <c r="CE39" s="681"/>
      <c r="CF39" s="681"/>
      <c r="CG39" s="681"/>
      <c r="CH39" s="681"/>
      <c r="CI39" s="681"/>
      <c r="CJ39" s="681"/>
      <c r="CK39" s="681"/>
      <c r="CL39" s="681"/>
      <c r="CM39" s="681"/>
      <c r="CN39" s="681"/>
      <c r="CO39" s="681"/>
      <c r="CP39" s="681"/>
      <c r="CQ39" s="682"/>
      <c r="CR39" s="665">
        <v>1546266</v>
      </c>
      <c r="CS39" s="703"/>
      <c r="CT39" s="703"/>
      <c r="CU39" s="703"/>
      <c r="CV39" s="703"/>
      <c r="CW39" s="703"/>
      <c r="CX39" s="703"/>
      <c r="CY39" s="704"/>
      <c r="CZ39" s="670">
        <v>3.5</v>
      </c>
      <c r="DA39" s="705"/>
      <c r="DB39" s="705"/>
      <c r="DC39" s="708"/>
      <c r="DD39" s="674">
        <v>1319210</v>
      </c>
      <c r="DE39" s="703"/>
      <c r="DF39" s="703"/>
      <c r="DG39" s="703"/>
      <c r="DH39" s="703"/>
      <c r="DI39" s="703"/>
      <c r="DJ39" s="703"/>
      <c r="DK39" s="704"/>
      <c r="DL39" s="674" t="s">
        <v>129</v>
      </c>
      <c r="DM39" s="703"/>
      <c r="DN39" s="703"/>
      <c r="DO39" s="703"/>
      <c r="DP39" s="703"/>
      <c r="DQ39" s="703"/>
      <c r="DR39" s="703"/>
      <c r="DS39" s="703"/>
      <c r="DT39" s="703"/>
      <c r="DU39" s="703"/>
      <c r="DV39" s="704"/>
      <c r="DW39" s="670" t="s">
        <v>129</v>
      </c>
      <c r="DX39" s="705"/>
      <c r="DY39" s="705"/>
      <c r="DZ39" s="705"/>
      <c r="EA39" s="705"/>
      <c r="EB39" s="705"/>
      <c r="EC39" s="706"/>
    </row>
    <row r="40" spans="2:133" ht="11.25" customHeight="1" x14ac:dyDescent="0.15">
      <c r="B40" s="662" t="s">
        <v>340</v>
      </c>
      <c r="C40" s="663"/>
      <c r="D40" s="663"/>
      <c r="E40" s="663"/>
      <c r="F40" s="663"/>
      <c r="G40" s="663"/>
      <c r="H40" s="663"/>
      <c r="I40" s="663"/>
      <c r="J40" s="663"/>
      <c r="K40" s="663"/>
      <c r="L40" s="663"/>
      <c r="M40" s="663"/>
      <c r="N40" s="663"/>
      <c r="O40" s="663"/>
      <c r="P40" s="663"/>
      <c r="Q40" s="664"/>
      <c r="R40" s="665">
        <v>4124194</v>
      </c>
      <c r="S40" s="666"/>
      <c r="T40" s="666"/>
      <c r="U40" s="666"/>
      <c r="V40" s="666"/>
      <c r="W40" s="666"/>
      <c r="X40" s="666"/>
      <c r="Y40" s="667"/>
      <c r="Z40" s="668">
        <v>8.6999999999999993</v>
      </c>
      <c r="AA40" s="668"/>
      <c r="AB40" s="668"/>
      <c r="AC40" s="668"/>
      <c r="AD40" s="669" t="s">
        <v>129</v>
      </c>
      <c r="AE40" s="669"/>
      <c r="AF40" s="669"/>
      <c r="AG40" s="669"/>
      <c r="AH40" s="669"/>
      <c r="AI40" s="669"/>
      <c r="AJ40" s="669"/>
      <c r="AK40" s="669"/>
      <c r="AL40" s="670" t="s">
        <v>129</v>
      </c>
      <c r="AM40" s="671"/>
      <c r="AN40" s="671"/>
      <c r="AO40" s="672"/>
      <c r="AQ40" s="743" t="s">
        <v>341</v>
      </c>
      <c r="AR40" s="744"/>
      <c r="AS40" s="744"/>
      <c r="AT40" s="744"/>
      <c r="AU40" s="744"/>
      <c r="AV40" s="744"/>
      <c r="AW40" s="744"/>
      <c r="AX40" s="744"/>
      <c r="AY40" s="745"/>
      <c r="AZ40" s="665" t="s">
        <v>129</v>
      </c>
      <c r="BA40" s="666"/>
      <c r="BB40" s="666"/>
      <c r="BC40" s="666"/>
      <c r="BD40" s="703"/>
      <c r="BE40" s="703"/>
      <c r="BF40" s="734"/>
      <c r="BG40" s="746" t="s">
        <v>342</v>
      </c>
      <c r="BH40" s="747"/>
      <c r="BI40" s="747"/>
      <c r="BJ40" s="747"/>
      <c r="BK40" s="747"/>
      <c r="BL40" s="364"/>
      <c r="BM40" s="681" t="s">
        <v>343</v>
      </c>
      <c r="BN40" s="681"/>
      <c r="BO40" s="681"/>
      <c r="BP40" s="681"/>
      <c r="BQ40" s="681"/>
      <c r="BR40" s="681"/>
      <c r="BS40" s="681"/>
      <c r="BT40" s="681"/>
      <c r="BU40" s="682"/>
      <c r="BV40" s="665">
        <v>86</v>
      </c>
      <c r="BW40" s="666"/>
      <c r="BX40" s="666"/>
      <c r="BY40" s="666"/>
      <c r="BZ40" s="666"/>
      <c r="CA40" s="666"/>
      <c r="CB40" s="675"/>
      <c r="CD40" s="680" t="s">
        <v>344</v>
      </c>
      <c r="CE40" s="681"/>
      <c r="CF40" s="681"/>
      <c r="CG40" s="681"/>
      <c r="CH40" s="681"/>
      <c r="CI40" s="681"/>
      <c r="CJ40" s="681"/>
      <c r="CK40" s="681"/>
      <c r="CL40" s="681"/>
      <c r="CM40" s="681"/>
      <c r="CN40" s="681"/>
      <c r="CO40" s="681"/>
      <c r="CP40" s="681"/>
      <c r="CQ40" s="682"/>
      <c r="CR40" s="665">
        <v>56520</v>
      </c>
      <c r="CS40" s="666"/>
      <c r="CT40" s="666"/>
      <c r="CU40" s="666"/>
      <c r="CV40" s="666"/>
      <c r="CW40" s="666"/>
      <c r="CX40" s="666"/>
      <c r="CY40" s="667"/>
      <c r="CZ40" s="670">
        <v>0.1</v>
      </c>
      <c r="DA40" s="705"/>
      <c r="DB40" s="705"/>
      <c r="DC40" s="708"/>
      <c r="DD40" s="674">
        <v>920</v>
      </c>
      <c r="DE40" s="666"/>
      <c r="DF40" s="666"/>
      <c r="DG40" s="666"/>
      <c r="DH40" s="666"/>
      <c r="DI40" s="666"/>
      <c r="DJ40" s="666"/>
      <c r="DK40" s="667"/>
      <c r="DL40" s="674">
        <v>920</v>
      </c>
      <c r="DM40" s="666"/>
      <c r="DN40" s="666"/>
      <c r="DO40" s="666"/>
      <c r="DP40" s="666"/>
      <c r="DQ40" s="666"/>
      <c r="DR40" s="666"/>
      <c r="DS40" s="666"/>
      <c r="DT40" s="666"/>
      <c r="DU40" s="666"/>
      <c r="DV40" s="667"/>
      <c r="DW40" s="670">
        <v>0</v>
      </c>
      <c r="DX40" s="705"/>
      <c r="DY40" s="705"/>
      <c r="DZ40" s="705"/>
      <c r="EA40" s="705"/>
      <c r="EB40" s="705"/>
      <c r="EC40" s="706"/>
    </row>
    <row r="41" spans="2:133" ht="11.25" customHeight="1" x14ac:dyDescent="0.15">
      <c r="B41" s="662" t="s">
        <v>345</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129</v>
      </c>
      <c r="AM41" s="671"/>
      <c r="AN41" s="671"/>
      <c r="AO41" s="672"/>
      <c r="AQ41" s="743" t="s">
        <v>346</v>
      </c>
      <c r="AR41" s="744"/>
      <c r="AS41" s="744"/>
      <c r="AT41" s="744"/>
      <c r="AU41" s="744"/>
      <c r="AV41" s="744"/>
      <c r="AW41" s="744"/>
      <c r="AX41" s="744"/>
      <c r="AY41" s="745"/>
      <c r="AZ41" s="665">
        <v>712281</v>
      </c>
      <c r="BA41" s="666"/>
      <c r="BB41" s="666"/>
      <c r="BC41" s="666"/>
      <c r="BD41" s="703"/>
      <c r="BE41" s="703"/>
      <c r="BF41" s="734"/>
      <c r="BG41" s="746"/>
      <c r="BH41" s="747"/>
      <c r="BI41" s="747"/>
      <c r="BJ41" s="747"/>
      <c r="BK41" s="747"/>
      <c r="BL41" s="364"/>
      <c r="BM41" s="681" t="s">
        <v>347</v>
      </c>
      <c r="BN41" s="681"/>
      <c r="BO41" s="681"/>
      <c r="BP41" s="681"/>
      <c r="BQ41" s="681"/>
      <c r="BR41" s="681"/>
      <c r="BS41" s="681"/>
      <c r="BT41" s="681"/>
      <c r="BU41" s="682"/>
      <c r="BV41" s="665" t="s">
        <v>129</v>
      </c>
      <c r="BW41" s="666"/>
      <c r="BX41" s="666"/>
      <c r="BY41" s="666"/>
      <c r="BZ41" s="666"/>
      <c r="CA41" s="666"/>
      <c r="CB41" s="675"/>
      <c r="CD41" s="680" t="s">
        <v>348</v>
      </c>
      <c r="CE41" s="681"/>
      <c r="CF41" s="681"/>
      <c r="CG41" s="681"/>
      <c r="CH41" s="681"/>
      <c r="CI41" s="681"/>
      <c r="CJ41" s="681"/>
      <c r="CK41" s="681"/>
      <c r="CL41" s="681"/>
      <c r="CM41" s="681"/>
      <c r="CN41" s="681"/>
      <c r="CO41" s="681"/>
      <c r="CP41" s="681"/>
      <c r="CQ41" s="682"/>
      <c r="CR41" s="665" t="s">
        <v>129</v>
      </c>
      <c r="CS41" s="703"/>
      <c r="CT41" s="703"/>
      <c r="CU41" s="703"/>
      <c r="CV41" s="703"/>
      <c r="CW41" s="703"/>
      <c r="CX41" s="703"/>
      <c r="CY41" s="704"/>
      <c r="CZ41" s="670" t="s">
        <v>129</v>
      </c>
      <c r="DA41" s="705"/>
      <c r="DB41" s="705"/>
      <c r="DC41" s="708"/>
      <c r="DD41" s="674" t="s">
        <v>129</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349</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129</v>
      </c>
      <c r="AA42" s="668"/>
      <c r="AB42" s="668"/>
      <c r="AC42" s="668"/>
      <c r="AD42" s="669" t="s">
        <v>129</v>
      </c>
      <c r="AE42" s="669"/>
      <c r="AF42" s="669"/>
      <c r="AG42" s="669"/>
      <c r="AH42" s="669"/>
      <c r="AI42" s="669"/>
      <c r="AJ42" s="669"/>
      <c r="AK42" s="669"/>
      <c r="AL42" s="670" t="s">
        <v>129</v>
      </c>
      <c r="AM42" s="671"/>
      <c r="AN42" s="671"/>
      <c r="AO42" s="672"/>
      <c r="AQ42" s="753" t="s">
        <v>350</v>
      </c>
      <c r="AR42" s="754"/>
      <c r="AS42" s="754"/>
      <c r="AT42" s="754"/>
      <c r="AU42" s="754"/>
      <c r="AV42" s="754"/>
      <c r="AW42" s="754"/>
      <c r="AX42" s="754"/>
      <c r="AY42" s="755"/>
      <c r="AZ42" s="759">
        <v>2697187</v>
      </c>
      <c r="BA42" s="760"/>
      <c r="BB42" s="760"/>
      <c r="BC42" s="760"/>
      <c r="BD42" s="736"/>
      <c r="BE42" s="736"/>
      <c r="BF42" s="738"/>
      <c r="BG42" s="748"/>
      <c r="BH42" s="749"/>
      <c r="BI42" s="749"/>
      <c r="BJ42" s="749"/>
      <c r="BK42" s="749"/>
      <c r="BL42" s="365"/>
      <c r="BM42" s="694" t="s">
        <v>351</v>
      </c>
      <c r="BN42" s="694"/>
      <c r="BO42" s="694"/>
      <c r="BP42" s="694"/>
      <c r="BQ42" s="694"/>
      <c r="BR42" s="694"/>
      <c r="BS42" s="694"/>
      <c r="BT42" s="694"/>
      <c r="BU42" s="695"/>
      <c r="BV42" s="759">
        <v>325</v>
      </c>
      <c r="BW42" s="760"/>
      <c r="BX42" s="760"/>
      <c r="BY42" s="760"/>
      <c r="BZ42" s="760"/>
      <c r="CA42" s="760"/>
      <c r="CB42" s="772"/>
      <c r="CD42" s="662" t="s">
        <v>352</v>
      </c>
      <c r="CE42" s="663"/>
      <c r="CF42" s="663"/>
      <c r="CG42" s="663"/>
      <c r="CH42" s="663"/>
      <c r="CI42" s="663"/>
      <c r="CJ42" s="663"/>
      <c r="CK42" s="663"/>
      <c r="CL42" s="663"/>
      <c r="CM42" s="663"/>
      <c r="CN42" s="663"/>
      <c r="CO42" s="663"/>
      <c r="CP42" s="663"/>
      <c r="CQ42" s="664"/>
      <c r="CR42" s="665">
        <v>4095657</v>
      </c>
      <c r="CS42" s="703"/>
      <c r="CT42" s="703"/>
      <c r="CU42" s="703"/>
      <c r="CV42" s="703"/>
      <c r="CW42" s="703"/>
      <c r="CX42" s="703"/>
      <c r="CY42" s="704"/>
      <c r="CZ42" s="670">
        <v>9.1</v>
      </c>
      <c r="DA42" s="705"/>
      <c r="DB42" s="705"/>
      <c r="DC42" s="708"/>
      <c r="DD42" s="674">
        <v>991265</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353</v>
      </c>
      <c r="C43" s="663"/>
      <c r="D43" s="663"/>
      <c r="E43" s="663"/>
      <c r="F43" s="663"/>
      <c r="G43" s="663"/>
      <c r="H43" s="663"/>
      <c r="I43" s="663"/>
      <c r="J43" s="663"/>
      <c r="K43" s="663"/>
      <c r="L43" s="663"/>
      <c r="M43" s="663"/>
      <c r="N43" s="663"/>
      <c r="O43" s="663"/>
      <c r="P43" s="663"/>
      <c r="Q43" s="664"/>
      <c r="R43" s="665">
        <v>1982494</v>
      </c>
      <c r="S43" s="666"/>
      <c r="T43" s="666"/>
      <c r="U43" s="666"/>
      <c r="V43" s="666"/>
      <c r="W43" s="666"/>
      <c r="X43" s="666"/>
      <c r="Y43" s="667"/>
      <c r="Z43" s="668">
        <v>4.2</v>
      </c>
      <c r="AA43" s="668"/>
      <c r="AB43" s="668"/>
      <c r="AC43" s="668"/>
      <c r="AD43" s="669" t="s">
        <v>129</v>
      </c>
      <c r="AE43" s="669"/>
      <c r="AF43" s="669"/>
      <c r="AG43" s="669"/>
      <c r="AH43" s="669"/>
      <c r="AI43" s="669"/>
      <c r="AJ43" s="669"/>
      <c r="AK43" s="669"/>
      <c r="AL43" s="670" t="s">
        <v>129</v>
      </c>
      <c r="AM43" s="671"/>
      <c r="AN43" s="671"/>
      <c r="AO43" s="672"/>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v>182353</v>
      </c>
      <c r="CS43" s="703"/>
      <c r="CT43" s="703"/>
      <c r="CU43" s="703"/>
      <c r="CV43" s="703"/>
      <c r="CW43" s="703"/>
      <c r="CX43" s="703"/>
      <c r="CY43" s="704"/>
      <c r="CZ43" s="670">
        <v>0.4</v>
      </c>
      <c r="DA43" s="705"/>
      <c r="DB43" s="705"/>
      <c r="DC43" s="708"/>
      <c r="DD43" s="674">
        <v>182353</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355</v>
      </c>
      <c r="C44" s="710"/>
      <c r="D44" s="710"/>
      <c r="E44" s="710"/>
      <c r="F44" s="710"/>
      <c r="G44" s="710"/>
      <c r="H44" s="710"/>
      <c r="I44" s="710"/>
      <c r="J44" s="710"/>
      <c r="K44" s="710"/>
      <c r="L44" s="710"/>
      <c r="M44" s="710"/>
      <c r="N44" s="710"/>
      <c r="O44" s="710"/>
      <c r="P44" s="710"/>
      <c r="Q44" s="711"/>
      <c r="R44" s="759">
        <v>47403982</v>
      </c>
      <c r="S44" s="760"/>
      <c r="T44" s="760"/>
      <c r="U44" s="760"/>
      <c r="V44" s="760"/>
      <c r="W44" s="760"/>
      <c r="X44" s="760"/>
      <c r="Y44" s="761"/>
      <c r="Z44" s="762">
        <v>100</v>
      </c>
      <c r="AA44" s="762"/>
      <c r="AB44" s="762"/>
      <c r="AC44" s="762"/>
      <c r="AD44" s="763">
        <v>24767001</v>
      </c>
      <c r="AE44" s="763"/>
      <c r="AF44" s="763"/>
      <c r="AG44" s="763"/>
      <c r="AH44" s="763"/>
      <c r="AI44" s="763"/>
      <c r="AJ44" s="763"/>
      <c r="AK44" s="763"/>
      <c r="AL44" s="764">
        <v>100</v>
      </c>
      <c r="AM44" s="737"/>
      <c r="AN44" s="737"/>
      <c r="AO44" s="765"/>
      <c r="CD44" s="766" t="s">
        <v>302</v>
      </c>
      <c r="CE44" s="767"/>
      <c r="CF44" s="662" t="s">
        <v>356</v>
      </c>
      <c r="CG44" s="663"/>
      <c r="CH44" s="663"/>
      <c r="CI44" s="663"/>
      <c r="CJ44" s="663"/>
      <c r="CK44" s="663"/>
      <c r="CL44" s="663"/>
      <c r="CM44" s="663"/>
      <c r="CN44" s="663"/>
      <c r="CO44" s="663"/>
      <c r="CP44" s="663"/>
      <c r="CQ44" s="664"/>
      <c r="CR44" s="665">
        <v>4095657</v>
      </c>
      <c r="CS44" s="666"/>
      <c r="CT44" s="666"/>
      <c r="CU44" s="666"/>
      <c r="CV44" s="666"/>
      <c r="CW44" s="666"/>
      <c r="CX44" s="666"/>
      <c r="CY44" s="667"/>
      <c r="CZ44" s="670">
        <v>9.1</v>
      </c>
      <c r="DA44" s="671"/>
      <c r="DB44" s="671"/>
      <c r="DC44" s="683"/>
      <c r="DD44" s="674">
        <v>991265</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357</v>
      </c>
      <c r="CG45" s="663"/>
      <c r="CH45" s="663"/>
      <c r="CI45" s="663"/>
      <c r="CJ45" s="663"/>
      <c r="CK45" s="663"/>
      <c r="CL45" s="663"/>
      <c r="CM45" s="663"/>
      <c r="CN45" s="663"/>
      <c r="CO45" s="663"/>
      <c r="CP45" s="663"/>
      <c r="CQ45" s="664"/>
      <c r="CR45" s="665">
        <v>1088048</v>
      </c>
      <c r="CS45" s="703"/>
      <c r="CT45" s="703"/>
      <c r="CU45" s="703"/>
      <c r="CV45" s="703"/>
      <c r="CW45" s="703"/>
      <c r="CX45" s="703"/>
      <c r="CY45" s="704"/>
      <c r="CZ45" s="670">
        <v>2.4</v>
      </c>
      <c r="DA45" s="705"/>
      <c r="DB45" s="705"/>
      <c r="DC45" s="708"/>
      <c r="DD45" s="674">
        <v>52437</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359</v>
      </c>
      <c r="CG46" s="663"/>
      <c r="CH46" s="663"/>
      <c r="CI46" s="663"/>
      <c r="CJ46" s="663"/>
      <c r="CK46" s="663"/>
      <c r="CL46" s="663"/>
      <c r="CM46" s="663"/>
      <c r="CN46" s="663"/>
      <c r="CO46" s="663"/>
      <c r="CP46" s="663"/>
      <c r="CQ46" s="664"/>
      <c r="CR46" s="665">
        <v>2941066</v>
      </c>
      <c r="CS46" s="666"/>
      <c r="CT46" s="666"/>
      <c r="CU46" s="666"/>
      <c r="CV46" s="666"/>
      <c r="CW46" s="666"/>
      <c r="CX46" s="666"/>
      <c r="CY46" s="667"/>
      <c r="CZ46" s="670">
        <v>6.6</v>
      </c>
      <c r="DA46" s="671"/>
      <c r="DB46" s="671"/>
      <c r="DC46" s="683"/>
      <c r="DD46" s="674">
        <v>914785</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361</v>
      </c>
      <c r="CG47" s="663"/>
      <c r="CH47" s="663"/>
      <c r="CI47" s="663"/>
      <c r="CJ47" s="663"/>
      <c r="CK47" s="663"/>
      <c r="CL47" s="663"/>
      <c r="CM47" s="663"/>
      <c r="CN47" s="663"/>
      <c r="CO47" s="663"/>
      <c r="CP47" s="663"/>
      <c r="CQ47" s="664"/>
      <c r="CR47" s="665" t="s">
        <v>129</v>
      </c>
      <c r="CS47" s="703"/>
      <c r="CT47" s="703"/>
      <c r="CU47" s="703"/>
      <c r="CV47" s="703"/>
      <c r="CW47" s="703"/>
      <c r="CX47" s="703"/>
      <c r="CY47" s="704"/>
      <c r="CZ47" s="670" t="s">
        <v>129</v>
      </c>
      <c r="DA47" s="705"/>
      <c r="DB47" s="705"/>
      <c r="DC47" s="708"/>
      <c r="DD47" s="674" t="s">
        <v>129</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363</v>
      </c>
      <c r="CG48" s="663"/>
      <c r="CH48" s="663"/>
      <c r="CI48" s="663"/>
      <c r="CJ48" s="663"/>
      <c r="CK48" s="663"/>
      <c r="CL48" s="663"/>
      <c r="CM48" s="663"/>
      <c r="CN48" s="663"/>
      <c r="CO48" s="663"/>
      <c r="CP48" s="663"/>
      <c r="CQ48" s="664"/>
      <c r="CR48" s="665" t="s">
        <v>129</v>
      </c>
      <c r="CS48" s="666"/>
      <c r="CT48" s="666"/>
      <c r="CU48" s="666"/>
      <c r="CV48" s="666"/>
      <c r="CW48" s="666"/>
      <c r="CX48" s="666"/>
      <c r="CY48" s="667"/>
      <c r="CZ48" s="670" t="s">
        <v>129</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364</v>
      </c>
      <c r="CE49" s="710"/>
      <c r="CF49" s="710"/>
      <c r="CG49" s="710"/>
      <c r="CH49" s="710"/>
      <c r="CI49" s="710"/>
      <c r="CJ49" s="710"/>
      <c r="CK49" s="710"/>
      <c r="CL49" s="710"/>
      <c r="CM49" s="710"/>
      <c r="CN49" s="710"/>
      <c r="CO49" s="710"/>
      <c r="CP49" s="710"/>
      <c r="CQ49" s="711"/>
      <c r="CR49" s="759">
        <v>44797871</v>
      </c>
      <c r="CS49" s="736"/>
      <c r="CT49" s="736"/>
      <c r="CU49" s="736"/>
      <c r="CV49" s="736"/>
      <c r="CW49" s="736"/>
      <c r="CX49" s="736"/>
      <c r="CY49" s="773"/>
      <c r="CZ49" s="764">
        <v>100</v>
      </c>
      <c r="DA49" s="774"/>
      <c r="DB49" s="774"/>
      <c r="DC49" s="775"/>
      <c r="DD49" s="776">
        <v>29043091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34Udw4S1iv9BD2r2hYeViIaXpeibEv1P9jgXTPPN8bhBf9JufoXCqmlB+mYLl0iRTMBJrxW9r//UBYG+8DYDtg==" saltValue="ZmmZpLq3Z6xgeDvewCyCT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70" zoomScaleSheetLayoutView="70" workbookViewId="0">
      <selection activeCell="AK32" sqref="AK32:AO3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366</v>
      </c>
      <c r="DK2" s="787"/>
      <c r="DL2" s="787"/>
      <c r="DM2" s="787"/>
      <c r="DN2" s="787"/>
      <c r="DO2" s="788"/>
      <c r="DP2" s="224"/>
      <c r="DQ2" s="786" t="s">
        <v>367</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370</v>
      </c>
      <c r="B5" s="792"/>
      <c r="C5" s="792"/>
      <c r="D5" s="792"/>
      <c r="E5" s="792"/>
      <c r="F5" s="792"/>
      <c r="G5" s="792"/>
      <c r="H5" s="792"/>
      <c r="I5" s="792"/>
      <c r="J5" s="792"/>
      <c r="K5" s="792"/>
      <c r="L5" s="792"/>
      <c r="M5" s="792"/>
      <c r="N5" s="792"/>
      <c r="O5" s="792"/>
      <c r="P5" s="793"/>
      <c r="Q5" s="797" t="s">
        <v>371</v>
      </c>
      <c r="R5" s="798"/>
      <c r="S5" s="798"/>
      <c r="T5" s="798"/>
      <c r="U5" s="799"/>
      <c r="V5" s="797" t="s">
        <v>372</v>
      </c>
      <c r="W5" s="798"/>
      <c r="X5" s="798"/>
      <c r="Y5" s="798"/>
      <c r="Z5" s="799"/>
      <c r="AA5" s="797" t="s">
        <v>373</v>
      </c>
      <c r="AB5" s="798"/>
      <c r="AC5" s="798"/>
      <c r="AD5" s="798"/>
      <c r="AE5" s="798"/>
      <c r="AF5" s="803" t="s">
        <v>374</v>
      </c>
      <c r="AG5" s="798"/>
      <c r="AH5" s="798"/>
      <c r="AI5" s="798"/>
      <c r="AJ5" s="804"/>
      <c r="AK5" s="798" t="s">
        <v>375</v>
      </c>
      <c r="AL5" s="798"/>
      <c r="AM5" s="798"/>
      <c r="AN5" s="798"/>
      <c r="AO5" s="799"/>
      <c r="AP5" s="797" t="s">
        <v>376</v>
      </c>
      <c r="AQ5" s="798"/>
      <c r="AR5" s="798"/>
      <c r="AS5" s="798"/>
      <c r="AT5" s="799"/>
      <c r="AU5" s="797" t="s">
        <v>377</v>
      </c>
      <c r="AV5" s="798"/>
      <c r="AW5" s="798"/>
      <c r="AX5" s="798"/>
      <c r="AY5" s="804"/>
      <c r="AZ5" s="228"/>
      <c r="BA5" s="228"/>
      <c r="BB5" s="228"/>
      <c r="BC5" s="228"/>
      <c r="BD5" s="228"/>
      <c r="BE5" s="229"/>
      <c r="BF5" s="229"/>
      <c r="BG5" s="229"/>
      <c r="BH5" s="229"/>
      <c r="BI5" s="229"/>
      <c r="BJ5" s="229"/>
      <c r="BK5" s="229"/>
      <c r="BL5" s="229"/>
      <c r="BM5" s="229"/>
      <c r="BN5" s="229"/>
      <c r="BO5" s="229"/>
      <c r="BP5" s="229"/>
      <c r="BQ5" s="791" t="s">
        <v>378</v>
      </c>
      <c r="BR5" s="792"/>
      <c r="BS5" s="792"/>
      <c r="BT5" s="792"/>
      <c r="BU5" s="792"/>
      <c r="BV5" s="792"/>
      <c r="BW5" s="792"/>
      <c r="BX5" s="792"/>
      <c r="BY5" s="792"/>
      <c r="BZ5" s="792"/>
      <c r="CA5" s="792"/>
      <c r="CB5" s="792"/>
      <c r="CC5" s="792"/>
      <c r="CD5" s="792"/>
      <c r="CE5" s="792"/>
      <c r="CF5" s="792"/>
      <c r="CG5" s="793"/>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27" t="s">
        <v>384</v>
      </c>
      <c r="DH5" s="828"/>
      <c r="DI5" s="828"/>
      <c r="DJ5" s="828"/>
      <c r="DK5" s="829"/>
      <c r="DL5" s="827" t="s">
        <v>385</v>
      </c>
      <c r="DM5" s="828"/>
      <c r="DN5" s="828"/>
      <c r="DO5" s="828"/>
      <c r="DP5" s="829"/>
      <c r="DQ5" s="797" t="s">
        <v>386</v>
      </c>
      <c r="DR5" s="798"/>
      <c r="DS5" s="798"/>
      <c r="DT5" s="798"/>
      <c r="DU5" s="799"/>
      <c r="DV5" s="797" t="s">
        <v>377</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387</v>
      </c>
      <c r="C7" s="814"/>
      <c r="D7" s="814"/>
      <c r="E7" s="814"/>
      <c r="F7" s="814"/>
      <c r="G7" s="814"/>
      <c r="H7" s="814"/>
      <c r="I7" s="814"/>
      <c r="J7" s="814"/>
      <c r="K7" s="814"/>
      <c r="L7" s="814"/>
      <c r="M7" s="814"/>
      <c r="N7" s="814"/>
      <c r="O7" s="814"/>
      <c r="P7" s="815"/>
      <c r="Q7" s="816">
        <v>46918</v>
      </c>
      <c r="R7" s="817"/>
      <c r="S7" s="817"/>
      <c r="T7" s="817"/>
      <c r="U7" s="817"/>
      <c r="V7" s="817">
        <v>44529</v>
      </c>
      <c r="W7" s="817"/>
      <c r="X7" s="817"/>
      <c r="Y7" s="817"/>
      <c r="Z7" s="817"/>
      <c r="AA7" s="817">
        <v>2389</v>
      </c>
      <c r="AB7" s="817"/>
      <c r="AC7" s="817"/>
      <c r="AD7" s="817"/>
      <c r="AE7" s="818"/>
      <c r="AF7" s="819">
        <v>2283</v>
      </c>
      <c r="AG7" s="820"/>
      <c r="AH7" s="820"/>
      <c r="AI7" s="820"/>
      <c r="AJ7" s="821"/>
      <c r="AK7" s="822">
        <v>803</v>
      </c>
      <c r="AL7" s="823"/>
      <c r="AM7" s="823"/>
      <c r="AN7" s="823"/>
      <c r="AO7" s="823"/>
      <c r="AP7" s="823">
        <v>43793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587</v>
      </c>
      <c r="BT7" s="811"/>
      <c r="BU7" s="811"/>
      <c r="BV7" s="811"/>
      <c r="BW7" s="811"/>
      <c r="BX7" s="811"/>
      <c r="BY7" s="811"/>
      <c r="BZ7" s="811"/>
      <c r="CA7" s="811"/>
      <c r="CB7" s="811"/>
      <c r="CC7" s="811"/>
      <c r="CD7" s="811"/>
      <c r="CE7" s="811"/>
      <c r="CF7" s="811"/>
      <c r="CG7" s="826"/>
      <c r="CH7" s="807">
        <v>3</v>
      </c>
      <c r="CI7" s="808"/>
      <c r="CJ7" s="808"/>
      <c r="CK7" s="808"/>
      <c r="CL7" s="809"/>
      <c r="CM7" s="807">
        <v>254</v>
      </c>
      <c r="CN7" s="808"/>
      <c r="CO7" s="808"/>
      <c r="CP7" s="808"/>
      <c r="CQ7" s="809"/>
      <c r="CR7" s="807">
        <v>3</v>
      </c>
      <c r="CS7" s="808"/>
      <c r="CT7" s="808"/>
      <c r="CU7" s="808"/>
      <c r="CV7" s="809"/>
      <c r="CW7" s="807">
        <v>0</v>
      </c>
      <c r="CX7" s="808"/>
      <c r="CY7" s="808"/>
      <c r="CZ7" s="808"/>
      <c r="DA7" s="809"/>
      <c r="DB7" s="807">
        <v>0</v>
      </c>
      <c r="DC7" s="808"/>
      <c r="DD7" s="808"/>
      <c r="DE7" s="808"/>
      <c r="DF7" s="809"/>
      <c r="DG7" s="807">
        <v>160</v>
      </c>
      <c r="DH7" s="808"/>
      <c r="DI7" s="808"/>
      <c r="DJ7" s="808"/>
      <c r="DK7" s="809"/>
      <c r="DL7" s="807">
        <v>0</v>
      </c>
      <c r="DM7" s="808"/>
      <c r="DN7" s="808"/>
      <c r="DO7" s="808"/>
      <c r="DP7" s="809"/>
      <c r="DQ7" s="807">
        <v>0</v>
      </c>
      <c r="DR7" s="808"/>
      <c r="DS7" s="808"/>
      <c r="DT7" s="808"/>
      <c r="DU7" s="809"/>
      <c r="DV7" s="810"/>
      <c r="DW7" s="811"/>
      <c r="DX7" s="811"/>
      <c r="DY7" s="811"/>
      <c r="DZ7" s="812"/>
      <c r="EA7" s="230"/>
    </row>
    <row r="8" spans="1:131" s="231" customFormat="1" ht="26.25" customHeight="1" x14ac:dyDescent="0.15">
      <c r="A8" s="234">
        <v>2</v>
      </c>
      <c r="B8" s="844" t="s">
        <v>388</v>
      </c>
      <c r="C8" s="845"/>
      <c r="D8" s="845"/>
      <c r="E8" s="845"/>
      <c r="F8" s="845"/>
      <c r="G8" s="845"/>
      <c r="H8" s="845"/>
      <c r="I8" s="845"/>
      <c r="J8" s="845"/>
      <c r="K8" s="845"/>
      <c r="L8" s="845"/>
      <c r="M8" s="845"/>
      <c r="N8" s="845"/>
      <c r="O8" s="845"/>
      <c r="P8" s="846"/>
      <c r="Q8" s="847">
        <v>812</v>
      </c>
      <c r="R8" s="848"/>
      <c r="S8" s="848"/>
      <c r="T8" s="848"/>
      <c r="U8" s="848"/>
      <c r="V8" s="848">
        <v>673</v>
      </c>
      <c r="W8" s="848"/>
      <c r="X8" s="848"/>
      <c r="Y8" s="848"/>
      <c r="Z8" s="848"/>
      <c r="AA8" s="848">
        <v>139</v>
      </c>
      <c r="AB8" s="848"/>
      <c r="AC8" s="848"/>
      <c r="AD8" s="848"/>
      <c r="AE8" s="849"/>
      <c r="AF8" s="850">
        <v>120</v>
      </c>
      <c r="AG8" s="851"/>
      <c r="AH8" s="851"/>
      <c r="AI8" s="851"/>
      <c r="AJ8" s="852"/>
      <c r="AK8" s="833">
        <v>383787</v>
      </c>
      <c r="AL8" s="834"/>
      <c r="AM8" s="834"/>
      <c r="AN8" s="834"/>
      <c r="AO8" s="834"/>
      <c r="AP8" s="834">
        <v>929</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588</v>
      </c>
      <c r="BT8" s="838"/>
      <c r="BU8" s="838"/>
      <c r="BV8" s="838"/>
      <c r="BW8" s="838"/>
      <c r="BX8" s="838"/>
      <c r="BY8" s="838"/>
      <c r="BZ8" s="838"/>
      <c r="CA8" s="838"/>
      <c r="CB8" s="838"/>
      <c r="CC8" s="838"/>
      <c r="CD8" s="838"/>
      <c r="CE8" s="838"/>
      <c r="CF8" s="838"/>
      <c r="CG8" s="839"/>
      <c r="CH8" s="840">
        <v>43</v>
      </c>
      <c r="CI8" s="841"/>
      <c r="CJ8" s="841"/>
      <c r="CK8" s="841"/>
      <c r="CL8" s="842"/>
      <c r="CM8" s="840">
        <v>1479</v>
      </c>
      <c r="CN8" s="841"/>
      <c r="CO8" s="841"/>
      <c r="CP8" s="841"/>
      <c r="CQ8" s="842"/>
      <c r="CR8" s="840">
        <v>184</v>
      </c>
      <c r="CS8" s="841"/>
      <c r="CT8" s="841"/>
      <c r="CU8" s="841"/>
      <c r="CV8" s="842"/>
      <c r="CW8" s="840">
        <v>0</v>
      </c>
      <c r="CX8" s="841"/>
      <c r="CY8" s="841"/>
      <c r="CZ8" s="841"/>
      <c r="DA8" s="842"/>
      <c r="DB8" s="840">
        <v>0</v>
      </c>
      <c r="DC8" s="841"/>
      <c r="DD8" s="841"/>
      <c r="DE8" s="841"/>
      <c r="DF8" s="842"/>
      <c r="DG8" s="840">
        <v>0</v>
      </c>
      <c r="DH8" s="841"/>
      <c r="DI8" s="841"/>
      <c r="DJ8" s="841"/>
      <c r="DK8" s="842"/>
      <c r="DL8" s="840">
        <v>0</v>
      </c>
      <c r="DM8" s="841"/>
      <c r="DN8" s="841"/>
      <c r="DO8" s="841"/>
      <c r="DP8" s="842"/>
      <c r="DQ8" s="840">
        <v>0</v>
      </c>
      <c r="DR8" s="841"/>
      <c r="DS8" s="841"/>
      <c r="DT8" s="841"/>
      <c r="DU8" s="842"/>
      <c r="DV8" s="837"/>
      <c r="DW8" s="838"/>
      <c r="DX8" s="838"/>
      <c r="DY8" s="838"/>
      <c r="DZ8" s="843"/>
      <c r="EA8" s="230"/>
    </row>
    <row r="9" spans="1:131" s="231" customFormat="1" ht="26.25" customHeight="1" x14ac:dyDescent="0.15">
      <c r="A9" s="234">
        <v>3</v>
      </c>
      <c r="B9" s="844" t="s">
        <v>389</v>
      </c>
      <c r="C9" s="845"/>
      <c r="D9" s="845"/>
      <c r="E9" s="845"/>
      <c r="F9" s="845"/>
      <c r="G9" s="845"/>
      <c r="H9" s="845"/>
      <c r="I9" s="845"/>
      <c r="J9" s="845"/>
      <c r="K9" s="845"/>
      <c r="L9" s="845"/>
      <c r="M9" s="845"/>
      <c r="N9" s="845"/>
      <c r="O9" s="845"/>
      <c r="P9" s="846"/>
      <c r="Q9" s="847">
        <v>156</v>
      </c>
      <c r="R9" s="848"/>
      <c r="S9" s="848"/>
      <c r="T9" s="848"/>
      <c r="U9" s="848"/>
      <c r="V9" s="848">
        <v>78</v>
      </c>
      <c r="W9" s="848"/>
      <c r="X9" s="848"/>
      <c r="Y9" s="848"/>
      <c r="Z9" s="848"/>
      <c r="AA9" s="848">
        <v>78</v>
      </c>
      <c r="AB9" s="848"/>
      <c r="AC9" s="848"/>
      <c r="AD9" s="848"/>
      <c r="AE9" s="849"/>
      <c r="AF9" s="850">
        <v>78</v>
      </c>
      <c r="AG9" s="851"/>
      <c r="AH9" s="851"/>
      <c r="AI9" s="851"/>
      <c r="AJ9" s="852"/>
      <c r="AK9" s="833">
        <v>63</v>
      </c>
      <c r="AL9" s="834"/>
      <c r="AM9" s="834"/>
      <c r="AN9" s="834"/>
      <c r="AO9" s="834"/>
      <c r="AP9" s="834">
        <v>220</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589</v>
      </c>
      <c r="BT9" s="838"/>
      <c r="BU9" s="838"/>
      <c r="BV9" s="838"/>
      <c r="BW9" s="838"/>
      <c r="BX9" s="838"/>
      <c r="BY9" s="838"/>
      <c r="BZ9" s="838"/>
      <c r="CA9" s="838"/>
      <c r="CB9" s="838"/>
      <c r="CC9" s="838"/>
      <c r="CD9" s="838"/>
      <c r="CE9" s="838"/>
      <c r="CF9" s="838"/>
      <c r="CG9" s="839"/>
      <c r="CH9" s="840">
        <v>-12</v>
      </c>
      <c r="CI9" s="841"/>
      <c r="CJ9" s="841"/>
      <c r="CK9" s="841"/>
      <c r="CL9" s="842"/>
      <c r="CM9" s="840">
        <v>91</v>
      </c>
      <c r="CN9" s="841"/>
      <c r="CO9" s="841"/>
      <c r="CP9" s="841"/>
      <c r="CQ9" s="842"/>
      <c r="CR9" s="840">
        <v>50</v>
      </c>
      <c r="CS9" s="841"/>
      <c r="CT9" s="841"/>
      <c r="CU9" s="841"/>
      <c r="CV9" s="842"/>
      <c r="CW9" s="840">
        <v>10</v>
      </c>
      <c r="CX9" s="841"/>
      <c r="CY9" s="841"/>
      <c r="CZ9" s="841"/>
      <c r="DA9" s="842"/>
      <c r="DB9" s="840">
        <v>0</v>
      </c>
      <c r="DC9" s="841"/>
      <c r="DD9" s="841"/>
      <c r="DE9" s="841"/>
      <c r="DF9" s="842"/>
      <c r="DG9" s="840">
        <v>0</v>
      </c>
      <c r="DH9" s="841"/>
      <c r="DI9" s="841"/>
      <c r="DJ9" s="841"/>
      <c r="DK9" s="842"/>
      <c r="DL9" s="840">
        <v>0</v>
      </c>
      <c r="DM9" s="841"/>
      <c r="DN9" s="841"/>
      <c r="DO9" s="841"/>
      <c r="DP9" s="842"/>
      <c r="DQ9" s="840">
        <v>0</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590</v>
      </c>
      <c r="BT10" s="838"/>
      <c r="BU10" s="838"/>
      <c r="BV10" s="838"/>
      <c r="BW10" s="838"/>
      <c r="BX10" s="838"/>
      <c r="BY10" s="838"/>
      <c r="BZ10" s="838"/>
      <c r="CA10" s="838"/>
      <c r="CB10" s="838"/>
      <c r="CC10" s="838"/>
      <c r="CD10" s="838"/>
      <c r="CE10" s="838"/>
      <c r="CF10" s="838"/>
      <c r="CG10" s="839"/>
      <c r="CH10" s="840">
        <v>0</v>
      </c>
      <c r="CI10" s="841"/>
      <c r="CJ10" s="841"/>
      <c r="CK10" s="841"/>
      <c r="CL10" s="842"/>
      <c r="CM10" s="840">
        <v>0</v>
      </c>
      <c r="CN10" s="841"/>
      <c r="CO10" s="841"/>
      <c r="CP10" s="841"/>
      <c r="CQ10" s="842"/>
      <c r="CR10" s="840">
        <v>10</v>
      </c>
      <c r="CS10" s="841"/>
      <c r="CT10" s="841"/>
      <c r="CU10" s="841"/>
      <c r="CV10" s="842"/>
      <c r="CW10" s="840">
        <v>0</v>
      </c>
      <c r="CX10" s="841"/>
      <c r="CY10" s="841"/>
      <c r="CZ10" s="841"/>
      <c r="DA10" s="842"/>
      <c r="DB10" s="840">
        <v>0</v>
      </c>
      <c r="DC10" s="841"/>
      <c r="DD10" s="841"/>
      <c r="DE10" s="841"/>
      <c r="DF10" s="842"/>
      <c r="DG10" s="840">
        <v>0</v>
      </c>
      <c r="DH10" s="841"/>
      <c r="DI10" s="841"/>
      <c r="DJ10" s="841"/>
      <c r="DK10" s="842"/>
      <c r="DL10" s="840">
        <v>0</v>
      </c>
      <c r="DM10" s="841"/>
      <c r="DN10" s="841"/>
      <c r="DO10" s="841"/>
      <c r="DP10" s="842"/>
      <c r="DQ10" s="840">
        <v>0</v>
      </c>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591</v>
      </c>
      <c r="BT11" s="838"/>
      <c r="BU11" s="838"/>
      <c r="BV11" s="838"/>
      <c r="BW11" s="838"/>
      <c r="BX11" s="838"/>
      <c r="BY11" s="838"/>
      <c r="BZ11" s="838"/>
      <c r="CA11" s="838"/>
      <c r="CB11" s="838"/>
      <c r="CC11" s="838"/>
      <c r="CD11" s="838"/>
      <c r="CE11" s="838"/>
      <c r="CF11" s="838"/>
      <c r="CG11" s="839"/>
      <c r="CH11" s="840">
        <v>68</v>
      </c>
      <c r="CI11" s="841"/>
      <c r="CJ11" s="841"/>
      <c r="CK11" s="841"/>
      <c r="CL11" s="842"/>
      <c r="CM11" s="840">
        <v>1524</v>
      </c>
      <c r="CN11" s="841"/>
      <c r="CO11" s="841"/>
      <c r="CP11" s="841"/>
      <c r="CQ11" s="842"/>
      <c r="CR11" s="840">
        <v>392</v>
      </c>
      <c r="CS11" s="841"/>
      <c r="CT11" s="841"/>
      <c r="CU11" s="841"/>
      <c r="CV11" s="842"/>
      <c r="CW11" s="840">
        <v>0</v>
      </c>
      <c r="CX11" s="841"/>
      <c r="CY11" s="841"/>
      <c r="CZ11" s="841"/>
      <c r="DA11" s="842"/>
      <c r="DB11" s="840">
        <v>316</v>
      </c>
      <c r="DC11" s="841"/>
      <c r="DD11" s="841"/>
      <c r="DE11" s="841"/>
      <c r="DF11" s="842"/>
      <c r="DG11" s="840">
        <v>0</v>
      </c>
      <c r="DH11" s="841"/>
      <c r="DI11" s="841"/>
      <c r="DJ11" s="841"/>
      <c r="DK11" s="842"/>
      <c r="DL11" s="840">
        <v>0</v>
      </c>
      <c r="DM11" s="841"/>
      <c r="DN11" s="841"/>
      <c r="DO11" s="841"/>
      <c r="DP11" s="842"/>
      <c r="DQ11" s="840">
        <v>0</v>
      </c>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t="s">
        <v>592</v>
      </c>
      <c r="BT12" s="838"/>
      <c r="BU12" s="838"/>
      <c r="BV12" s="838"/>
      <c r="BW12" s="838"/>
      <c r="BX12" s="838"/>
      <c r="BY12" s="838"/>
      <c r="BZ12" s="838"/>
      <c r="CA12" s="838"/>
      <c r="CB12" s="838"/>
      <c r="CC12" s="838"/>
      <c r="CD12" s="838"/>
      <c r="CE12" s="838"/>
      <c r="CF12" s="838"/>
      <c r="CG12" s="839"/>
      <c r="CH12" s="840">
        <v>-1</v>
      </c>
      <c r="CI12" s="841"/>
      <c r="CJ12" s="841"/>
      <c r="CK12" s="841"/>
      <c r="CL12" s="842"/>
      <c r="CM12" s="840">
        <v>20</v>
      </c>
      <c r="CN12" s="841"/>
      <c r="CO12" s="841"/>
      <c r="CP12" s="841"/>
      <c r="CQ12" s="842"/>
      <c r="CR12" s="840">
        <v>3</v>
      </c>
      <c r="CS12" s="841"/>
      <c r="CT12" s="841"/>
      <c r="CU12" s="841"/>
      <c r="CV12" s="842"/>
      <c r="CW12" s="840">
        <v>12</v>
      </c>
      <c r="CX12" s="841"/>
      <c r="CY12" s="841"/>
      <c r="CZ12" s="841"/>
      <c r="DA12" s="842"/>
      <c r="DB12" s="840">
        <v>0</v>
      </c>
      <c r="DC12" s="841"/>
      <c r="DD12" s="841"/>
      <c r="DE12" s="841"/>
      <c r="DF12" s="842"/>
      <c r="DG12" s="840">
        <v>0</v>
      </c>
      <c r="DH12" s="841"/>
      <c r="DI12" s="841"/>
      <c r="DJ12" s="841"/>
      <c r="DK12" s="842"/>
      <c r="DL12" s="840">
        <v>0</v>
      </c>
      <c r="DM12" s="841"/>
      <c r="DN12" s="841"/>
      <c r="DO12" s="841"/>
      <c r="DP12" s="842"/>
      <c r="DQ12" s="840">
        <v>0</v>
      </c>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391</v>
      </c>
      <c r="B23" s="853" t="s">
        <v>392</v>
      </c>
      <c r="C23" s="854"/>
      <c r="D23" s="854"/>
      <c r="E23" s="854"/>
      <c r="F23" s="854"/>
      <c r="G23" s="854"/>
      <c r="H23" s="854"/>
      <c r="I23" s="854"/>
      <c r="J23" s="854"/>
      <c r="K23" s="854"/>
      <c r="L23" s="854"/>
      <c r="M23" s="854"/>
      <c r="N23" s="854"/>
      <c r="O23" s="854"/>
      <c r="P23" s="855"/>
      <c r="Q23" s="856">
        <v>47434</v>
      </c>
      <c r="R23" s="857"/>
      <c r="S23" s="857"/>
      <c r="T23" s="857"/>
      <c r="U23" s="857"/>
      <c r="V23" s="857">
        <v>44828</v>
      </c>
      <c r="W23" s="857"/>
      <c r="X23" s="857"/>
      <c r="Y23" s="857"/>
      <c r="Z23" s="857"/>
      <c r="AA23" s="857">
        <v>2606</v>
      </c>
      <c r="AB23" s="857"/>
      <c r="AC23" s="857"/>
      <c r="AD23" s="857"/>
      <c r="AE23" s="858"/>
      <c r="AF23" s="859">
        <v>2481</v>
      </c>
      <c r="AG23" s="857"/>
      <c r="AH23" s="857"/>
      <c r="AI23" s="857"/>
      <c r="AJ23" s="860"/>
      <c r="AK23" s="861"/>
      <c r="AL23" s="862"/>
      <c r="AM23" s="862"/>
      <c r="AN23" s="862"/>
      <c r="AO23" s="862"/>
      <c r="AP23" s="857">
        <v>44942</v>
      </c>
      <c r="AQ23" s="857"/>
      <c r="AR23" s="857"/>
      <c r="AS23" s="857"/>
      <c r="AT23" s="857"/>
      <c r="AU23" s="873"/>
      <c r="AV23" s="873"/>
      <c r="AW23" s="873"/>
      <c r="AX23" s="873"/>
      <c r="AY23" s="874"/>
      <c r="AZ23" s="875" t="s">
        <v>242</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370</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377</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403</v>
      </c>
      <c r="C28" s="814"/>
      <c r="D28" s="814"/>
      <c r="E28" s="814"/>
      <c r="F28" s="814"/>
      <c r="G28" s="814"/>
      <c r="H28" s="814"/>
      <c r="I28" s="814"/>
      <c r="J28" s="814"/>
      <c r="K28" s="814"/>
      <c r="L28" s="814"/>
      <c r="M28" s="814"/>
      <c r="N28" s="814"/>
      <c r="O28" s="814"/>
      <c r="P28" s="815"/>
      <c r="Q28" s="886">
        <v>12215</v>
      </c>
      <c r="R28" s="887"/>
      <c r="S28" s="887"/>
      <c r="T28" s="887"/>
      <c r="U28" s="887"/>
      <c r="V28" s="887">
        <v>11852</v>
      </c>
      <c r="W28" s="887"/>
      <c r="X28" s="887"/>
      <c r="Y28" s="887"/>
      <c r="Z28" s="887"/>
      <c r="AA28" s="887">
        <v>362</v>
      </c>
      <c r="AB28" s="887"/>
      <c r="AC28" s="887"/>
      <c r="AD28" s="887"/>
      <c r="AE28" s="888"/>
      <c r="AF28" s="889">
        <v>362</v>
      </c>
      <c r="AG28" s="887"/>
      <c r="AH28" s="887"/>
      <c r="AI28" s="887"/>
      <c r="AJ28" s="890"/>
      <c r="AK28" s="891">
        <v>1182</v>
      </c>
      <c r="AL28" s="892"/>
      <c r="AM28" s="892"/>
      <c r="AN28" s="892"/>
      <c r="AO28" s="892"/>
      <c r="AP28" s="892">
        <v>0</v>
      </c>
      <c r="AQ28" s="892"/>
      <c r="AR28" s="892"/>
      <c r="AS28" s="892"/>
      <c r="AT28" s="892"/>
      <c r="AU28" s="892">
        <v>0</v>
      </c>
      <c r="AV28" s="892"/>
      <c r="AW28" s="892"/>
      <c r="AX28" s="892"/>
      <c r="AY28" s="892"/>
      <c r="AZ28" s="893" t="s">
        <v>522</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404</v>
      </c>
      <c r="C29" s="845"/>
      <c r="D29" s="845"/>
      <c r="E29" s="845"/>
      <c r="F29" s="845"/>
      <c r="G29" s="845"/>
      <c r="H29" s="845"/>
      <c r="I29" s="845"/>
      <c r="J29" s="845"/>
      <c r="K29" s="845"/>
      <c r="L29" s="845"/>
      <c r="M29" s="845"/>
      <c r="N29" s="845"/>
      <c r="O29" s="845"/>
      <c r="P29" s="846"/>
      <c r="Q29" s="847">
        <v>9045</v>
      </c>
      <c r="R29" s="848"/>
      <c r="S29" s="848"/>
      <c r="T29" s="848"/>
      <c r="U29" s="848"/>
      <c r="V29" s="848">
        <v>8858</v>
      </c>
      <c r="W29" s="848"/>
      <c r="X29" s="848"/>
      <c r="Y29" s="848"/>
      <c r="Z29" s="848"/>
      <c r="AA29" s="848">
        <v>186</v>
      </c>
      <c r="AB29" s="848"/>
      <c r="AC29" s="848"/>
      <c r="AD29" s="848"/>
      <c r="AE29" s="849"/>
      <c r="AF29" s="850">
        <v>186</v>
      </c>
      <c r="AG29" s="851"/>
      <c r="AH29" s="851"/>
      <c r="AI29" s="851"/>
      <c r="AJ29" s="852"/>
      <c r="AK29" s="898">
        <v>1386</v>
      </c>
      <c r="AL29" s="894"/>
      <c r="AM29" s="894"/>
      <c r="AN29" s="894"/>
      <c r="AO29" s="894"/>
      <c r="AP29" s="894">
        <v>0</v>
      </c>
      <c r="AQ29" s="894"/>
      <c r="AR29" s="894"/>
      <c r="AS29" s="894"/>
      <c r="AT29" s="894"/>
      <c r="AU29" s="894">
        <v>0</v>
      </c>
      <c r="AV29" s="894"/>
      <c r="AW29" s="894"/>
      <c r="AX29" s="894"/>
      <c r="AY29" s="894"/>
      <c r="AZ29" s="895" t="s">
        <v>522</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405</v>
      </c>
      <c r="C30" s="845"/>
      <c r="D30" s="845"/>
      <c r="E30" s="845"/>
      <c r="F30" s="845"/>
      <c r="G30" s="845"/>
      <c r="H30" s="845"/>
      <c r="I30" s="845"/>
      <c r="J30" s="845"/>
      <c r="K30" s="845"/>
      <c r="L30" s="845"/>
      <c r="M30" s="845"/>
      <c r="N30" s="845"/>
      <c r="O30" s="845"/>
      <c r="P30" s="846"/>
      <c r="Q30" s="847">
        <v>1471</v>
      </c>
      <c r="R30" s="848"/>
      <c r="S30" s="848"/>
      <c r="T30" s="848"/>
      <c r="U30" s="848"/>
      <c r="V30" s="848">
        <v>1465</v>
      </c>
      <c r="W30" s="848"/>
      <c r="X30" s="848"/>
      <c r="Y30" s="848"/>
      <c r="Z30" s="848"/>
      <c r="AA30" s="848">
        <v>6</v>
      </c>
      <c r="AB30" s="848"/>
      <c r="AC30" s="848"/>
      <c r="AD30" s="848"/>
      <c r="AE30" s="849"/>
      <c r="AF30" s="850">
        <v>6</v>
      </c>
      <c r="AG30" s="851"/>
      <c r="AH30" s="851"/>
      <c r="AI30" s="851"/>
      <c r="AJ30" s="852"/>
      <c r="AK30" s="898">
        <v>265</v>
      </c>
      <c r="AL30" s="894"/>
      <c r="AM30" s="894"/>
      <c r="AN30" s="894"/>
      <c r="AO30" s="894"/>
      <c r="AP30" s="894">
        <v>0</v>
      </c>
      <c r="AQ30" s="894"/>
      <c r="AR30" s="894"/>
      <c r="AS30" s="894"/>
      <c r="AT30" s="894"/>
      <c r="AU30" s="894">
        <v>0</v>
      </c>
      <c r="AV30" s="894"/>
      <c r="AW30" s="894"/>
      <c r="AX30" s="894"/>
      <c r="AY30" s="894"/>
      <c r="AZ30" s="895" t="s">
        <v>522</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406</v>
      </c>
      <c r="C31" s="845"/>
      <c r="D31" s="845"/>
      <c r="E31" s="845"/>
      <c r="F31" s="845"/>
      <c r="G31" s="845"/>
      <c r="H31" s="845"/>
      <c r="I31" s="845"/>
      <c r="J31" s="845"/>
      <c r="K31" s="845"/>
      <c r="L31" s="845"/>
      <c r="M31" s="845"/>
      <c r="N31" s="845"/>
      <c r="O31" s="845"/>
      <c r="P31" s="846"/>
      <c r="Q31" s="847">
        <v>2230</v>
      </c>
      <c r="R31" s="848"/>
      <c r="S31" s="848"/>
      <c r="T31" s="848"/>
      <c r="U31" s="848"/>
      <c r="V31" s="848">
        <v>2092</v>
      </c>
      <c r="W31" s="848"/>
      <c r="X31" s="848"/>
      <c r="Y31" s="848"/>
      <c r="Z31" s="848"/>
      <c r="AA31" s="848">
        <v>138</v>
      </c>
      <c r="AB31" s="848"/>
      <c r="AC31" s="848"/>
      <c r="AD31" s="848"/>
      <c r="AE31" s="849"/>
      <c r="AF31" s="850">
        <v>1323</v>
      </c>
      <c r="AG31" s="851"/>
      <c r="AH31" s="851"/>
      <c r="AI31" s="851"/>
      <c r="AJ31" s="852"/>
      <c r="AK31" s="898">
        <v>138</v>
      </c>
      <c r="AL31" s="894"/>
      <c r="AM31" s="894"/>
      <c r="AN31" s="894"/>
      <c r="AO31" s="894"/>
      <c r="AP31" s="894">
        <v>1506</v>
      </c>
      <c r="AQ31" s="894"/>
      <c r="AR31" s="894"/>
      <c r="AS31" s="894"/>
      <c r="AT31" s="894"/>
      <c r="AU31" s="894">
        <v>17</v>
      </c>
      <c r="AV31" s="894"/>
      <c r="AW31" s="894"/>
      <c r="AX31" s="894"/>
      <c r="AY31" s="894"/>
      <c r="AZ31" s="895" t="s">
        <v>522</v>
      </c>
      <c r="BA31" s="895"/>
      <c r="BB31" s="895"/>
      <c r="BC31" s="895"/>
      <c r="BD31" s="895"/>
      <c r="BE31" s="896" t="s">
        <v>407</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408</v>
      </c>
      <c r="C32" s="845"/>
      <c r="D32" s="845"/>
      <c r="E32" s="845"/>
      <c r="F32" s="845"/>
      <c r="G32" s="845"/>
      <c r="H32" s="845"/>
      <c r="I32" s="845"/>
      <c r="J32" s="845"/>
      <c r="K32" s="845"/>
      <c r="L32" s="845"/>
      <c r="M32" s="845"/>
      <c r="N32" s="845"/>
      <c r="O32" s="845"/>
      <c r="P32" s="846"/>
      <c r="Q32" s="847">
        <v>2382</v>
      </c>
      <c r="R32" s="848"/>
      <c r="S32" s="848"/>
      <c r="T32" s="848"/>
      <c r="U32" s="848"/>
      <c r="V32" s="848">
        <v>2327</v>
      </c>
      <c r="W32" s="848"/>
      <c r="X32" s="848"/>
      <c r="Y32" s="848"/>
      <c r="Z32" s="848"/>
      <c r="AA32" s="848">
        <v>56</v>
      </c>
      <c r="AB32" s="848"/>
      <c r="AC32" s="848"/>
      <c r="AD32" s="848"/>
      <c r="AE32" s="849"/>
      <c r="AF32" s="850">
        <v>1680</v>
      </c>
      <c r="AG32" s="851"/>
      <c r="AH32" s="851"/>
      <c r="AI32" s="851"/>
      <c r="AJ32" s="852"/>
      <c r="AK32" s="898">
        <v>990</v>
      </c>
      <c r="AL32" s="894"/>
      <c r="AM32" s="894"/>
      <c r="AN32" s="894"/>
      <c r="AO32" s="894"/>
      <c r="AP32" s="894">
        <v>12315</v>
      </c>
      <c r="AQ32" s="894"/>
      <c r="AR32" s="894"/>
      <c r="AS32" s="894"/>
      <c r="AT32" s="894"/>
      <c r="AU32" s="894">
        <v>7919</v>
      </c>
      <c r="AV32" s="894"/>
      <c r="AW32" s="894"/>
      <c r="AX32" s="894"/>
      <c r="AY32" s="894"/>
      <c r="AZ32" s="895" t="s">
        <v>522</v>
      </c>
      <c r="BA32" s="895"/>
      <c r="BB32" s="895"/>
      <c r="BC32" s="895"/>
      <c r="BD32" s="895"/>
      <c r="BE32" s="896" t="s">
        <v>407</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409</v>
      </c>
      <c r="C33" s="845"/>
      <c r="D33" s="845"/>
      <c r="E33" s="845"/>
      <c r="F33" s="845"/>
      <c r="G33" s="845"/>
      <c r="H33" s="845"/>
      <c r="I33" s="845"/>
      <c r="J33" s="845"/>
      <c r="K33" s="845"/>
      <c r="L33" s="845"/>
      <c r="M33" s="845"/>
      <c r="N33" s="845"/>
      <c r="O33" s="845"/>
      <c r="P33" s="846"/>
      <c r="Q33" s="847">
        <v>170</v>
      </c>
      <c r="R33" s="848"/>
      <c r="S33" s="848"/>
      <c r="T33" s="848"/>
      <c r="U33" s="848"/>
      <c r="V33" s="848">
        <v>126</v>
      </c>
      <c r="W33" s="848"/>
      <c r="X33" s="848"/>
      <c r="Y33" s="848"/>
      <c r="Z33" s="848"/>
      <c r="AA33" s="848">
        <v>45</v>
      </c>
      <c r="AB33" s="848"/>
      <c r="AC33" s="848"/>
      <c r="AD33" s="848"/>
      <c r="AE33" s="849"/>
      <c r="AF33" s="850">
        <v>14</v>
      </c>
      <c r="AG33" s="851"/>
      <c r="AH33" s="851"/>
      <c r="AI33" s="851"/>
      <c r="AJ33" s="852"/>
      <c r="AK33" s="898">
        <v>81</v>
      </c>
      <c r="AL33" s="894"/>
      <c r="AM33" s="894"/>
      <c r="AN33" s="894"/>
      <c r="AO33" s="894"/>
      <c r="AP33" s="894">
        <v>445</v>
      </c>
      <c r="AQ33" s="894"/>
      <c r="AR33" s="894"/>
      <c r="AS33" s="894"/>
      <c r="AT33" s="894"/>
      <c r="AU33" s="894">
        <v>445</v>
      </c>
      <c r="AV33" s="894"/>
      <c r="AW33" s="894"/>
      <c r="AX33" s="894"/>
      <c r="AY33" s="894"/>
      <c r="AZ33" s="895" t="s">
        <v>522</v>
      </c>
      <c r="BA33" s="895"/>
      <c r="BB33" s="895"/>
      <c r="BC33" s="895"/>
      <c r="BD33" s="895"/>
      <c r="BE33" s="896" t="s">
        <v>410</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411</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391</v>
      </c>
      <c r="B63" s="853" t="s">
        <v>412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3571</v>
      </c>
      <c r="AG63" s="908"/>
      <c r="AH63" s="908"/>
      <c r="AI63" s="908"/>
      <c r="AJ63" s="909"/>
      <c r="AK63" s="910"/>
      <c r="AL63" s="905"/>
      <c r="AM63" s="905"/>
      <c r="AN63" s="905"/>
      <c r="AO63" s="905"/>
      <c r="AP63" s="908">
        <v>14266</v>
      </c>
      <c r="AQ63" s="908"/>
      <c r="AR63" s="908"/>
      <c r="AS63" s="908"/>
      <c r="AT63" s="908"/>
      <c r="AU63" s="908">
        <v>8381</v>
      </c>
      <c r="AV63" s="908"/>
      <c r="AW63" s="908"/>
      <c r="AX63" s="908"/>
      <c r="AY63" s="908"/>
      <c r="AZ63" s="912"/>
      <c r="BA63" s="912"/>
      <c r="BB63" s="912"/>
      <c r="BC63" s="912"/>
      <c r="BD63" s="912"/>
      <c r="BE63" s="913"/>
      <c r="BF63" s="913"/>
      <c r="BG63" s="913"/>
      <c r="BH63" s="913"/>
      <c r="BI63" s="914"/>
      <c r="BJ63" s="915" t="s">
        <v>413</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415</v>
      </c>
      <c r="B66" s="792"/>
      <c r="C66" s="792"/>
      <c r="D66" s="792"/>
      <c r="E66" s="792"/>
      <c r="F66" s="792"/>
      <c r="G66" s="792"/>
      <c r="H66" s="792"/>
      <c r="I66" s="792"/>
      <c r="J66" s="792"/>
      <c r="K66" s="792"/>
      <c r="L66" s="792"/>
      <c r="M66" s="792"/>
      <c r="N66" s="792"/>
      <c r="O66" s="792"/>
      <c r="P66" s="793"/>
      <c r="Q66" s="797" t="s">
        <v>416</v>
      </c>
      <c r="R66" s="798"/>
      <c r="S66" s="798"/>
      <c r="T66" s="798"/>
      <c r="U66" s="799"/>
      <c r="V66" s="797" t="s">
        <v>417</v>
      </c>
      <c r="W66" s="798"/>
      <c r="X66" s="798"/>
      <c r="Y66" s="798"/>
      <c r="Z66" s="799"/>
      <c r="AA66" s="797" t="s">
        <v>418</v>
      </c>
      <c r="AB66" s="798"/>
      <c r="AC66" s="798"/>
      <c r="AD66" s="798"/>
      <c r="AE66" s="799"/>
      <c r="AF66" s="918" t="s">
        <v>419</v>
      </c>
      <c r="AG66" s="879"/>
      <c r="AH66" s="879"/>
      <c r="AI66" s="879"/>
      <c r="AJ66" s="919"/>
      <c r="AK66" s="797" t="s">
        <v>399</v>
      </c>
      <c r="AL66" s="792"/>
      <c r="AM66" s="792"/>
      <c r="AN66" s="792"/>
      <c r="AO66" s="793"/>
      <c r="AP66" s="797" t="s">
        <v>420</v>
      </c>
      <c r="AQ66" s="798"/>
      <c r="AR66" s="798"/>
      <c r="AS66" s="798"/>
      <c r="AT66" s="799"/>
      <c r="AU66" s="797" t="s">
        <v>421</v>
      </c>
      <c r="AV66" s="798"/>
      <c r="AW66" s="798"/>
      <c r="AX66" s="798"/>
      <c r="AY66" s="799"/>
      <c r="AZ66" s="797" t="s">
        <v>377</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598</v>
      </c>
      <c r="C68" s="934"/>
      <c r="D68" s="934"/>
      <c r="E68" s="934"/>
      <c r="F68" s="934"/>
      <c r="G68" s="934"/>
      <c r="H68" s="934"/>
      <c r="I68" s="934"/>
      <c r="J68" s="934"/>
      <c r="K68" s="934"/>
      <c r="L68" s="934"/>
      <c r="M68" s="934"/>
      <c r="N68" s="934"/>
      <c r="O68" s="934"/>
      <c r="P68" s="935"/>
      <c r="Q68" s="936">
        <v>3738</v>
      </c>
      <c r="R68" s="930"/>
      <c r="S68" s="930"/>
      <c r="T68" s="930"/>
      <c r="U68" s="930"/>
      <c r="V68" s="930">
        <v>3569</v>
      </c>
      <c r="W68" s="930"/>
      <c r="X68" s="930"/>
      <c r="Y68" s="930"/>
      <c r="Z68" s="930"/>
      <c r="AA68" s="930">
        <v>169</v>
      </c>
      <c r="AB68" s="930"/>
      <c r="AC68" s="930"/>
      <c r="AD68" s="930"/>
      <c r="AE68" s="930"/>
      <c r="AF68" s="930">
        <v>72</v>
      </c>
      <c r="AG68" s="930"/>
      <c r="AH68" s="930"/>
      <c r="AI68" s="930"/>
      <c r="AJ68" s="930"/>
      <c r="AK68" s="930">
        <v>24</v>
      </c>
      <c r="AL68" s="930"/>
      <c r="AM68" s="930"/>
      <c r="AN68" s="930"/>
      <c r="AO68" s="930"/>
      <c r="AP68" s="930">
        <v>646</v>
      </c>
      <c r="AQ68" s="930"/>
      <c r="AR68" s="930"/>
      <c r="AS68" s="930"/>
      <c r="AT68" s="930"/>
      <c r="AU68" s="930">
        <v>467</v>
      </c>
      <c r="AV68" s="930"/>
      <c r="AW68" s="930"/>
      <c r="AX68" s="930"/>
      <c r="AY68" s="930"/>
      <c r="AZ68" s="931" t="s">
        <v>607</v>
      </c>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598</v>
      </c>
      <c r="C69" s="938"/>
      <c r="D69" s="938"/>
      <c r="E69" s="938"/>
      <c r="F69" s="938"/>
      <c r="G69" s="938"/>
      <c r="H69" s="938"/>
      <c r="I69" s="938"/>
      <c r="J69" s="938"/>
      <c r="K69" s="938"/>
      <c r="L69" s="938"/>
      <c r="M69" s="938"/>
      <c r="N69" s="938"/>
      <c r="O69" s="938"/>
      <c r="P69" s="939"/>
      <c r="Q69" s="940">
        <v>108</v>
      </c>
      <c r="R69" s="894"/>
      <c r="S69" s="894"/>
      <c r="T69" s="894"/>
      <c r="U69" s="894"/>
      <c r="V69" s="894">
        <v>184</v>
      </c>
      <c r="W69" s="894"/>
      <c r="X69" s="894"/>
      <c r="Y69" s="894"/>
      <c r="Z69" s="894"/>
      <c r="AA69" s="894">
        <v>-76</v>
      </c>
      <c r="AB69" s="894"/>
      <c r="AC69" s="894"/>
      <c r="AD69" s="894"/>
      <c r="AE69" s="894"/>
      <c r="AF69" s="894">
        <v>21</v>
      </c>
      <c r="AG69" s="894"/>
      <c r="AH69" s="894"/>
      <c r="AI69" s="894"/>
      <c r="AJ69" s="894"/>
      <c r="AK69" s="894">
        <v>122</v>
      </c>
      <c r="AL69" s="894"/>
      <c r="AM69" s="894"/>
      <c r="AN69" s="894"/>
      <c r="AO69" s="894"/>
      <c r="AP69" s="894">
        <v>0</v>
      </c>
      <c r="AQ69" s="894"/>
      <c r="AR69" s="894"/>
      <c r="AS69" s="894"/>
      <c r="AT69" s="894"/>
      <c r="AU69" s="894">
        <v>0</v>
      </c>
      <c r="AV69" s="894"/>
      <c r="AW69" s="894"/>
      <c r="AX69" s="894"/>
      <c r="AY69" s="894"/>
      <c r="AZ69" s="896" t="s">
        <v>608</v>
      </c>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599</v>
      </c>
      <c r="C70" s="938"/>
      <c r="D70" s="938"/>
      <c r="E70" s="938"/>
      <c r="F70" s="938"/>
      <c r="G70" s="938"/>
      <c r="H70" s="938"/>
      <c r="I70" s="938"/>
      <c r="J70" s="938"/>
      <c r="K70" s="938"/>
      <c r="L70" s="938"/>
      <c r="M70" s="938"/>
      <c r="N70" s="938"/>
      <c r="O70" s="938"/>
      <c r="P70" s="939"/>
      <c r="Q70" s="940">
        <v>781</v>
      </c>
      <c r="R70" s="894"/>
      <c r="S70" s="894"/>
      <c r="T70" s="894"/>
      <c r="U70" s="894"/>
      <c r="V70" s="894">
        <v>764</v>
      </c>
      <c r="W70" s="894"/>
      <c r="X70" s="894"/>
      <c r="Y70" s="894"/>
      <c r="Z70" s="894"/>
      <c r="AA70" s="894">
        <v>17</v>
      </c>
      <c r="AB70" s="894"/>
      <c r="AC70" s="894"/>
      <c r="AD70" s="894"/>
      <c r="AE70" s="894"/>
      <c r="AF70" s="894">
        <v>17</v>
      </c>
      <c r="AG70" s="894"/>
      <c r="AH70" s="894"/>
      <c r="AI70" s="894"/>
      <c r="AJ70" s="894"/>
      <c r="AK70" s="894">
        <v>0</v>
      </c>
      <c r="AL70" s="894"/>
      <c r="AM70" s="894"/>
      <c r="AN70" s="894"/>
      <c r="AO70" s="894"/>
      <c r="AP70" s="894">
        <v>0</v>
      </c>
      <c r="AQ70" s="894"/>
      <c r="AR70" s="894"/>
      <c r="AS70" s="894"/>
      <c r="AT70" s="894"/>
      <c r="AU70" s="894">
        <v>0</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600</v>
      </c>
      <c r="C71" s="938"/>
      <c r="D71" s="938"/>
      <c r="E71" s="938"/>
      <c r="F71" s="938"/>
      <c r="G71" s="938"/>
      <c r="H71" s="938"/>
      <c r="I71" s="938"/>
      <c r="J71" s="938"/>
      <c r="K71" s="938"/>
      <c r="L71" s="938"/>
      <c r="M71" s="938"/>
      <c r="N71" s="938"/>
      <c r="O71" s="938"/>
      <c r="P71" s="939"/>
      <c r="Q71" s="940">
        <v>303</v>
      </c>
      <c r="R71" s="894"/>
      <c r="S71" s="894"/>
      <c r="T71" s="894"/>
      <c r="U71" s="894"/>
      <c r="V71" s="894">
        <v>279</v>
      </c>
      <c r="W71" s="894"/>
      <c r="X71" s="894"/>
      <c r="Y71" s="894"/>
      <c r="Z71" s="894"/>
      <c r="AA71" s="894">
        <v>24</v>
      </c>
      <c r="AB71" s="894"/>
      <c r="AC71" s="894"/>
      <c r="AD71" s="894"/>
      <c r="AE71" s="894"/>
      <c r="AF71" s="894">
        <v>24</v>
      </c>
      <c r="AG71" s="894"/>
      <c r="AH71" s="894"/>
      <c r="AI71" s="894"/>
      <c r="AJ71" s="894"/>
      <c r="AK71" s="894">
        <v>0</v>
      </c>
      <c r="AL71" s="894"/>
      <c r="AM71" s="894"/>
      <c r="AN71" s="894"/>
      <c r="AO71" s="894"/>
      <c r="AP71" s="894">
        <v>0</v>
      </c>
      <c r="AQ71" s="894"/>
      <c r="AR71" s="894"/>
      <c r="AS71" s="894"/>
      <c r="AT71" s="894"/>
      <c r="AU71" s="894">
        <v>0</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601</v>
      </c>
      <c r="C72" s="938"/>
      <c r="D72" s="938"/>
      <c r="E72" s="938"/>
      <c r="F72" s="938"/>
      <c r="G72" s="938"/>
      <c r="H72" s="938"/>
      <c r="I72" s="938"/>
      <c r="J72" s="938"/>
      <c r="K72" s="938"/>
      <c r="L72" s="938"/>
      <c r="M72" s="938"/>
      <c r="N72" s="938"/>
      <c r="O72" s="938"/>
      <c r="P72" s="939"/>
      <c r="Q72" s="940">
        <v>571</v>
      </c>
      <c r="R72" s="894"/>
      <c r="S72" s="894"/>
      <c r="T72" s="894"/>
      <c r="U72" s="894"/>
      <c r="V72" s="894">
        <v>529</v>
      </c>
      <c r="W72" s="894"/>
      <c r="X72" s="894"/>
      <c r="Y72" s="894"/>
      <c r="Z72" s="894"/>
      <c r="AA72" s="894">
        <v>42</v>
      </c>
      <c r="AB72" s="894"/>
      <c r="AC72" s="894"/>
      <c r="AD72" s="894"/>
      <c r="AE72" s="894"/>
      <c r="AF72" s="894">
        <v>42</v>
      </c>
      <c r="AG72" s="894"/>
      <c r="AH72" s="894"/>
      <c r="AI72" s="894"/>
      <c r="AJ72" s="894"/>
      <c r="AK72" s="894">
        <v>14</v>
      </c>
      <c r="AL72" s="894"/>
      <c r="AM72" s="894"/>
      <c r="AN72" s="894"/>
      <c r="AO72" s="894"/>
      <c r="AP72" s="894">
        <v>0</v>
      </c>
      <c r="AQ72" s="894"/>
      <c r="AR72" s="894"/>
      <c r="AS72" s="894"/>
      <c r="AT72" s="894"/>
      <c r="AU72" s="894">
        <v>0</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602</v>
      </c>
      <c r="C73" s="938"/>
      <c r="D73" s="938"/>
      <c r="E73" s="938"/>
      <c r="F73" s="938"/>
      <c r="G73" s="938"/>
      <c r="H73" s="938"/>
      <c r="I73" s="938"/>
      <c r="J73" s="938"/>
      <c r="K73" s="938"/>
      <c r="L73" s="938"/>
      <c r="M73" s="938"/>
      <c r="N73" s="938"/>
      <c r="O73" s="938"/>
      <c r="P73" s="939"/>
      <c r="Q73" s="940">
        <v>8</v>
      </c>
      <c r="R73" s="894"/>
      <c r="S73" s="894"/>
      <c r="T73" s="894"/>
      <c r="U73" s="894"/>
      <c r="V73" s="894">
        <v>2</v>
      </c>
      <c r="W73" s="894"/>
      <c r="X73" s="894"/>
      <c r="Y73" s="894"/>
      <c r="Z73" s="894"/>
      <c r="AA73" s="894">
        <v>6</v>
      </c>
      <c r="AB73" s="894"/>
      <c r="AC73" s="894"/>
      <c r="AD73" s="894"/>
      <c r="AE73" s="894"/>
      <c r="AF73" s="894">
        <v>6</v>
      </c>
      <c r="AG73" s="894"/>
      <c r="AH73" s="894"/>
      <c r="AI73" s="894"/>
      <c r="AJ73" s="894"/>
      <c r="AK73" s="894">
        <v>0</v>
      </c>
      <c r="AL73" s="894"/>
      <c r="AM73" s="894"/>
      <c r="AN73" s="894"/>
      <c r="AO73" s="894"/>
      <c r="AP73" s="894">
        <v>0</v>
      </c>
      <c r="AQ73" s="894"/>
      <c r="AR73" s="894"/>
      <c r="AS73" s="894"/>
      <c r="AT73" s="894"/>
      <c r="AU73" s="894">
        <v>0</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603</v>
      </c>
      <c r="C74" s="938"/>
      <c r="D74" s="938"/>
      <c r="E74" s="938"/>
      <c r="F74" s="938"/>
      <c r="G74" s="938"/>
      <c r="H74" s="938"/>
      <c r="I74" s="938"/>
      <c r="J74" s="938"/>
      <c r="K74" s="938"/>
      <c r="L74" s="938"/>
      <c r="M74" s="938"/>
      <c r="N74" s="938"/>
      <c r="O74" s="938"/>
      <c r="P74" s="939"/>
      <c r="Q74" s="940">
        <v>43334.661999999997</v>
      </c>
      <c r="R74" s="894"/>
      <c r="S74" s="894"/>
      <c r="T74" s="894"/>
      <c r="U74" s="894"/>
      <c r="V74" s="894">
        <v>41922.055</v>
      </c>
      <c r="W74" s="894"/>
      <c r="X74" s="894"/>
      <c r="Y74" s="894"/>
      <c r="Z74" s="894"/>
      <c r="AA74" s="894">
        <v>1412.606</v>
      </c>
      <c r="AB74" s="894"/>
      <c r="AC74" s="894"/>
      <c r="AD74" s="894"/>
      <c r="AE74" s="894"/>
      <c r="AF74" s="894">
        <v>6407.9359999999997</v>
      </c>
      <c r="AG74" s="894"/>
      <c r="AH74" s="894"/>
      <c r="AI74" s="894"/>
      <c r="AJ74" s="894"/>
      <c r="AK74" s="894" t="s">
        <v>522</v>
      </c>
      <c r="AL74" s="894"/>
      <c r="AM74" s="894"/>
      <c r="AN74" s="894"/>
      <c r="AO74" s="894"/>
      <c r="AP74" s="894" t="s">
        <v>522</v>
      </c>
      <c r="AQ74" s="894"/>
      <c r="AR74" s="894"/>
      <c r="AS74" s="894"/>
      <c r="AT74" s="894"/>
      <c r="AU74" s="894" t="s">
        <v>522</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604</v>
      </c>
      <c r="C75" s="938"/>
      <c r="D75" s="938"/>
      <c r="E75" s="938"/>
      <c r="F75" s="938"/>
      <c r="G75" s="938"/>
      <c r="H75" s="938"/>
      <c r="I75" s="938"/>
      <c r="J75" s="938"/>
      <c r="K75" s="938"/>
      <c r="L75" s="938"/>
      <c r="M75" s="938"/>
      <c r="N75" s="938"/>
      <c r="O75" s="938"/>
      <c r="P75" s="939"/>
      <c r="Q75" s="941">
        <v>23193.573</v>
      </c>
      <c r="R75" s="942"/>
      <c r="S75" s="942"/>
      <c r="T75" s="942"/>
      <c r="U75" s="898"/>
      <c r="V75" s="943">
        <v>22713.573</v>
      </c>
      <c r="W75" s="942"/>
      <c r="X75" s="942"/>
      <c r="Y75" s="942"/>
      <c r="Z75" s="898"/>
      <c r="AA75" s="943">
        <v>479.88499999999999</v>
      </c>
      <c r="AB75" s="942"/>
      <c r="AC75" s="942"/>
      <c r="AD75" s="942"/>
      <c r="AE75" s="898"/>
      <c r="AF75" s="943">
        <v>479.88499999999999</v>
      </c>
      <c r="AG75" s="942"/>
      <c r="AH75" s="942"/>
      <c r="AI75" s="942"/>
      <c r="AJ75" s="898"/>
      <c r="AK75" s="943">
        <v>23.1</v>
      </c>
      <c r="AL75" s="942"/>
      <c r="AM75" s="942"/>
      <c r="AN75" s="942"/>
      <c r="AO75" s="898"/>
      <c r="AP75" s="943" t="s">
        <v>522</v>
      </c>
      <c r="AQ75" s="942"/>
      <c r="AR75" s="942"/>
      <c r="AS75" s="942"/>
      <c r="AT75" s="898"/>
      <c r="AU75" s="943" t="s">
        <v>522</v>
      </c>
      <c r="AV75" s="942"/>
      <c r="AW75" s="942"/>
      <c r="AX75" s="942"/>
      <c r="AY75" s="898"/>
      <c r="AZ75" s="896" t="s">
        <v>609</v>
      </c>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604</v>
      </c>
      <c r="C76" s="938"/>
      <c r="D76" s="938"/>
      <c r="E76" s="938"/>
      <c r="F76" s="938"/>
      <c r="G76" s="938"/>
      <c r="H76" s="938"/>
      <c r="I76" s="938"/>
      <c r="J76" s="938"/>
      <c r="K76" s="938"/>
      <c r="L76" s="938"/>
      <c r="M76" s="938"/>
      <c r="N76" s="938"/>
      <c r="O76" s="938"/>
      <c r="P76" s="939"/>
      <c r="Q76" s="941">
        <v>237.52600000000001</v>
      </c>
      <c r="R76" s="942"/>
      <c r="S76" s="942"/>
      <c r="T76" s="942"/>
      <c r="U76" s="898"/>
      <c r="V76" s="943">
        <v>112.065</v>
      </c>
      <c r="W76" s="942"/>
      <c r="X76" s="942"/>
      <c r="Y76" s="942"/>
      <c r="Z76" s="898"/>
      <c r="AA76" s="943">
        <v>125.461</v>
      </c>
      <c r="AB76" s="942"/>
      <c r="AC76" s="942"/>
      <c r="AD76" s="942"/>
      <c r="AE76" s="898"/>
      <c r="AF76" s="943">
        <v>125.461</v>
      </c>
      <c r="AG76" s="942"/>
      <c r="AH76" s="942"/>
      <c r="AI76" s="942"/>
      <c r="AJ76" s="898"/>
      <c r="AK76" s="943" t="s">
        <v>522</v>
      </c>
      <c r="AL76" s="942"/>
      <c r="AM76" s="942"/>
      <c r="AN76" s="942"/>
      <c r="AO76" s="898"/>
      <c r="AP76" s="943" t="s">
        <v>522</v>
      </c>
      <c r="AQ76" s="942"/>
      <c r="AR76" s="942"/>
      <c r="AS76" s="942"/>
      <c r="AT76" s="898"/>
      <c r="AU76" s="943" t="s">
        <v>522</v>
      </c>
      <c r="AV76" s="942"/>
      <c r="AW76" s="942"/>
      <c r="AX76" s="942"/>
      <c r="AY76" s="898"/>
      <c r="AZ76" s="896" t="s">
        <v>611</v>
      </c>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t="s">
        <v>605</v>
      </c>
      <c r="C77" s="938"/>
      <c r="D77" s="938"/>
      <c r="E77" s="938"/>
      <c r="F77" s="938"/>
      <c r="G77" s="938"/>
      <c r="H77" s="938"/>
      <c r="I77" s="938"/>
      <c r="J77" s="938"/>
      <c r="K77" s="938"/>
      <c r="L77" s="938"/>
      <c r="M77" s="938"/>
      <c r="N77" s="938"/>
      <c r="O77" s="938"/>
      <c r="P77" s="939"/>
      <c r="Q77" s="941">
        <v>331.577</v>
      </c>
      <c r="R77" s="942"/>
      <c r="S77" s="942"/>
      <c r="T77" s="942"/>
      <c r="U77" s="898"/>
      <c r="V77" s="943">
        <v>323.726</v>
      </c>
      <c r="W77" s="942"/>
      <c r="X77" s="942"/>
      <c r="Y77" s="942"/>
      <c r="Z77" s="898"/>
      <c r="AA77" s="943">
        <v>7.851</v>
      </c>
      <c r="AB77" s="942"/>
      <c r="AC77" s="942"/>
      <c r="AD77" s="942"/>
      <c r="AE77" s="898"/>
      <c r="AF77" s="943">
        <v>7.851</v>
      </c>
      <c r="AG77" s="942"/>
      <c r="AH77" s="942"/>
      <c r="AI77" s="942"/>
      <c r="AJ77" s="898"/>
      <c r="AK77" s="943">
        <v>5.2060000000000004</v>
      </c>
      <c r="AL77" s="942"/>
      <c r="AM77" s="942"/>
      <c r="AN77" s="942"/>
      <c r="AO77" s="898"/>
      <c r="AP77" s="943" t="s">
        <v>522</v>
      </c>
      <c r="AQ77" s="942"/>
      <c r="AR77" s="942"/>
      <c r="AS77" s="942"/>
      <c r="AT77" s="898"/>
      <c r="AU77" s="943" t="s">
        <v>522</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t="s">
        <v>606</v>
      </c>
      <c r="C78" s="938"/>
      <c r="D78" s="938"/>
      <c r="E78" s="938"/>
      <c r="F78" s="938"/>
      <c r="G78" s="938"/>
      <c r="H78" s="938"/>
      <c r="I78" s="938"/>
      <c r="J78" s="938"/>
      <c r="K78" s="938"/>
      <c r="L78" s="938"/>
      <c r="M78" s="938"/>
      <c r="N78" s="938"/>
      <c r="O78" s="938"/>
      <c r="P78" s="939"/>
      <c r="Q78" s="940">
        <v>1730.499</v>
      </c>
      <c r="R78" s="894"/>
      <c r="S78" s="894"/>
      <c r="T78" s="894"/>
      <c r="U78" s="894"/>
      <c r="V78" s="894">
        <v>1694</v>
      </c>
      <c r="W78" s="894"/>
      <c r="X78" s="894"/>
      <c r="Y78" s="894"/>
      <c r="Z78" s="894"/>
      <c r="AA78" s="894">
        <v>36.499000000000002</v>
      </c>
      <c r="AB78" s="894"/>
      <c r="AC78" s="894"/>
      <c r="AD78" s="894"/>
      <c r="AE78" s="894"/>
      <c r="AF78" s="894">
        <v>36.499000000000002</v>
      </c>
      <c r="AG78" s="894"/>
      <c r="AH78" s="894"/>
      <c r="AI78" s="894"/>
      <c r="AJ78" s="894"/>
      <c r="AK78" s="894" t="s">
        <v>522</v>
      </c>
      <c r="AL78" s="894"/>
      <c r="AM78" s="894"/>
      <c r="AN78" s="894"/>
      <c r="AO78" s="894"/>
      <c r="AP78" s="894" t="s">
        <v>522</v>
      </c>
      <c r="AQ78" s="894"/>
      <c r="AR78" s="894"/>
      <c r="AS78" s="894"/>
      <c r="AT78" s="894"/>
      <c r="AU78" s="894" t="s">
        <v>522</v>
      </c>
      <c r="AV78" s="894"/>
      <c r="AW78" s="894"/>
      <c r="AX78" s="894"/>
      <c r="AY78" s="894"/>
      <c r="AZ78" s="896" t="s">
        <v>609</v>
      </c>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t="s">
        <v>606</v>
      </c>
      <c r="C79" s="938"/>
      <c r="D79" s="938"/>
      <c r="E79" s="938"/>
      <c r="F79" s="938"/>
      <c r="G79" s="938"/>
      <c r="H79" s="938"/>
      <c r="I79" s="938"/>
      <c r="J79" s="938"/>
      <c r="K79" s="938"/>
      <c r="L79" s="938"/>
      <c r="M79" s="938"/>
      <c r="N79" s="938"/>
      <c r="O79" s="938"/>
      <c r="P79" s="939"/>
      <c r="Q79" s="940">
        <v>824275.2</v>
      </c>
      <c r="R79" s="894"/>
      <c r="S79" s="894"/>
      <c r="T79" s="894"/>
      <c r="U79" s="894"/>
      <c r="V79" s="894">
        <v>793575.92700000003</v>
      </c>
      <c r="W79" s="894"/>
      <c r="X79" s="894"/>
      <c r="Y79" s="894"/>
      <c r="Z79" s="894"/>
      <c r="AA79" s="894">
        <v>30699.273000000001</v>
      </c>
      <c r="AB79" s="894"/>
      <c r="AC79" s="894"/>
      <c r="AD79" s="894"/>
      <c r="AE79" s="894"/>
      <c r="AF79" s="894">
        <v>30699.273000000001</v>
      </c>
      <c r="AG79" s="894"/>
      <c r="AH79" s="894"/>
      <c r="AI79" s="894"/>
      <c r="AJ79" s="894"/>
      <c r="AK79" s="894">
        <v>9728.4500000000007</v>
      </c>
      <c r="AL79" s="894"/>
      <c r="AM79" s="894"/>
      <c r="AN79" s="894"/>
      <c r="AO79" s="894"/>
      <c r="AP79" s="894" t="s">
        <v>522</v>
      </c>
      <c r="AQ79" s="894"/>
      <c r="AR79" s="894"/>
      <c r="AS79" s="894"/>
      <c r="AT79" s="894"/>
      <c r="AU79" s="894" t="s">
        <v>522</v>
      </c>
      <c r="AV79" s="894"/>
      <c r="AW79" s="894"/>
      <c r="AX79" s="894"/>
      <c r="AY79" s="894"/>
      <c r="AZ79" s="896" t="s">
        <v>610</v>
      </c>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391</v>
      </c>
      <c r="B88" s="853" t="s">
        <v>422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37939</v>
      </c>
      <c r="AG88" s="908"/>
      <c r="AH88" s="908"/>
      <c r="AI88" s="908"/>
      <c r="AJ88" s="908"/>
      <c r="AK88" s="905"/>
      <c r="AL88" s="905"/>
      <c r="AM88" s="905"/>
      <c r="AN88" s="905"/>
      <c r="AO88" s="905"/>
      <c r="AP88" s="908">
        <v>646</v>
      </c>
      <c r="AQ88" s="908"/>
      <c r="AR88" s="908"/>
      <c r="AS88" s="908"/>
      <c r="AT88" s="908"/>
      <c r="AU88" s="908">
        <v>467</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3" t="s">
        <v>423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431</v>
      </c>
      <c r="AB109" s="957"/>
      <c r="AC109" s="957"/>
      <c r="AD109" s="957"/>
      <c r="AE109" s="958"/>
      <c r="AF109" s="956" t="s">
        <v>432</v>
      </c>
      <c r="AG109" s="957"/>
      <c r="AH109" s="957"/>
      <c r="AI109" s="957"/>
      <c r="AJ109" s="958"/>
      <c r="AK109" s="956" t="s">
        <v>304</v>
      </c>
      <c r="AL109" s="957"/>
      <c r="AM109" s="957"/>
      <c r="AN109" s="957"/>
      <c r="AO109" s="958"/>
      <c r="AP109" s="956" t="s">
        <v>433</v>
      </c>
      <c r="AQ109" s="957"/>
      <c r="AR109" s="957"/>
      <c r="AS109" s="957"/>
      <c r="AT109" s="959"/>
      <c r="AU109" s="976" t="s">
        <v>430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431</v>
      </c>
      <c r="BR109" s="957"/>
      <c r="BS109" s="957"/>
      <c r="BT109" s="957"/>
      <c r="BU109" s="958"/>
      <c r="BV109" s="956" t="s">
        <v>432</v>
      </c>
      <c r="BW109" s="957"/>
      <c r="BX109" s="957"/>
      <c r="BY109" s="957"/>
      <c r="BZ109" s="958"/>
      <c r="CA109" s="956" t="s">
        <v>304</v>
      </c>
      <c r="CB109" s="957"/>
      <c r="CC109" s="957"/>
      <c r="CD109" s="957"/>
      <c r="CE109" s="958"/>
      <c r="CF109" s="977" t="s">
        <v>433</v>
      </c>
      <c r="CG109" s="977"/>
      <c r="CH109" s="977"/>
      <c r="CI109" s="977"/>
      <c r="CJ109" s="977"/>
      <c r="CK109" s="956" t="s">
        <v>434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431</v>
      </c>
      <c r="DH109" s="957"/>
      <c r="DI109" s="957"/>
      <c r="DJ109" s="957"/>
      <c r="DK109" s="958"/>
      <c r="DL109" s="956" t="s">
        <v>432</v>
      </c>
      <c r="DM109" s="957"/>
      <c r="DN109" s="957"/>
      <c r="DO109" s="957"/>
      <c r="DP109" s="958"/>
      <c r="DQ109" s="956" t="s">
        <v>304</v>
      </c>
      <c r="DR109" s="957"/>
      <c r="DS109" s="957"/>
      <c r="DT109" s="957"/>
      <c r="DU109" s="958"/>
      <c r="DV109" s="956" t="s">
        <v>433</v>
      </c>
      <c r="DW109" s="957"/>
      <c r="DX109" s="957"/>
      <c r="DY109" s="957"/>
      <c r="DZ109" s="959"/>
    </row>
    <row r="110" spans="1:131" s="226" customFormat="1" ht="26.25" customHeight="1" x14ac:dyDescent="0.15">
      <c r="A110" s="960" t="s">
        <v>435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4861846</v>
      </c>
      <c r="AB110" s="964"/>
      <c r="AC110" s="964"/>
      <c r="AD110" s="964"/>
      <c r="AE110" s="965"/>
      <c r="AF110" s="966">
        <v>4815509</v>
      </c>
      <c r="AG110" s="964"/>
      <c r="AH110" s="964"/>
      <c r="AI110" s="964"/>
      <c r="AJ110" s="965"/>
      <c r="AK110" s="966">
        <v>4891398</v>
      </c>
      <c r="AL110" s="964"/>
      <c r="AM110" s="964"/>
      <c r="AN110" s="964"/>
      <c r="AO110" s="965"/>
      <c r="AP110" s="967">
        <v>22.6</v>
      </c>
      <c r="AQ110" s="968"/>
      <c r="AR110" s="968"/>
      <c r="AS110" s="968"/>
      <c r="AT110" s="969"/>
      <c r="AU110" s="970" t="s">
        <v>72</v>
      </c>
      <c r="AV110" s="971"/>
      <c r="AW110" s="971"/>
      <c r="AX110" s="971"/>
      <c r="AY110" s="971"/>
      <c r="AZ110" s="993" t="s">
        <v>436</v>
      </c>
      <c r="BA110" s="961"/>
      <c r="BB110" s="961"/>
      <c r="BC110" s="961"/>
      <c r="BD110" s="961"/>
      <c r="BE110" s="961"/>
      <c r="BF110" s="961"/>
      <c r="BG110" s="961"/>
      <c r="BH110" s="961"/>
      <c r="BI110" s="961"/>
      <c r="BJ110" s="961"/>
      <c r="BK110" s="961"/>
      <c r="BL110" s="961"/>
      <c r="BM110" s="961"/>
      <c r="BN110" s="961"/>
      <c r="BO110" s="961"/>
      <c r="BP110" s="962"/>
      <c r="BQ110" s="994">
        <v>45744842</v>
      </c>
      <c r="BR110" s="995"/>
      <c r="BS110" s="995"/>
      <c r="BT110" s="995"/>
      <c r="BU110" s="995"/>
      <c r="BV110" s="995">
        <v>45488970</v>
      </c>
      <c r="BW110" s="995"/>
      <c r="BX110" s="995"/>
      <c r="BY110" s="995"/>
      <c r="BZ110" s="995"/>
      <c r="CA110" s="995">
        <v>44942496</v>
      </c>
      <c r="CB110" s="995"/>
      <c r="CC110" s="995"/>
      <c r="CD110" s="995"/>
      <c r="CE110" s="995"/>
      <c r="CF110" s="1008">
        <v>207.7</v>
      </c>
      <c r="CG110" s="1009"/>
      <c r="CH110" s="1009"/>
      <c r="CI110" s="1009"/>
      <c r="CJ110" s="1009"/>
      <c r="CK110" s="1010" t="s">
        <v>437</v>
      </c>
      <c r="CL110" s="1011"/>
      <c r="CM110" s="993" t="s">
        <v>438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439</v>
      </c>
      <c r="DH110" s="995"/>
      <c r="DI110" s="995"/>
      <c r="DJ110" s="995"/>
      <c r="DK110" s="995"/>
      <c r="DL110" s="995" t="s">
        <v>439</v>
      </c>
      <c r="DM110" s="995"/>
      <c r="DN110" s="995"/>
      <c r="DO110" s="995"/>
      <c r="DP110" s="995"/>
      <c r="DQ110" s="995" t="s">
        <v>439</v>
      </c>
      <c r="DR110" s="995"/>
      <c r="DS110" s="995"/>
      <c r="DT110" s="995"/>
      <c r="DU110" s="995"/>
      <c r="DV110" s="996" t="s">
        <v>439</v>
      </c>
      <c r="DW110" s="996"/>
      <c r="DX110" s="996"/>
      <c r="DY110" s="996"/>
      <c r="DZ110" s="997"/>
    </row>
    <row r="111" spans="1:131" s="226" customFormat="1" ht="26.25" customHeight="1" x14ac:dyDescent="0.15">
      <c r="A111" s="998" t="s">
        <v>440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441</v>
      </c>
      <c r="AB111" s="1002"/>
      <c r="AC111" s="1002"/>
      <c r="AD111" s="1002"/>
      <c r="AE111" s="1003"/>
      <c r="AF111" s="1004" t="s">
        <v>441</v>
      </c>
      <c r="AG111" s="1002"/>
      <c r="AH111" s="1002"/>
      <c r="AI111" s="1002"/>
      <c r="AJ111" s="1003"/>
      <c r="AK111" s="1004" t="s">
        <v>441</v>
      </c>
      <c r="AL111" s="1002"/>
      <c r="AM111" s="1002"/>
      <c r="AN111" s="1002"/>
      <c r="AO111" s="1003"/>
      <c r="AP111" s="1005" t="s">
        <v>441</v>
      </c>
      <c r="AQ111" s="1006"/>
      <c r="AR111" s="1006"/>
      <c r="AS111" s="1006"/>
      <c r="AT111" s="1007"/>
      <c r="AU111" s="972"/>
      <c r="AV111" s="973"/>
      <c r="AW111" s="973"/>
      <c r="AX111" s="973"/>
      <c r="AY111" s="973"/>
      <c r="AZ111" s="986" t="s">
        <v>442</v>
      </c>
      <c r="BA111" s="987"/>
      <c r="BB111" s="987"/>
      <c r="BC111" s="987"/>
      <c r="BD111" s="987"/>
      <c r="BE111" s="987"/>
      <c r="BF111" s="987"/>
      <c r="BG111" s="987"/>
      <c r="BH111" s="987"/>
      <c r="BI111" s="987"/>
      <c r="BJ111" s="987"/>
      <c r="BK111" s="987"/>
      <c r="BL111" s="987"/>
      <c r="BM111" s="987"/>
      <c r="BN111" s="987"/>
      <c r="BO111" s="987"/>
      <c r="BP111" s="988"/>
      <c r="BQ111" s="989">
        <v>384338</v>
      </c>
      <c r="BR111" s="990"/>
      <c r="BS111" s="990"/>
      <c r="BT111" s="990"/>
      <c r="BU111" s="990"/>
      <c r="BV111" s="990">
        <v>385660</v>
      </c>
      <c r="BW111" s="990"/>
      <c r="BX111" s="990"/>
      <c r="BY111" s="990"/>
      <c r="BZ111" s="990"/>
      <c r="CA111" s="990">
        <v>386981</v>
      </c>
      <c r="CB111" s="990"/>
      <c r="CC111" s="990"/>
      <c r="CD111" s="990"/>
      <c r="CE111" s="990"/>
      <c r="CF111" s="984">
        <v>1.8</v>
      </c>
      <c r="CG111" s="985"/>
      <c r="CH111" s="985"/>
      <c r="CI111" s="985"/>
      <c r="CJ111" s="985"/>
      <c r="CK111" s="1012"/>
      <c r="CL111" s="1013"/>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441</v>
      </c>
      <c r="DH111" s="990"/>
      <c r="DI111" s="990"/>
      <c r="DJ111" s="990"/>
      <c r="DK111" s="990"/>
      <c r="DL111" s="990" t="s">
        <v>441</v>
      </c>
      <c r="DM111" s="990"/>
      <c r="DN111" s="990"/>
      <c r="DO111" s="990"/>
      <c r="DP111" s="990"/>
      <c r="DQ111" s="990" t="s">
        <v>441</v>
      </c>
      <c r="DR111" s="990"/>
      <c r="DS111" s="990"/>
      <c r="DT111" s="990"/>
      <c r="DU111" s="990"/>
      <c r="DV111" s="991" t="s">
        <v>441</v>
      </c>
      <c r="DW111" s="991"/>
      <c r="DX111" s="991"/>
      <c r="DY111" s="991"/>
      <c r="DZ111" s="992"/>
    </row>
    <row r="112" spans="1:131" s="226" customFormat="1" ht="26.25" customHeight="1" x14ac:dyDescent="0.15">
      <c r="A112" s="1016" t="s">
        <v>444</v>
      </c>
      <c r="B112" s="1017"/>
      <c r="C112" s="987" t="s">
        <v>445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441</v>
      </c>
      <c r="AB112" s="1023"/>
      <c r="AC112" s="1023"/>
      <c r="AD112" s="1023"/>
      <c r="AE112" s="1024"/>
      <c r="AF112" s="1025" t="s">
        <v>441</v>
      </c>
      <c r="AG112" s="1023"/>
      <c r="AH112" s="1023"/>
      <c r="AI112" s="1023"/>
      <c r="AJ112" s="1024"/>
      <c r="AK112" s="1025" t="s">
        <v>441</v>
      </c>
      <c r="AL112" s="1023"/>
      <c r="AM112" s="1023"/>
      <c r="AN112" s="1023"/>
      <c r="AO112" s="1024"/>
      <c r="AP112" s="1026" t="s">
        <v>441</v>
      </c>
      <c r="AQ112" s="1027"/>
      <c r="AR112" s="1027"/>
      <c r="AS112" s="1027"/>
      <c r="AT112" s="1028"/>
      <c r="AU112" s="972"/>
      <c r="AV112" s="973"/>
      <c r="AW112" s="973"/>
      <c r="AX112" s="973"/>
      <c r="AY112" s="973"/>
      <c r="AZ112" s="986" t="s">
        <v>446</v>
      </c>
      <c r="BA112" s="987"/>
      <c r="BB112" s="987"/>
      <c r="BC112" s="987"/>
      <c r="BD112" s="987"/>
      <c r="BE112" s="987"/>
      <c r="BF112" s="987"/>
      <c r="BG112" s="987"/>
      <c r="BH112" s="987"/>
      <c r="BI112" s="987"/>
      <c r="BJ112" s="987"/>
      <c r="BK112" s="987"/>
      <c r="BL112" s="987"/>
      <c r="BM112" s="987"/>
      <c r="BN112" s="987"/>
      <c r="BO112" s="987"/>
      <c r="BP112" s="988"/>
      <c r="BQ112" s="989">
        <v>8962133</v>
      </c>
      <c r="BR112" s="990"/>
      <c r="BS112" s="990"/>
      <c r="BT112" s="990"/>
      <c r="BU112" s="990"/>
      <c r="BV112" s="990">
        <v>8548994</v>
      </c>
      <c r="BW112" s="990"/>
      <c r="BX112" s="990"/>
      <c r="BY112" s="990"/>
      <c r="BZ112" s="990"/>
      <c r="CA112" s="990">
        <v>8380508</v>
      </c>
      <c r="CB112" s="990"/>
      <c r="CC112" s="990"/>
      <c r="CD112" s="990"/>
      <c r="CE112" s="990"/>
      <c r="CF112" s="984">
        <v>38.700000000000003</v>
      </c>
      <c r="CG112" s="985"/>
      <c r="CH112" s="985"/>
      <c r="CI112" s="985"/>
      <c r="CJ112" s="985"/>
      <c r="CK112" s="1012"/>
      <c r="CL112" s="1013"/>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441</v>
      </c>
      <c r="DH112" s="990"/>
      <c r="DI112" s="990"/>
      <c r="DJ112" s="990"/>
      <c r="DK112" s="990"/>
      <c r="DL112" s="990" t="s">
        <v>441</v>
      </c>
      <c r="DM112" s="990"/>
      <c r="DN112" s="990"/>
      <c r="DO112" s="990"/>
      <c r="DP112" s="990"/>
      <c r="DQ112" s="990" t="s">
        <v>441</v>
      </c>
      <c r="DR112" s="990"/>
      <c r="DS112" s="990"/>
      <c r="DT112" s="990"/>
      <c r="DU112" s="990"/>
      <c r="DV112" s="991" t="s">
        <v>441</v>
      </c>
      <c r="DW112" s="991"/>
      <c r="DX112" s="991"/>
      <c r="DY112" s="991"/>
      <c r="DZ112" s="992"/>
    </row>
    <row r="113" spans="1:130" s="226" customFormat="1" ht="26.25" customHeight="1" x14ac:dyDescent="0.15">
      <c r="A113" s="1018"/>
      <c r="B113" s="1019"/>
      <c r="C113" s="987" t="s">
        <v>448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844220</v>
      </c>
      <c r="AB113" s="1002"/>
      <c r="AC113" s="1002"/>
      <c r="AD113" s="1002"/>
      <c r="AE113" s="1003"/>
      <c r="AF113" s="1004">
        <v>817896</v>
      </c>
      <c r="AG113" s="1002"/>
      <c r="AH113" s="1002"/>
      <c r="AI113" s="1002"/>
      <c r="AJ113" s="1003"/>
      <c r="AK113" s="1004">
        <v>775272</v>
      </c>
      <c r="AL113" s="1002"/>
      <c r="AM113" s="1002"/>
      <c r="AN113" s="1002"/>
      <c r="AO113" s="1003"/>
      <c r="AP113" s="1005">
        <v>3.6</v>
      </c>
      <c r="AQ113" s="1006"/>
      <c r="AR113" s="1006"/>
      <c r="AS113" s="1006"/>
      <c r="AT113" s="1007"/>
      <c r="AU113" s="972"/>
      <c r="AV113" s="973"/>
      <c r="AW113" s="973"/>
      <c r="AX113" s="973"/>
      <c r="AY113" s="973"/>
      <c r="AZ113" s="986" t="s">
        <v>449</v>
      </c>
      <c r="BA113" s="987"/>
      <c r="BB113" s="987"/>
      <c r="BC113" s="987"/>
      <c r="BD113" s="987"/>
      <c r="BE113" s="987"/>
      <c r="BF113" s="987"/>
      <c r="BG113" s="987"/>
      <c r="BH113" s="987"/>
      <c r="BI113" s="987"/>
      <c r="BJ113" s="987"/>
      <c r="BK113" s="987"/>
      <c r="BL113" s="987"/>
      <c r="BM113" s="987"/>
      <c r="BN113" s="987"/>
      <c r="BO113" s="987"/>
      <c r="BP113" s="988"/>
      <c r="BQ113" s="989">
        <v>477327</v>
      </c>
      <c r="BR113" s="990"/>
      <c r="BS113" s="990"/>
      <c r="BT113" s="990"/>
      <c r="BU113" s="990"/>
      <c r="BV113" s="990">
        <v>540830</v>
      </c>
      <c r="BW113" s="990"/>
      <c r="BX113" s="990"/>
      <c r="BY113" s="990"/>
      <c r="BZ113" s="990"/>
      <c r="CA113" s="990">
        <v>467337</v>
      </c>
      <c r="CB113" s="990"/>
      <c r="CC113" s="990"/>
      <c r="CD113" s="990"/>
      <c r="CE113" s="990"/>
      <c r="CF113" s="984">
        <v>2.2000000000000002</v>
      </c>
      <c r="CG113" s="985"/>
      <c r="CH113" s="985"/>
      <c r="CI113" s="985"/>
      <c r="CJ113" s="985"/>
      <c r="CK113" s="1012"/>
      <c r="CL113" s="1013"/>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441</v>
      </c>
      <c r="DH113" s="1023"/>
      <c r="DI113" s="1023"/>
      <c r="DJ113" s="1023"/>
      <c r="DK113" s="1024"/>
      <c r="DL113" s="1025" t="s">
        <v>441</v>
      </c>
      <c r="DM113" s="1023"/>
      <c r="DN113" s="1023"/>
      <c r="DO113" s="1023"/>
      <c r="DP113" s="1024"/>
      <c r="DQ113" s="1025" t="s">
        <v>441</v>
      </c>
      <c r="DR113" s="1023"/>
      <c r="DS113" s="1023"/>
      <c r="DT113" s="1023"/>
      <c r="DU113" s="1024"/>
      <c r="DV113" s="1026" t="s">
        <v>441</v>
      </c>
      <c r="DW113" s="1027"/>
      <c r="DX113" s="1027"/>
      <c r="DY113" s="1027"/>
      <c r="DZ113" s="1028"/>
    </row>
    <row r="114" spans="1:130" s="226" customFormat="1" ht="26.25" customHeight="1" x14ac:dyDescent="0.15">
      <c r="A114" s="1018"/>
      <c r="B114" s="1019"/>
      <c r="C114" s="987" t="s">
        <v>451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79118</v>
      </c>
      <c r="AB114" s="1023"/>
      <c r="AC114" s="1023"/>
      <c r="AD114" s="1023"/>
      <c r="AE114" s="1024"/>
      <c r="AF114" s="1025">
        <v>65022</v>
      </c>
      <c r="AG114" s="1023"/>
      <c r="AH114" s="1023"/>
      <c r="AI114" s="1023"/>
      <c r="AJ114" s="1024"/>
      <c r="AK114" s="1025">
        <v>55757</v>
      </c>
      <c r="AL114" s="1023"/>
      <c r="AM114" s="1023"/>
      <c r="AN114" s="1023"/>
      <c r="AO114" s="1024"/>
      <c r="AP114" s="1026">
        <v>0.3</v>
      </c>
      <c r="AQ114" s="1027"/>
      <c r="AR114" s="1027"/>
      <c r="AS114" s="1027"/>
      <c r="AT114" s="1028"/>
      <c r="AU114" s="972"/>
      <c r="AV114" s="973"/>
      <c r="AW114" s="973"/>
      <c r="AX114" s="973"/>
      <c r="AY114" s="973"/>
      <c r="AZ114" s="986" t="s">
        <v>452</v>
      </c>
      <c r="BA114" s="987"/>
      <c r="BB114" s="987"/>
      <c r="BC114" s="987"/>
      <c r="BD114" s="987"/>
      <c r="BE114" s="987"/>
      <c r="BF114" s="987"/>
      <c r="BG114" s="987"/>
      <c r="BH114" s="987"/>
      <c r="BI114" s="987"/>
      <c r="BJ114" s="987"/>
      <c r="BK114" s="987"/>
      <c r="BL114" s="987"/>
      <c r="BM114" s="987"/>
      <c r="BN114" s="987"/>
      <c r="BO114" s="987"/>
      <c r="BP114" s="988"/>
      <c r="BQ114" s="989">
        <v>5689303</v>
      </c>
      <c r="BR114" s="990"/>
      <c r="BS114" s="990"/>
      <c r="BT114" s="990"/>
      <c r="BU114" s="990"/>
      <c r="BV114" s="990">
        <v>5882469</v>
      </c>
      <c r="BW114" s="990"/>
      <c r="BX114" s="990"/>
      <c r="BY114" s="990"/>
      <c r="BZ114" s="990"/>
      <c r="CA114" s="990">
        <v>5584664</v>
      </c>
      <c r="CB114" s="990"/>
      <c r="CC114" s="990"/>
      <c r="CD114" s="990"/>
      <c r="CE114" s="990"/>
      <c r="CF114" s="984">
        <v>25.8</v>
      </c>
      <c r="CG114" s="985"/>
      <c r="CH114" s="985"/>
      <c r="CI114" s="985"/>
      <c r="CJ114" s="985"/>
      <c r="CK114" s="1012"/>
      <c r="CL114" s="1013"/>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441</v>
      </c>
      <c r="DH114" s="1023"/>
      <c r="DI114" s="1023"/>
      <c r="DJ114" s="1023"/>
      <c r="DK114" s="1024"/>
      <c r="DL114" s="1025" t="s">
        <v>441</v>
      </c>
      <c r="DM114" s="1023"/>
      <c r="DN114" s="1023"/>
      <c r="DO114" s="1023"/>
      <c r="DP114" s="1024"/>
      <c r="DQ114" s="1025" t="s">
        <v>441</v>
      </c>
      <c r="DR114" s="1023"/>
      <c r="DS114" s="1023"/>
      <c r="DT114" s="1023"/>
      <c r="DU114" s="1024"/>
      <c r="DV114" s="1026" t="s">
        <v>441</v>
      </c>
      <c r="DW114" s="1027"/>
      <c r="DX114" s="1027"/>
      <c r="DY114" s="1027"/>
      <c r="DZ114" s="1028"/>
    </row>
    <row r="115" spans="1:130" s="226" customFormat="1" ht="26.25" customHeight="1" x14ac:dyDescent="0.15">
      <c r="A115" s="1018"/>
      <c r="B115" s="1019"/>
      <c r="C115" s="987" t="s">
        <v>454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441</v>
      </c>
      <c r="AB115" s="1002"/>
      <c r="AC115" s="1002"/>
      <c r="AD115" s="1002"/>
      <c r="AE115" s="1003"/>
      <c r="AF115" s="1004" t="s">
        <v>441</v>
      </c>
      <c r="AG115" s="1002"/>
      <c r="AH115" s="1002"/>
      <c r="AI115" s="1002"/>
      <c r="AJ115" s="1003"/>
      <c r="AK115" s="1004" t="s">
        <v>441</v>
      </c>
      <c r="AL115" s="1002"/>
      <c r="AM115" s="1002"/>
      <c r="AN115" s="1002"/>
      <c r="AO115" s="1003"/>
      <c r="AP115" s="1005" t="s">
        <v>441</v>
      </c>
      <c r="AQ115" s="1006"/>
      <c r="AR115" s="1006"/>
      <c r="AS115" s="1006"/>
      <c r="AT115" s="1007"/>
      <c r="AU115" s="972"/>
      <c r="AV115" s="973"/>
      <c r="AW115" s="973"/>
      <c r="AX115" s="973"/>
      <c r="AY115" s="973"/>
      <c r="AZ115" s="986" t="s">
        <v>455</v>
      </c>
      <c r="BA115" s="987"/>
      <c r="BB115" s="987"/>
      <c r="BC115" s="987"/>
      <c r="BD115" s="987"/>
      <c r="BE115" s="987"/>
      <c r="BF115" s="987"/>
      <c r="BG115" s="987"/>
      <c r="BH115" s="987"/>
      <c r="BI115" s="987"/>
      <c r="BJ115" s="987"/>
      <c r="BK115" s="987"/>
      <c r="BL115" s="987"/>
      <c r="BM115" s="987"/>
      <c r="BN115" s="987"/>
      <c r="BO115" s="987"/>
      <c r="BP115" s="988"/>
      <c r="BQ115" s="989" t="s">
        <v>441</v>
      </c>
      <c r="BR115" s="990"/>
      <c r="BS115" s="990"/>
      <c r="BT115" s="990"/>
      <c r="BU115" s="990"/>
      <c r="BV115" s="990" t="s">
        <v>441</v>
      </c>
      <c r="BW115" s="990"/>
      <c r="BX115" s="990"/>
      <c r="BY115" s="990"/>
      <c r="BZ115" s="990"/>
      <c r="CA115" s="990" t="s">
        <v>441</v>
      </c>
      <c r="CB115" s="990"/>
      <c r="CC115" s="990"/>
      <c r="CD115" s="990"/>
      <c r="CE115" s="990"/>
      <c r="CF115" s="984" t="s">
        <v>441</v>
      </c>
      <c r="CG115" s="985"/>
      <c r="CH115" s="985"/>
      <c r="CI115" s="985"/>
      <c r="CJ115" s="985"/>
      <c r="CK115" s="1012"/>
      <c r="CL115" s="1013"/>
      <c r="CM115" s="986" t="s">
        <v>456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384338</v>
      </c>
      <c r="DH115" s="1023"/>
      <c r="DI115" s="1023"/>
      <c r="DJ115" s="1023"/>
      <c r="DK115" s="1024"/>
      <c r="DL115" s="1025">
        <v>385660</v>
      </c>
      <c r="DM115" s="1023"/>
      <c r="DN115" s="1023"/>
      <c r="DO115" s="1023"/>
      <c r="DP115" s="1024"/>
      <c r="DQ115" s="1025">
        <v>386981</v>
      </c>
      <c r="DR115" s="1023"/>
      <c r="DS115" s="1023"/>
      <c r="DT115" s="1023"/>
      <c r="DU115" s="1024"/>
      <c r="DV115" s="1026">
        <v>1.8</v>
      </c>
      <c r="DW115" s="1027"/>
      <c r="DX115" s="1027"/>
      <c r="DY115" s="1027"/>
      <c r="DZ115" s="1028"/>
    </row>
    <row r="116" spans="1:130" s="226" customFormat="1" ht="26.25" customHeight="1" x14ac:dyDescent="0.15">
      <c r="A116" s="1020"/>
      <c r="B116" s="1021"/>
      <c r="C116" s="1029" t="s">
        <v>457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441</v>
      </c>
      <c r="AB116" s="1023"/>
      <c r="AC116" s="1023"/>
      <c r="AD116" s="1023"/>
      <c r="AE116" s="1024"/>
      <c r="AF116" s="1025" t="s">
        <v>441</v>
      </c>
      <c r="AG116" s="1023"/>
      <c r="AH116" s="1023"/>
      <c r="AI116" s="1023"/>
      <c r="AJ116" s="1024"/>
      <c r="AK116" s="1025" t="s">
        <v>441</v>
      </c>
      <c r="AL116" s="1023"/>
      <c r="AM116" s="1023"/>
      <c r="AN116" s="1023"/>
      <c r="AO116" s="1024"/>
      <c r="AP116" s="1026" t="s">
        <v>441</v>
      </c>
      <c r="AQ116" s="1027"/>
      <c r="AR116" s="1027"/>
      <c r="AS116" s="1027"/>
      <c r="AT116" s="1028"/>
      <c r="AU116" s="972"/>
      <c r="AV116" s="973"/>
      <c r="AW116" s="973"/>
      <c r="AX116" s="973"/>
      <c r="AY116" s="973"/>
      <c r="AZ116" s="1031" t="s">
        <v>458</v>
      </c>
      <c r="BA116" s="1032"/>
      <c r="BB116" s="1032"/>
      <c r="BC116" s="1032"/>
      <c r="BD116" s="1032"/>
      <c r="BE116" s="1032"/>
      <c r="BF116" s="1032"/>
      <c r="BG116" s="1032"/>
      <c r="BH116" s="1032"/>
      <c r="BI116" s="1032"/>
      <c r="BJ116" s="1032"/>
      <c r="BK116" s="1032"/>
      <c r="BL116" s="1032"/>
      <c r="BM116" s="1032"/>
      <c r="BN116" s="1032"/>
      <c r="BO116" s="1032"/>
      <c r="BP116" s="1033"/>
      <c r="BQ116" s="989" t="s">
        <v>441</v>
      </c>
      <c r="BR116" s="990"/>
      <c r="BS116" s="990"/>
      <c r="BT116" s="990"/>
      <c r="BU116" s="990"/>
      <c r="BV116" s="990" t="s">
        <v>441</v>
      </c>
      <c r="BW116" s="990"/>
      <c r="BX116" s="990"/>
      <c r="BY116" s="990"/>
      <c r="BZ116" s="990"/>
      <c r="CA116" s="990" t="s">
        <v>441</v>
      </c>
      <c r="CB116" s="990"/>
      <c r="CC116" s="990"/>
      <c r="CD116" s="990"/>
      <c r="CE116" s="990"/>
      <c r="CF116" s="984" t="s">
        <v>441</v>
      </c>
      <c r="CG116" s="985"/>
      <c r="CH116" s="985"/>
      <c r="CI116" s="985"/>
      <c r="CJ116" s="985"/>
      <c r="CK116" s="1012"/>
      <c r="CL116" s="1013"/>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441</v>
      </c>
      <c r="DH116" s="1023"/>
      <c r="DI116" s="1023"/>
      <c r="DJ116" s="1023"/>
      <c r="DK116" s="1024"/>
      <c r="DL116" s="1025" t="s">
        <v>441</v>
      </c>
      <c r="DM116" s="1023"/>
      <c r="DN116" s="1023"/>
      <c r="DO116" s="1023"/>
      <c r="DP116" s="1024"/>
      <c r="DQ116" s="1025" t="s">
        <v>441</v>
      </c>
      <c r="DR116" s="1023"/>
      <c r="DS116" s="1023"/>
      <c r="DT116" s="1023"/>
      <c r="DU116" s="1024"/>
      <c r="DV116" s="1026" t="s">
        <v>441</v>
      </c>
      <c r="DW116" s="1027"/>
      <c r="DX116" s="1027"/>
      <c r="DY116" s="1027"/>
      <c r="DZ116" s="1028"/>
    </row>
    <row r="117" spans="1:130" s="226" customFormat="1" ht="26.25" customHeight="1" x14ac:dyDescent="0.15">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460</v>
      </c>
      <c r="Z117" s="958"/>
      <c r="AA117" s="1042">
        <v>5785184</v>
      </c>
      <c r="AB117" s="1043"/>
      <c r="AC117" s="1043"/>
      <c r="AD117" s="1043"/>
      <c r="AE117" s="1044"/>
      <c r="AF117" s="1045">
        <v>5698427</v>
      </c>
      <c r="AG117" s="1043"/>
      <c r="AH117" s="1043"/>
      <c r="AI117" s="1043"/>
      <c r="AJ117" s="1044"/>
      <c r="AK117" s="1045">
        <v>5722427</v>
      </c>
      <c r="AL117" s="1043"/>
      <c r="AM117" s="1043"/>
      <c r="AN117" s="1043"/>
      <c r="AO117" s="1044"/>
      <c r="AP117" s="1046"/>
      <c r="AQ117" s="1047"/>
      <c r="AR117" s="1047"/>
      <c r="AS117" s="1047"/>
      <c r="AT117" s="1048"/>
      <c r="AU117" s="972"/>
      <c r="AV117" s="973"/>
      <c r="AW117" s="973"/>
      <c r="AX117" s="973"/>
      <c r="AY117" s="973"/>
      <c r="AZ117" s="1038" t="s">
        <v>461</v>
      </c>
      <c r="BA117" s="1039"/>
      <c r="BB117" s="1039"/>
      <c r="BC117" s="1039"/>
      <c r="BD117" s="1039"/>
      <c r="BE117" s="1039"/>
      <c r="BF117" s="1039"/>
      <c r="BG117" s="1039"/>
      <c r="BH117" s="1039"/>
      <c r="BI117" s="1039"/>
      <c r="BJ117" s="1039"/>
      <c r="BK117" s="1039"/>
      <c r="BL117" s="1039"/>
      <c r="BM117" s="1039"/>
      <c r="BN117" s="1039"/>
      <c r="BO117" s="1039"/>
      <c r="BP117" s="1040"/>
      <c r="BQ117" s="989" t="s">
        <v>462</v>
      </c>
      <c r="BR117" s="990"/>
      <c r="BS117" s="990"/>
      <c r="BT117" s="990"/>
      <c r="BU117" s="990"/>
      <c r="BV117" s="990" t="s">
        <v>462</v>
      </c>
      <c r="BW117" s="990"/>
      <c r="BX117" s="990"/>
      <c r="BY117" s="990"/>
      <c r="BZ117" s="990"/>
      <c r="CA117" s="990" t="s">
        <v>462</v>
      </c>
      <c r="CB117" s="990"/>
      <c r="CC117" s="990"/>
      <c r="CD117" s="990"/>
      <c r="CE117" s="990"/>
      <c r="CF117" s="984" t="s">
        <v>462</v>
      </c>
      <c r="CG117" s="985"/>
      <c r="CH117" s="985"/>
      <c r="CI117" s="985"/>
      <c r="CJ117" s="985"/>
      <c r="CK117" s="1012"/>
      <c r="CL117" s="1013"/>
      <c r="CM117" s="986" t="s">
        <v>463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462</v>
      </c>
      <c r="DH117" s="1023"/>
      <c r="DI117" s="1023"/>
      <c r="DJ117" s="1023"/>
      <c r="DK117" s="1024"/>
      <c r="DL117" s="1025" t="s">
        <v>462</v>
      </c>
      <c r="DM117" s="1023"/>
      <c r="DN117" s="1023"/>
      <c r="DO117" s="1023"/>
      <c r="DP117" s="1024"/>
      <c r="DQ117" s="1025" t="s">
        <v>462</v>
      </c>
      <c r="DR117" s="1023"/>
      <c r="DS117" s="1023"/>
      <c r="DT117" s="1023"/>
      <c r="DU117" s="1024"/>
      <c r="DV117" s="1026" t="s">
        <v>462</v>
      </c>
      <c r="DW117" s="1027"/>
      <c r="DX117" s="1027"/>
      <c r="DY117" s="1027"/>
      <c r="DZ117" s="1028"/>
    </row>
    <row r="118" spans="1:130" s="226" customFormat="1" ht="26.25" customHeight="1" x14ac:dyDescent="0.15">
      <c r="A118" s="976" t="s">
        <v>434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431</v>
      </c>
      <c r="AB118" s="957"/>
      <c r="AC118" s="957"/>
      <c r="AD118" s="957"/>
      <c r="AE118" s="958"/>
      <c r="AF118" s="956" t="s">
        <v>432</v>
      </c>
      <c r="AG118" s="957"/>
      <c r="AH118" s="957"/>
      <c r="AI118" s="957"/>
      <c r="AJ118" s="958"/>
      <c r="AK118" s="956" t="s">
        <v>304</v>
      </c>
      <c r="AL118" s="957"/>
      <c r="AM118" s="957"/>
      <c r="AN118" s="957"/>
      <c r="AO118" s="958"/>
      <c r="AP118" s="1034" t="s">
        <v>433</v>
      </c>
      <c r="AQ118" s="1035"/>
      <c r="AR118" s="1035"/>
      <c r="AS118" s="1035"/>
      <c r="AT118" s="1036"/>
      <c r="AU118" s="972"/>
      <c r="AV118" s="973"/>
      <c r="AW118" s="973"/>
      <c r="AX118" s="973"/>
      <c r="AY118" s="973"/>
      <c r="AZ118" s="1037" t="s">
        <v>464</v>
      </c>
      <c r="BA118" s="1029"/>
      <c r="BB118" s="1029"/>
      <c r="BC118" s="1029"/>
      <c r="BD118" s="1029"/>
      <c r="BE118" s="1029"/>
      <c r="BF118" s="1029"/>
      <c r="BG118" s="1029"/>
      <c r="BH118" s="1029"/>
      <c r="BI118" s="1029"/>
      <c r="BJ118" s="1029"/>
      <c r="BK118" s="1029"/>
      <c r="BL118" s="1029"/>
      <c r="BM118" s="1029"/>
      <c r="BN118" s="1029"/>
      <c r="BO118" s="1029"/>
      <c r="BP118" s="1030"/>
      <c r="BQ118" s="1063" t="s">
        <v>465</v>
      </c>
      <c r="BR118" s="1064"/>
      <c r="BS118" s="1064"/>
      <c r="BT118" s="1064"/>
      <c r="BU118" s="1064"/>
      <c r="BV118" s="1064" t="s">
        <v>465</v>
      </c>
      <c r="BW118" s="1064"/>
      <c r="BX118" s="1064"/>
      <c r="BY118" s="1064"/>
      <c r="BZ118" s="1064"/>
      <c r="CA118" s="1064" t="s">
        <v>465</v>
      </c>
      <c r="CB118" s="1064"/>
      <c r="CC118" s="1064"/>
      <c r="CD118" s="1064"/>
      <c r="CE118" s="1064"/>
      <c r="CF118" s="984" t="s">
        <v>465</v>
      </c>
      <c r="CG118" s="985"/>
      <c r="CH118" s="985"/>
      <c r="CI118" s="985"/>
      <c r="CJ118" s="985"/>
      <c r="CK118" s="1012"/>
      <c r="CL118" s="1013"/>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465</v>
      </c>
      <c r="DH118" s="1023"/>
      <c r="DI118" s="1023"/>
      <c r="DJ118" s="1023"/>
      <c r="DK118" s="1024"/>
      <c r="DL118" s="1025" t="s">
        <v>465</v>
      </c>
      <c r="DM118" s="1023"/>
      <c r="DN118" s="1023"/>
      <c r="DO118" s="1023"/>
      <c r="DP118" s="1024"/>
      <c r="DQ118" s="1025" t="s">
        <v>465</v>
      </c>
      <c r="DR118" s="1023"/>
      <c r="DS118" s="1023"/>
      <c r="DT118" s="1023"/>
      <c r="DU118" s="1024"/>
      <c r="DV118" s="1026" t="s">
        <v>465</v>
      </c>
      <c r="DW118" s="1027"/>
      <c r="DX118" s="1027"/>
      <c r="DY118" s="1027"/>
      <c r="DZ118" s="1028"/>
    </row>
    <row r="119" spans="1:130" s="226" customFormat="1" ht="26.25" customHeight="1" x14ac:dyDescent="0.15">
      <c r="A119" s="1120" t="s">
        <v>437</v>
      </c>
      <c r="B119" s="1011"/>
      <c r="C119" s="993" t="s">
        <v>438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465</v>
      </c>
      <c r="AB119" s="964"/>
      <c r="AC119" s="964"/>
      <c r="AD119" s="964"/>
      <c r="AE119" s="965"/>
      <c r="AF119" s="966" t="s">
        <v>465</v>
      </c>
      <c r="AG119" s="964"/>
      <c r="AH119" s="964"/>
      <c r="AI119" s="964"/>
      <c r="AJ119" s="965"/>
      <c r="AK119" s="966" t="s">
        <v>465</v>
      </c>
      <c r="AL119" s="964"/>
      <c r="AM119" s="964"/>
      <c r="AN119" s="964"/>
      <c r="AO119" s="965"/>
      <c r="AP119" s="967" t="s">
        <v>465</v>
      </c>
      <c r="AQ119" s="968"/>
      <c r="AR119" s="968"/>
      <c r="AS119" s="968"/>
      <c r="AT119" s="969"/>
      <c r="AU119" s="974"/>
      <c r="AV119" s="975"/>
      <c r="AW119" s="975"/>
      <c r="AX119" s="975"/>
      <c r="AY119" s="975"/>
      <c r="AZ119" s="247" t="s">
        <v>187</v>
      </c>
      <c r="BA119" s="247"/>
      <c r="BB119" s="247"/>
      <c r="BC119" s="247"/>
      <c r="BD119" s="247"/>
      <c r="BE119" s="247"/>
      <c r="BF119" s="247"/>
      <c r="BG119" s="247"/>
      <c r="BH119" s="247"/>
      <c r="BI119" s="247"/>
      <c r="BJ119" s="247"/>
      <c r="BK119" s="247"/>
      <c r="BL119" s="247"/>
      <c r="BM119" s="247"/>
      <c r="BN119" s="247"/>
      <c r="BO119" s="1041" t="s">
        <v>467</v>
      </c>
      <c r="BP119" s="1069"/>
      <c r="BQ119" s="1063">
        <v>61257943</v>
      </c>
      <c r="BR119" s="1064"/>
      <c r="BS119" s="1064"/>
      <c r="BT119" s="1064"/>
      <c r="BU119" s="1064"/>
      <c r="BV119" s="1064">
        <v>60846923</v>
      </c>
      <c r="BW119" s="1064"/>
      <c r="BX119" s="1064"/>
      <c r="BY119" s="1064"/>
      <c r="BZ119" s="1064"/>
      <c r="CA119" s="1064">
        <v>59761986</v>
      </c>
      <c r="CB119" s="1064"/>
      <c r="CC119" s="1064"/>
      <c r="CD119" s="1064"/>
      <c r="CE119" s="1064"/>
      <c r="CF119" s="1065"/>
      <c r="CG119" s="1066"/>
      <c r="CH119" s="1066"/>
      <c r="CI119" s="1066"/>
      <c r="CJ119" s="1067"/>
      <c r="CK119" s="1014"/>
      <c r="CL119" s="1015"/>
      <c r="CM119" s="1037" t="s">
        <v>468</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462</v>
      </c>
      <c r="DH119" s="1050"/>
      <c r="DI119" s="1050"/>
      <c r="DJ119" s="1050"/>
      <c r="DK119" s="1051"/>
      <c r="DL119" s="1049" t="s">
        <v>462</v>
      </c>
      <c r="DM119" s="1050"/>
      <c r="DN119" s="1050"/>
      <c r="DO119" s="1050"/>
      <c r="DP119" s="1051"/>
      <c r="DQ119" s="1049" t="s">
        <v>462</v>
      </c>
      <c r="DR119" s="1050"/>
      <c r="DS119" s="1050"/>
      <c r="DT119" s="1050"/>
      <c r="DU119" s="1051"/>
      <c r="DV119" s="1052" t="s">
        <v>462</v>
      </c>
      <c r="DW119" s="1053"/>
      <c r="DX119" s="1053"/>
      <c r="DY119" s="1053"/>
      <c r="DZ119" s="1054"/>
    </row>
    <row r="120" spans="1:130" s="226" customFormat="1" ht="26.25" customHeight="1" x14ac:dyDescent="0.15">
      <c r="A120" s="1121"/>
      <c r="B120" s="1013"/>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462</v>
      </c>
      <c r="AB120" s="1023"/>
      <c r="AC120" s="1023"/>
      <c r="AD120" s="1023"/>
      <c r="AE120" s="1024"/>
      <c r="AF120" s="1025" t="s">
        <v>462</v>
      </c>
      <c r="AG120" s="1023"/>
      <c r="AH120" s="1023"/>
      <c r="AI120" s="1023"/>
      <c r="AJ120" s="1024"/>
      <c r="AK120" s="1025" t="s">
        <v>462</v>
      </c>
      <c r="AL120" s="1023"/>
      <c r="AM120" s="1023"/>
      <c r="AN120" s="1023"/>
      <c r="AO120" s="1024"/>
      <c r="AP120" s="1026" t="s">
        <v>462</v>
      </c>
      <c r="AQ120" s="1027"/>
      <c r="AR120" s="1027"/>
      <c r="AS120" s="1027"/>
      <c r="AT120" s="1028"/>
      <c r="AU120" s="1055" t="s">
        <v>469</v>
      </c>
      <c r="AV120" s="1056"/>
      <c r="AW120" s="1056"/>
      <c r="AX120" s="1056"/>
      <c r="AY120" s="1057"/>
      <c r="AZ120" s="993" t="s">
        <v>470</v>
      </c>
      <c r="BA120" s="961"/>
      <c r="BB120" s="961"/>
      <c r="BC120" s="961"/>
      <c r="BD120" s="961"/>
      <c r="BE120" s="961"/>
      <c r="BF120" s="961"/>
      <c r="BG120" s="961"/>
      <c r="BH120" s="961"/>
      <c r="BI120" s="961"/>
      <c r="BJ120" s="961"/>
      <c r="BK120" s="961"/>
      <c r="BL120" s="961"/>
      <c r="BM120" s="961"/>
      <c r="BN120" s="961"/>
      <c r="BO120" s="961"/>
      <c r="BP120" s="962"/>
      <c r="BQ120" s="994">
        <v>7661111</v>
      </c>
      <c r="BR120" s="995"/>
      <c r="BS120" s="995"/>
      <c r="BT120" s="995"/>
      <c r="BU120" s="995"/>
      <c r="BV120" s="995">
        <v>7813626</v>
      </c>
      <c r="BW120" s="995"/>
      <c r="BX120" s="995"/>
      <c r="BY120" s="995"/>
      <c r="BZ120" s="995"/>
      <c r="CA120" s="995">
        <v>8640257</v>
      </c>
      <c r="CB120" s="995"/>
      <c r="CC120" s="995"/>
      <c r="CD120" s="995"/>
      <c r="CE120" s="995"/>
      <c r="CF120" s="1008">
        <v>39.9</v>
      </c>
      <c r="CG120" s="1009"/>
      <c r="CH120" s="1009"/>
      <c r="CI120" s="1009"/>
      <c r="CJ120" s="1009"/>
      <c r="CK120" s="1070" t="s">
        <v>471</v>
      </c>
      <c r="CL120" s="1071"/>
      <c r="CM120" s="1071"/>
      <c r="CN120" s="1071"/>
      <c r="CO120" s="1072"/>
      <c r="CP120" s="1078" t="s">
        <v>472</v>
      </c>
      <c r="CQ120" s="1079"/>
      <c r="CR120" s="1079"/>
      <c r="CS120" s="1079"/>
      <c r="CT120" s="1079"/>
      <c r="CU120" s="1079"/>
      <c r="CV120" s="1079"/>
      <c r="CW120" s="1079"/>
      <c r="CX120" s="1079"/>
      <c r="CY120" s="1079"/>
      <c r="CZ120" s="1079"/>
      <c r="DA120" s="1079"/>
      <c r="DB120" s="1079"/>
      <c r="DC120" s="1079"/>
      <c r="DD120" s="1079"/>
      <c r="DE120" s="1079"/>
      <c r="DF120" s="1080"/>
      <c r="DG120" s="994">
        <v>8418466</v>
      </c>
      <c r="DH120" s="995"/>
      <c r="DI120" s="995"/>
      <c r="DJ120" s="995"/>
      <c r="DK120" s="995"/>
      <c r="DL120" s="995">
        <v>8048760</v>
      </c>
      <c r="DM120" s="995"/>
      <c r="DN120" s="995"/>
      <c r="DO120" s="995"/>
      <c r="DP120" s="995"/>
      <c r="DQ120" s="995">
        <v>7918640</v>
      </c>
      <c r="DR120" s="995"/>
      <c r="DS120" s="995"/>
      <c r="DT120" s="995"/>
      <c r="DU120" s="995"/>
      <c r="DV120" s="996">
        <v>36.6</v>
      </c>
      <c r="DW120" s="996"/>
      <c r="DX120" s="996"/>
      <c r="DY120" s="996"/>
      <c r="DZ120" s="997"/>
    </row>
    <row r="121" spans="1:130" s="226" customFormat="1" ht="26.25" customHeight="1" x14ac:dyDescent="0.15">
      <c r="A121" s="1121"/>
      <c r="B121" s="1013"/>
      <c r="C121" s="1038" t="s">
        <v>473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462</v>
      </c>
      <c r="AB121" s="1023"/>
      <c r="AC121" s="1023"/>
      <c r="AD121" s="1023"/>
      <c r="AE121" s="1024"/>
      <c r="AF121" s="1025" t="s">
        <v>462</v>
      </c>
      <c r="AG121" s="1023"/>
      <c r="AH121" s="1023"/>
      <c r="AI121" s="1023"/>
      <c r="AJ121" s="1024"/>
      <c r="AK121" s="1025" t="s">
        <v>462</v>
      </c>
      <c r="AL121" s="1023"/>
      <c r="AM121" s="1023"/>
      <c r="AN121" s="1023"/>
      <c r="AO121" s="1024"/>
      <c r="AP121" s="1026" t="s">
        <v>462</v>
      </c>
      <c r="AQ121" s="1027"/>
      <c r="AR121" s="1027"/>
      <c r="AS121" s="1027"/>
      <c r="AT121" s="1028"/>
      <c r="AU121" s="1058"/>
      <c r="AV121" s="1059"/>
      <c r="AW121" s="1059"/>
      <c r="AX121" s="1059"/>
      <c r="AY121" s="1060"/>
      <c r="AZ121" s="986" t="s">
        <v>474</v>
      </c>
      <c r="BA121" s="987"/>
      <c r="BB121" s="987"/>
      <c r="BC121" s="987"/>
      <c r="BD121" s="987"/>
      <c r="BE121" s="987"/>
      <c r="BF121" s="987"/>
      <c r="BG121" s="987"/>
      <c r="BH121" s="987"/>
      <c r="BI121" s="987"/>
      <c r="BJ121" s="987"/>
      <c r="BK121" s="987"/>
      <c r="BL121" s="987"/>
      <c r="BM121" s="987"/>
      <c r="BN121" s="987"/>
      <c r="BO121" s="987"/>
      <c r="BP121" s="988"/>
      <c r="BQ121" s="989">
        <v>6357050</v>
      </c>
      <c r="BR121" s="990"/>
      <c r="BS121" s="990"/>
      <c r="BT121" s="990"/>
      <c r="BU121" s="990"/>
      <c r="BV121" s="990">
        <v>5984802</v>
      </c>
      <c r="BW121" s="990"/>
      <c r="BX121" s="990"/>
      <c r="BY121" s="990"/>
      <c r="BZ121" s="990"/>
      <c r="CA121" s="990">
        <v>5814066</v>
      </c>
      <c r="CB121" s="990"/>
      <c r="CC121" s="990"/>
      <c r="CD121" s="990"/>
      <c r="CE121" s="990"/>
      <c r="CF121" s="984">
        <v>26.9</v>
      </c>
      <c r="CG121" s="985"/>
      <c r="CH121" s="985"/>
      <c r="CI121" s="985"/>
      <c r="CJ121" s="985"/>
      <c r="CK121" s="1073"/>
      <c r="CL121" s="1074"/>
      <c r="CM121" s="1074"/>
      <c r="CN121" s="1074"/>
      <c r="CO121" s="1075"/>
      <c r="CP121" s="1083" t="s">
        <v>475</v>
      </c>
      <c r="CQ121" s="1084"/>
      <c r="CR121" s="1084"/>
      <c r="CS121" s="1084"/>
      <c r="CT121" s="1084"/>
      <c r="CU121" s="1084"/>
      <c r="CV121" s="1084"/>
      <c r="CW121" s="1084"/>
      <c r="CX121" s="1084"/>
      <c r="CY121" s="1084"/>
      <c r="CZ121" s="1084"/>
      <c r="DA121" s="1084"/>
      <c r="DB121" s="1084"/>
      <c r="DC121" s="1084"/>
      <c r="DD121" s="1084"/>
      <c r="DE121" s="1084"/>
      <c r="DF121" s="1085"/>
      <c r="DG121" s="989">
        <v>531251</v>
      </c>
      <c r="DH121" s="990"/>
      <c r="DI121" s="990"/>
      <c r="DJ121" s="990"/>
      <c r="DK121" s="990"/>
      <c r="DL121" s="990">
        <v>484625</v>
      </c>
      <c r="DM121" s="990"/>
      <c r="DN121" s="990"/>
      <c r="DO121" s="990"/>
      <c r="DP121" s="990"/>
      <c r="DQ121" s="990">
        <v>445301</v>
      </c>
      <c r="DR121" s="990"/>
      <c r="DS121" s="990"/>
      <c r="DT121" s="990"/>
      <c r="DU121" s="990"/>
      <c r="DV121" s="991">
        <v>2.1</v>
      </c>
      <c r="DW121" s="991"/>
      <c r="DX121" s="991"/>
      <c r="DY121" s="991"/>
      <c r="DZ121" s="992"/>
    </row>
    <row r="122" spans="1:130" s="226" customFormat="1" ht="26.25" customHeight="1" x14ac:dyDescent="0.15">
      <c r="A122" s="1121"/>
      <c r="B122" s="1013"/>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462</v>
      </c>
      <c r="AB122" s="1023"/>
      <c r="AC122" s="1023"/>
      <c r="AD122" s="1023"/>
      <c r="AE122" s="1024"/>
      <c r="AF122" s="1025" t="s">
        <v>462</v>
      </c>
      <c r="AG122" s="1023"/>
      <c r="AH122" s="1023"/>
      <c r="AI122" s="1023"/>
      <c r="AJ122" s="1024"/>
      <c r="AK122" s="1025" t="s">
        <v>462</v>
      </c>
      <c r="AL122" s="1023"/>
      <c r="AM122" s="1023"/>
      <c r="AN122" s="1023"/>
      <c r="AO122" s="1024"/>
      <c r="AP122" s="1026" t="s">
        <v>462</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45435800</v>
      </c>
      <c r="BR122" s="1064"/>
      <c r="BS122" s="1064"/>
      <c r="BT122" s="1064"/>
      <c r="BU122" s="1064"/>
      <c r="BV122" s="1064">
        <v>45214775</v>
      </c>
      <c r="BW122" s="1064"/>
      <c r="BX122" s="1064"/>
      <c r="BY122" s="1064"/>
      <c r="BZ122" s="1064"/>
      <c r="CA122" s="1064">
        <v>43565376</v>
      </c>
      <c r="CB122" s="1064"/>
      <c r="CC122" s="1064"/>
      <c r="CD122" s="1064"/>
      <c r="CE122" s="1064"/>
      <c r="CF122" s="1081">
        <v>201.3</v>
      </c>
      <c r="CG122" s="1082"/>
      <c r="CH122" s="1082"/>
      <c r="CI122" s="1082"/>
      <c r="CJ122" s="1082"/>
      <c r="CK122" s="1073"/>
      <c r="CL122" s="1074"/>
      <c r="CM122" s="1074"/>
      <c r="CN122" s="1074"/>
      <c r="CO122" s="1075"/>
      <c r="CP122" s="1083" t="s">
        <v>477</v>
      </c>
      <c r="CQ122" s="1084"/>
      <c r="CR122" s="1084"/>
      <c r="CS122" s="1084"/>
      <c r="CT122" s="1084"/>
      <c r="CU122" s="1084"/>
      <c r="CV122" s="1084"/>
      <c r="CW122" s="1084"/>
      <c r="CX122" s="1084"/>
      <c r="CY122" s="1084"/>
      <c r="CZ122" s="1084"/>
      <c r="DA122" s="1084"/>
      <c r="DB122" s="1084"/>
      <c r="DC122" s="1084"/>
      <c r="DD122" s="1084"/>
      <c r="DE122" s="1084"/>
      <c r="DF122" s="1085"/>
      <c r="DG122" s="989">
        <v>12416</v>
      </c>
      <c r="DH122" s="990"/>
      <c r="DI122" s="990"/>
      <c r="DJ122" s="990"/>
      <c r="DK122" s="990"/>
      <c r="DL122" s="990">
        <v>15609</v>
      </c>
      <c r="DM122" s="990"/>
      <c r="DN122" s="990"/>
      <c r="DO122" s="990"/>
      <c r="DP122" s="990"/>
      <c r="DQ122" s="990">
        <v>16567</v>
      </c>
      <c r="DR122" s="990"/>
      <c r="DS122" s="990"/>
      <c r="DT122" s="990"/>
      <c r="DU122" s="990"/>
      <c r="DV122" s="991">
        <v>0.1</v>
      </c>
      <c r="DW122" s="991"/>
      <c r="DX122" s="991"/>
      <c r="DY122" s="991"/>
      <c r="DZ122" s="992"/>
    </row>
    <row r="123" spans="1:130" s="226" customFormat="1" ht="26.25" customHeight="1" x14ac:dyDescent="0.15">
      <c r="A123" s="1121"/>
      <c r="B123" s="1013"/>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462</v>
      </c>
      <c r="AB123" s="1023"/>
      <c r="AC123" s="1023"/>
      <c r="AD123" s="1023"/>
      <c r="AE123" s="1024"/>
      <c r="AF123" s="1025" t="s">
        <v>478</v>
      </c>
      <c r="AG123" s="1023"/>
      <c r="AH123" s="1023"/>
      <c r="AI123" s="1023"/>
      <c r="AJ123" s="1024"/>
      <c r="AK123" s="1025" t="s">
        <v>478</v>
      </c>
      <c r="AL123" s="1023"/>
      <c r="AM123" s="1023"/>
      <c r="AN123" s="1023"/>
      <c r="AO123" s="1024"/>
      <c r="AP123" s="1026" t="s">
        <v>478</v>
      </c>
      <c r="AQ123" s="1027"/>
      <c r="AR123" s="1027"/>
      <c r="AS123" s="1027"/>
      <c r="AT123" s="1028"/>
      <c r="AU123" s="1061"/>
      <c r="AV123" s="1062"/>
      <c r="AW123" s="1062"/>
      <c r="AX123" s="1062"/>
      <c r="AY123" s="1062"/>
      <c r="AZ123" s="247" t="s">
        <v>187</v>
      </c>
      <c r="BA123" s="247"/>
      <c r="BB123" s="247"/>
      <c r="BC123" s="247"/>
      <c r="BD123" s="247"/>
      <c r="BE123" s="247"/>
      <c r="BF123" s="247"/>
      <c r="BG123" s="247"/>
      <c r="BH123" s="247"/>
      <c r="BI123" s="247"/>
      <c r="BJ123" s="247"/>
      <c r="BK123" s="247"/>
      <c r="BL123" s="247"/>
      <c r="BM123" s="247"/>
      <c r="BN123" s="247"/>
      <c r="BO123" s="1041" t="s">
        <v>479</v>
      </c>
      <c r="BP123" s="1069"/>
      <c r="BQ123" s="1127">
        <v>59453961</v>
      </c>
      <c r="BR123" s="1128"/>
      <c r="BS123" s="1128"/>
      <c r="BT123" s="1128"/>
      <c r="BU123" s="1128"/>
      <c r="BV123" s="1128">
        <v>59013203</v>
      </c>
      <c r="BW123" s="1128"/>
      <c r="BX123" s="1128"/>
      <c r="BY123" s="1128"/>
      <c r="BZ123" s="1128"/>
      <c r="CA123" s="1128">
        <v>58019699</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x14ac:dyDescent="0.2">
      <c r="A124" s="1121"/>
      <c r="B124" s="1013"/>
      <c r="C124" s="986" t="s">
        <v>463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480</v>
      </c>
      <c r="AB124" s="1023"/>
      <c r="AC124" s="1023"/>
      <c r="AD124" s="1023"/>
      <c r="AE124" s="1024"/>
      <c r="AF124" s="1025" t="s">
        <v>481</v>
      </c>
      <c r="AG124" s="1023"/>
      <c r="AH124" s="1023"/>
      <c r="AI124" s="1023"/>
      <c r="AJ124" s="1024"/>
      <c r="AK124" s="1025" t="s">
        <v>482</v>
      </c>
      <c r="AL124" s="1023"/>
      <c r="AM124" s="1023"/>
      <c r="AN124" s="1023"/>
      <c r="AO124" s="1024"/>
      <c r="AP124" s="1026" t="s">
        <v>483</v>
      </c>
      <c r="AQ124" s="1027"/>
      <c r="AR124" s="1027"/>
      <c r="AS124" s="1027"/>
      <c r="AT124" s="1028"/>
      <c r="AU124" s="1123" t="s">
        <v>484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9</v>
      </c>
      <c r="BR124" s="1091"/>
      <c r="BS124" s="1091"/>
      <c r="BT124" s="1091"/>
      <c r="BU124" s="1091"/>
      <c r="BV124" s="1091">
        <v>8.9</v>
      </c>
      <c r="BW124" s="1091"/>
      <c r="BX124" s="1091"/>
      <c r="BY124" s="1091"/>
      <c r="BZ124" s="1091"/>
      <c r="CA124" s="1091">
        <v>8</v>
      </c>
      <c r="CB124" s="1091"/>
      <c r="CC124" s="1091"/>
      <c r="CD124" s="1091"/>
      <c r="CE124" s="1091"/>
      <c r="CF124" s="1092"/>
      <c r="CG124" s="1093"/>
      <c r="CH124" s="1093"/>
      <c r="CI124" s="1093"/>
      <c r="CJ124" s="1094"/>
      <c r="CK124" s="1076"/>
      <c r="CL124" s="1076"/>
      <c r="CM124" s="1076"/>
      <c r="CN124" s="1076"/>
      <c r="CO124" s="1077"/>
      <c r="CP124" s="1083" t="s">
        <v>485</v>
      </c>
      <c r="CQ124" s="1084"/>
      <c r="CR124" s="1084"/>
      <c r="CS124" s="1084"/>
      <c r="CT124" s="1084"/>
      <c r="CU124" s="1084"/>
      <c r="CV124" s="1084"/>
      <c r="CW124" s="1084"/>
      <c r="CX124" s="1084"/>
      <c r="CY124" s="1084"/>
      <c r="CZ124" s="1084"/>
      <c r="DA124" s="1084"/>
      <c r="DB124" s="1084"/>
      <c r="DC124" s="1084"/>
      <c r="DD124" s="1084"/>
      <c r="DE124" s="1084"/>
      <c r="DF124" s="1085"/>
      <c r="DG124" s="1068" t="s">
        <v>482</v>
      </c>
      <c r="DH124" s="1050"/>
      <c r="DI124" s="1050"/>
      <c r="DJ124" s="1050"/>
      <c r="DK124" s="1051"/>
      <c r="DL124" s="1049" t="s">
        <v>481</v>
      </c>
      <c r="DM124" s="1050"/>
      <c r="DN124" s="1050"/>
      <c r="DO124" s="1050"/>
      <c r="DP124" s="1051"/>
      <c r="DQ124" s="1049" t="s">
        <v>482</v>
      </c>
      <c r="DR124" s="1050"/>
      <c r="DS124" s="1050"/>
      <c r="DT124" s="1050"/>
      <c r="DU124" s="1051"/>
      <c r="DV124" s="1052" t="s">
        <v>482</v>
      </c>
      <c r="DW124" s="1053"/>
      <c r="DX124" s="1053"/>
      <c r="DY124" s="1053"/>
      <c r="DZ124" s="1054"/>
    </row>
    <row r="125" spans="1:130" s="226" customFormat="1" ht="26.25" customHeight="1" x14ac:dyDescent="0.15">
      <c r="A125" s="1121"/>
      <c r="B125" s="1013"/>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480</v>
      </c>
      <c r="AB125" s="1023"/>
      <c r="AC125" s="1023"/>
      <c r="AD125" s="1023"/>
      <c r="AE125" s="1024"/>
      <c r="AF125" s="1025" t="s">
        <v>482</v>
      </c>
      <c r="AG125" s="1023"/>
      <c r="AH125" s="1023"/>
      <c r="AI125" s="1023"/>
      <c r="AJ125" s="1024"/>
      <c r="AK125" s="1025" t="s">
        <v>481</v>
      </c>
      <c r="AL125" s="1023"/>
      <c r="AM125" s="1023"/>
      <c r="AN125" s="1023"/>
      <c r="AO125" s="1024"/>
      <c r="AP125" s="1026" t="s">
        <v>486</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487</v>
      </c>
      <c r="CL125" s="1071"/>
      <c r="CM125" s="1071"/>
      <c r="CN125" s="1071"/>
      <c r="CO125" s="1072"/>
      <c r="CP125" s="993" t="s">
        <v>488</v>
      </c>
      <c r="CQ125" s="961"/>
      <c r="CR125" s="961"/>
      <c r="CS125" s="961"/>
      <c r="CT125" s="961"/>
      <c r="CU125" s="961"/>
      <c r="CV125" s="961"/>
      <c r="CW125" s="961"/>
      <c r="CX125" s="961"/>
      <c r="CY125" s="961"/>
      <c r="CZ125" s="961"/>
      <c r="DA125" s="961"/>
      <c r="DB125" s="961"/>
      <c r="DC125" s="961"/>
      <c r="DD125" s="961"/>
      <c r="DE125" s="961"/>
      <c r="DF125" s="962"/>
      <c r="DG125" s="994" t="s">
        <v>481</v>
      </c>
      <c r="DH125" s="995"/>
      <c r="DI125" s="995"/>
      <c r="DJ125" s="995"/>
      <c r="DK125" s="995"/>
      <c r="DL125" s="995" t="s">
        <v>481</v>
      </c>
      <c r="DM125" s="995"/>
      <c r="DN125" s="995"/>
      <c r="DO125" s="995"/>
      <c r="DP125" s="995"/>
      <c r="DQ125" s="995" t="s">
        <v>482</v>
      </c>
      <c r="DR125" s="995"/>
      <c r="DS125" s="995"/>
      <c r="DT125" s="995"/>
      <c r="DU125" s="995"/>
      <c r="DV125" s="996" t="s">
        <v>482</v>
      </c>
      <c r="DW125" s="996"/>
      <c r="DX125" s="996"/>
      <c r="DY125" s="996"/>
      <c r="DZ125" s="997"/>
    </row>
    <row r="126" spans="1:130" s="226" customFormat="1" ht="26.25" customHeight="1" thickBot="1" x14ac:dyDescent="0.2">
      <c r="A126" s="1121"/>
      <c r="B126" s="1013"/>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465</v>
      </c>
      <c r="AB126" s="1023"/>
      <c r="AC126" s="1023"/>
      <c r="AD126" s="1023"/>
      <c r="AE126" s="1024"/>
      <c r="AF126" s="1025" t="s">
        <v>482</v>
      </c>
      <c r="AG126" s="1023"/>
      <c r="AH126" s="1023"/>
      <c r="AI126" s="1023"/>
      <c r="AJ126" s="1024"/>
      <c r="AK126" s="1025" t="s">
        <v>482</v>
      </c>
      <c r="AL126" s="1023"/>
      <c r="AM126" s="1023"/>
      <c r="AN126" s="1023"/>
      <c r="AO126" s="1024"/>
      <c r="AP126" s="1026" t="s">
        <v>242</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489</v>
      </c>
      <c r="CQ126" s="987"/>
      <c r="CR126" s="987"/>
      <c r="CS126" s="987"/>
      <c r="CT126" s="987"/>
      <c r="CU126" s="987"/>
      <c r="CV126" s="987"/>
      <c r="CW126" s="987"/>
      <c r="CX126" s="987"/>
      <c r="CY126" s="987"/>
      <c r="CZ126" s="987"/>
      <c r="DA126" s="987"/>
      <c r="DB126" s="987"/>
      <c r="DC126" s="987"/>
      <c r="DD126" s="987"/>
      <c r="DE126" s="987"/>
      <c r="DF126" s="988"/>
      <c r="DG126" s="989" t="s">
        <v>242</v>
      </c>
      <c r="DH126" s="990"/>
      <c r="DI126" s="990"/>
      <c r="DJ126" s="990"/>
      <c r="DK126" s="990"/>
      <c r="DL126" s="990" t="s">
        <v>480</v>
      </c>
      <c r="DM126" s="990"/>
      <c r="DN126" s="990"/>
      <c r="DO126" s="990"/>
      <c r="DP126" s="990"/>
      <c r="DQ126" s="990" t="s">
        <v>482</v>
      </c>
      <c r="DR126" s="990"/>
      <c r="DS126" s="990"/>
      <c r="DT126" s="990"/>
      <c r="DU126" s="990"/>
      <c r="DV126" s="991" t="s">
        <v>481</v>
      </c>
      <c r="DW126" s="991"/>
      <c r="DX126" s="991"/>
      <c r="DY126" s="991"/>
      <c r="DZ126" s="992"/>
    </row>
    <row r="127" spans="1:130" s="226" customFormat="1" ht="26.25" customHeight="1" x14ac:dyDescent="0.15">
      <c r="A127" s="1122"/>
      <c r="B127" s="1015"/>
      <c r="C127" s="1037" t="s">
        <v>490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482</v>
      </c>
      <c r="AB127" s="1023"/>
      <c r="AC127" s="1023"/>
      <c r="AD127" s="1023"/>
      <c r="AE127" s="1024"/>
      <c r="AF127" s="1025" t="s">
        <v>480</v>
      </c>
      <c r="AG127" s="1023"/>
      <c r="AH127" s="1023"/>
      <c r="AI127" s="1023"/>
      <c r="AJ127" s="1024"/>
      <c r="AK127" s="1025" t="s">
        <v>481</v>
      </c>
      <c r="AL127" s="1023"/>
      <c r="AM127" s="1023"/>
      <c r="AN127" s="1023"/>
      <c r="AO127" s="1024"/>
      <c r="AP127" s="1026" t="s">
        <v>242</v>
      </c>
      <c r="AQ127" s="1027"/>
      <c r="AR127" s="1027"/>
      <c r="AS127" s="1027"/>
      <c r="AT127" s="1028"/>
      <c r="AU127" s="228"/>
      <c r="AV127" s="228"/>
      <c r="AW127" s="228"/>
      <c r="AX127" s="1095" t="s">
        <v>491</v>
      </c>
      <c r="AY127" s="1096"/>
      <c r="AZ127" s="1096"/>
      <c r="BA127" s="1096"/>
      <c r="BB127" s="1096"/>
      <c r="BC127" s="1096"/>
      <c r="BD127" s="1096"/>
      <c r="BE127" s="1097"/>
      <c r="BF127" s="1098" t="s">
        <v>492</v>
      </c>
      <c r="BG127" s="1096"/>
      <c r="BH127" s="1096"/>
      <c r="BI127" s="1096"/>
      <c r="BJ127" s="1096"/>
      <c r="BK127" s="1096"/>
      <c r="BL127" s="1097"/>
      <c r="BM127" s="1098" t="s">
        <v>493</v>
      </c>
      <c r="BN127" s="1096"/>
      <c r="BO127" s="1096"/>
      <c r="BP127" s="1096"/>
      <c r="BQ127" s="1096"/>
      <c r="BR127" s="1096"/>
      <c r="BS127" s="1097"/>
      <c r="BT127" s="1098" t="s">
        <v>494</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495</v>
      </c>
      <c r="CQ127" s="987"/>
      <c r="CR127" s="987"/>
      <c r="CS127" s="987"/>
      <c r="CT127" s="987"/>
      <c r="CU127" s="987"/>
      <c r="CV127" s="987"/>
      <c r="CW127" s="987"/>
      <c r="CX127" s="987"/>
      <c r="CY127" s="987"/>
      <c r="CZ127" s="987"/>
      <c r="DA127" s="987"/>
      <c r="DB127" s="987"/>
      <c r="DC127" s="987"/>
      <c r="DD127" s="987"/>
      <c r="DE127" s="987"/>
      <c r="DF127" s="988"/>
      <c r="DG127" s="989" t="s">
        <v>481</v>
      </c>
      <c r="DH127" s="990"/>
      <c r="DI127" s="990"/>
      <c r="DJ127" s="990"/>
      <c r="DK127" s="990"/>
      <c r="DL127" s="990" t="s">
        <v>483</v>
      </c>
      <c r="DM127" s="990"/>
      <c r="DN127" s="990"/>
      <c r="DO127" s="990"/>
      <c r="DP127" s="990"/>
      <c r="DQ127" s="990" t="s">
        <v>482</v>
      </c>
      <c r="DR127" s="990"/>
      <c r="DS127" s="990"/>
      <c r="DT127" s="990"/>
      <c r="DU127" s="990"/>
      <c r="DV127" s="991" t="s">
        <v>481</v>
      </c>
      <c r="DW127" s="991"/>
      <c r="DX127" s="991"/>
      <c r="DY127" s="991"/>
      <c r="DZ127" s="992"/>
    </row>
    <row r="128" spans="1:130" s="226" customFormat="1" ht="26.25" customHeight="1" thickBot="1" x14ac:dyDescent="0.2">
      <c r="A128" s="1105" t="s">
        <v>496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497</v>
      </c>
      <c r="X128" s="1107"/>
      <c r="Y128" s="1107"/>
      <c r="Z128" s="1108"/>
      <c r="AA128" s="1109">
        <v>601179</v>
      </c>
      <c r="AB128" s="1110"/>
      <c r="AC128" s="1110"/>
      <c r="AD128" s="1110"/>
      <c r="AE128" s="1111"/>
      <c r="AF128" s="1112">
        <v>581747</v>
      </c>
      <c r="AG128" s="1110"/>
      <c r="AH128" s="1110"/>
      <c r="AI128" s="1110"/>
      <c r="AJ128" s="1111"/>
      <c r="AK128" s="1112">
        <v>557695</v>
      </c>
      <c r="AL128" s="1110"/>
      <c r="AM128" s="1110"/>
      <c r="AN128" s="1110"/>
      <c r="AO128" s="1111"/>
      <c r="AP128" s="1113"/>
      <c r="AQ128" s="1114"/>
      <c r="AR128" s="1114"/>
      <c r="AS128" s="1114"/>
      <c r="AT128" s="1115"/>
      <c r="AU128" s="228"/>
      <c r="AV128" s="228"/>
      <c r="AW128" s="228"/>
      <c r="AX128" s="960" t="s">
        <v>498</v>
      </c>
      <c r="AY128" s="961"/>
      <c r="AZ128" s="961"/>
      <c r="BA128" s="961"/>
      <c r="BB128" s="961"/>
      <c r="BC128" s="961"/>
      <c r="BD128" s="961"/>
      <c r="BE128" s="962"/>
      <c r="BF128" s="1116" t="s">
        <v>486</v>
      </c>
      <c r="BG128" s="1117"/>
      <c r="BH128" s="1117"/>
      <c r="BI128" s="1117"/>
      <c r="BJ128" s="1117"/>
      <c r="BK128" s="1117"/>
      <c r="BL128" s="1118"/>
      <c r="BM128" s="1116">
        <v>12.02</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499</v>
      </c>
      <c r="CQ128" s="790"/>
      <c r="CR128" s="790"/>
      <c r="CS128" s="790"/>
      <c r="CT128" s="790"/>
      <c r="CU128" s="790"/>
      <c r="CV128" s="790"/>
      <c r="CW128" s="790"/>
      <c r="CX128" s="790"/>
      <c r="CY128" s="790"/>
      <c r="CZ128" s="790"/>
      <c r="DA128" s="790"/>
      <c r="DB128" s="790"/>
      <c r="DC128" s="790"/>
      <c r="DD128" s="790"/>
      <c r="DE128" s="790"/>
      <c r="DF128" s="1100"/>
      <c r="DG128" s="1101" t="s">
        <v>486</v>
      </c>
      <c r="DH128" s="1102"/>
      <c r="DI128" s="1102"/>
      <c r="DJ128" s="1102"/>
      <c r="DK128" s="1102"/>
      <c r="DL128" s="1102" t="s">
        <v>486</v>
      </c>
      <c r="DM128" s="1102"/>
      <c r="DN128" s="1102"/>
      <c r="DO128" s="1102"/>
      <c r="DP128" s="1102"/>
      <c r="DQ128" s="1102" t="s">
        <v>242</v>
      </c>
      <c r="DR128" s="1102"/>
      <c r="DS128" s="1102"/>
      <c r="DT128" s="1102"/>
      <c r="DU128" s="1102"/>
      <c r="DV128" s="1103" t="s">
        <v>486</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500</v>
      </c>
      <c r="X129" s="1135"/>
      <c r="Y129" s="1135"/>
      <c r="Z129" s="1136"/>
      <c r="AA129" s="1022">
        <v>24302786</v>
      </c>
      <c r="AB129" s="1023"/>
      <c r="AC129" s="1023"/>
      <c r="AD129" s="1023"/>
      <c r="AE129" s="1024"/>
      <c r="AF129" s="1025">
        <v>24817603</v>
      </c>
      <c r="AG129" s="1023"/>
      <c r="AH129" s="1023"/>
      <c r="AI129" s="1023"/>
      <c r="AJ129" s="1024"/>
      <c r="AK129" s="1025">
        <v>25907952</v>
      </c>
      <c r="AL129" s="1023"/>
      <c r="AM129" s="1023"/>
      <c r="AN129" s="1023"/>
      <c r="AO129" s="1024"/>
      <c r="AP129" s="1137"/>
      <c r="AQ129" s="1138"/>
      <c r="AR129" s="1138"/>
      <c r="AS129" s="1138"/>
      <c r="AT129" s="1139"/>
      <c r="AU129" s="229"/>
      <c r="AV129" s="229"/>
      <c r="AW129" s="229"/>
      <c r="AX129" s="1129" t="s">
        <v>501</v>
      </c>
      <c r="AY129" s="987"/>
      <c r="AZ129" s="987"/>
      <c r="BA129" s="987"/>
      <c r="BB129" s="987"/>
      <c r="BC129" s="987"/>
      <c r="BD129" s="987"/>
      <c r="BE129" s="988"/>
      <c r="BF129" s="1130" t="s">
        <v>502</v>
      </c>
      <c r="BG129" s="1131"/>
      <c r="BH129" s="1131"/>
      <c r="BI129" s="1131"/>
      <c r="BJ129" s="1131"/>
      <c r="BK129" s="1131"/>
      <c r="BL129" s="1132"/>
      <c r="BM129" s="1130">
        <v>17.02</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503</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504</v>
      </c>
      <c r="X130" s="1135"/>
      <c r="Y130" s="1135"/>
      <c r="Z130" s="1136"/>
      <c r="AA130" s="1022">
        <v>4356469</v>
      </c>
      <c r="AB130" s="1023"/>
      <c r="AC130" s="1023"/>
      <c r="AD130" s="1023"/>
      <c r="AE130" s="1024"/>
      <c r="AF130" s="1025">
        <v>4283048</v>
      </c>
      <c r="AG130" s="1023"/>
      <c r="AH130" s="1023"/>
      <c r="AI130" s="1023"/>
      <c r="AJ130" s="1024"/>
      <c r="AK130" s="1025">
        <v>4265904</v>
      </c>
      <c r="AL130" s="1023"/>
      <c r="AM130" s="1023"/>
      <c r="AN130" s="1023"/>
      <c r="AO130" s="1024"/>
      <c r="AP130" s="1137"/>
      <c r="AQ130" s="1138"/>
      <c r="AR130" s="1138"/>
      <c r="AS130" s="1138"/>
      <c r="AT130" s="1139"/>
      <c r="AU130" s="229"/>
      <c r="AV130" s="229"/>
      <c r="AW130" s="229"/>
      <c r="AX130" s="1129" t="s">
        <v>505</v>
      </c>
      <c r="AY130" s="987"/>
      <c r="AZ130" s="987"/>
      <c r="BA130" s="987"/>
      <c r="BB130" s="987"/>
      <c r="BC130" s="987"/>
      <c r="BD130" s="987"/>
      <c r="BE130" s="988"/>
      <c r="BF130" s="1165">
        <v>4.0999999999999996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506</v>
      </c>
      <c r="X131" s="1172"/>
      <c r="Y131" s="1172"/>
      <c r="Z131" s="1173"/>
      <c r="AA131" s="1068">
        <v>19946317</v>
      </c>
      <c r="AB131" s="1050"/>
      <c r="AC131" s="1050"/>
      <c r="AD131" s="1050"/>
      <c r="AE131" s="1051"/>
      <c r="AF131" s="1049">
        <v>20534555</v>
      </c>
      <c r="AG131" s="1050"/>
      <c r="AH131" s="1050"/>
      <c r="AI131" s="1050"/>
      <c r="AJ131" s="1051"/>
      <c r="AK131" s="1049">
        <v>21642048</v>
      </c>
      <c r="AL131" s="1050"/>
      <c r="AM131" s="1050"/>
      <c r="AN131" s="1050"/>
      <c r="AO131" s="1051"/>
      <c r="AP131" s="1174"/>
      <c r="AQ131" s="1175"/>
      <c r="AR131" s="1175"/>
      <c r="AS131" s="1175"/>
      <c r="AT131" s="1176"/>
      <c r="AU131" s="229"/>
      <c r="AV131" s="229"/>
      <c r="AW131" s="229"/>
      <c r="AX131" s="1147" t="s">
        <v>507</v>
      </c>
      <c r="AY131" s="790"/>
      <c r="AZ131" s="790"/>
      <c r="BA131" s="790"/>
      <c r="BB131" s="790"/>
      <c r="BC131" s="790"/>
      <c r="BD131" s="790"/>
      <c r="BE131" s="1100"/>
      <c r="BF131" s="1148">
        <v>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508</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509</v>
      </c>
      <c r="W132" s="1158"/>
      <c r="X132" s="1158"/>
      <c r="Y132" s="1158"/>
      <c r="Z132" s="1159"/>
      <c r="AA132" s="1160">
        <v>4.1488160450000002</v>
      </c>
      <c r="AB132" s="1161"/>
      <c r="AC132" s="1161"/>
      <c r="AD132" s="1161"/>
      <c r="AE132" s="1162"/>
      <c r="AF132" s="1163">
        <v>4.059654568</v>
      </c>
      <c r="AG132" s="1161"/>
      <c r="AH132" s="1161"/>
      <c r="AI132" s="1161"/>
      <c r="AJ132" s="1162"/>
      <c r="AK132" s="1163">
        <v>4.1531559309999997</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510</v>
      </c>
      <c r="W133" s="1141"/>
      <c r="X133" s="1141"/>
      <c r="Y133" s="1141"/>
      <c r="Z133" s="1142"/>
      <c r="AA133" s="1143">
        <v>4.4000000000000004</v>
      </c>
      <c r="AB133" s="1144"/>
      <c r="AC133" s="1144"/>
      <c r="AD133" s="1144"/>
      <c r="AE133" s="1145"/>
      <c r="AF133" s="1143">
        <v>4.3</v>
      </c>
      <c r="AG133" s="1144"/>
      <c r="AH133" s="1144"/>
      <c r="AI133" s="1144"/>
      <c r="AJ133" s="1145"/>
      <c r="AK133" s="1143">
        <v>4.0999999999999996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Z5PaZr8qHnaL7PY8azfqaMKkVF314tdBhdpSKUQALPf/dwQPzXkKrwGziI5mZHWPeREjdJUJxVMEQoO1UDRZg==" saltValue="/luYrtQPX8/Uv50L0wYa9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V26" sqref="AV26"/>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2" zoomScale="60" zoomScaleNormal="6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dUxUHskvB1z3+0gVWc5ZLXTB1sSSYL6e6EfZz82DwW9iCRMoQdlrEU38ZOrjfMEnVVHzTa6S2ggzMgsEcMLQg==" saltValue="7pA3/QffsWil1SDeG5UBY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519</v>
      </c>
      <c r="AL9" s="1181"/>
      <c r="AM9" s="1181"/>
      <c r="AN9" s="1182"/>
      <c r="AO9" s="277">
        <v>6064293</v>
      </c>
      <c r="AP9" s="277">
        <v>51541</v>
      </c>
      <c r="AQ9" s="278">
        <v>62021</v>
      </c>
      <c r="AR9" s="279">
        <v>-16.899999999999999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520</v>
      </c>
      <c r="AL10" s="1181"/>
      <c r="AM10" s="1181"/>
      <c r="AN10" s="1182"/>
      <c r="AO10" s="280">
        <v>1179533</v>
      </c>
      <c r="AP10" s="280">
        <v>10025</v>
      </c>
      <c r="AQ10" s="281">
        <v>4339</v>
      </c>
      <c r="AR10" s="282">
        <v>131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521</v>
      </c>
      <c r="AL11" s="1181"/>
      <c r="AM11" s="1181"/>
      <c r="AN11" s="1182"/>
      <c r="AO11" s="280" t="s">
        <v>522</v>
      </c>
      <c r="AP11" s="280" t="s">
        <v>522</v>
      </c>
      <c r="AQ11" s="281">
        <v>554</v>
      </c>
      <c r="AR11" s="282" t="s">
        <v>522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523</v>
      </c>
      <c r="AL12" s="1181"/>
      <c r="AM12" s="1181"/>
      <c r="AN12" s="1182"/>
      <c r="AO12" s="280" t="s">
        <v>522</v>
      </c>
      <c r="AP12" s="280" t="s">
        <v>522</v>
      </c>
      <c r="AQ12" s="281">
        <v>17</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524</v>
      </c>
      <c r="AL13" s="1181"/>
      <c r="AM13" s="1181"/>
      <c r="AN13" s="1182"/>
      <c r="AO13" s="280">
        <v>276494</v>
      </c>
      <c r="AP13" s="280">
        <v>2350</v>
      </c>
      <c r="AQ13" s="281">
        <v>2525</v>
      </c>
      <c r="AR13" s="282">
        <v>-6.9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525</v>
      </c>
      <c r="AL14" s="1181"/>
      <c r="AM14" s="1181"/>
      <c r="AN14" s="1182"/>
      <c r="AO14" s="280">
        <v>182353</v>
      </c>
      <c r="AP14" s="280">
        <v>1550</v>
      </c>
      <c r="AQ14" s="281">
        <v>1158</v>
      </c>
      <c r="AR14" s="282">
        <v>33.9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526</v>
      </c>
      <c r="AL15" s="1184"/>
      <c r="AM15" s="1184"/>
      <c r="AN15" s="1185"/>
      <c r="AO15" s="280">
        <v>-390593</v>
      </c>
      <c r="AP15" s="280">
        <v>-3320</v>
      </c>
      <c r="AQ15" s="281">
        <v>-4174</v>
      </c>
      <c r="AR15" s="282">
        <v>-20.5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187</v>
      </c>
      <c r="AL16" s="1184"/>
      <c r="AM16" s="1184"/>
      <c r="AN16" s="1185"/>
      <c r="AO16" s="280">
        <v>7312080</v>
      </c>
      <c r="AP16" s="280">
        <v>62146</v>
      </c>
      <c r="AQ16" s="281">
        <v>66439</v>
      </c>
      <c r="AR16" s="282">
        <v>-6.5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531</v>
      </c>
      <c r="AL21" s="1187"/>
      <c r="AM21" s="1187"/>
      <c r="AN21" s="1188"/>
      <c r="AO21" s="293">
        <v>5.23</v>
      </c>
      <c r="AP21" s="294">
        <v>6.1</v>
      </c>
      <c r="AQ21" s="295">
        <v>-0.87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532</v>
      </c>
      <c r="AL22" s="1187"/>
      <c r="AM22" s="1187"/>
      <c r="AN22" s="1188"/>
      <c r="AO22" s="298">
        <v>101.1</v>
      </c>
      <c r="AP22" s="299">
        <v>99</v>
      </c>
      <c r="AQ22" s="300">
        <v>2.1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533</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536</v>
      </c>
      <c r="AL32" s="1195"/>
      <c r="AM32" s="1195"/>
      <c r="AN32" s="1196"/>
      <c r="AO32" s="308">
        <v>4891398</v>
      </c>
      <c r="AP32" s="308">
        <v>41572</v>
      </c>
      <c r="AQ32" s="309">
        <v>33147</v>
      </c>
      <c r="AR32" s="310">
        <v>25.4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537</v>
      </c>
      <c r="AL33" s="1195"/>
      <c r="AM33" s="1195"/>
      <c r="AN33" s="1196"/>
      <c r="AO33" s="308" t="s">
        <v>522</v>
      </c>
      <c r="AP33" s="308" t="s">
        <v>522</v>
      </c>
      <c r="AQ33" s="309">
        <v>7</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538</v>
      </c>
      <c r="AL34" s="1195"/>
      <c r="AM34" s="1195"/>
      <c r="AN34" s="1196"/>
      <c r="AO34" s="308" t="s">
        <v>522</v>
      </c>
      <c r="AP34" s="308" t="s">
        <v>522</v>
      </c>
      <c r="AQ34" s="309">
        <v>24</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539</v>
      </c>
      <c r="AL35" s="1195"/>
      <c r="AM35" s="1195"/>
      <c r="AN35" s="1196"/>
      <c r="AO35" s="308">
        <v>775272</v>
      </c>
      <c r="AP35" s="308">
        <v>6589</v>
      </c>
      <c r="AQ35" s="309">
        <v>5872</v>
      </c>
      <c r="AR35" s="310">
        <v>12.2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540</v>
      </c>
      <c r="AL36" s="1195"/>
      <c r="AM36" s="1195"/>
      <c r="AN36" s="1196"/>
      <c r="AO36" s="308">
        <v>55757</v>
      </c>
      <c r="AP36" s="308">
        <v>474</v>
      </c>
      <c r="AQ36" s="309">
        <v>1168</v>
      </c>
      <c r="AR36" s="310">
        <v>-59.4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541</v>
      </c>
      <c r="AL37" s="1195"/>
      <c r="AM37" s="1195"/>
      <c r="AN37" s="1196"/>
      <c r="AO37" s="308" t="s">
        <v>522</v>
      </c>
      <c r="AP37" s="308" t="s">
        <v>522</v>
      </c>
      <c r="AQ37" s="309">
        <v>720</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542</v>
      </c>
      <c r="AL38" s="1198"/>
      <c r="AM38" s="1198"/>
      <c r="AN38" s="1199"/>
      <c r="AO38" s="311" t="s">
        <v>522</v>
      </c>
      <c r="AP38" s="311" t="s">
        <v>522</v>
      </c>
      <c r="AQ38" s="312">
        <v>1</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543</v>
      </c>
      <c r="AL39" s="1198"/>
      <c r="AM39" s="1198"/>
      <c r="AN39" s="1199"/>
      <c r="AO39" s="308">
        <v>-557695</v>
      </c>
      <c r="AP39" s="308">
        <v>-4740</v>
      </c>
      <c r="AQ39" s="309">
        <v>-6245</v>
      </c>
      <c r="AR39" s="310">
        <v>-24.1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544</v>
      </c>
      <c r="AL40" s="1195"/>
      <c r="AM40" s="1195"/>
      <c r="AN40" s="1196"/>
      <c r="AO40" s="308">
        <v>-4265904</v>
      </c>
      <c r="AP40" s="308">
        <v>-36256</v>
      </c>
      <c r="AQ40" s="309">
        <v>-25563</v>
      </c>
      <c r="AR40" s="310">
        <v>41.8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297</v>
      </c>
      <c r="AL41" s="1201"/>
      <c r="AM41" s="1201"/>
      <c r="AN41" s="1202"/>
      <c r="AO41" s="308">
        <v>898828</v>
      </c>
      <c r="AP41" s="308">
        <v>7639</v>
      </c>
      <c r="AQ41" s="309">
        <v>9130</v>
      </c>
      <c r="AR41" s="310">
        <v>-16.3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514</v>
      </c>
      <c r="AN49" s="1191" t="s">
        <v>548</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2285787</v>
      </c>
      <c r="AN51" s="330">
        <v>19204</v>
      </c>
      <c r="AO51" s="331">
        <v>-23.9</v>
      </c>
      <c r="AP51" s="332">
        <v>42651</v>
      </c>
      <c r="AQ51" s="333">
        <v>4.3</v>
      </c>
      <c r="AR51" s="334">
        <v>-28.2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1327967</v>
      </c>
      <c r="AN52" s="338">
        <v>11157</v>
      </c>
      <c r="AO52" s="339">
        <v>-38.799999999999997</v>
      </c>
      <c r="AP52" s="340">
        <v>22675</v>
      </c>
      <c r="AQ52" s="341">
        <v>-5.9</v>
      </c>
      <c r="AR52" s="342">
        <v>-32.9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3349624</v>
      </c>
      <c r="AN53" s="330">
        <v>28209</v>
      </c>
      <c r="AO53" s="331">
        <v>46.9</v>
      </c>
      <c r="AP53" s="332">
        <v>43226</v>
      </c>
      <c r="AQ53" s="333">
        <v>1.3</v>
      </c>
      <c r="AR53" s="334">
        <v>45.6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1794961</v>
      </c>
      <c r="AN54" s="338">
        <v>15116</v>
      </c>
      <c r="AO54" s="339">
        <v>35.5</v>
      </c>
      <c r="AP54" s="340">
        <v>22622</v>
      </c>
      <c r="AQ54" s="341">
        <v>-0.2</v>
      </c>
      <c r="AR54" s="342">
        <v>35.700000000000003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3312937</v>
      </c>
      <c r="AN55" s="330">
        <v>27982</v>
      </c>
      <c r="AO55" s="331">
        <v>-0.8</v>
      </c>
      <c r="AP55" s="332">
        <v>42836</v>
      </c>
      <c r="AQ55" s="333">
        <v>-0.9</v>
      </c>
      <c r="AR55" s="334">
        <v>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2385223</v>
      </c>
      <c r="AN56" s="338">
        <v>20146</v>
      </c>
      <c r="AO56" s="339">
        <v>33.299999999999997</v>
      </c>
      <c r="AP56" s="340">
        <v>22936</v>
      </c>
      <c r="AQ56" s="341">
        <v>1.4</v>
      </c>
      <c r="AR56" s="342">
        <v>31.9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4802354</v>
      </c>
      <c r="AN57" s="330">
        <v>40700</v>
      </c>
      <c r="AO57" s="331">
        <v>45.5</v>
      </c>
      <c r="AP57" s="332">
        <v>44161</v>
      </c>
      <c r="AQ57" s="333">
        <v>3.1</v>
      </c>
      <c r="AR57" s="334">
        <v>42.4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3205044</v>
      </c>
      <c r="AN58" s="338">
        <v>27163</v>
      </c>
      <c r="AO58" s="339">
        <v>34.799999999999997</v>
      </c>
      <c r="AP58" s="340">
        <v>23644</v>
      </c>
      <c r="AQ58" s="341">
        <v>3.1</v>
      </c>
      <c r="AR58" s="342">
        <v>31.7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4095657</v>
      </c>
      <c r="AN59" s="330">
        <v>34809</v>
      </c>
      <c r="AO59" s="331">
        <v>-14.5</v>
      </c>
      <c r="AP59" s="332">
        <v>43955</v>
      </c>
      <c r="AQ59" s="333">
        <v>-0.5</v>
      </c>
      <c r="AR59" s="334">
        <v>-14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2941066</v>
      </c>
      <c r="AN60" s="338">
        <v>24996</v>
      </c>
      <c r="AO60" s="339">
        <v>-8</v>
      </c>
      <c r="AP60" s="340">
        <v>21318</v>
      </c>
      <c r="AQ60" s="341">
        <v>-9.8000000000000007</v>
      </c>
      <c r="AR60" s="342">
        <v>1.8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3569272</v>
      </c>
      <c r="AN61" s="345">
        <v>30181</v>
      </c>
      <c r="AO61" s="346">
        <v>10.6</v>
      </c>
      <c r="AP61" s="347">
        <v>43366</v>
      </c>
      <c r="AQ61" s="348">
        <v>1.5</v>
      </c>
      <c r="AR61" s="334">
        <v>9.1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2330852</v>
      </c>
      <c r="AN62" s="338">
        <v>19716</v>
      </c>
      <c r="AO62" s="339">
        <v>11.4</v>
      </c>
      <c r="AP62" s="340">
        <v>22639</v>
      </c>
      <c r="AQ62" s="341">
        <v>-2.2999999999999998</v>
      </c>
      <c r="AR62" s="342">
        <v>13.7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hU4CXhXP4jyWVBd2cHVIw9ni9IewLFKBIeAJHVtIVf4Z/vukyED8oqGPxISEFpoN3klzYTin8HC8ciUFs4uFA==" saltValue="8Rw+ZW123ZB8krtYvSRf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60" zoomScaleNormal="60" zoomScaleSheetLayoutView="55" workbookViewId="0">
      <selection activeCell="AE88" sqref="AE88"/>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0" spans="125:125" ht="13.5" hidden="1" customHeight="1" x14ac:dyDescent="0.15"/>
    <row r="121" spans="125:125" ht="13.5" hidden="1" customHeight="1" x14ac:dyDescent="0.15">
      <c r="DU121" s="255"/>
    </row>
  </sheetData>
  <sheetProtection algorithmName="SHA-512" hashValue="mXeu9efFA3QsbhH/j2nRUWW2GPC87OEEif1AvWmbrWuG493EC4A93oEG8UYzEDGdSXNhhYaN6M3zI5xGruV/Cg==" saltValue="XVS9c8a31czrzlTWupLn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70" zoomScaleNormal="70" zoomScaleSheetLayoutView="55" workbookViewId="0">
      <selection sqref="A1:XFD1048576"/>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QWZycO4pbNgIKl3rDujDWaEqqwumJckeaBXOLuBX3GSBvxyJOQ/YB7hZhOIguk3u2vkWRhH22kR4fh6eMaY3ZA==" saltValue="cTYvXjuJ+77qdHvWRdwn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3" t="s">
        <v>3</v>
      </c>
      <c r="D47" s="1203"/>
      <c r="E47" s="1204"/>
      <c r="F47" s="11">
        <v>10.34</v>
      </c>
      <c r="G47" s="12">
        <v>10.6</v>
      </c>
      <c r="H47" s="12">
        <v>10.89</v>
      </c>
      <c r="I47" s="12">
        <v>10.65</v>
      </c>
      <c r="J47" s="13">
        <v>11.96</v>
      </c>
    </row>
    <row r="48" spans="2:10" ht="57.75" customHeight="1" x14ac:dyDescent="0.15">
      <c r="B48" s="14"/>
      <c r="C48" s="1205" t="s">
        <v>4</v>
      </c>
      <c r="D48" s="1205"/>
      <c r="E48" s="1206"/>
      <c r="F48" s="15">
        <v>8.34</v>
      </c>
      <c r="G48" s="16">
        <v>8.8699999999999992</v>
      </c>
      <c r="H48" s="16">
        <v>7.46</v>
      </c>
      <c r="I48" s="16">
        <v>7.43</v>
      </c>
      <c r="J48" s="17">
        <v>9.57</v>
      </c>
    </row>
    <row r="49" spans="2:10" ht="57.75" customHeight="1" thickBot="1" x14ac:dyDescent="0.2">
      <c r="B49" s="18"/>
      <c r="C49" s="1207" t="s">
        <v>5</v>
      </c>
      <c r="D49" s="1207"/>
      <c r="E49" s="1208"/>
      <c r="F49" s="19" t="s">
        <v>569</v>
      </c>
      <c r="G49" s="20">
        <v>0.81</v>
      </c>
      <c r="H49" s="20" t="s">
        <v>570</v>
      </c>
      <c r="I49" s="20">
        <v>0.11</v>
      </c>
      <c r="J49" s="21">
        <v>4.22</v>
      </c>
    </row>
    <row r="50" spans="2:10" x14ac:dyDescent="0.15"/>
  </sheetData>
  <sheetProtection algorithmName="SHA-512" hashValue="gNOcFLzh/PV+CwZGPvIe6xWk6qL+V/lZLz9ucK8J+N4rvS0Cq60QZCtO0KgFIpraf+7lMMzKh0b36c62LYs37A==" saltValue="TgPyRpoa24Pqj2XjWxdW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dcterms:created xsi:type="dcterms:W3CDTF">2023-02-20T04:27:13Z</dcterms:created>
  <dcterms:modified xsi:type="dcterms:W3CDTF">2023-10-23T04:29:00Z</dcterms:modified>
  <cp:category/>
</cp:coreProperties>
</file>