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各課フォルダ\財政課\財政係\○照会、回答、通知\【翌2月】財政状況資料集（財政比較分析）\R3決算\★提出\"/>
    </mc:Choice>
  </mc:AlternateContent>
  <bookViews>
    <workbookView xWindow="0" yWindow="0" windowWidth="28800" windowHeight="1149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<sst xmlns="http://schemas.openxmlformats.org/spreadsheetml/2006/main" count="1117" uniqueCount="618">
  <si>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</si>
  <si>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</si>
  <si>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</si>
  <si>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</si>
  <si>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</si>
  <si>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</si>
  <si>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</si>
  <si>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</si>
  <si>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</si>
  <si>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</si>
  <si>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</si>
  <si>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</si>
  <si>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</si>
  <si>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</si>
  <si>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</si>
  <si>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</si>
  <si>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</si>
  <si>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</si>
  <si>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</si>
  <si>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</si>
  <si>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</si>
  <si>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</si>
  <si>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</si>
  <si>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</si>
  <si>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</si>
  <si>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</si>
  <si>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</si>
  <si>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</si>
  <si>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</si>
  <si>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</si>
  <si>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</si>
  <si>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</si>
  <si>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</si>
  <si>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</si>
  <si>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</si>
  <si>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</si>
  <si>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</si>
  <si>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</si>
  <si>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</si>
  <si>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</si>
  <si>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</si>
  <si>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</si>
  <si>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</si>
  <si>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</si>
  <si>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</si>
  <si>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</si>
  <si>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</si>
  <si>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</si>
  <si>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</si>
  <si>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</si>
  <si>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</si>
  <si>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</si>
  <si>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</si>
  <si>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</si>
  <si>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</si>
  <si>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</si>
  <si>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</si>
  <si>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</si>
  <si>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</si>
  <si>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</si>
  <si>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</si>
  <si>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</si>
  <si>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</si>
  <si>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</si>
  <si>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</si>
  <si>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</si>
  <si>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</si>
  <si>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</si>
  <si>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</si>
  <si>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</si>
  <si>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</si>
  <si>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</si>
  <si>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</si>
  <si>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</si>
  <si>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</si>
  <si>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</si>
  <si>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</si>
  <si>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</si>
  <si>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</si>
  <si>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</si>
  <si>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</si>
  <si>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</si>
  <si>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</si>
  <si>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</si>
  <si>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</si>
  <si>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</si>
  <si>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</si>
  <si>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</si>
  <si>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</si>
  <si>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</si>
  <si>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</si>
  <si>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</si>
  <si>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</si>
  <si>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</si>
  <si>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</si>
  <si>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</si>
  <si>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</si>
  <si>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</si>
  <si>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蕨市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</si>
  <si>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</si>
  <si>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</si>
  <si>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</si>
  <si>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</si>
  <si>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</si>
  <si>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</si>
  <si>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</si>
  <si>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</si>
  <si>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</si>
  <si>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</si>
  <si>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</si>
  <si>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</si>
  <si>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</si>
  <si>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</si>
  <si>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</si>
  <si>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</si>
  <si>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</si>
  <si>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</si>
  <si>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</si>
  <si>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</si>
  <si>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</si>
  <si>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</si>
  <si>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</si>
  <si>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</si>
  <si>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</si>
  <si>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</si>
  <si>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</si>
  <si>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</si>
  <si>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</si>
  <si>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</si>
  <si>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</si>
  <si>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</si>
  <si>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</si>
  <si>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</si>
  <si>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</si>
  <si>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</si>
  <si>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</si>
  <si>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</si>
  <si>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</si>
  <si>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</si>
  <si>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</si>
  <si>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</si>
  <si>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</si>
  <si>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</si>
  <si>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</si>
  <si>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</si>
  <si>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</si>
  <si>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</si>
  <si>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</si>
  <si>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</si>
  <si>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</si>
  <si>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</si>
  <si>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</si>
  <si>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</si>
  <si>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</si>
  <si>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</si>
  <si>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</si>
  <si>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</si>
  <si>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</si>
  <si>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</si>
  <si>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</si>
  <si>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</si>
  <si>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</si>
  <si>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</si>
  <si>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</si>
  <si>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</si>
  <si>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</si>
  <si>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</si>
  <si>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</si>
  <si>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</si>
  <si>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</si>
  <si>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</si>
  <si>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</si>
  <si>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</si>
  <si>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</si>
  <si>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</si>
  <si>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</si>
  <si>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</si>
  <si>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</si>
  <si>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</si>
  <si>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</si>
  <si>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</si>
  <si>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</si>
  <si>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</si>
  <si>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</si>
  <si>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</si>
  <si>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</si>
  <si>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</si>
  <si>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</si>
  <si>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</si>
  <si>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</si>
  <si>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</si>
  <si>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</si>
  <si>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</si>
  <si>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</si>
  <si>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</si>
  <si>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</si>
  <si>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</si>
  <si>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</si>
  <si>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</si>
  <si>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</si>
  <si>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</si>
  <si>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</si>
  <si>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</si>
  <si>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</si>
  <si>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</si>
  <si>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</si>
  <si>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</si>
  <si>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</si>
  <si>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</si>
  <si>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</si>
  <si>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</si>
  <si>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</si>
  <si>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</si>
  <si>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</si>
  <si>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</si>
  <si>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</si>
  <si>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</si>
  <si>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</si>
  <si>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埼玉県蕨市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</si>
  <si>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</si>
  <si>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</si>
  <si>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</si>
  <si>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</si>
  <si>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</si>
  <si>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</si>
  <si>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</si>
  <si>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</si>
  <si>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</si>
  <si>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</si>
  <si>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</si>
  <si>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</si>
  <si>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</si>
  <si>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</si>
  <si>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</si>
  <si>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</si>
  <si>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</si>
  <si>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</si>
  <si>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</si>
  <si>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</si>
  <si>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</si>
  <si>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</si>
  <si>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</si>
  <si>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</si>
  <si>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</si>
  <si>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</si>
  <si>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</si>
  <si>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</si>
  <si>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</si>
  <si>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</si>
  <si>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</si>
  <si>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</si>
  <si>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教育費</t>
  </si>
  <si>
    <t>災害復旧費</t>
  </si>
  <si>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</si>
  <si>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</si>
  <si>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</si>
  <si>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</si>
  <si>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</si>
  <si>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</si>
  <si>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</si>
  <si>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</si>
  <si>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</si>
  <si>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</si>
  <si>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</si>
  <si>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</si>
  <si>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</si>
  <si>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</si>
  <si>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</si>
  <si>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</si>
  <si>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</si>
  <si>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</si>
  <si>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</si>
  <si>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</si>
  <si>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</si>
  <si>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</si>
  <si>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</si>
  <si>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</si>
  <si>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</si>
  <si>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</si>
  <si>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</si>
  <si>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</si>
  <si>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</si>
  <si>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</si>
  <si>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</si>
  <si>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</si>
  <si>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</si>
  <si>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</si>
  <si>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</si>
  <si>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</si>
  <si>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</si>
  <si>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</si>
  <si>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</si>
  <si>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</si>
  <si>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</si>
  <si>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</si>
  <si>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</si>
  <si>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</si>
  <si>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</si>
  <si>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</si>
  <si>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</si>
  <si>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工業用水道</t>
    <phoneticPr fontId="5"/>
  </si>
  <si>
    <t>　うち減収補塡債(特例分)</t>
    <rPh sb="4" eb="5">
      <t>シュウ</t>
    </rPh>
    <rPh sb="9" eb="10">
      <t>トク</t>
    </rPh>
    <rPh sb="10" eb="11">
      <t>レイ</t>
    </rPh>
    <rPh sb="11" eb="12">
      <t>ブン</t>
    </rPh>
    <phoneticPr fontId="16"/>
  </si>
  <si>
    <t>国庫支出金</t>
    <phoneticPr fontId="5"/>
  </si>
  <si>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</si>
  <si>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</si>
  <si>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</si>
  <si>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</si>
  <si>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</si>
  <si>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</si>
  <si>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</si>
  <si>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埼玉県蕨市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</si>
  <si>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</si>
  <si>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</si>
  <si>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</si>
  <si>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</si>
  <si>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</si>
  <si>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</si>
  <si>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</si>
  <si>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</si>
  <si>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</si>
  <si>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</si>
  <si>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</si>
  <si>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</si>
  <si>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</si>
  <si>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</si>
  <si>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</si>
  <si>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</si>
  <si>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</si>
  <si>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</si>
  <si>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</si>
  <si>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</si>
  <si>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蕨都市計画事業錦町土地区画整理事業特別会計</t>
    <phoneticPr fontId="5"/>
  </si>
  <si>
    <t>蕨市公共用地先行取得事業特別会計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</si>
  <si>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</si>
  <si>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</si>
  <si>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</si>
  <si>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</si>
  <si>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</si>
  <si>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</si>
  <si>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</si>
  <si>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</si>
  <si>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</si>
  <si>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</si>
  <si>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</si>
  <si>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</si>
  <si>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</si>
  <si>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</si>
  <si>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蕨市国民健康保険特別会計</t>
    <phoneticPr fontId="5"/>
  </si>
  <si>
    <t>蕨市介護保険特別会計</t>
    <phoneticPr fontId="5"/>
  </si>
  <si>
    <t>蕨市後期高齢者医療特別会計</t>
    <phoneticPr fontId="5"/>
  </si>
  <si>
    <t>蕨市水道事業会計</t>
    <phoneticPr fontId="5"/>
  </si>
  <si>
    <t>法適用企業</t>
    <phoneticPr fontId="5"/>
  </si>
  <si>
    <t>蕨市立病院事業会計</t>
    <phoneticPr fontId="5"/>
  </si>
  <si>
    <t>蕨市公共下水道事業会計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</si>
  <si>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</si>
  <si>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</si>
  <si>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</si>
  <si>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</si>
  <si>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</si>
  <si>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</si>
  <si>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</si>
  <si>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</si>
  <si>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</si>
  <si>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</si>
  <si>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</si>
  <si>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</si>
  <si>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</si>
  <si>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</si>
  <si>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</si>
  <si>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</si>
  <si>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</si>
  <si>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</si>
  <si>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</si>
  <si>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</si>
  <si>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</si>
  <si>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</si>
  <si>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</si>
  <si>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</si>
  <si>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</si>
  <si>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</si>
  <si>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</si>
  <si>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</si>
  <si>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</si>
  <si>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</si>
  <si>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</si>
  <si>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</si>
  <si>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</si>
  <si>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</si>
  <si>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</si>
  <si>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</si>
  <si>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</si>
  <si>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</si>
  <si>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</si>
  <si>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</si>
  <si>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</si>
  <si>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</si>
  <si>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</si>
  <si>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</si>
  <si>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</si>
  <si>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</si>
  <si>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</si>
  <si>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</si>
  <si>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</si>
  <si>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</si>
  <si>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</si>
  <si>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</si>
  <si>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</si>
  <si>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</si>
  <si>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</si>
  <si>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</si>
  <si>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</si>
  <si>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</si>
  <si>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</si>
  <si>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</si>
  <si>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</si>
  <si>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</si>
  <si>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</si>
  <si>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</si>
  <si>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</si>
  <si>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</si>
  <si>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</si>
  <si>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</si>
  <si>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</si>
  <si>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</si>
  <si>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</si>
  <si>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</si>
  <si>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</si>
  <si>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</si>
  <si>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</si>
  <si>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</si>
  <si>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</si>
  <si>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</si>
  <si>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</si>
  <si>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</si>
  <si>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</si>
  <si>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</si>
  <si>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</si>
  <si>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</si>
  <si>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</si>
  <si>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</si>
  <si>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</si>
  <si>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</si>
  <si>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</si>
  <si>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</si>
  <si>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</si>
  <si>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</si>
  <si>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</si>
  <si>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</si>
  <si>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</si>
  <si>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</si>
  <si>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</si>
  <si>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</si>
  <si>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</si>
  <si>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</si>
  <si>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</si>
  <si>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</si>
  <si>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</si>
  <si>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</si>
  <si>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</si>
  <si>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</si>
  <si>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</si>
  <si>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</si>
  <si>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</si>
  <si>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</si>
  <si>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</si>
  <si>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</si>
  <si>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</si>
  <si>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</si>
  <si>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</si>
  <si>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</si>
  <si>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</si>
  <si>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</si>
  <si>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</si>
  <si>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</si>
  <si>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</si>
  <si>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</si>
  <si>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</si>
  <si>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</si>
  <si>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</si>
  <si>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</si>
  <si>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</si>
  <si>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</si>
  <si>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</si>
  <si>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</si>
  <si>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</si>
  <si>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</si>
  <si>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</si>
  <si>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</si>
  <si>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</si>
  <si>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</si>
  <si>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</si>
  <si>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</si>
  <si>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</si>
  <si>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</si>
  <si>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</si>
  <si>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</si>
  <si>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</si>
  <si>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</si>
  <si>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</si>
  <si>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</si>
  <si>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</si>
  <si>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1.53</t>
  </si>
  <si>
    <t>一般会計</t>
  </si>
  <si>
    <t>蕨市水道事業会計</t>
  </si>
  <si>
    <t>蕨市立病院事業会計</t>
  </si>
  <si>
    <t>蕨市介護保険特別会計</t>
  </si>
  <si>
    <t>蕨市公共下水道事業会計</t>
  </si>
  <si>
    <t>蕨市国民健康保険特別会計</t>
  </si>
  <si>
    <t>蕨都市計画事業錦町土地区画整理事業特別会計</t>
  </si>
  <si>
    <t>蕨市後期高齢者医療特別会計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</si>
  <si>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</si>
  <si>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</si>
  <si>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</si>
  <si>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</si>
  <si>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</si>
  <si>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</si>
  <si>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</si>
  <si>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</si>
  <si>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</si>
  <si>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</si>
  <si>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</si>
  <si>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戸田競艇企業団（モーターボート競走事業会計）</t>
  </si>
  <si>
    <t>蕨戸田衛生センター組合（一般会計）</t>
  </si>
  <si>
    <t>埼玉県後期高齢者医療広域連合（一般会計）</t>
  </si>
  <si>
    <t>埼玉県後期高齢者医療広域連合（後期高齢者医療事業特別会計）</t>
  </si>
  <si>
    <t>埼玉県市町村総合事務組合（一般会計）</t>
  </si>
  <si>
    <t>埼玉県市町村総合事務組合（交通災害共済事業特別会計）</t>
  </si>
  <si>
    <t>彩の国さいたま人づくり広域連合（一般会計）</t>
  </si>
  <si>
    <t>-</t>
    <phoneticPr fontId="2"/>
  </si>
  <si>
    <t>-</t>
    <phoneticPr fontId="2"/>
  </si>
  <si>
    <t>蕨市土地開発公社</t>
  </si>
  <si>
    <t>蕨市施設管理公社</t>
  </si>
  <si>
    <t>-</t>
    <phoneticPr fontId="2"/>
  </si>
  <si>
    <t>公共施設改修基金</t>
    <phoneticPr fontId="5"/>
  </si>
  <si>
    <t>蕨駅西口市街地再開発事業基金</t>
    <phoneticPr fontId="5"/>
  </si>
  <si>
    <t>職員退職手当基金</t>
    <phoneticPr fontId="5"/>
  </si>
  <si>
    <t>ふるさとわらび応援基金</t>
    <phoneticPr fontId="5"/>
  </si>
  <si>
    <t>〇</t>
    <phoneticPr fontId="2"/>
  </si>
  <si>
    <t>庁舎整備基金</t>
    <rPh sb="0" eb="2">
      <t>チョウシャ</t>
    </rPh>
    <rPh sb="2" eb="4">
      <t>セイビ</t>
    </rPh>
    <rPh sb="4" eb="6">
      <t>キキン</t>
    </rPh>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</si>
  <si>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</si>
  <si>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</si>
  <si>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</si>
  <si>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</si>
  <si>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</si>
  <si>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</si>
  <si>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</si>
  <si>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</si>
  <si>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</si>
  <si>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</si>
  <si>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</si>
  <si>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　うち猶予特例債</t>
    <phoneticPr fontId="16"/>
  </si>
  <si>
    <t>　前年度繰上充用金</t>
    <phoneticPr fontId="5"/>
  </si>
  <si>
    <t>国民健康保険</t>
    <phoneticPr fontId="5"/>
  </si>
  <si>
    <t>　投資・出資金・貸付金</t>
    <phoneticPr fontId="5"/>
  </si>
  <si>
    <t>保険税(料)収入額</t>
    <phoneticPr fontId="5"/>
  </si>
  <si>
    <t>被保険者
1人当り</t>
    <phoneticPr fontId="5"/>
  </si>
  <si>
    <t>　積立金</t>
    <phoneticPr fontId="5"/>
  </si>
  <si>
    <t>上水道</t>
    <phoneticPr fontId="5"/>
  </si>
  <si>
    <t>　繰出金</t>
    <phoneticPr fontId="5"/>
  </si>
  <si>
    <t>病院</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</si>
  <si>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</si>
  <si>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</si>
  <si>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</si>
  <si>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</si>
  <si>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</si>
  <si>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</si>
  <si>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</si>
  <si>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</si>
  <si>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</si>
  <si>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</si>
  <si>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</si>
  <si>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</si>
  <si>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</si>
  <si>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</si>
  <si>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</si>
  <si>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</si>
  <si>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</si>
  <si>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水利地益税等</t>
    <phoneticPr fontId="5"/>
  </si>
  <si>
    <t>充当一般財源等</t>
    <phoneticPr fontId="5"/>
  </si>
  <si>
    <t>構成比</t>
    <phoneticPr fontId="5"/>
  </si>
  <si>
    <t>　　事業所税</t>
    <phoneticPr fontId="5"/>
  </si>
  <si>
    <t>　新型コロナウイルス感染症対策地方税減収補塡特別交付金</t>
    <phoneticPr fontId="5"/>
  </si>
  <si>
    <t>　　入湯税</t>
    <phoneticPr fontId="5"/>
  </si>
  <si>
    <t>　法定目的税</t>
    <phoneticPr fontId="5"/>
  </si>
  <si>
    <t>前年度繰上充用金</t>
    <phoneticPr fontId="5"/>
  </si>
  <si>
    <t>　個人住民税減収補塡特例交付金</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</si>
  <si>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</si>
  <si>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</si>
  <si>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</si>
  <si>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</si>
  <si>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</si>
  <si>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</si>
  <si>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</si>
  <si>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</si>
  <si>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</si>
  <si>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</si>
  <si>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</si>
  <si>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</si>
  <si>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</si>
  <si>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</si>
  <si>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</si>
  <si>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</si>
  <si>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</si>
  <si>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令和3年度</t>
    <phoneticPr fontId="25"/>
  </si>
  <si>
    <t xml:space="preserve">※8：職員の状況については、令和3年地方公務員給与実態調査に基づいている。 </t>
  </si>
  <si>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</si>
  <si>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</si>
  <si>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</si>
  <si>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</si>
  <si>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</si>
  <si>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</si>
  <si>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実質公債費比率は、第3次蕨市土地開発公社経営健全化計画に基づく土地の買戻しに係る支出が増加したことや、措置期間が終了した臨時財政対策債に係る元金償還の発生などにより増加した。一方で、将来負担比率は、将来負担すべき実質的な負債がないとする算定結果が続いており、類似団体と比較しても低水準である。今後の見通しでは、老朽化した公共施設の改修費に充当する起債が予想されるため、実質公債費比率が上昇する見込みであり、これに伴って将来負担比率が上昇に転じる可能性もある。そのため、起債については、優先性・緊急性・住民ニーズなどの視点から、起債対象事業の必要性の有無を十分に検討するとともに、他の財源確保にも努め、財政の硬直化を招かないように計画的な運用を図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</si>
  <si>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</si>
  <si>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</si>
  <si>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</si>
  <si>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較しても低水準であるが、一方で有形固定資産減価償却率は高い傾向にある。特に、市庁舎は有形固定資産減価償却率が90％を超えており、平均を押し上げる要因の１つとなっているが、令和5年に新庁舎が完成し、今後、有形固定資産減価償却率は大幅に低下する見込みとなっている。一方で、市庁舎の建替えには起債による財源の確保が必要となることから、将来負担比率の増大が見込まれる。その他公共施設等の老朽化も進んでいることから、他の財源確保にも努めつつ、長期的視点をもって計画的に公共施設等の維持管理を行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</si>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</sst>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CDEE-4F12-8BF3-25B1E7EA42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36260</c:v>
                </c:pt>
                <c:pt idx="1">
                  <c:v>21046</c:v>
                </c:pt>
                <c:pt idx="2">
                  <c:v>27957</c:v>
                </c:pt>
                <c:pt idx="3">
                  <c:v>38511</c:v>
                </c:pt>
                <c:pt idx="4">
                  <c:v>46551</c:v>
                </c:pt>
              </c:numCache>
            </c:numRef>
          </c:val>
          <c:smooth val="0"/>
          <c:extLst>
            <c:ext xmlns:c16="http://schemas.microsoft.com/office/drawing/2014/chart" uri="{C3380CC4-5D6E-409C-BE32-E72D297353CC}">
              <c16:uniqueId val="{00000001-CDEE-4F12-8BF3-25B1E7EA42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12.54</c:v>
                </c:pt>
                <c:pt idx="1">
                  <c:v>10.45</c:v>
                </c:pt>
                <c:pt idx="2">
                  <c:v>10.74</c:v>
                </c:pt>
                <c:pt idx="3">
                  <c:v>12.05</c:v>
                </c:pt>
                <c:pt idx="4">
                  <c:v>16.66</c:v>
                </c:pt>
              </c:numCache>
            </c:numRef>
          </c:val>
          <c:extLst>
            <c:ext xmlns:c16="http://schemas.microsoft.com/office/drawing/2014/chart" uri="{C3380CC4-5D6E-409C-BE32-E72D297353CC}">
              <c16:uniqueId val="{00000000-1A24-4043-951A-1087774FB5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13.55</c:v>
                </c:pt>
                <c:pt idx="1">
                  <c:v>17.25</c:v>
                </c:pt>
                <c:pt idx="2">
                  <c:v>15.47</c:v>
                </c:pt>
                <c:pt idx="3">
                  <c:v>16.53</c:v>
                </c:pt>
                <c:pt idx="4">
                  <c:v>18.850000000000001</c:v>
                </c:pt>
              </c:numCache>
            </c:numRef>
          </c:val>
          <c:extLst>
            <c:ext xmlns:c16="http://schemas.microsoft.com/office/drawing/2014/chart" uri="{C3380CC4-5D6E-409C-BE32-E72D297353CC}">
              <c16:uniqueId val="{00000001-1A24-4043-951A-1087774FB5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c:v>
                </c:pt>
                <c:pt idx="1">
                  <c:v>2.06</c:v>
                </c:pt>
                <c:pt idx="2">
                  <c:v>-1.53</c:v>
                </c:pt>
                <c:pt idx="3">
                  <c:v>3.26</c:v>
                </c:pt>
                <c:pt idx="4">
                  <c:v>8.51</c:v>
                </c:pt>
              </c:numCache>
            </c:numRef>
          </c:val>
          <c:smooth val="0"/>
          <c:extLst>
            <c:ext xmlns:c16="http://schemas.microsoft.com/office/drawing/2014/chart" uri="{C3380CC4-5D6E-409C-BE32-E72D297353CC}">
              <c16:uniqueId val="{00000002-1A24-4043-951A-1087774FB5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0.09</c:v>
                </c:pt>
                <c:pt idx="4">
                  <c:v>#N/A</c:v>
                </c:pt>
                <c:pt idx="5">
                  <c:v>0.55000000000000004</c:v>
                </c:pt>
                <c:pt idx="6">
                  <c:v>#N/A</c:v>
                </c:pt>
                <c:pt idx="7">
                  <c:v>0.01</c:v>
                </c:pt>
                <c:pt idx="8">
                  <c:v>#N/A</c:v>
                </c:pt>
                <c:pt idx="9">
                  <c:v>0.01</c:v>
                </c:pt>
              </c:numCache>
            </c:numRef>
          </c:val>
          <c:extLst>
            <c:ext xmlns:c16="http://schemas.microsoft.com/office/drawing/2014/chart" uri="{C3380CC4-5D6E-409C-BE32-E72D297353CC}">
              <c16:uniqueId val="{00000000-28F6-4F98-8737-A9118C7F4B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F6-4F98-8737-A9118C7F4B5C}"/>
            </c:ext>
          </c:extLst>
        </c:ser>
        <c:ser>
          <c:idx val="2"/>
          <c:order val="2"/>
          <c:tx>
            <c:strRef>
              <c:f>データシート!$A$29</c:f>
              <c:strCache>
                <c:ptCount val="1"/>
                <c:pt idx="0">
                  <c:v>蕨市後期高齢者医療特別会計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0.01</c:v>
                </c:pt>
                <c:pt idx="8">
                  <c:v>#N/A</c:v>
                </c:pt>
                <c:pt idx="9">
                  <c:v>0.04</c:v>
                </c:pt>
              </c:numCache>
            </c:numRef>
          </c:val>
          <c:extLst>
            <c:ext xmlns:c16="http://schemas.microsoft.com/office/drawing/2014/chart" uri="{C3380CC4-5D6E-409C-BE32-E72D297353CC}">
              <c16:uniqueId val="{00000002-28F6-4F98-8737-A9118C7F4B5C}"/>
            </c:ext>
          </c:extLst>
        </c:ser>
        <c:ser>
          <c:idx val="3"/>
          <c:order val="3"/>
          <c:tx>
            <c:strRef>
              <c:f>データシート!$A$30</c:f>
              <c:strCache>
                <c:ptCount val="1"/>
                <c:pt idx="0">
                  <c:v>蕨都市計画事業錦町土地区画整理事業特別会計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0.27</c:v>
                </c:pt>
                <c:pt idx="2">
                  <c:v>#N/A</c:v>
                </c:pt>
                <c:pt idx="3">
                  <c:v>0.04</c:v>
                </c:pt>
                <c:pt idx="4">
                  <c:v>#N/A</c:v>
                </c:pt>
                <c:pt idx="5">
                  <c:v>0.06</c:v>
                </c:pt>
                <c:pt idx="6">
                  <c:v>#N/A</c:v>
                </c:pt>
                <c:pt idx="7">
                  <c:v>0.34</c:v>
                </c:pt>
                <c:pt idx="8">
                  <c:v>#N/A</c:v>
                </c:pt>
                <c:pt idx="9">
                  <c:v>0.22</c:v>
                </c:pt>
              </c:numCache>
            </c:numRef>
          </c:val>
          <c:extLst>
            <c:ext xmlns:c16="http://schemas.microsoft.com/office/drawing/2014/chart" uri="{C3380CC4-5D6E-409C-BE32-E72D297353CC}">
              <c16:uniqueId val="{00000003-28F6-4F98-8737-A9118C7F4B5C}"/>
            </c:ext>
          </c:extLst>
        </c:ser>
        <c:ser>
          <c:idx val="4"/>
          <c:order val="4"/>
          <c:tx>
            <c:strRef>
              <c:f>データシート!$A$31</c:f>
              <c:strCache>
                <c:ptCount val="1"/>
                <c:pt idx="0">
                  <c:v>蕨市国民健康保険特別会計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1.91</c:v>
                </c:pt>
                <c:pt idx="2">
                  <c:v>#N/A</c:v>
                </c:pt>
                <c:pt idx="3">
                  <c:v>0.31</c:v>
                </c:pt>
                <c:pt idx="4">
                  <c:v>#N/A</c:v>
                </c:pt>
                <c:pt idx="5">
                  <c:v>0.24</c:v>
                </c:pt>
                <c:pt idx="6">
                  <c:v>#N/A</c:v>
                </c:pt>
                <c:pt idx="7">
                  <c:v>0.35</c:v>
                </c:pt>
                <c:pt idx="8">
                  <c:v>#N/A</c:v>
                </c:pt>
                <c:pt idx="9">
                  <c:v>0.3</c:v>
                </c:pt>
              </c:numCache>
            </c:numRef>
          </c:val>
          <c:extLst>
            <c:ext xmlns:c16="http://schemas.microsoft.com/office/drawing/2014/chart" uri="{C3380CC4-5D6E-409C-BE32-E72D297353CC}">
              <c16:uniqueId val="{00000004-28F6-4F98-8737-A9118C7F4B5C}"/>
            </c:ext>
          </c:extLst>
        </c:ser>
        <c:ser>
          <c:idx val="5"/>
          <c:order val="5"/>
          <c:tx>
            <c:strRef>
              <c:f>データシート!$A$32</c:f>
              <c:strCache>
                <c:ptCount val="1"/>
                <c:pt idx="0">
                  <c:v>蕨市公共下水道事業会計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0.46</c:v>
                </c:pt>
                <c:pt idx="8">
                  <c:v>#N/A</c:v>
                </c:pt>
                <c:pt idx="9">
                  <c:v>0.91</c:v>
                </c:pt>
              </c:numCache>
            </c:numRef>
          </c:val>
          <c:extLst>
            <c:ext xmlns:c16="http://schemas.microsoft.com/office/drawing/2014/chart" uri="{C3380CC4-5D6E-409C-BE32-E72D297353CC}">
              <c16:uniqueId val="{00000005-28F6-4F98-8737-A9118C7F4B5C}"/>
            </c:ext>
          </c:extLst>
        </c:ser>
        <c:ser>
          <c:idx val="6"/>
          <c:order val="6"/>
          <c:tx>
            <c:strRef>
              <c:f>データシート!$A$33</c:f>
              <c:strCache>
                <c:ptCount val="1"/>
                <c:pt idx="0">
                  <c:v>蕨市介護保険特別会計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1.19</c:v>
                </c:pt>
                <c:pt idx="2">
                  <c:v>#N/A</c:v>
                </c:pt>
                <c:pt idx="3">
                  <c:v>1.01</c:v>
                </c:pt>
                <c:pt idx="4">
                  <c:v>#N/A</c:v>
                </c:pt>
                <c:pt idx="5">
                  <c:v>1.54</c:v>
                </c:pt>
                <c:pt idx="6">
                  <c:v>#N/A</c:v>
                </c:pt>
                <c:pt idx="7">
                  <c:v>1.94</c:v>
                </c:pt>
                <c:pt idx="8">
                  <c:v>#N/A</c:v>
                </c:pt>
                <c:pt idx="9">
                  <c:v>1.5</c:v>
                </c:pt>
              </c:numCache>
            </c:numRef>
          </c:val>
          <c:extLst>
            <c:ext xmlns:c16="http://schemas.microsoft.com/office/drawing/2014/chart" uri="{C3380CC4-5D6E-409C-BE32-E72D297353CC}">
              <c16:uniqueId val="{00000006-28F6-4F98-8737-A9118C7F4B5C}"/>
            </c:ext>
          </c:extLst>
        </c:ser>
        <c:ser>
          <c:idx val="7"/>
          <c:order val="7"/>
          <c:tx>
            <c:strRef>
              <c:f>データシート!$A$34</c:f>
              <c:strCache>
                <c:ptCount val="1"/>
                <c:pt idx="0">
                  <c:v>蕨市立病院事業会計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7.94</c:v>
                </c:pt>
                <c:pt idx="2">
                  <c:v>#N/A</c:v>
                </c:pt>
                <c:pt idx="3">
                  <c:v>7.68</c:v>
                </c:pt>
                <c:pt idx="4">
                  <c:v>#N/A</c:v>
                </c:pt>
                <c:pt idx="5">
                  <c:v>7.19</c:v>
                </c:pt>
                <c:pt idx="6">
                  <c:v>#N/A</c:v>
                </c:pt>
                <c:pt idx="7">
                  <c:v>5.54</c:v>
                </c:pt>
                <c:pt idx="8">
                  <c:v>#N/A</c:v>
                </c:pt>
                <c:pt idx="9">
                  <c:v>4.76</c:v>
                </c:pt>
              </c:numCache>
            </c:numRef>
          </c:val>
          <c:extLst>
            <c:ext xmlns:c16="http://schemas.microsoft.com/office/drawing/2014/chart" uri="{C3380CC4-5D6E-409C-BE32-E72D297353CC}">
              <c16:uniqueId val="{00000007-28F6-4F98-8737-A9118C7F4B5C}"/>
            </c:ext>
          </c:extLst>
        </c:ser>
        <c:ser>
          <c:idx val="8"/>
          <c:order val="8"/>
          <c:tx>
            <c:strRef>
              <c:f>データシート!$A$35</c:f>
              <c:strCache>
                <c:ptCount val="1"/>
                <c:pt idx="0">
                  <c:v>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9.5399999999999991</c:v>
                </c:pt>
                <c:pt idx="2">
                  <c:v>#N/A</c:v>
                </c:pt>
                <c:pt idx="3">
                  <c:v>10.76</c:v>
                </c:pt>
                <c:pt idx="4">
                  <c:v>#N/A</c:v>
                </c:pt>
                <c:pt idx="5">
                  <c:v>11.52</c:v>
                </c:pt>
                <c:pt idx="6">
                  <c:v>#N/A</c:v>
                </c:pt>
                <c:pt idx="7">
                  <c:v>10.32</c:v>
                </c:pt>
                <c:pt idx="8">
                  <c:v>#N/A</c:v>
                </c:pt>
                <c:pt idx="9">
                  <c:v>9.9600000000000009</c:v>
                </c:pt>
              </c:numCache>
            </c:numRef>
          </c:val>
          <c:extLst>
            <c:ext xmlns:c16="http://schemas.microsoft.com/office/drawing/2014/chart" uri="{C3380CC4-5D6E-409C-BE32-E72D297353CC}">
              <c16:uniqueId val="{00000008-28F6-4F98-8737-A9118C7F4B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12.22</c:v>
                </c:pt>
                <c:pt idx="2">
                  <c:v>#N/A</c:v>
                </c:pt>
                <c:pt idx="3">
                  <c:v>10.38</c:v>
                </c:pt>
                <c:pt idx="4">
                  <c:v>#N/A</c:v>
                </c:pt>
                <c:pt idx="5">
                  <c:v>10.63</c:v>
                </c:pt>
                <c:pt idx="6">
                  <c:v>#N/A</c:v>
                </c:pt>
                <c:pt idx="7">
                  <c:v>11.69</c:v>
                </c:pt>
                <c:pt idx="8">
                  <c:v>#N/A</c:v>
                </c:pt>
                <c:pt idx="9">
                  <c:v>16.420000000000002</c:v>
                </c:pt>
              </c:numCache>
            </c:numRef>
          </c:val>
          <c:extLst>
            <c:ext xmlns:c16="http://schemas.microsoft.com/office/drawing/2014/chart" uri="{C3380CC4-5D6E-409C-BE32-E72D297353CC}">
              <c16:uniqueId val="{00000009-28F6-4F98-8737-A9118C7F4B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1952</c:v>
                </c:pt>
                <c:pt idx="5">
                  <c:v>1971</c:v>
                </c:pt>
                <c:pt idx="8">
                  <c:v>1869</c:v>
                </c:pt>
                <c:pt idx="11">
                  <c:v>1880</c:v>
                </c:pt>
                <c:pt idx="14">
                  <c:v>1926</c:v>
                </c:pt>
              </c:numCache>
            </c:numRef>
          </c:val>
          <c:extLst>
            <c:ext xmlns:c16="http://schemas.microsoft.com/office/drawing/2014/chart" uri="{C3380CC4-5D6E-409C-BE32-E72D297353CC}">
              <c16:uniqueId val="{00000000-9782-4BAA-8E24-D765C34D04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82-4BAA-8E24-D765C34D04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282</c:v>
                </c:pt>
                <c:pt idx="3">
                  <c:v>277</c:v>
                </c:pt>
                <c:pt idx="6">
                  <c:v>274</c:v>
                </c:pt>
                <c:pt idx="9">
                  <c:v>261</c:v>
                </c:pt>
                <c:pt idx="12">
                  <c:v>1259</c:v>
                </c:pt>
              </c:numCache>
            </c:numRef>
          </c:val>
          <c:extLst>
            <c:ext xmlns:c16="http://schemas.microsoft.com/office/drawing/2014/chart" uri="{C3380CC4-5D6E-409C-BE32-E72D297353CC}">
              <c16:uniqueId val="{00000002-9782-4BAA-8E24-D765C34D04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c:v>
                </c:pt>
                <c:pt idx="3">
                  <c:v>40</c:v>
                </c:pt>
                <c:pt idx="6">
                  <c:v>26</c:v>
                </c:pt>
                <c:pt idx="9">
                  <c:v>18</c:v>
                </c:pt>
                <c:pt idx="12">
                  <c:v>17</c:v>
                </c:pt>
              </c:numCache>
            </c:numRef>
          </c:val>
          <c:extLst>
            <c:ext xmlns:c16="http://schemas.microsoft.com/office/drawing/2014/chart" uri="{C3380CC4-5D6E-409C-BE32-E72D297353CC}">
              <c16:uniqueId val="{00000003-9782-4BAA-8E24-D765C34D04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346</c:v>
                </c:pt>
                <c:pt idx="3">
                  <c:v>329</c:v>
                </c:pt>
                <c:pt idx="6">
                  <c:v>320</c:v>
                </c:pt>
                <c:pt idx="9">
                  <c:v>334</c:v>
                </c:pt>
                <c:pt idx="12">
                  <c:v>323</c:v>
                </c:pt>
              </c:numCache>
            </c:numRef>
          </c:val>
          <c:extLst>
            <c:ext xmlns:c16="http://schemas.microsoft.com/office/drawing/2014/chart" uri="{C3380CC4-5D6E-409C-BE32-E72D297353CC}">
              <c16:uniqueId val="{00000004-9782-4BAA-8E24-D765C34D04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82-4BAA-8E24-D765C34D04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82-4BAA-8E24-D765C34D04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1493</c:v>
                </c:pt>
                <c:pt idx="3">
                  <c:v>1527</c:v>
                </c:pt>
                <c:pt idx="6">
                  <c:v>1581</c:v>
                </c:pt>
                <c:pt idx="9">
                  <c:v>1643</c:v>
                </c:pt>
                <c:pt idx="12">
                  <c:v>1724</c:v>
                </c:pt>
              </c:numCache>
            </c:numRef>
          </c:val>
          <c:extLst>
            <c:ext xmlns:c16="http://schemas.microsoft.com/office/drawing/2014/chart" uri="{C3380CC4-5D6E-409C-BE32-E72D297353CC}">
              <c16:uniqueId val="{00000007-9782-4BAA-8E24-D765C34D04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219</c:v>
                </c:pt>
                <c:pt idx="2">
                  <c:v>#N/A</c:v>
                </c:pt>
                <c:pt idx="3">
                  <c:v>#N/A</c:v>
                </c:pt>
                <c:pt idx="4">
                  <c:v>202</c:v>
                </c:pt>
                <c:pt idx="5">
                  <c:v>#N/A</c:v>
                </c:pt>
                <c:pt idx="6">
                  <c:v>#N/A</c:v>
                </c:pt>
                <c:pt idx="7">
                  <c:v>332</c:v>
                </c:pt>
                <c:pt idx="8">
                  <c:v>#N/A</c:v>
                </c:pt>
                <c:pt idx="9">
                  <c:v>#N/A</c:v>
                </c:pt>
                <c:pt idx="10">
                  <c:v>376</c:v>
                </c:pt>
                <c:pt idx="11">
                  <c:v>#N/A</c:v>
                </c:pt>
                <c:pt idx="12">
                  <c:v>#N/A</c:v>
                </c:pt>
                <c:pt idx="13">
                  <c:v>1397</c:v>
                </c:pt>
                <c:pt idx="14">
                  <c:v>#N/A</c:v>
                </c:pt>
              </c:numCache>
            </c:numRef>
          </c:val>
          <c:smooth val="0"/>
          <c:extLst>
            <c:ext xmlns:c16="http://schemas.microsoft.com/office/drawing/2014/chart" uri="{C3380CC4-5D6E-409C-BE32-E72D297353CC}">
              <c16:uniqueId val="{00000008-9782-4BAA-8E24-D765C34D04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16457</c:v>
                </c:pt>
                <c:pt idx="5">
                  <c:v>16252</c:v>
                </c:pt>
                <c:pt idx="8">
                  <c:v>16061</c:v>
                </c:pt>
                <c:pt idx="11">
                  <c:v>16615</c:v>
                </c:pt>
                <c:pt idx="14">
                  <c:v>16841</c:v>
                </c:pt>
              </c:numCache>
            </c:numRef>
          </c:val>
          <c:extLst>
            <c:ext xmlns:c16="http://schemas.microsoft.com/office/drawing/2014/chart" uri="{C3380CC4-5D6E-409C-BE32-E72D297353CC}">
              <c16:uniqueId val="{00000000-5562-4EEF-85C2-A1B1BC9079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6116</c:v>
                </c:pt>
                <c:pt idx="5">
                  <c:v>6160</c:v>
                </c:pt>
                <c:pt idx="8">
                  <c:v>6143</c:v>
                </c:pt>
                <c:pt idx="11">
                  <c:v>6086</c:v>
                </c:pt>
                <c:pt idx="14">
                  <c:v>5263</c:v>
                </c:pt>
              </c:numCache>
            </c:numRef>
          </c:val>
          <c:extLst>
            <c:ext xmlns:c16="http://schemas.microsoft.com/office/drawing/2014/chart" uri="{C3380CC4-5D6E-409C-BE32-E72D297353CC}">
              <c16:uniqueId val="{00000001-5562-4EEF-85C2-A1B1BC9079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5170</c:v>
                </c:pt>
                <c:pt idx="5">
                  <c:v>6270</c:v>
                </c:pt>
                <c:pt idx="8">
                  <c:v>6102</c:v>
                </c:pt>
                <c:pt idx="11">
                  <c:v>6948</c:v>
                </c:pt>
                <c:pt idx="14">
                  <c:v>8438</c:v>
                </c:pt>
              </c:numCache>
            </c:numRef>
          </c:val>
          <c:extLst>
            <c:ext xmlns:c16="http://schemas.microsoft.com/office/drawing/2014/chart" uri="{C3380CC4-5D6E-409C-BE32-E72D297353CC}">
              <c16:uniqueId val="{00000002-5562-4EEF-85C2-A1B1BC9079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62-4EEF-85C2-A1B1BC9079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62-4EEF-85C2-A1B1BC9079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62-4EEF-85C2-A1B1BC9079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2737</c:v>
                </c:pt>
                <c:pt idx="3">
                  <c:v>2626</c:v>
                </c:pt>
                <c:pt idx="6">
                  <c:v>2500</c:v>
                </c:pt>
                <c:pt idx="9">
                  <c:v>2726</c:v>
                </c:pt>
                <c:pt idx="12">
                  <c:v>2848</c:v>
                </c:pt>
              </c:numCache>
            </c:numRef>
          </c:val>
          <c:extLst>
            <c:ext xmlns:c16="http://schemas.microsoft.com/office/drawing/2014/chart" uri="{C3380CC4-5D6E-409C-BE32-E72D297353CC}">
              <c16:uniqueId val="{00000006-5562-4EEF-85C2-A1B1BC9079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115</c:v>
                </c:pt>
                <c:pt idx="3">
                  <c:v>62</c:v>
                </c:pt>
                <c:pt idx="6">
                  <c:v>254</c:v>
                </c:pt>
                <c:pt idx="9">
                  <c:v>647</c:v>
                </c:pt>
                <c:pt idx="12">
                  <c:v>860</c:v>
                </c:pt>
              </c:numCache>
            </c:numRef>
          </c:val>
          <c:extLst>
            <c:ext xmlns:c16="http://schemas.microsoft.com/office/drawing/2014/chart" uri="{C3380CC4-5D6E-409C-BE32-E72D297353CC}">
              <c16:uniqueId val="{00000007-5562-4EEF-85C2-A1B1BC9079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3749</c:v>
                </c:pt>
                <c:pt idx="3">
                  <c:v>3533</c:v>
                </c:pt>
                <c:pt idx="6">
                  <c:v>3437</c:v>
                </c:pt>
                <c:pt idx="9">
                  <c:v>3655</c:v>
                </c:pt>
                <c:pt idx="12">
                  <c:v>3718</c:v>
                </c:pt>
              </c:numCache>
            </c:numRef>
          </c:val>
          <c:extLst>
            <c:ext xmlns:c16="http://schemas.microsoft.com/office/drawing/2014/chart" uri="{C3380CC4-5D6E-409C-BE32-E72D297353CC}">
              <c16:uniqueId val="{00000008-5562-4EEF-85C2-A1B1BC9079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3393</c:v>
                </c:pt>
                <c:pt idx="3">
                  <c:v>3123</c:v>
                </c:pt>
                <c:pt idx="6">
                  <c:v>2856</c:v>
                </c:pt>
                <c:pt idx="9">
                  <c:v>2598</c:v>
                </c:pt>
                <c:pt idx="12">
                  <c:v>1341</c:v>
                </c:pt>
              </c:numCache>
            </c:numRef>
          </c:val>
          <c:extLst>
            <c:ext xmlns:c16="http://schemas.microsoft.com/office/drawing/2014/chart" uri="{C3380CC4-5D6E-409C-BE32-E72D297353CC}">
              <c16:uniqueId val="{00000009-5562-4EEF-85C2-A1B1BC9079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17880</c:v>
                </c:pt>
                <c:pt idx="3">
                  <c:v>17593</c:v>
                </c:pt>
                <c:pt idx="6">
                  <c:v>17301</c:v>
                </c:pt>
                <c:pt idx="9">
                  <c:v>17845</c:v>
                </c:pt>
                <c:pt idx="12">
                  <c:v>19376</c:v>
                </c:pt>
              </c:numCache>
            </c:numRef>
          </c:val>
          <c:extLst>
            <c:ext xmlns:c16="http://schemas.microsoft.com/office/drawing/2014/chart" uri="{C3380CC4-5D6E-409C-BE32-E72D297353CC}">
              <c16:uniqueId val="{0000000A-5562-4EEF-85C2-A1B1BC9079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62-4EEF-85C2-A1B1BC9079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2222</c:v>
                </c:pt>
                <c:pt idx="1">
                  <c:v>2458</c:v>
                </c:pt>
                <c:pt idx="2">
                  <c:v>2967</c:v>
                </c:pt>
              </c:numCache>
            </c:numRef>
          </c:val>
          <c:extLst>
            <c:ext xmlns:c16="http://schemas.microsoft.com/office/drawing/2014/chart" uri="{C3380CC4-5D6E-409C-BE32-E72D297353CC}">
              <c16:uniqueId val="{00000000-1069-4DE4-BDE2-02E598B7E4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069-4DE4-BDE2-02E598B7E4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3353</c:v>
                </c:pt>
                <c:pt idx="1">
                  <c:v>3887</c:v>
                </c:pt>
                <c:pt idx="2">
                  <c:v>4774</c:v>
                </c:pt>
              </c:numCache>
            </c:numRef>
          </c:val>
          <c:extLst>
            <c:ext xmlns:c16="http://schemas.microsoft.com/office/drawing/2014/chart" uri="{C3380CC4-5D6E-409C-BE32-E72D297353CC}">
              <c16:uniqueId val="{00000002-1069-4DE4-BDE2-02E598B7E4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{86B79802-3F73-4274-95E0-7C1B34B035ED}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2DC-4445-B9F0-264A72497D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{F8679CF7-091E-4B0B-A725-DD37B82CDC9D}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DC-4445-B9F0-264A72497D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{2338BC4E-B1A6-4B69-872C-F537B88BB8B4}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DC-4445-B9F0-264A72497D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{4E2EEB3F-44FE-4AE4-B182-95D62C006B75}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DC-4445-B9F0-264A72497D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{4ACE2548-C3BD-4466-9D32-C70CA50820B0}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DC-4445-B9F0-264A72497D8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{821709A4-7491-4DE7-9B0B-020414C8916C}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2DC-4445-B9F0-264A72497D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{4B14984C-13E4-4255-9605-69A78C14FC1C}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2DC-4445-B9F0-264A72497D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{EEDC7AB7-FF86-46D4-97D9-B510FB91E364}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2DC-4445-B9F0-264A72497D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{25E0D0D5-2C6F-4AD7-B8EF-9E7F6E75CDAC}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2DC-4445-B9F0-264A72497D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67.8</c:v>
                </c:pt>
                <c:pt idx="8">
                  <c:v>69.3</c:v>
                </c:pt>
                <c:pt idx="16">
                  <c:v>70.8</c:v>
                </c:pt>
                <c:pt idx="24">
                  <c:v>70.8</c:v>
                </c:pt>
                <c:pt idx="32">
                  <c:v>71.3</c:v>
                </c:pt>
              </c:numCache>
            </c:numRef>
          </c:xVal>
          <c:yVal>
            <c:numRef>
              <c:f>公会計指標分析・財政指標組合せ分析表!$BP$51:$DC$51</c:f>
              <c:numCache>
                <c:formatCode>#,##0.0;"▲ "#,##0.0</c:formatCode>
                <c:ptCount val="40"/>
                <c:pt idx="0">
                  <c:v>1</c:v>
                </c:pt>
              </c:numCache>
            </c:numRef>
          </c:yVal>
          <c:smooth val="0"/>
          <c:extLst>
            <c:ext xmlns:c16="http://schemas.microsoft.com/office/drawing/2014/chart" uri="{C3380CC4-5D6E-409C-BE32-E72D297353CC}">
              <c16:uniqueId val="{00000009-22DC-4445-B9F0-264A72497D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{50BC6A98-547D-48E3-B534-2B2CD17A4FE3}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2DC-4445-B9F0-264A72497D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{A6A89A9C-B30C-4E89-986B-936F0A9D02B5}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DC-4445-B9F0-264A72497D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{3587585F-EACE-4A74-83B3-7279735AC572}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DC-4445-B9F0-264A72497D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{3F80615C-F384-46B2-B190-DBBB6BF91064}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DC-4445-B9F0-264A72497D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{DC83DE70-DFE9-4DC9-9061-52EBEB073ED9}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DC-4445-B9F0-264A72497D8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{71FAA87E-7DB2-45EB-8C2B-951718EBE813}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2DC-4445-B9F0-264A72497D8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{A26E2CB0-04C3-4003-A60B-B61F8E002667}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2DC-4445-B9F0-264A72497D8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{395FCDEF-7DE7-436B-B9E8-7767ACE618E2}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2DC-4445-B9F0-264A72497D8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{516A41BB-7F71-45F5-A96F-891B64A9F9A2}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2DC-4445-B9F0-264A72497D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63.2</c:v>
                </c:pt>
              </c:numCache>
            </c:numRef>
          </c:xVal>
          <c:yVal>
            <c:numRef>
              <c:f>公会計指標分析・財政指標組合せ分析表!$BP$55:$DC$55</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22DC-4445-B9F0-264A72497D84}"/>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{513CAAD2-0AB1-4509-AD49-6ADE9C7E06D9}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AB4-4604-9D10-ADEADFFF96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{E28EF050-AFD7-47D6-8CDA-DF08EAC1EA8A}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B4-4604-9D10-ADEADFFF96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{6BAC9683-B35F-4D90-BA67-5DE3725026E4}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B4-4604-9D10-ADEADFFF96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{52656E55-6C5E-4DB9-B8F8-CEB02F6E7140}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B4-4604-9D10-ADEADFFF96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{4550CF69-48D7-48DB-87B9-AEE45FC8C3A9}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B4-4604-9D10-ADEADFFF96F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{E5C1064D-BDA0-4F72-90AC-C1291FE569FF}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AB4-4604-9D10-ADEADFFF96F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{1BFACD4B-529F-4EA2-8D13-AFA5CB4250FF}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AB4-4604-9D10-ADEADFFF96F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{9AA2F1F9-EEA6-471B-92B2-10D174D4C22F}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AB4-4604-9D10-ADEADFFF96F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{E285D2AF-4EA0-4D09-88BE-EF0597650B7A}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AB4-4604-9D10-ADEADFFF96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1.7</c:v>
                </c:pt>
                <c:pt idx="16">
                  <c:v>1.9</c:v>
                </c:pt>
                <c:pt idx="24">
                  <c:v>2.2999999999999998</c:v>
                </c:pt>
                <c:pt idx="32">
                  <c:v>5</c:v>
                </c:pt>
              </c:numCache>
            </c:numRef>
          </c:xVal>
          <c:yVal>
            <c:numRef>
              <c:f>公会計指標分析・財政指標組合せ分析表!$BP$73:$DC$73</c:f>
              <c:numCache>
                <c:formatCode>#,##0.0;"▲ "#,##0.0</c:formatCode>
                <c:ptCount val="40"/>
                <c:pt idx="0">
                  <c:v>1</c:v>
                </c:pt>
              </c:numCache>
            </c:numRef>
          </c:yVal>
          <c:smooth val="0"/>
          <c:extLst>
            <c:ext xmlns:c16="http://schemas.microsoft.com/office/drawing/2014/chart" uri="{C3380CC4-5D6E-409C-BE32-E72D297353CC}">
              <c16:uniqueId val="{00000009-9AB4-4604-9D10-ADEADFFF96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{1CA9D9E5-246F-4379-8D72-8C6EEBB6A474}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AB4-4604-9D10-ADEADFFF96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{72762FFE-A408-44DB-8965-34F79F3A539C}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B4-4604-9D10-ADEADFFF96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{A9DFA0AA-47F0-4709-8B12-BA15EC695FB6}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B4-4604-9D10-ADEADFFF96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{84E88C96-3B26-4534-BB65-DC63F77A23B6}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B4-4604-9D10-ADEADFFF96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{EE792857-8765-4B0C-9B8D-A5334BBEB549}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B4-4604-9D10-ADEADFFF96FF}"/>
                </c:ext>
              </c:extLst>
            </c:dLbl>
            <c:dLbl>
              <c:idx val="8"/>
              <c:layout>
                <c:manualLayout>
                  <c:x val="-3.9042684986077797E-2"/>
                  <c:y val="-6.219540011795272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{62B5534B-EC6A-4B31-9AD2-EC709247A358}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AB4-4604-9D10-ADEADFFF96FF}"/>
                </c:ext>
              </c:extLst>
            </c:dLbl>
            <c:dLbl>
              <c:idx val="16"/>
              <c:layout>
                <c:manualLayout>
                  <c:x val="-2.422564935810842E-2"/>
                  <c:y val="-6.263789405763517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{968B2878-BB17-4D41-9A6E-854FEAB8A457}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AB4-4604-9D10-ADEADFFF96F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{DACAD326-B48B-4328-8DEE-A82D2A35B151}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AB4-4604-9D10-ADEADFFF96F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{9A11E0F3-0063-4A16-88A1-AFD733EB7E2A}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AB4-4604-9D10-ADEADFFF96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5.7</c:v>
                </c:pt>
              </c:numCache>
            </c:numRef>
          </c:xVal>
          <c:yVal>
            <c:numRef>
              <c:f>公会計指標分析・財政指標組合せ分析表!$BP$77:$DC$77</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9AB4-4604-9D10-ADEADFFF96FF}"/>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を毎年発行していることから、元利償還金及び算入公債費等に占める臨時財政対策債の割合は増加傾向にあり、元利償還金等全体としても増加傾向にある。また、債務負担行為に基づく支出額の大部分は、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次蕨市土地開発公社経営健全化計画に基づく土地の買戻し費用である。引き続き、他の財源確保を図り、市債に依存しない財政運営に努める。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蕨市土地開発公社経営健全化計画に基づく土地の買戻しにより、将来負担額は減少傾向にある。一方で、充当可能財源等は、今後見込まれる公共施設改修に備えて基金を積み増すなど、充当可能基金を増額したことから、依然として将来負担比率の分子はマイナスとなっている。引き続き、将来世代に負担を先送りしない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・事業の進捗により「庁舎整備基金」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万円を取り崩すとともに、高規格救急自動車整備事業などへ充当するため「ふるさとわらび応援基金」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万円を取り崩す一方で、後年度に事業が見込まれる公共施設の老朽化対策などの財政負担に備え「公共施設改修基金」約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・後年度に事業が見込まれる森林整備の促進や公共施設の老朽化対策などの財政負担に備えるため、それぞれの特定目的基金に積み立てていくことを予定している。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・公共施設改修基金：公共施設の改修事業に要する資金に充てるため。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・庁舎整備基金：市庁舎の計画的な改築又は大規模改修に要する資金に充てるため。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・ふるさとわらび応援基金：ふるさとに愛着を持つ人々から蕨市を応援するために寄せられた寄附金を財源として魅力あふれる多様なまちづくりを推進。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・公共施設改修基金：原資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年度より新庁舎建設工事着工となり、事業進捗により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・ふるさとわらび応援基金：高規格救急自動車整備事業などへの充当により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万円を取り崩したことによる減少、及び原資約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・公共施設改修基金：公共施設の老朽化対策のため基金の取り崩しを行う予定であるため、令和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・庁舎整備基金：事業の進捗に応じて基金の取り崩しを行う予定であるため、令和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・蕨駅西口市街地再開発事業基金：事業の進捗に応じて基金の取り崩しを行う予定であるため、令和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・市税など収入の伸びなどにより、決算剰余見込みのため約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・扶助費などの社会保障経費の増加に加え、税収等歳入確保の先行きが不透明なため、今後は減少していく見込み。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75,391
67,936
5.11
33,336,721
30,399,219
2,622,571
15,741,343
19,376,466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71.3</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％となっており、類似団体内平均値と比べ高い傾向にある。このような中で、厳しい財政状況における公共施設等の老朽化などに対応するため、平成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月に「蕨市公共施設等総合管理計画」を策定し、将来のまちの姿を見据えた公共施設等のあり方に関する基本的な方針を示した。また、同計画の実現性を高めるため、令和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月に個別施設ごとの劣化状況や今後の対応方針などを定めた「蕨市個別施設計画」を策定し、今後、公共施設等の改修を計画的に行っていく。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7" name="直線コネクタ 76"/>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8" name="有形固定資産減価償却率最小値テキスト"/>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9" name="直線コネクタ 78"/>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0" name="有形固定資産減価償却率最大値テキスト"/>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1" name="直線コネクタ 80"/>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2" name="有形固定資産減価償却率平均値テキスト"/>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3" name="フローチャート: 判断 82"/>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128746</xdr:rowOff>
    </xdr:from>
    <xdr:to>
      <xdr:col>19</xdr:col>
      <xdr:colOff>187325</xdr:colOff>
      <xdr:row>31</xdr:row>
      <xdr:rowOff>58896</xdr:rowOff>
    </xdr:to>
    <xdr:sp macro="" textlink="">
      <xdr:nvSpPr>
        <xdr:cNvPr id="84" name="フローチャート: 判断 83"/>
        <xdr:cNvSpPr/>
      </xdr:nvSpPr>
      <xdr:spPr>
        <a:xfrm>
          <a:off x="4000500" y="527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82867</xdr:rowOff>
    </xdr:from>
    <xdr:to>
      <xdr:col>15</xdr:col>
      <xdr:colOff>187325</xdr:colOff>
      <xdr:row>31</xdr:row>
      <xdr:rowOff>13017</xdr:rowOff>
    </xdr:to>
    <xdr:sp macro="" textlink="">
      <xdr:nvSpPr>
        <xdr:cNvPr id="85" name="フローチャート: 判断 84"/>
        <xdr:cNvSpPr/>
      </xdr:nvSpPr>
      <xdr:spPr>
        <a:xfrm>
          <a:off x="3238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6" name="フローチャート: 判断 85"/>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36989</xdr:rowOff>
    </xdr:from>
    <xdr:to>
      <xdr:col>7</xdr:col>
      <xdr:colOff>187325</xdr:colOff>
      <xdr:row>30</xdr:row>
      <xdr:rowOff>138589</xdr:rowOff>
    </xdr:to>
    <xdr:sp macro="" textlink="">
      <xdr:nvSpPr>
        <xdr:cNvPr id="87" name="フローチャート: 判断 86"/>
        <xdr:cNvSpPr/>
      </xdr:nvSpPr>
      <xdr:spPr>
        <a:xfrm>
          <a:off x="1714500" y="51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28734</xdr:rowOff>
    </xdr:from>
    <xdr:to>
      <xdr:col>23</xdr:col>
      <xdr:colOff>136525</xdr:colOff>
      <xdr:row>32</xdr:row>
      <xdr:rowOff>130334</xdr:rowOff>
    </xdr:to>
    <xdr:sp macro="" textlink="">
      <xdr:nvSpPr>
        <xdr:cNvPr id="93" name="楕円 92"/>
        <xdr:cNvSpPr/>
      </xdr:nvSpPr>
      <xdr:spPr>
        <a:xfrm>
          <a:off x="4711700" y="55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7161</xdr:rowOff>
    </xdr:from>
    <xdr:ext cx="405111" cy="259045"/>
    <xdr:sp macro="" textlink="">
      <xdr:nvSpPr>
        <xdr:cNvPr id="94" name="有形固定資産減価償却率該当値テキスト"/>
        <xdr:cNvSpPr txBox="1"/>
      </xdr:nvSpPr>
      <xdr:spPr>
        <a:xfrm>
          <a:off x="4813300" y="5493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15240</xdr:rowOff>
    </xdr:from>
    <xdr:to>
      <xdr:col>19</xdr:col>
      <xdr:colOff>187325</xdr:colOff>
      <xdr:row>32</xdr:row>
      <xdr:rowOff>116840</xdr:rowOff>
    </xdr:to>
    <xdr:sp macro="" textlink="">
      <xdr:nvSpPr>
        <xdr:cNvPr id="95" name="楕円 94"/>
        <xdr:cNvSpPr/>
      </xdr:nvSpPr>
      <xdr:spPr>
        <a:xfrm>
          <a:off x="40005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66040</xdr:rowOff>
    </xdr:from>
    <xdr:to>
      <xdr:col>23</xdr:col>
      <xdr:colOff>85725</xdr:colOff>
      <xdr:row>32</xdr:row>
      <xdr:rowOff>79534</xdr:rowOff>
    </xdr:to>
    <xdr:cxnSp macro="">
      <xdr:nvCxnSpPr>
        <xdr:cNvPr id="96" name="直線コネクタ 95"/>
        <xdr:cNvCxnSpPr/>
      </xdr:nvCxnSpPr>
      <xdr:spPr>
        <a:xfrm>
          <a:off x="4051300" y="5552440"/>
          <a:ext cx="711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97" name="楕円 96"/>
        <xdr:cNvSpPr/>
      </xdr:nvSpPr>
      <xdr:spPr>
        <a:xfrm>
          <a:off x="32385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32</xdr:row>
      <xdr:rowOff>66040</xdr:rowOff>
    </xdr:to>
    <xdr:cxnSp macro="">
      <xdr:nvCxnSpPr>
        <xdr:cNvPr id="98" name="直線コネクタ 97"/>
        <xdr:cNvCxnSpPr/>
      </xdr:nvCxnSpPr>
      <xdr:spPr>
        <a:xfrm>
          <a:off x="3289300" y="555244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146209</xdr:rowOff>
    </xdr:from>
    <xdr:to>
      <xdr:col>11</xdr:col>
      <xdr:colOff>187325</xdr:colOff>
      <xdr:row>32</xdr:row>
      <xdr:rowOff>76359</xdr:rowOff>
    </xdr:to>
    <xdr:sp macro="" textlink="">
      <xdr:nvSpPr>
        <xdr:cNvPr id="99" name="楕円 98"/>
        <xdr:cNvSpPr/>
      </xdr:nvSpPr>
      <xdr:spPr>
        <a:xfrm>
          <a:off x="2476500" y="54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25559</xdr:rowOff>
    </xdr:from>
    <xdr:to>
      <xdr:col>15</xdr:col>
      <xdr:colOff>136525</xdr:colOff>
      <xdr:row>32</xdr:row>
      <xdr:rowOff>66040</xdr:rowOff>
    </xdr:to>
    <xdr:cxnSp macro="">
      <xdr:nvCxnSpPr>
        <xdr:cNvPr id="100" name="直線コネクタ 99"/>
        <xdr:cNvCxnSpPr/>
      </xdr:nvCxnSpPr>
      <xdr:spPr>
        <a:xfrm>
          <a:off x="2527300" y="5511959"/>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105728</xdr:rowOff>
    </xdr:from>
    <xdr:to>
      <xdr:col>7</xdr:col>
      <xdr:colOff>187325</xdr:colOff>
      <xdr:row>32</xdr:row>
      <xdr:rowOff>35878</xdr:rowOff>
    </xdr:to>
    <xdr:sp macro="" textlink="">
      <xdr:nvSpPr>
        <xdr:cNvPr id="101" name="楕円 100"/>
        <xdr:cNvSpPr/>
      </xdr:nvSpPr>
      <xdr:spPr>
        <a:xfrm>
          <a:off x="1714500" y="54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156528</xdr:rowOff>
    </xdr:from>
    <xdr:to>
      <xdr:col>11</xdr:col>
      <xdr:colOff>136525</xdr:colOff>
      <xdr:row>32</xdr:row>
      <xdr:rowOff>25559</xdr:rowOff>
    </xdr:to>
    <xdr:cxnSp macro="">
      <xdr:nvCxnSpPr>
        <xdr:cNvPr id="102" name="直線コネクタ 101"/>
        <xdr:cNvCxnSpPr/>
      </xdr:nvCxnSpPr>
      <xdr:spPr>
        <a:xfrm>
          <a:off x="1765300" y="5471478"/>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75423</xdr:rowOff>
    </xdr:from>
    <xdr:ext cx="405111" cy="259045"/>
    <xdr:sp macro="" textlink="">
      <xdr:nvSpPr>
        <xdr:cNvPr id="103" name="n_1aveValue有形固定資産減価償却率"/>
        <xdr:cNvSpPr txBox="1"/>
      </xdr:nvSpPr>
      <xdr:spPr>
        <a:xfrm>
          <a:off x="3836044" y="504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29544</xdr:rowOff>
    </xdr:from>
    <xdr:ext cx="405111" cy="259045"/>
    <xdr:sp macro="" textlink="">
      <xdr:nvSpPr>
        <xdr:cNvPr id="104" name="n_2aveValue有形固定資産減価償却率"/>
        <xdr:cNvSpPr txBox="1"/>
      </xdr:nvSpPr>
      <xdr:spPr>
        <a:xfrm>
          <a:off x="3086744" y="500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5" name="n_3aveValue有形固定資産減価償却率"/>
        <xdr:cNvSpPr txBox="1"/>
      </xdr:nvSpPr>
      <xdr:spPr>
        <a:xfrm>
          <a:off x="2324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155116</xdr:rowOff>
    </xdr:from>
    <xdr:ext cx="405111" cy="259045"/>
    <xdr:sp macro="" textlink="">
      <xdr:nvSpPr>
        <xdr:cNvPr id="106" name="n_4aveValue有形固定資産減価償却率"/>
        <xdr:cNvSpPr txBox="1"/>
      </xdr:nvSpPr>
      <xdr:spPr>
        <a:xfrm>
          <a:off x="1562744" y="49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107967</xdr:rowOff>
    </xdr:from>
    <xdr:ext cx="405111" cy="259045"/>
    <xdr:sp macro="" textlink="">
      <xdr:nvSpPr>
        <xdr:cNvPr id="107" name="n_1mainValue有形固定資産減価償却率"/>
        <xdr:cNvSpPr txBox="1"/>
      </xdr:nvSpPr>
      <xdr:spPr>
        <a:xfrm>
          <a:off x="3836044" y="559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108" name="n_2mainValue有形固定資産減価償却率"/>
        <xdr:cNvSpPr txBox="1"/>
      </xdr:nvSpPr>
      <xdr:spPr>
        <a:xfrm>
          <a:off x="3086744" y="559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67486</xdr:rowOff>
    </xdr:from>
    <xdr:ext cx="405111" cy="259045"/>
    <xdr:sp macro="" textlink="">
      <xdr:nvSpPr>
        <xdr:cNvPr id="109" name="n_3mainValue有形固定資産減価償却率"/>
        <xdr:cNvSpPr txBox="1"/>
      </xdr:nvSpPr>
      <xdr:spPr>
        <a:xfrm>
          <a:off x="2324744" y="555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27005</xdr:rowOff>
    </xdr:from>
    <xdr:ext cx="405111" cy="259045"/>
    <xdr:sp macro="" textlink="">
      <xdr:nvSpPr>
        <xdr:cNvPr id="110" name="n_4mainValue有形固定資産減価償却率"/>
        <xdr:cNvSpPr txBox="1"/>
      </xdr:nvSpPr>
      <xdr:spPr>
        <a:xfrm>
          <a:off x="1562744" y="5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年度は、臨時財政対策債や土地開発公社経営健全化事業債の借入などにより実質債務が増加したものの、地方消費税交付金や地方交付税の増加などにより償還財源も増加したため、前年度より低い</a:t>
          </a:r>
          <a:r>
            <a:rPr kumimoji="1" lang="en-US" altLang="ja-JP" sz="1100">
              <a:latin typeface="ＭＳ Ｐゴシック" panose="020B0600070205080204" pitchFamily="50" charset="-128"/>
              <a:ea typeface="ＭＳ Ｐゴシック" panose="020B0600070205080204" pitchFamily="50" charset="-128"/>
            </a:rPr>
            <a:t>227.7</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％となっており、類似団体内平均値と比べても低い傾向にある。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1" name="直線コネクタ 140"/>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2" name="債務償還比率最小値テキスト"/>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3" name="直線コネクタ 142"/>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6" name="債務償還比率平均値テキスト"/>
        <xdr:cNvSpPr txBox="1"/>
      </xdr:nvSpPr>
      <xdr:spPr>
        <a:xfrm>
          <a:off x="14846300" y="511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7" name="フローチャート: 判断 146"/>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8" name="フローチャート: 判断 147"/>
        <xdr:cNvSpPr/>
      </xdr:nvSpPr>
      <xdr:spPr>
        <a:xfrm>
          <a:off x="14033500" y="542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9" name="フローチャート: 判断 148"/>
        <xdr:cNvSpPr/>
      </xdr:nvSpPr>
      <xdr:spPr>
        <a:xfrm>
          <a:off x="13271500" y="542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50" name="フローチャート: 判断 149"/>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51" name="フローチャート: 判断 150"/>
        <xdr:cNvSpPr/>
      </xdr:nvSpPr>
      <xdr:spPr>
        <a:xfrm>
          <a:off x="11747500" y="54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161099</xdr:rowOff>
    </xdr:from>
    <xdr:to>
      <xdr:col>76</xdr:col>
      <xdr:colOff>73025</xdr:colOff>
      <xdr:row>28</xdr:row>
      <xdr:rowOff>91249</xdr:rowOff>
    </xdr:to>
    <xdr:sp macro="" textlink="">
      <xdr:nvSpPr>
        <xdr:cNvPr id="157" name="楕円 156"/>
        <xdr:cNvSpPr/>
      </xdr:nvSpPr>
      <xdr:spPr>
        <a:xfrm>
          <a:off x="14744700" y="47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12526</xdr:rowOff>
    </xdr:from>
    <xdr:ext cx="469744" cy="259045"/>
    <xdr:sp macro="" textlink="">
      <xdr:nvSpPr>
        <xdr:cNvPr id="158" name="債務償還比率該当値テキスト"/>
        <xdr:cNvSpPr txBox="1"/>
      </xdr:nvSpPr>
      <xdr:spPr>
        <a:xfrm>
          <a:off x="14846300" y="464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138929</xdr:rowOff>
    </xdr:from>
    <xdr:to>
      <xdr:col>72</xdr:col>
      <xdr:colOff>123825</xdr:colOff>
      <xdr:row>29</xdr:row>
      <xdr:rowOff>69079</xdr:rowOff>
    </xdr:to>
    <xdr:sp macro="" textlink="">
      <xdr:nvSpPr>
        <xdr:cNvPr id="159" name="楕円 158"/>
        <xdr:cNvSpPr/>
      </xdr:nvSpPr>
      <xdr:spPr>
        <a:xfrm>
          <a:off x="14033500" y="4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40449</xdr:rowOff>
    </xdr:from>
    <xdr:to>
      <xdr:col>76</xdr:col>
      <xdr:colOff>22225</xdr:colOff>
      <xdr:row>29</xdr:row>
      <xdr:rowOff>18279</xdr:rowOff>
    </xdr:to>
    <xdr:cxnSp macro="">
      <xdr:nvCxnSpPr>
        <xdr:cNvPr id="160" name="直線コネクタ 159"/>
        <xdr:cNvCxnSpPr/>
      </xdr:nvCxnSpPr>
      <xdr:spPr>
        <a:xfrm flipV="1">
          <a:off x="14084300" y="4841049"/>
          <a:ext cx="711200" cy="1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73578</xdr:rowOff>
    </xdr:from>
    <xdr:to>
      <xdr:col>68</xdr:col>
      <xdr:colOff>123825</xdr:colOff>
      <xdr:row>30</xdr:row>
      <xdr:rowOff>3728</xdr:rowOff>
    </xdr:to>
    <xdr:sp macro="" textlink="">
      <xdr:nvSpPr>
        <xdr:cNvPr id="161" name="楕円 160"/>
        <xdr:cNvSpPr/>
      </xdr:nvSpPr>
      <xdr:spPr>
        <a:xfrm>
          <a:off x="13271500" y="50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18279</xdr:rowOff>
    </xdr:from>
    <xdr:to>
      <xdr:col>72</xdr:col>
      <xdr:colOff>73025</xdr:colOff>
      <xdr:row>29</xdr:row>
      <xdr:rowOff>124378</xdr:rowOff>
    </xdr:to>
    <xdr:cxnSp macro="">
      <xdr:nvCxnSpPr>
        <xdr:cNvPr id="162" name="直線コネクタ 161"/>
        <xdr:cNvCxnSpPr/>
      </xdr:nvCxnSpPr>
      <xdr:spPr>
        <a:xfrm flipV="1">
          <a:off x="13322300" y="4990329"/>
          <a:ext cx="762000" cy="1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52143</xdr:rowOff>
    </xdr:from>
    <xdr:to>
      <xdr:col>64</xdr:col>
      <xdr:colOff>123825</xdr:colOff>
      <xdr:row>29</xdr:row>
      <xdr:rowOff>153743</xdr:rowOff>
    </xdr:to>
    <xdr:sp macro="" textlink="">
      <xdr:nvSpPr>
        <xdr:cNvPr id="163" name="楕円 162"/>
        <xdr:cNvSpPr/>
      </xdr:nvSpPr>
      <xdr:spPr>
        <a:xfrm>
          <a:off x="12509500" y="50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102943</xdr:rowOff>
    </xdr:from>
    <xdr:to>
      <xdr:col>68</xdr:col>
      <xdr:colOff>73025</xdr:colOff>
      <xdr:row>29</xdr:row>
      <xdr:rowOff>124378</xdr:rowOff>
    </xdr:to>
    <xdr:cxnSp macro="">
      <xdr:nvCxnSpPr>
        <xdr:cNvPr id="164" name="直線コネクタ 163"/>
        <xdr:cNvCxnSpPr/>
      </xdr:nvCxnSpPr>
      <xdr:spPr>
        <a:xfrm>
          <a:off x="12560300" y="5074993"/>
          <a:ext cx="762000" cy="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64171</xdr:rowOff>
    </xdr:from>
    <xdr:to>
      <xdr:col>60</xdr:col>
      <xdr:colOff>123825</xdr:colOff>
      <xdr:row>29</xdr:row>
      <xdr:rowOff>165771</xdr:rowOff>
    </xdr:to>
    <xdr:sp macro="" textlink="">
      <xdr:nvSpPr>
        <xdr:cNvPr id="165" name="楕円 164"/>
        <xdr:cNvSpPr/>
      </xdr:nvSpPr>
      <xdr:spPr>
        <a:xfrm>
          <a:off x="11747500" y="50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102943</xdr:rowOff>
    </xdr:from>
    <xdr:to>
      <xdr:col>64</xdr:col>
      <xdr:colOff>73025</xdr:colOff>
      <xdr:row>29</xdr:row>
      <xdr:rowOff>114971</xdr:rowOff>
    </xdr:to>
    <xdr:cxnSp macro="">
      <xdr:nvCxnSpPr>
        <xdr:cNvPr id="166" name="直線コネクタ 165"/>
        <xdr:cNvCxnSpPr/>
      </xdr:nvCxnSpPr>
      <xdr:spPr>
        <a:xfrm flipV="1">
          <a:off x="11798300" y="5074993"/>
          <a:ext cx="762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7" name="n_1aveValue債務償還比率"/>
        <xdr:cNvSpPr txBox="1"/>
      </xdr:nvSpPr>
      <xdr:spPr>
        <a:xfrm>
          <a:off x="13836727" y="55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8" name="n_2aveValue債務償還比率"/>
        <xdr:cNvSpPr txBox="1"/>
      </xdr:nvSpPr>
      <xdr:spPr>
        <a:xfrm>
          <a:off x="13087427" y="55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9" name="n_3aveValue債務償還比率"/>
        <xdr:cNvSpPr txBox="1"/>
      </xdr:nvSpPr>
      <xdr:spPr>
        <a:xfrm>
          <a:off x="12325427" y="552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70" name="n_4aveValue債務償還比率"/>
        <xdr:cNvSpPr txBox="1"/>
      </xdr:nvSpPr>
      <xdr:spPr>
        <a:xfrm>
          <a:off x="11563427" y="551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85606</xdr:rowOff>
    </xdr:from>
    <xdr:ext cx="469744" cy="259045"/>
    <xdr:sp macro="" textlink="">
      <xdr:nvSpPr>
        <xdr:cNvPr id="171" name="n_1mainValue債務償還比率"/>
        <xdr:cNvSpPr txBox="1"/>
      </xdr:nvSpPr>
      <xdr:spPr>
        <a:xfrm>
          <a:off x="13836727" y="471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20255</xdr:rowOff>
    </xdr:from>
    <xdr:ext cx="469744" cy="259045"/>
    <xdr:sp macro="" textlink="">
      <xdr:nvSpPr>
        <xdr:cNvPr id="172" name="n_2mainValue債務償還比率"/>
        <xdr:cNvSpPr txBox="1"/>
      </xdr:nvSpPr>
      <xdr:spPr>
        <a:xfrm>
          <a:off x="13087427" y="482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170270</xdr:rowOff>
    </xdr:from>
    <xdr:ext cx="469744" cy="259045"/>
    <xdr:sp macro="" textlink="">
      <xdr:nvSpPr>
        <xdr:cNvPr id="173" name="n_3mainValue債務償還比率"/>
        <xdr:cNvSpPr txBox="1"/>
      </xdr:nvSpPr>
      <xdr:spPr>
        <a:xfrm>
          <a:off x="12325427" y="47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10848</xdr:rowOff>
    </xdr:from>
    <xdr:ext cx="469744" cy="259045"/>
    <xdr:sp macro="" textlink="">
      <xdr:nvSpPr>
        <xdr:cNvPr id="174" name="n_4mainValue債務償還比率"/>
        <xdr:cNvSpPr txBox="1"/>
      </xdr:nvSpPr>
      <xdr:spPr>
        <a:xfrm>
          <a:off x="11563427" y="481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75,391
67,936
5.11
33,336,721
30,399,219
2,622,571
15,741,343
19,376,466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133169</xdr:rowOff>
    </xdr:from>
    <xdr:to>
      <xdr:col>20</xdr:col>
      <xdr:colOff>38100</xdr:colOff>
      <xdr:row>39</xdr:row>
      <xdr:rowOff>63319</xdr:rowOff>
    </xdr:to>
    <xdr:sp macro="" textlink="">
      <xdr:nvSpPr>
        <xdr:cNvPr id="65" name="フローチャート: 判断 64"/>
        <xdr:cNvSpPr/>
      </xdr:nvSpPr>
      <xdr:spPr>
        <a:xfrm>
          <a:off x="3746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98878</xdr:rowOff>
    </xdr:from>
    <xdr:to>
      <xdr:col>15</xdr:col>
      <xdr:colOff>101600</xdr:colOff>
      <xdr:row>39</xdr:row>
      <xdr:rowOff>29028</xdr:rowOff>
    </xdr:to>
    <xdr:sp macro="" textlink="">
      <xdr:nvSpPr>
        <xdr:cNvPr id="66" name="フローチャート: 判断 65"/>
        <xdr:cNvSpPr/>
      </xdr:nvSpPr>
      <xdr:spPr>
        <a:xfrm>
          <a:off x="2857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7" name="フローチャート: 判断 66"/>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51526</xdr:rowOff>
    </xdr:from>
    <xdr:to>
      <xdr:col>24</xdr:col>
      <xdr:colOff>114300</xdr:colOff>
      <xdr:row>39</xdr:row>
      <xdr:rowOff>153126</xdr:rowOff>
    </xdr:to>
    <xdr:sp macro="" textlink="">
      <xdr:nvSpPr>
        <xdr:cNvPr id="74" name="楕円 73"/>
        <xdr:cNvSpPr/>
      </xdr:nvSpPr>
      <xdr:spPr>
        <a:xfrm>
          <a:off x="45847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29953</xdr:rowOff>
    </xdr:from>
    <xdr:ext cx="405111" cy="259045"/>
    <xdr:sp macro="" textlink="">
      <xdr:nvSpPr>
        <xdr:cNvPr id="75" name="【道路】&#10;有形固定資産減価償却率該当値テキスト"/>
        <xdr:cNvSpPr txBox="1"/>
      </xdr:nvSpPr>
      <xdr:spPr>
        <a:xfrm>
          <a:off x="4673600"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102326</xdr:rowOff>
    </xdr:to>
    <xdr:cxnSp macro="">
      <xdr:nvCxnSpPr>
        <xdr:cNvPr id="77" name="直線コネクタ 76"/>
        <xdr:cNvCxnSpPr/>
      </xdr:nvCxnSpPr>
      <xdr:spPr>
        <a:xfrm>
          <a:off x="3797300" y="677091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84365</xdr:rowOff>
    </xdr:to>
    <xdr:cxnSp macro="">
      <xdr:nvCxnSpPr>
        <xdr:cNvPr id="79" name="直線コネクタ 78"/>
        <xdr:cNvCxnSpPr/>
      </xdr:nvCxnSpPr>
      <xdr:spPr>
        <a:xfrm>
          <a:off x="2908300" y="67447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xdr:cNvSpPr/>
      </xdr:nvSpPr>
      <xdr:spPr>
        <a:xfrm>
          <a:off x="1968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58238</xdr:rowOff>
    </xdr:to>
    <xdr:cxnSp macro="">
      <xdr:nvCxnSpPr>
        <xdr:cNvPr id="81" name="直線コネクタ 80"/>
        <xdr:cNvCxnSpPr/>
      </xdr:nvCxnSpPr>
      <xdr:spPr>
        <a:xfrm>
          <a:off x="2019300" y="6713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2" name="楕円 81"/>
        <xdr:cNvSpPr/>
      </xdr:nvSpPr>
      <xdr:spPr>
        <a:xfrm>
          <a:off x="107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167640</xdr:rowOff>
    </xdr:from>
    <xdr:to>
      <xdr:col>10</xdr:col>
      <xdr:colOff>114300</xdr:colOff>
      <xdr:row>39</xdr:row>
      <xdr:rowOff>27215</xdr:rowOff>
    </xdr:to>
    <xdr:cxnSp macro="">
      <xdr:nvCxnSpPr>
        <xdr:cNvPr id="83" name="直線コネクタ 82"/>
        <xdr:cNvCxnSpPr/>
      </xdr:nvCxnSpPr>
      <xdr:spPr>
        <a:xfrm>
          <a:off x="1130300" y="66827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79846</xdr:rowOff>
    </xdr:from>
    <xdr:ext cx="405111" cy="259045"/>
    <xdr:sp macro="" textlink="">
      <xdr:nvSpPr>
        <xdr:cNvPr id="84" name="n_1aveValue【道路】&#10;有形固定資産減価償却率"/>
        <xdr:cNvSpPr txBox="1"/>
      </xdr:nvSpPr>
      <xdr:spPr>
        <a:xfrm>
          <a:off x="3582044" y="642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45555</xdr:rowOff>
    </xdr:from>
    <xdr:ext cx="405111" cy="259045"/>
    <xdr:sp macro="" textlink="">
      <xdr:nvSpPr>
        <xdr:cNvPr id="85" name="n_2aveValue【道路】&#10;有形固定資産減価償却率"/>
        <xdr:cNvSpPr txBox="1"/>
      </xdr:nvSpPr>
      <xdr:spPr>
        <a:xfrm>
          <a:off x="2705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6" name="n_3aveValue【道路】&#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道路】&#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9" name="n_2mainValue【道路】&#10;有形固定資産減価償却率"/>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90" name="n_3mainValue【道路】&#10;有形固定資産減価償却率"/>
        <xdr:cNvSpPr txBox="1"/>
      </xdr:nvSpPr>
      <xdr:spPr>
        <a:xfrm>
          <a:off x="1816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91" name="n_4mainValue【道路】&#10;有形固定資産減価償却率"/>
        <xdr:cNvSpPr txBox="1"/>
      </xdr:nvSpPr>
      <xdr:spPr>
        <a:xfrm>
          <a:off x="927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131242</xdr:rowOff>
    </xdr:from>
    <xdr:to>
      <xdr:col>50</xdr:col>
      <xdr:colOff>165100</xdr:colOff>
      <xdr:row>38</xdr:row>
      <xdr:rowOff>61392</xdr:rowOff>
    </xdr:to>
    <xdr:sp macro="" textlink="">
      <xdr:nvSpPr>
        <xdr:cNvPr id="122" name="フローチャート: 判断 121"/>
        <xdr:cNvSpPr/>
      </xdr:nvSpPr>
      <xdr:spPr>
        <a:xfrm>
          <a:off x="9588500" y="64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112459</xdr:rowOff>
    </xdr:from>
    <xdr:to>
      <xdr:col>46</xdr:col>
      <xdr:colOff>38100</xdr:colOff>
      <xdr:row>38</xdr:row>
      <xdr:rowOff>42608</xdr:rowOff>
    </xdr:to>
    <xdr:sp macro="" textlink="">
      <xdr:nvSpPr>
        <xdr:cNvPr id="123" name="フローチャート: 判断 122"/>
        <xdr:cNvSpPr/>
      </xdr:nvSpPr>
      <xdr:spPr>
        <a:xfrm>
          <a:off x="8699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122288</xdr:rowOff>
    </xdr:from>
    <xdr:to>
      <xdr:col>41</xdr:col>
      <xdr:colOff>101600</xdr:colOff>
      <xdr:row>38</xdr:row>
      <xdr:rowOff>52439</xdr:rowOff>
    </xdr:to>
    <xdr:sp macro="" textlink="">
      <xdr:nvSpPr>
        <xdr:cNvPr id="124" name="フローチャート: 判断 123"/>
        <xdr:cNvSpPr/>
      </xdr:nvSpPr>
      <xdr:spPr>
        <a:xfrm>
          <a:off x="7810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156007</xdr:rowOff>
    </xdr:from>
    <xdr:to>
      <xdr:col>36</xdr:col>
      <xdr:colOff>165100</xdr:colOff>
      <xdr:row>38</xdr:row>
      <xdr:rowOff>86157</xdr:rowOff>
    </xdr:to>
    <xdr:sp macro="" textlink="">
      <xdr:nvSpPr>
        <xdr:cNvPr id="125" name="フローチャート: 判断 124"/>
        <xdr:cNvSpPr/>
      </xdr:nvSpPr>
      <xdr:spPr>
        <a:xfrm>
          <a:off x="6921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86398</xdr:rowOff>
    </xdr:from>
    <xdr:to>
      <xdr:col>55</xdr:col>
      <xdr:colOff>50800</xdr:colOff>
      <xdr:row>42</xdr:row>
      <xdr:rowOff>16548</xdr:rowOff>
    </xdr:to>
    <xdr:sp macro="" textlink="">
      <xdr:nvSpPr>
        <xdr:cNvPr id="131" name="楕円 130"/>
        <xdr:cNvSpPr/>
      </xdr:nvSpPr>
      <xdr:spPr>
        <a:xfrm>
          <a:off x="10426700" y="71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1325</xdr:rowOff>
    </xdr:from>
    <xdr:ext cx="469744" cy="259045"/>
    <xdr:sp macro="" textlink="">
      <xdr:nvSpPr>
        <xdr:cNvPr id="132" name="【道路】&#10;一人当たり延長該当値テキスト"/>
        <xdr:cNvSpPr txBox="1"/>
      </xdr:nvSpPr>
      <xdr:spPr>
        <a:xfrm>
          <a:off x="10515600" y="703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86589</xdr:rowOff>
    </xdr:from>
    <xdr:to>
      <xdr:col>50</xdr:col>
      <xdr:colOff>165100</xdr:colOff>
      <xdr:row>42</xdr:row>
      <xdr:rowOff>16739</xdr:rowOff>
    </xdr:to>
    <xdr:sp macro="" textlink="">
      <xdr:nvSpPr>
        <xdr:cNvPr id="133" name="楕円 132"/>
        <xdr:cNvSpPr/>
      </xdr:nvSpPr>
      <xdr:spPr>
        <a:xfrm>
          <a:off x="9588500" y="71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137198</xdr:rowOff>
    </xdr:from>
    <xdr:to>
      <xdr:col>55</xdr:col>
      <xdr:colOff>0</xdr:colOff>
      <xdr:row>41</xdr:row>
      <xdr:rowOff>137389</xdr:rowOff>
    </xdr:to>
    <xdr:cxnSp macro="">
      <xdr:nvCxnSpPr>
        <xdr:cNvPr id="134" name="直線コネクタ 133"/>
        <xdr:cNvCxnSpPr/>
      </xdr:nvCxnSpPr>
      <xdr:spPr>
        <a:xfrm flipV="1">
          <a:off x="9639300" y="716664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86551</xdr:rowOff>
    </xdr:from>
    <xdr:to>
      <xdr:col>46</xdr:col>
      <xdr:colOff>38100</xdr:colOff>
      <xdr:row>42</xdr:row>
      <xdr:rowOff>16701</xdr:rowOff>
    </xdr:to>
    <xdr:sp macro="" textlink="">
      <xdr:nvSpPr>
        <xdr:cNvPr id="135" name="楕円 134"/>
        <xdr:cNvSpPr/>
      </xdr:nvSpPr>
      <xdr:spPr>
        <a:xfrm>
          <a:off x="8699500" y="71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137351</xdr:rowOff>
    </xdr:from>
    <xdr:to>
      <xdr:col>50</xdr:col>
      <xdr:colOff>114300</xdr:colOff>
      <xdr:row>41</xdr:row>
      <xdr:rowOff>137389</xdr:rowOff>
    </xdr:to>
    <xdr:cxnSp macro="">
      <xdr:nvCxnSpPr>
        <xdr:cNvPr id="136" name="直線コネクタ 135"/>
        <xdr:cNvCxnSpPr/>
      </xdr:nvCxnSpPr>
      <xdr:spPr>
        <a:xfrm>
          <a:off x="8750300" y="716680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86169</xdr:rowOff>
    </xdr:from>
    <xdr:to>
      <xdr:col>41</xdr:col>
      <xdr:colOff>101600</xdr:colOff>
      <xdr:row>42</xdr:row>
      <xdr:rowOff>16319</xdr:rowOff>
    </xdr:to>
    <xdr:sp macro="" textlink="">
      <xdr:nvSpPr>
        <xdr:cNvPr id="137" name="楕円 136"/>
        <xdr:cNvSpPr/>
      </xdr:nvSpPr>
      <xdr:spPr>
        <a:xfrm>
          <a:off x="7810500" y="71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136969</xdr:rowOff>
    </xdr:from>
    <xdr:to>
      <xdr:col>45</xdr:col>
      <xdr:colOff>177800</xdr:colOff>
      <xdr:row>41</xdr:row>
      <xdr:rowOff>137351</xdr:rowOff>
    </xdr:to>
    <xdr:cxnSp macro="">
      <xdr:nvCxnSpPr>
        <xdr:cNvPr id="138" name="直線コネクタ 137"/>
        <xdr:cNvCxnSpPr/>
      </xdr:nvCxnSpPr>
      <xdr:spPr>
        <a:xfrm>
          <a:off x="7861300" y="716641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85560</xdr:rowOff>
    </xdr:from>
    <xdr:to>
      <xdr:col>36</xdr:col>
      <xdr:colOff>165100</xdr:colOff>
      <xdr:row>42</xdr:row>
      <xdr:rowOff>15710</xdr:rowOff>
    </xdr:to>
    <xdr:sp macro="" textlink="">
      <xdr:nvSpPr>
        <xdr:cNvPr id="139" name="楕円 138"/>
        <xdr:cNvSpPr/>
      </xdr:nvSpPr>
      <xdr:spPr>
        <a:xfrm>
          <a:off x="6921500" y="71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136360</xdr:rowOff>
    </xdr:from>
    <xdr:to>
      <xdr:col>41</xdr:col>
      <xdr:colOff>50800</xdr:colOff>
      <xdr:row>41</xdr:row>
      <xdr:rowOff>136969</xdr:rowOff>
    </xdr:to>
    <xdr:cxnSp macro="">
      <xdr:nvCxnSpPr>
        <xdr:cNvPr id="140" name="直線コネクタ 139"/>
        <xdr:cNvCxnSpPr/>
      </xdr:nvCxnSpPr>
      <xdr:spPr>
        <a:xfrm>
          <a:off x="6972300" y="716581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77919</xdr:rowOff>
    </xdr:from>
    <xdr:ext cx="534377" cy="259045"/>
    <xdr:sp macro="" textlink="">
      <xdr:nvSpPr>
        <xdr:cNvPr id="141" name="n_1aveValue【道路】&#10;一人当たり延長"/>
        <xdr:cNvSpPr txBox="1"/>
      </xdr:nvSpPr>
      <xdr:spPr>
        <a:xfrm>
          <a:off x="9359411" y="62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59136</xdr:rowOff>
    </xdr:from>
    <xdr:ext cx="534377" cy="259045"/>
    <xdr:sp macro="" textlink="">
      <xdr:nvSpPr>
        <xdr:cNvPr id="142" name="n_2aveValue【道路】&#10;一人当たり延長"/>
        <xdr:cNvSpPr txBox="1"/>
      </xdr:nvSpPr>
      <xdr:spPr>
        <a:xfrm>
          <a:off x="84831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68965</xdr:rowOff>
    </xdr:from>
    <xdr:ext cx="534377" cy="259045"/>
    <xdr:sp macro="" textlink="">
      <xdr:nvSpPr>
        <xdr:cNvPr id="143" name="n_3aveValue【道路】&#10;一人当たり延長"/>
        <xdr:cNvSpPr txBox="1"/>
      </xdr:nvSpPr>
      <xdr:spPr>
        <a:xfrm>
          <a:off x="7594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102684</xdr:rowOff>
    </xdr:from>
    <xdr:ext cx="534377" cy="259045"/>
    <xdr:sp macro="" textlink="">
      <xdr:nvSpPr>
        <xdr:cNvPr id="144" name="n_4aveValue【道路】&#10;一人当たり延長"/>
        <xdr:cNvSpPr txBox="1"/>
      </xdr:nvSpPr>
      <xdr:spPr>
        <a:xfrm>
          <a:off x="6705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7866</xdr:rowOff>
    </xdr:from>
    <xdr:ext cx="469744" cy="259045"/>
    <xdr:sp macro="" textlink="">
      <xdr:nvSpPr>
        <xdr:cNvPr id="145" name="n_1mainValue【道路】&#10;一人当たり延長"/>
        <xdr:cNvSpPr txBox="1"/>
      </xdr:nvSpPr>
      <xdr:spPr>
        <a:xfrm>
          <a:off x="9391727" y="720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7828</xdr:rowOff>
    </xdr:from>
    <xdr:ext cx="469744" cy="259045"/>
    <xdr:sp macro="" textlink="">
      <xdr:nvSpPr>
        <xdr:cNvPr id="146" name="n_2mainValue【道路】&#10;一人当たり延長"/>
        <xdr:cNvSpPr txBox="1"/>
      </xdr:nvSpPr>
      <xdr:spPr>
        <a:xfrm>
          <a:off x="8515427" y="72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7446</xdr:rowOff>
    </xdr:from>
    <xdr:ext cx="469744" cy="259045"/>
    <xdr:sp macro="" textlink="">
      <xdr:nvSpPr>
        <xdr:cNvPr id="147" name="n_3mainValue【道路】&#10;一人当たり延長"/>
        <xdr:cNvSpPr txBox="1"/>
      </xdr:nvSpPr>
      <xdr:spPr>
        <a:xfrm>
          <a:off x="7626427" y="720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6837</xdr:rowOff>
    </xdr:from>
    <xdr:ext cx="469744" cy="259045"/>
    <xdr:sp macro="" textlink="">
      <xdr:nvSpPr>
        <xdr:cNvPr id="148" name="n_4mainValue【道路】&#10;一人当たり延長"/>
        <xdr:cNvSpPr txBox="1"/>
      </xdr:nvSpPr>
      <xdr:spPr>
        <a:xfrm>
          <a:off x="6737427" y="72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1" name="フローチャート: 判断 180"/>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3" name="フローチャート: 判断 182"/>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4" name="フローチャート: 判断 183"/>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114119</xdr:rowOff>
    </xdr:from>
    <xdr:to>
      <xdr:col>24</xdr:col>
      <xdr:colOff>114300</xdr:colOff>
      <xdr:row>64</xdr:row>
      <xdr:rowOff>44269</xdr:rowOff>
    </xdr:to>
    <xdr:sp macro="" textlink="">
      <xdr:nvSpPr>
        <xdr:cNvPr id="190" name="楕円 189"/>
        <xdr:cNvSpPr/>
      </xdr:nvSpPr>
      <xdr:spPr>
        <a:xfrm>
          <a:off x="4584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29046</xdr:rowOff>
    </xdr:from>
    <xdr:ext cx="405111" cy="259045"/>
    <xdr:sp macro="" textlink="">
      <xdr:nvSpPr>
        <xdr:cNvPr id="191" name="【橋りょう・トンネル】&#10;有形固定資産減価償却率該当値テキスト"/>
        <xdr:cNvSpPr txBox="1"/>
      </xdr:nvSpPr>
      <xdr:spPr>
        <a:xfrm>
          <a:off x="4673600" y="1083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109220</xdr:rowOff>
    </xdr:from>
    <xdr:to>
      <xdr:col>20</xdr:col>
      <xdr:colOff>38100</xdr:colOff>
      <xdr:row>64</xdr:row>
      <xdr:rowOff>39370</xdr:rowOff>
    </xdr:to>
    <xdr:sp macro="" textlink="">
      <xdr:nvSpPr>
        <xdr:cNvPr id="192" name="楕円 191"/>
        <xdr:cNvSpPr/>
      </xdr:nvSpPr>
      <xdr:spPr>
        <a:xfrm>
          <a:off x="3746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160020</xdr:rowOff>
    </xdr:from>
    <xdr:to>
      <xdr:col>24</xdr:col>
      <xdr:colOff>63500</xdr:colOff>
      <xdr:row>63</xdr:row>
      <xdr:rowOff>164919</xdr:rowOff>
    </xdr:to>
    <xdr:cxnSp macro="">
      <xdr:nvCxnSpPr>
        <xdr:cNvPr id="193" name="直線コネクタ 192"/>
        <xdr:cNvCxnSpPr/>
      </xdr:nvCxnSpPr>
      <xdr:spPr>
        <a:xfrm>
          <a:off x="3797300" y="109613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161472</xdr:rowOff>
    </xdr:from>
    <xdr:to>
      <xdr:col>15</xdr:col>
      <xdr:colOff>101600</xdr:colOff>
      <xdr:row>64</xdr:row>
      <xdr:rowOff>91622</xdr:rowOff>
    </xdr:to>
    <xdr:sp macro="" textlink="">
      <xdr:nvSpPr>
        <xdr:cNvPr id="194" name="楕円 193"/>
        <xdr:cNvSpPr/>
      </xdr:nvSpPr>
      <xdr:spPr>
        <a:xfrm>
          <a:off x="2857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160020</xdr:rowOff>
    </xdr:from>
    <xdr:to>
      <xdr:col>19</xdr:col>
      <xdr:colOff>177800</xdr:colOff>
      <xdr:row>64</xdr:row>
      <xdr:rowOff>40822</xdr:rowOff>
    </xdr:to>
    <xdr:cxnSp macro="">
      <xdr:nvCxnSpPr>
        <xdr:cNvPr id="195" name="直線コネクタ 194"/>
        <xdr:cNvCxnSpPr/>
      </xdr:nvCxnSpPr>
      <xdr:spPr>
        <a:xfrm flipV="1">
          <a:off x="2908300" y="1096137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156573</xdr:rowOff>
    </xdr:from>
    <xdr:to>
      <xdr:col>10</xdr:col>
      <xdr:colOff>165100</xdr:colOff>
      <xdr:row>64</xdr:row>
      <xdr:rowOff>86723</xdr:rowOff>
    </xdr:to>
    <xdr:sp macro="" textlink="">
      <xdr:nvSpPr>
        <xdr:cNvPr id="196" name="楕円 195"/>
        <xdr:cNvSpPr/>
      </xdr:nvSpPr>
      <xdr:spPr>
        <a:xfrm>
          <a:off x="1968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35923</xdr:rowOff>
    </xdr:from>
    <xdr:to>
      <xdr:col>15</xdr:col>
      <xdr:colOff>50800</xdr:colOff>
      <xdr:row>64</xdr:row>
      <xdr:rowOff>40822</xdr:rowOff>
    </xdr:to>
    <xdr:cxnSp macro="">
      <xdr:nvCxnSpPr>
        <xdr:cNvPr id="197" name="直線コネクタ 196"/>
        <xdr:cNvCxnSpPr/>
      </xdr:nvCxnSpPr>
      <xdr:spPr>
        <a:xfrm>
          <a:off x="2019300" y="110087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148409</xdr:rowOff>
    </xdr:from>
    <xdr:to>
      <xdr:col>6</xdr:col>
      <xdr:colOff>38100</xdr:colOff>
      <xdr:row>64</xdr:row>
      <xdr:rowOff>78559</xdr:rowOff>
    </xdr:to>
    <xdr:sp macro="" textlink="">
      <xdr:nvSpPr>
        <xdr:cNvPr id="198" name="楕円 197"/>
        <xdr:cNvSpPr/>
      </xdr:nvSpPr>
      <xdr:spPr>
        <a:xfrm>
          <a:off x="1079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27759</xdr:rowOff>
    </xdr:from>
    <xdr:to>
      <xdr:col>10</xdr:col>
      <xdr:colOff>114300</xdr:colOff>
      <xdr:row>64</xdr:row>
      <xdr:rowOff>35923</xdr:rowOff>
    </xdr:to>
    <xdr:cxnSp macro="">
      <xdr:nvCxnSpPr>
        <xdr:cNvPr id="199" name="直線コネクタ 198"/>
        <xdr:cNvCxnSpPr/>
      </xdr:nvCxnSpPr>
      <xdr:spPr>
        <a:xfrm>
          <a:off x="1130300" y="1100055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114680</xdr:rowOff>
    </xdr:from>
    <xdr:ext cx="405111" cy="259045"/>
    <xdr:sp macro="" textlink="">
      <xdr:nvSpPr>
        <xdr:cNvPr id="200" name="n_1aveValue【橋りょう・トンネル】&#10;有形固定資産減価償却率"/>
        <xdr:cNvSpPr txBox="1"/>
      </xdr:nvSpPr>
      <xdr:spPr>
        <a:xfrm>
          <a:off x="3582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1" name="n_2aveValue【橋りょう・トンネル】&#10;有形固定資産減価償却率"/>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202" name="n_3aveValue【橋りょう・トンネル】&#10;有形固定資産減価償却率"/>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46100</xdr:rowOff>
    </xdr:from>
    <xdr:ext cx="405111" cy="259045"/>
    <xdr:sp macro="" textlink="">
      <xdr:nvSpPr>
        <xdr:cNvPr id="203" name="n_4aveValue【橋りょう・トンネル】&#10;有形固定資産減価償却率"/>
        <xdr:cNvSpPr txBox="1"/>
      </xdr:nvSpPr>
      <xdr:spPr>
        <a:xfrm>
          <a:off x="927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30497</xdr:rowOff>
    </xdr:from>
    <xdr:ext cx="405111" cy="259045"/>
    <xdr:sp macro="" textlink="">
      <xdr:nvSpPr>
        <xdr:cNvPr id="204" name="n_1mainValue【橋りょう・トンネル】&#10;有形固定資産減価償却率"/>
        <xdr:cNvSpPr txBox="1"/>
      </xdr:nvSpPr>
      <xdr:spPr>
        <a:xfrm>
          <a:off x="35820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82749</xdr:rowOff>
    </xdr:from>
    <xdr:ext cx="405111" cy="259045"/>
    <xdr:sp macro="" textlink="">
      <xdr:nvSpPr>
        <xdr:cNvPr id="205" name="n_2mainValue【橋りょう・トンネル】&#10;有形固定資産減価償却率"/>
        <xdr:cNvSpPr txBox="1"/>
      </xdr:nvSpPr>
      <xdr:spPr>
        <a:xfrm>
          <a:off x="2705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77850</xdr:rowOff>
    </xdr:from>
    <xdr:ext cx="405111" cy="259045"/>
    <xdr:sp macro="" textlink="">
      <xdr:nvSpPr>
        <xdr:cNvPr id="206" name="n_3mainValue【橋りょう・トンネル】&#10;有形固定資産減価償却率"/>
        <xdr:cNvSpPr txBox="1"/>
      </xdr:nvSpPr>
      <xdr:spPr>
        <a:xfrm>
          <a:off x="1816744" y="1105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69686</xdr:rowOff>
    </xdr:from>
    <xdr:ext cx="405111" cy="259045"/>
    <xdr:sp macro="" textlink="">
      <xdr:nvSpPr>
        <xdr:cNvPr id="207" name="n_4mainValue【橋りょう・トンネル】&#10;有形固定資産減価償却率"/>
        <xdr:cNvSpPr txBox="1"/>
      </xdr:nvSpPr>
      <xdr:spPr>
        <a:xfrm>
          <a:off x="927744" y="1104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8" name="フローチャート: 判断 237"/>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9" name="フローチャート: 判断 238"/>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40" name="フローチャート: 判断 239"/>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1" name="フローチャート: 判断 240"/>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148979</xdr:rowOff>
    </xdr:from>
    <xdr:to>
      <xdr:col>55</xdr:col>
      <xdr:colOff>50800</xdr:colOff>
      <xdr:row>64</xdr:row>
      <xdr:rowOff>79129</xdr:rowOff>
    </xdr:to>
    <xdr:sp macro="" textlink="">
      <xdr:nvSpPr>
        <xdr:cNvPr id="247" name="楕円 246"/>
        <xdr:cNvSpPr/>
      </xdr:nvSpPr>
      <xdr:spPr>
        <a:xfrm>
          <a:off x="10426700" y="1095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63906</xdr:rowOff>
    </xdr:from>
    <xdr:ext cx="534377" cy="259045"/>
    <xdr:sp macro="" textlink="">
      <xdr:nvSpPr>
        <xdr:cNvPr id="248" name="【橋りょう・トンネル】&#10;一人当たり有形固定資産（償却資産）額該当値テキスト"/>
        <xdr:cNvSpPr txBox="1"/>
      </xdr:nvSpPr>
      <xdr:spPr>
        <a:xfrm>
          <a:off x="10515600" y="108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148652</xdr:rowOff>
    </xdr:from>
    <xdr:to>
      <xdr:col>50</xdr:col>
      <xdr:colOff>165100</xdr:colOff>
      <xdr:row>64</xdr:row>
      <xdr:rowOff>78802</xdr:rowOff>
    </xdr:to>
    <xdr:sp macro="" textlink="">
      <xdr:nvSpPr>
        <xdr:cNvPr id="249" name="楕円 248"/>
        <xdr:cNvSpPr/>
      </xdr:nvSpPr>
      <xdr:spPr>
        <a:xfrm>
          <a:off x="9588500" y="109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28002</xdr:rowOff>
    </xdr:from>
    <xdr:to>
      <xdr:col>55</xdr:col>
      <xdr:colOff>0</xdr:colOff>
      <xdr:row>64</xdr:row>
      <xdr:rowOff>28329</xdr:rowOff>
    </xdr:to>
    <xdr:cxnSp macro="">
      <xdr:nvCxnSpPr>
        <xdr:cNvPr id="250" name="直線コネクタ 249"/>
        <xdr:cNvCxnSpPr/>
      </xdr:nvCxnSpPr>
      <xdr:spPr>
        <a:xfrm>
          <a:off x="9639300" y="1100080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150498</xdr:rowOff>
    </xdr:from>
    <xdr:to>
      <xdr:col>46</xdr:col>
      <xdr:colOff>38100</xdr:colOff>
      <xdr:row>64</xdr:row>
      <xdr:rowOff>80648</xdr:rowOff>
    </xdr:to>
    <xdr:sp macro="" textlink="">
      <xdr:nvSpPr>
        <xdr:cNvPr id="251" name="楕円 250"/>
        <xdr:cNvSpPr/>
      </xdr:nvSpPr>
      <xdr:spPr>
        <a:xfrm>
          <a:off x="8699500" y="109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28002</xdr:rowOff>
    </xdr:from>
    <xdr:to>
      <xdr:col>50</xdr:col>
      <xdr:colOff>114300</xdr:colOff>
      <xdr:row>64</xdr:row>
      <xdr:rowOff>29848</xdr:rowOff>
    </xdr:to>
    <xdr:cxnSp macro="">
      <xdr:nvCxnSpPr>
        <xdr:cNvPr id="252" name="直線コネクタ 251"/>
        <xdr:cNvCxnSpPr/>
      </xdr:nvCxnSpPr>
      <xdr:spPr>
        <a:xfrm flipV="1">
          <a:off x="8750300" y="11000802"/>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150405</xdr:rowOff>
    </xdr:from>
    <xdr:to>
      <xdr:col>41</xdr:col>
      <xdr:colOff>101600</xdr:colOff>
      <xdr:row>64</xdr:row>
      <xdr:rowOff>80555</xdr:rowOff>
    </xdr:to>
    <xdr:sp macro="" textlink="">
      <xdr:nvSpPr>
        <xdr:cNvPr id="253" name="楕円 252"/>
        <xdr:cNvSpPr/>
      </xdr:nvSpPr>
      <xdr:spPr>
        <a:xfrm>
          <a:off x="7810500" y="109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29755</xdr:rowOff>
    </xdr:from>
    <xdr:to>
      <xdr:col>45</xdr:col>
      <xdr:colOff>177800</xdr:colOff>
      <xdr:row>64</xdr:row>
      <xdr:rowOff>29848</xdr:rowOff>
    </xdr:to>
    <xdr:cxnSp macro="">
      <xdr:nvCxnSpPr>
        <xdr:cNvPr id="254" name="直線コネクタ 253"/>
        <xdr:cNvCxnSpPr/>
      </xdr:nvCxnSpPr>
      <xdr:spPr>
        <a:xfrm>
          <a:off x="7861300" y="11002555"/>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149978</xdr:rowOff>
    </xdr:from>
    <xdr:to>
      <xdr:col>36</xdr:col>
      <xdr:colOff>165100</xdr:colOff>
      <xdr:row>64</xdr:row>
      <xdr:rowOff>80128</xdr:rowOff>
    </xdr:to>
    <xdr:sp macro="" textlink="">
      <xdr:nvSpPr>
        <xdr:cNvPr id="255" name="楕円 254"/>
        <xdr:cNvSpPr/>
      </xdr:nvSpPr>
      <xdr:spPr>
        <a:xfrm>
          <a:off x="6921500" y="109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29328</xdr:rowOff>
    </xdr:from>
    <xdr:to>
      <xdr:col>41</xdr:col>
      <xdr:colOff>50800</xdr:colOff>
      <xdr:row>64</xdr:row>
      <xdr:rowOff>29755</xdr:rowOff>
    </xdr:to>
    <xdr:cxnSp macro="">
      <xdr:nvCxnSpPr>
        <xdr:cNvPr id="256" name="直線コネクタ 255"/>
        <xdr:cNvCxnSpPr/>
      </xdr:nvCxnSpPr>
      <xdr:spPr>
        <a:xfrm>
          <a:off x="6972300" y="11002128"/>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7" name="n_1aveValue【橋りょう・トンネル】&#10;一人当たり有形固定資産（償却資産）額"/>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8" name="n_2aveValue【橋りょう・トンネル】&#10;一人当たり有形固定資産（償却資産）額"/>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9" name="n_3aveValue【橋りょう・トンネル】&#10;一人当たり有形固定資産（償却資産）額"/>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60" name="n_4aveValue【橋りょう・トンネル】&#10;一人当たり有形固定資産（償却資産）額"/>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69929</xdr:rowOff>
    </xdr:from>
    <xdr:ext cx="534377" cy="259045"/>
    <xdr:sp macro="" textlink="">
      <xdr:nvSpPr>
        <xdr:cNvPr id="261" name="n_1mainValue【橋りょう・トンネル】&#10;一人当たり有形固定資産（償却資産）額"/>
        <xdr:cNvSpPr txBox="1"/>
      </xdr:nvSpPr>
      <xdr:spPr>
        <a:xfrm>
          <a:off x="9359411" y="1104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71775</xdr:rowOff>
    </xdr:from>
    <xdr:ext cx="534377" cy="259045"/>
    <xdr:sp macro="" textlink="">
      <xdr:nvSpPr>
        <xdr:cNvPr id="262" name="n_2mainValue【橋りょう・トンネル】&#10;一人当たり有形固定資産（償却資産）額"/>
        <xdr:cNvSpPr txBox="1"/>
      </xdr:nvSpPr>
      <xdr:spPr>
        <a:xfrm>
          <a:off x="8483111" y="110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71682</xdr:rowOff>
    </xdr:from>
    <xdr:ext cx="534377" cy="259045"/>
    <xdr:sp macro="" textlink="">
      <xdr:nvSpPr>
        <xdr:cNvPr id="263" name="n_3mainValue【橋りょう・トンネル】&#10;一人当たり有形固定資産（償却資産）額"/>
        <xdr:cNvSpPr txBox="1"/>
      </xdr:nvSpPr>
      <xdr:spPr>
        <a:xfrm>
          <a:off x="7594111" y="1104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71255</xdr:rowOff>
    </xdr:from>
    <xdr:ext cx="534377" cy="259045"/>
    <xdr:sp macro="" textlink="">
      <xdr:nvSpPr>
        <xdr:cNvPr id="264" name="n_4mainValue【橋りょう・トンネル】&#10;一人当たり有形固定資産（償却資産）額"/>
        <xdr:cNvSpPr txBox="1"/>
      </xdr:nvSpPr>
      <xdr:spPr>
        <a:xfrm>
          <a:off x="6705111" y="110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7" name="フローチャート: 判断 296"/>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8" name="フローチャート: 判断 297"/>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9" name="フローチャート: 判断 298"/>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64044</xdr:rowOff>
    </xdr:from>
    <xdr:to>
      <xdr:col>24</xdr:col>
      <xdr:colOff>114300</xdr:colOff>
      <xdr:row>84</xdr:row>
      <xdr:rowOff>165644</xdr:rowOff>
    </xdr:to>
    <xdr:sp macro="" textlink="">
      <xdr:nvSpPr>
        <xdr:cNvPr id="306" name="楕円 305"/>
        <xdr:cNvSpPr/>
      </xdr:nvSpPr>
      <xdr:spPr>
        <a:xfrm>
          <a:off x="4584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42471</xdr:rowOff>
    </xdr:from>
    <xdr:ext cx="405111" cy="259045"/>
    <xdr:sp macro="" textlink="">
      <xdr:nvSpPr>
        <xdr:cNvPr id="307" name="【公営住宅】&#10;有形固定資産減価償却率該当値テキスト"/>
        <xdr:cNvSpPr txBox="1"/>
      </xdr:nvSpPr>
      <xdr:spPr>
        <a:xfrm>
          <a:off x="4673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37919</xdr:rowOff>
    </xdr:from>
    <xdr:to>
      <xdr:col>20</xdr:col>
      <xdr:colOff>38100</xdr:colOff>
      <xdr:row>84</xdr:row>
      <xdr:rowOff>139519</xdr:rowOff>
    </xdr:to>
    <xdr:sp macro="" textlink="">
      <xdr:nvSpPr>
        <xdr:cNvPr id="308" name="楕円 307"/>
        <xdr:cNvSpPr/>
      </xdr:nvSpPr>
      <xdr:spPr>
        <a:xfrm>
          <a:off x="3746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88719</xdr:rowOff>
    </xdr:from>
    <xdr:to>
      <xdr:col>24</xdr:col>
      <xdr:colOff>63500</xdr:colOff>
      <xdr:row>84</xdr:row>
      <xdr:rowOff>114844</xdr:rowOff>
    </xdr:to>
    <xdr:cxnSp macro="">
      <xdr:nvCxnSpPr>
        <xdr:cNvPr id="309" name="直線コネクタ 308"/>
        <xdr:cNvCxnSpPr/>
      </xdr:nvCxnSpPr>
      <xdr:spPr>
        <a:xfrm>
          <a:off x="3797300" y="144905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xdr:rowOff>
    </xdr:from>
    <xdr:to>
      <xdr:col>15</xdr:col>
      <xdr:colOff>101600</xdr:colOff>
      <xdr:row>84</xdr:row>
      <xdr:rowOff>116658</xdr:rowOff>
    </xdr:to>
    <xdr:sp macro="" textlink="">
      <xdr:nvSpPr>
        <xdr:cNvPr id="310" name="楕円 309"/>
        <xdr:cNvSpPr/>
      </xdr:nvSpPr>
      <xdr:spPr>
        <a:xfrm>
          <a:off x="2857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65858</xdr:rowOff>
    </xdr:from>
    <xdr:to>
      <xdr:col>19</xdr:col>
      <xdr:colOff>177800</xdr:colOff>
      <xdr:row>84</xdr:row>
      <xdr:rowOff>88719</xdr:rowOff>
    </xdr:to>
    <xdr:cxnSp macro="">
      <xdr:nvCxnSpPr>
        <xdr:cNvPr id="311" name="直線コネクタ 310"/>
        <xdr:cNvCxnSpPr/>
      </xdr:nvCxnSpPr>
      <xdr:spPr>
        <a:xfrm>
          <a:off x="2908300" y="144676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163649</xdr:rowOff>
    </xdr:from>
    <xdr:to>
      <xdr:col>10</xdr:col>
      <xdr:colOff>165100</xdr:colOff>
      <xdr:row>84</xdr:row>
      <xdr:rowOff>93799</xdr:rowOff>
    </xdr:to>
    <xdr:sp macro="" textlink="">
      <xdr:nvSpPr>
        <xdr:cNvPr id="312" name="楕円 311"/>
        <xdr:cNvSpPr/>
      </xdr:nvSpPr>
      <xdr:spPr>
        <a:xfrm>
          <a:off x="1968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42999</xdr:rowOff>
    </xdr:from>
    <xdr:to>
      <xdr:col>15</xdr:col>
      <xdr:colOff>50800</xdr:colOff>
      <xdr:row>84</xdr:row>
      <xdr:rowOff>65858</xdr:rowOff>
    </xdr:to>
    <xdr:cxnSp macro="">
      <xdr:nvCxnSpPr>
        <xdr:cNvPr id="313" name="直線コネクタ 312"/>
        <xdr:cNvCxnSpPr/>
      </xdr:nvCxnSpPr>
      <xdr:spPr>
        <a:xfrm>
          <a:off x="2019300" y="1444479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4" name="楕円 313"/>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42999</xdr:rowOff>
    </xdr:to>
    <xdr:cxnSp macro="">
      <xdr:nvCxnSpPr>
        <xdr:cNvPr id="315" name="直線コネクタ 314"/>
        <xdr:cNvCxnSpPr/>
      </xdr:nvCxnSpPr>
      <xdr:spPr>
        <a:xfrm>
          <a:off x="1130300" y="144170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6" name="n_1aveValue【公営住宅】&#10;有形固定資産減価償却率"/>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7" name="n_2aveValue【公営住宅】&#10;有形固定資産減価償却率"/>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8" name="n_3aveValue【公営住宅】&#10;有形固定資産減価償却率"/>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130646</xdr:rowOff>
    </xdr:from>
    <xdr:ext cx="405111" cy="259045"/>
    <xdr:sp macro="" textlink="">
      <xdr:nvSpPr>
        <xdr:cNvPr id="320" name="n_1mainValue【公営住宅】&#10;有形固定資産減価償却率"/>
        <xdr:cNvSpPr txBox="1"/>
      </xdr:nvSpPr>
      <xdr:spPr>
        <a:xfrm>
          <a:off x="3582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107785</xdr:rowOff>
    </xdr:from>
    <xdr:ext cx="405111" cy="259045"/>
    <xdr:sp macro="" textlink="">
      <xdr:nvSpPr>
        <xdr:cNvPr id="321" name="n_2mainValue【公営住宅】&#10;有形固定資産減価償却率"/>
        <xdr:cNvSpPr txBox="1"/>
      </xdr:nvSpPr>
      <xdr:spPr>
        <a:xfrm>
          <a:off x="2705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84926</xdr:rowOff>
    </xdr:from>
    <xdr:ext cx="405111" cy="259045"/>
    <xdr:sp macro="" textlink="">
      <xdr:nvSpPr>
        <xdr:cNvPr id="322" name="n_3mainValue【公営住宅】&#10;有形固定資産減価償却率"/>
        <xdr:cNvSpPr txBox="1"/>
      </xdr:nvSpPr>
      <xdr:spPr>
        <a:xfrm>
          <a:off x="1816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23" name="n_4mainValue【公営住宅】&#10;有形固定資産減価償却率"/>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118363</xdr:rowOff>
    </xdr:from>
    <xdr:to>
      <xdr:col>50</xdr:col>
      <xdr:colOff>165100</xdr:colOff>
      <xdr:row>85</xdr:row>
      <xdr:rowOff>48513</xdr:rowOff>
    </xdr:to>
    <xdr:sp macro="" textlink="">
      <xdr:nvSpPr>
        <xdr:cNvPr id="354" name="フローチャート: 判断 353"/>
        <xdr:cNvSpPr/>
      </xdr:nvSpPr>
      <xdr:spPr>
        <a:xfrm>
          <a:off x="9588500" y="1452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122555</xdr:rowOff>
    </xdr:from>
    <xdr:to>
      <xdr:col>46</xdr:col>
      <xdr:colOff>38100</xdr:colOff>
      <xdr:row>85</xdr:row>
      <xdr:rowOff>52705</xdr:rowOff>
    </xdr:to>
    <xdr:sp macro="" textlink="">
      <xdr:nvSpPr>
        <xdr:cNvPr id="355" name="フローチャート: 判断 354"/>
        <xdr:cNvSpPr/>
      </xdr:nvSpPr>
      <xdr:spPr>
        <a:xfrm>
          <a:off x="8699500" y="1452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124079</xdr:rowOff>
    </xdr:from>
    <xdr:to>
      <xdr:col>41</xdr:col>
      <xdr:colOff>101600</xdr:colOff>
      <xdr:row>85</xdr:row>
      <xdr:rowOff>54229</xdr:rowOff>
    </xdr:to>
    <xdr:sp macro="" textlink="">
      <xdr:nvSpPr>
        <xdr:cNvPr id="356" name="フローチャート: 判断 355"/>
        <xdr:cNvSpPr/>
      </xdr:nvSpPr>
      <xdr:spPr>
        <a:xfrm>
          <a:off x="7810500" y="1452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116839</xdr:rowOff>
    </xdr:from>
    <xdr:to>
      <xdr:col>36</xdr:col>
      <xdr:colOff>165100</xdr:colOff>
      <xdr:row>85</xdr:row>
      <xdr:rowOff>46989</xdr:rowOff>
    </xdr:to>
    <xdr:sp macro="" textlink="">
      <xdr:nvSpPr>
        <xdr:cNvPr id="357" name="フローチャート: 判断 356"/>
        <xdr:cNvSpPr/>
      </xdr:nvSpPr>
      <xdr:spPr>
        <a:xfrm>
          <a:off x="6921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161798</xdr:rowOff>
    </xdr:from>
    <xdr:to>
      <xdr:col>55</xdr:col>
      <xdr:colOff>50800</xdr:colOff>
      <xdr:row>86</xdr:row>
      <xdr:rowOff>91948</xdr:rowOff>
    </xdr:to>
    <xdr:sp macro="" textlink="">
      <xdr:nvSpPr>
        <xdr:cNvPr id="363" name="楕円 362"/>
        <xdr:cNvSpPr/>
      </xdr:nvSpPr>
      <xdr:spPr>
        <a:xfrm>
          <a:off x="104267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76725</xdr:rowOff>
    </xdr:from>
    <xdr:ext cx="469744" cy="259045"/>
    <xdr:sp macro="" textlink="">
      <xdr:nvSpPr>
        <xdr:cNvPr id="364" name="【公営住宅】&#10;一人当たり面積該当値テキスト"/>
        <xdr:cNvSpPr txBox="1"/>
      </xdr:nvSpPr>
      <xdr:spPr>
        <a:xfrm>
          <a:off x="10515600" y="14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162179</xdr:rowOff>
    </xdr:from>
    <xdr:to>
      <xdr:col>50</xdr:col>
      <xdr:colOff>165100</xdr:colOff>
      <xdr:row>86</xdr:row>
      <xdr:rowOff>92329</xdr:rowOff>
    </xdr:to>
    <xdr:sp macro="" textlink="">
      <xdr:nvSpPr>
        <xdr:cNvPr id="365" name="楕円 364"/>
        <xdr:cNvSpPr/>
      </xdr:nvSpPr>
      <xdr:spPr>
        <a:xfrm>
          <a:off x="9588500" y="147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41148</xdr:rowOff>
    </xdr:from>
    <xdr:to>
      <xdr:col>55</xdr:col>
      <xdr:colOff>0</xdr:colOff>
      <xdr:row>86</xdr:row>
      <xdr:rowOff>41529</xdr:rowOff>
    </xdr:to>
    <xdr:cxnSp macro="">
      <xdr:nvCxnSpPr>
        <xdr:cNvPr id="366" name="直線コネクタ 365"/>
        <xdr:cNvCxnSpPr/>
      </xdr:nvCxnSpPr>
      <xdr:spPr>
        <a:xfrm flipV="1">
          <a:off x="9639300" y="1478584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162179</xdr:rowOff>
    </xdr:from>
    <xdr:to>
      <xdr:col>46</xdr:col>
      <xdr:colOff>38100</xdr:colOff>
      <xdr:row>86</xdr:row>
      <xdr:rowOff>92329</xdr:rowOff>
    </xdr:to>
    <xdr:sp macro="" textlink="">
      <xdr:nvSpPr>
        <xdr:cNvPr id="367" name="楕円 366"/>
        <xdr:cNvSpPr/>
      </xdr:nvSpPr>
      <xdr:spPr>
        <a:xfrm>
          <a:off x="8699500" y="147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41529</xdr:rowOff>
    </xdr:from>
    <xdr:to>
      <xdr:col>50</xdr:col>
      <xdr:colOff>114300</xdr:colOff>
      <xdr:row>86</xdr:row>
      <xdr:rowOff>41529</xdr:rowOff>
    </xdr:to>
    <xdr:cxnSp macro="">
      <xdr:nvCxnSpPr>
        <xdr:cNvPr id="368" name="直線コネクタ 367"/>
        <xdr:cNvCxnSpPr/>
      </xdr:nvCxnSpPr>
      <xdr:spPr>
        <a:xfrm>
          <a:off x="8750300" y="1478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161798</xdr:rowOff>
    </xdr:from>
    <xdr:to>
      <xdr:col>41</xdr:col>
      <xdr:colOff>101600</xdr:colOff>
      <xdr:row>86</xdr:row>
      <xdr:rowOff>91948</xdr:rowOff>
    </xdr:to>
    <xdr:sp macro="" textlink="">
      <xdr:nvSpPr>
        <xdr:cNvPr id="369" name="楕円 368"/>
        <xdr:cNvSpPr/>
      </xdr:nvSpPr>
      <xdr:spPr>
        <a:xfrm>
          <a:off x="7810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41148</xdr:rowOff>
    </xdr:from>
    <xdr:to>
      <xdr:col>45</xdr:col>
      <xdr:colOff>177800</xdr:colOff>
      <xdr:row>86</xdr:row>
      <xdr:rowOff>41529</xdr:rowOff>
    </xdr:to>
    <xdr:cxnSp macro="">
      <xdr:nvCxnSpPr>
        <xdr:cNvPr id="370" name="直線コネクタ 369"/>
        <xdr:cNvCxnSpPr/>
      </xdr:nvCxnSpPr>
      <xdr:spPr>
        <a:xfrm>
          <a:off x="7861300" y="1478584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161037</xdr:rowOff>
    </xdr:from>
    <xdr:to>
      <xdr:col>36</xdr:col>
      <xdr:colOff>165100</xdr:colOff>
      <xdr:row>86</xdr:row>
      <xdr:rowOff>91187</xdr:rowOff>
    </xdr:to>
    <xdr:sp macro="" textlink="">
      <xdr:nvSpPr>
        <xdr:cNvPr id="371" name="楕円 370"/>
        <xdr:cNvSpPr/>
      </xdr:nvSpPr>
      <xdr:spPr>
        <a:xfrm>
          <a:off x="6921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40387</xdr:rowOff>
    </xdr:from>
    <xdr:to>
      <xdr:col>41</xdr:col>
      <xdr:colOff>50800</xdr:colOff>
      <xdr:row>86</xdr:row>
      <xdr:rowOff>41148</xdr:rowOff>
    </xdr:to>
    <xdr:cxnSp macro="">
      <xdr:nvCxnSpPr>
        <xdr:cNvPr id="372" name="直線コネクタ 371"/>
        <xdr:cNvCxnSpPr/>
      </xdr:nvCxnSpPr>
      <xdr:spPr>
        <a:xfrm>
          <a:off x="6972300" y="147850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65040</xdr:rowOff>
    </xdr:from>
    <xdr:ext cx="469744" cy="259045"/>
    <xdr:sp macro="" textlink="">
      <xdr:nvSpPr>
        <xdr:cNvPr id="373" name="n_1aveValue【公営住宅】&#10;一人当たり面積"/>
        <xdr:cNvSpPr txBox="1"/>
      </xdr:nvSpPr>
      <xdr:spPr>
        <a:xfrm>
          <a:off x="9391727" y="142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69232</xdr:rowOff>
    </xdr:from>
    <xdr:ext cx="469744" cy="259045"/>
    <xdr:sp macro="" textlink="">
      <xdr:nvSpPr>
        <xdr:cNvPr id="374" name="n_2aveValue【公営住宅】&#10;一人当たり面積"/>
        <xdr:cNvSpPr txBox="1"/>
      </xdr:nvSpPr>
      <xdr:spPr>
        <a:xfrm>
          <a:off x="8515427" y="1429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70756</xdr:rowOff>
    </xdr:from>
    <xdr:ext cx="469744" cy="259045"/>
    <xdr:sp macro="" textlink="">
      <xdr:nvSpPr>
        <xdr:cNvPr id="375" name="n_3aveValue【公営住宅】&#10;一人当たり面積"/>
        <xdr:cNvSpPr txBox="1"/>
      </xdr:nvSpPr>
      <xdr:spPr>
        <a:xfrm>
          <a:off x="7626427" y="1430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63516</xdr:rowOff>
    </xdr:from>
    <xdr:ext cx="469744" cy="259045"/>
    <xdr:sp macro="" textlink="">
      <xdr:nvSpPr>
        <xdr:cNvPr id="376" name="n_4aveValue【公営住宅】&#10;一人当たり面積"/>
        <xdr:cNvSpPr txBox="1"/>
      </xdr:nvSpPr>
      <xdr:spPr>
        <a:xfrm>
          <a:off x="6737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83456</xdr:rowOff>
    </xdr:from>
    <xdr:ext cx="469744" cy="259045"/>
    <xdr:sp macro="" textlink="">
      <xdr:nvSpPr>
        <xdr:cNvPr id="377" name="n_1mainValue【公営住宅】&#10;一人当たり面積"/>
        <xdr:cNvSpPr txBox="1"/>
      </xdr:nvSpPr>
      <xdr:spPr>
        <a:xfrm>
          <a:off x="9391727" y="148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83456</xdr:rowOff>
    </xdr:from>
    <xdr:ext cx="469744" cy="259045"/>
    <xdr:sp macro="" textlink="">
      <xdr:nvSpPr>
        <xdr:cNvPr id="378" name="n_2mainValue【公営住宅】&#10;一人当たり面積"/>
        <xdr:cNvSpPr txBox="1"/>
      </xdr:nvSpPr>
      <xdr:spPr>
        <a:xfrm>
          <a:off x="8515427" y="148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83075</xdr:rowOff>
    </xdr:from>
    <xdr:ext cx="469744" cy="259045"/>
    <xdr:sp macro="" textlink="">
      <xdr:nvSpPr>
        <xdr:cNvPr id="379" name="n_3mainValue【公営住宅】&#10;一人当たり面積"/>
        <xdr:cNvSpPr txBox="1"/>
      </xdr:nvSpPr>
      <xdr:spPr>
        <a:xfrm>
          <a:off x="76264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82314</xdr:rowOff>
    </xdr:from>
    <xdr:ext cx="469744" cy="259045"/>
    <xdr:sp macro="" textlink="">
      <xdr:nvSpPr>
        <xdr:cNvPr id="380" name="n_4mainValue【公営住宅】&#10;一人当たり面積"/>
        <xdr:cNvSpPr txBox="1"/>
      </xdr:nvSpPr>
      <xdr:spPr>
        <a:xfrm>
          <a:off x="6737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8" name="フローチャート: 判断 42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9" name="フローチャート: 判断 428"/>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30" name="フローチャート: 判断 429"/>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31" name="フローチャート: 判断 430"/>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118745</xdr:rowOff>
    </xdr:from>
    <xdr:to>
      <xdr:col>85</xdr:col>
      <xdr:colOff>177800</xdr:colOff>
      <xdr:row>40</xdr:row>
      <xdr:rowOff>48895</xdr:rowOff>
    </xdr:to>
    <xdr:sp macro="" textlink="">
      <xdr:nvSpPr>
        <xdr:cNvPr id="437" name="楕円 436"/>
        <xdr:cNvSpPr/>
      </xdr:nvSpPr>
      <xdr:spPr>
        <a:xfrm>
          <a:off x="16268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97172</xdr:rowOff>
    </xdr:from>
    <xdr:ext cx="405111" cy="259045"/>
    <xdr:sp macro="" textlink="">
      <xdr:nvSpPr>
        <xdr:cNvPr id="438" name="【認定こども園・幼稚園・保育所】&#10;有形固定資産減価償却率該当値テキスト"/>
        <xdr:cNvSpPr txBox="1"/>
      </xdr:nvSpPr>
      <xdr:spPr>
        <a:xfrm>
          <a:off x="16357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74930</xdr:rowOff>
    </xdr:from>
    <xdr:to>
      <xdr:col>81</xdr:col>
      <xdr:colOff>101600</xdr:colOff>
      <xdr:row>40</xdr:row>
      <xdr:rowOff>5080</xdr:rowOff>
    </xdr:to>
    <xdr:sp macro="" textlink="">
      <xdr:nvSpPr>
        <xdr:cNvPr id="439" name="楕円 438"/>
        <xdr:cNvSpPr/>
      </xdr:nvSpPr>
      <xdr:spPr>
        <a:xfrm>
          <a:off x="1543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125730</xdr:rowOff>
    </xdr:from>
    <xdr:to>
      <xdr:col>85</xdr:col>
      <xdr:colOff>127000</xdr:colOff>
      <xdr:row>39</xdr:row>
      <xdr:rowOff>169545</xdr:rowOff>
    </xdr:to>
    <xdr:cxnSp macro="">
      <xdr:nvCxnSpPr>
        <xdr:cNvPr id="440" name="直線コネクタ 439"/>
        <xdr:cNvCxnSpPr/>
      </xdr:nvCxnSpPr>
      <xdr:spPr>
        <a:xfrm>
          <a:off x="15481300" y="68122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441" name="楕円 440"/>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125730</xdr:rowOff>
    </xdr:to>
    <xdr:cxnSp macro="">
      <xdr:nvCxnSpPr>
        <xdr:cNvPr id="442" name="直線コネクタ 441"/>
        <xdr:cNvCxnSpPr/>
      </xdr:nvCxnSpPr>
      <xdr:spPr>
        <a:xfrm>
          <a:off x="14592300" y="6774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164465</xdr:rowOff>
    </xdr:from>
    <xdr:to>
      <xdr:col>72</xdr:col>
      <xdr:colOff>38100</xdr:colOff>
      <xdr:row>39</xdr:row>
      <xdr:rowOff>94615</xdr:rowOff>
    </xdr:to>
    <xdr:sp macro="" textlink="">
      <xdr:nvSpPr>
        <xdr:cNvPr id="443" name="楕円 442"/>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43815</xdr:rowOff>
    </xdr:from>
    <xdr:to>
      <xdr:col>76</xdr:col>
      <xdr:colOff>114300</xdr:colOff>
      <xdr:row>39</xdr:row>
      <xdr:rowOff>87630</xdr:rowOff>
    </xdr:to>
    <xdr:cxnSp macro="">
      <xdr:nvCxnSpPr>
        <xdr:cNvPr id="444" name="直線コネクタ 443"/>
        <xdr:cNvCxnSpPr/>
      </xdr:nvCxnSpPr>
      <xdr:spPr>
        <a:xfrm>
          <a:off x="13703300" y="6730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122555</xdr:rowOff>
    </xdr:from>
    <xdr:to>
      <xdr:col>67</xdr:col>
      <xdr:colOff>101600</xdr:colOff>
      <xdr:row>39</xdr:row>
      <xdr:rowOff>52705</xdr:rowOff>
    </xdr:to>
    <xdr:sp macro="" textlink="">
      <xdr:nvSpPr>
        <xdr:cNvPr id="445" name="楕円 444"/>
        <xdr:cNvSpPr/>
      </xdr:nvSpPr>
      <xdr:spPr>
        <a:xfrm>
          <a:off x="12763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xdr:rowOff>
    </xdr:from>
    <xdr:to>
      <xdr:col>71</xdr:col>
      <xdr:colOff>177800</xdr:colOff>
      <xdr:row>39</xdr:row>
      <xdr:rowOff>43815</xdr:rowOff>
    </xdr:to>
    <xdr:cxnSp macro="">
      <xdr:nvCxnSpPr>
        <xdr:cNvPr id="446" name="直線コネクタ 445"/>
        <xdr:cNvCxnSpPr/>
      </xdr:nvCxnSpPr>
      <xdr:spPr>
        <a:xfrm>
          <a:off x="12814300" y="6688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47" name="n_1aveValue【認定こども園・幼稚園・保育所】&#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448" name="n_2aveValue【認定こども園・幼稚園・保育所】&#10;有形固定資産減価償却率"/>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9" name="n_3ave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50" name="n_4aveValue【認定こども園・幼稚園・保育所】&#10;有形固定資産減価償却率"/>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167657</xdr:rowOff>
    </xdr:from>
    <xdr:ext cx="405111" cy="259045"/>
    <xdr:sp macro="" textlink="">
      <xdr:nvSpPr>
        <xdr:cNvPr id="451" name="n_1mainValue【認定こども園・幼稚園・保育所】&#10;有形固定資産減価償却率"/>
        <xdr:cNvSpPr txBox="1"/>
      </xdr:nvSpPr>
      <xdr:spPr>
        <a:xfrm>
          <a:off x="15266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452" name="n_2mainValue【認定こども園・幼稚園・保育所】&#10;有形固定資産減価償却率"/>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85742</xdr:rowOff>
    </xdr:from>
    <xdr:ext cx="405111" cy="259045"/>
    <xdr:sp macro="" textlink="">
      <xdr:nvSpPr>
        <xdr:cNvPr id="453" name="n_3mainValue【認定こども園・幼稚園・保育所】&#10;有形固定資産減価償却率"/>
        <xdr:cNvSpPr txBox="1"/>
      </xdr:nvSpPr>
      <xdr:spPr>
        <a:xfrm>
          <a:off x="13500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43832</xdr:rowOff>
    </xdr:from>
    <xdr:ext cx="405111" cy="259045"/>
    <xdr:sp macro="" textlink="">
      <xdr:nvSpPr>
        <xdr:cNvPr id="454" name="n_4mainValue【認定こども園・幼稚園・保育所】&#10;有形固定資産減価償却率"/>
        <xdr:cNvSpPr txBox="1"/>
      </xdr:nvSpPr>
      <xdr:spPr>
        <a:xfrm>
          <a:off x="12611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5" name="フローチャート: 判断 484"/>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6" name="フローチャート: 判断 485"/>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7" name="フローチャート: 判断 486"/>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8" name="フローチャート: 判断 487"/>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143510</xdr:rowOff>
    </xdr:from>
    <xdr:to>
      <xdr:col>116</xdr:col>
      <xdr:colOff>114300</xdr:colOff>
      <xdr:row>41</xdr:row>
      <xdr:rowOff>73660</xdr:rowOff>
    </xdr:to>
    <xdr:sp macro="" textlink="">
      <xdr:nvSpPr>
        <xdr:cNvPr id="494" name="楕円 493"/>
        <xdr:cNvSpPr/>
      </xdr:nvSpPr>
      <xdr:spPr>
        <a:xfrm>
          <a:off x="22110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495" name="【認定こども園・幼稚園・保育所】&#10;一人当たり面積該当値テキスト"/>
        <xdr:cNvSpPr txBox="1"/>
      </xdr:nvSpPr>
      <xdr:spPr>
        <a:xfrm>
          <a:off x="22199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496" name="楕円 495"/>
        <xdr:cNvSpPr/>
      </xdr:nvSpPr>
      <xdr:spPr>
        <a:xfrm>
          <a:off x="21272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22860</xdr:rowOff>
    </xdr:from>
    <xdr:to>
      <xdr:col>116</xdr:col>
      <xdr:colOff>63500</xdr:colOff>
      <xdr:row>41</xdr:row>
      <xdr:rowOff>22860</xdr:rowOff>
    </xdr:to>
    <xdr:cxnSp macro="">
      <xdr:nvCxnSpPr>
        <xdr:cNvPr id="497" name="直線コネクタ 496"/>
        <xdr:cNvCxnSpPr/>
      </xdr:nvCxnSpPr>
      <xdr:spPr>
        <a:xfrm>
          <a:off x="21323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143510</xdr:rowOff>
    </xdr:from>
    <xdr:to>
      <xdr:col>107</xdr:col>
      <xdr:colOff>101600</xdr:colOff>
      <xdr:row>41</xdr:row>
      <xdr:rowOff>73660</xdr:rowOff>
    </xdr:to>
    <xdr:sp macro="" textlink="">
      <xdr:nvSpPr>
        <xdr:cNvPr id="498" name="楕円 497"/>
        <xdr:cNvSpPr/>
      </xdr:nvSpPr>
      <xdr:spPr>
        <a:xfrm>
          <a:off x="2038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22860</xdr:rowOff>
    </xdr:to>
    <xdr:cxnSp macro="">
      <xdr:nvCxnSpPr>
        <xdr:cNvPr id="499" name="直線コネクタ 498"/>
        <xdr:cNvCxnSpPr/>
      </xdr:nvCxnSpPr>
      <xdr:spPr>
        <a:xfrm>
          <a:off x="20434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143510</xdr:rowOff>
    </xdr:from>
    <xdr:to>
      <xdr:col>102</xdr:col>
      <xdr:colOff>165100</xdr:colOff>
      <xdr:row>41</xdr:row>
      <xdr:rowOff>73660</xdr:rowOff>
    </xdr:to>
    <xdr:sp macro="" textlink="">
      <xdr:nvSpPr>
        <xdr:cNvPr id="500" name="楕円 499"/>
        <xdr:cNvSpPr/>
      </xdr:nvSpPr>
      <xdr:spPr>
        <a:xfrm>
          <a:off x="19494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22860</xdr:rowOff>
    </xdr:from>
    <xdr:to>
      <xdr:col>107</xdr:col>
      <xdr:colOff>50800</xdr:colOff>
      <xdr:row>41</xdr:row>
      <xdr:rowOff>22860</xdr:rowOff>
    </xdr:to>
    <xdr:cxnSp macro="">
      <xdr:nvCxnSpPr>
        <xdr:cNvPr id="501" name="直線コネクタ 500"/>
        <xdr:cNvCxnSpPr/>
      </xdr:nvCxnSpPr>
      <xdr:spPr>
        <a:xfrm>
          <a:off x="19545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02" name="楕円 501"/>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22860</xdr:rowOff>
    </xdr:to>
    <xdr:cxnSp macro="">
      <xdr:nvCxnSpPr>
        <xdr:cNvPr id="503" name="直線コネクタ 502"/>
        <xdr:cNvCxnSpPr/>
      </xdr:nvCxnSpPr>
      <xdr:spPr>
        <a:xfrm>
          <a:off x="18656300" y="704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504" name="n_1aveValue【認定こども園・幼稚園・保育所】&#10;一人当たり面積"/>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05" name="n_2aveValue【認定こども園・幼稚園・保育所】&#10;一人当たり面積"/>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507" name="n_4aveValue【認定こども園・幼稚園・保育所】&#10;一人当たり面積"/>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508" name="n_1mainValue【認定こども園・幼稚園・保育所】&#10;一人当たり面積"/>
        <xdr:cNvSpPr txBox="1"/>
      </xdr:nvSpPr>
      <xdr:spPr>
        <a:xfrm>
          <a:off x="21075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64787</xdr:rowOff>
    </xdr:from>
    <xdr:ext cx="469744" cy="259045"/>
    <xdr:sp macro="" textlink="">
      <xdr:nvSpPr>
        <xdr:cNvPr id="509" name="n_2mainValue【認定こども園・幼稚園・保育所】&#10;一人当たり面積"/>
        <xdr:cNvSpPr txBox="1"/>
      </xdr:nvSpPr>
      <xdr:spPr>
        <a:xfrm>
          <a:off x="20199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64787</xdr:rowOff>
    </xdr:from>
    <xdr:ext cx="469744" cy="259045"/>
    <xdr:sp macro="" textlink="">
      <xdr:nvSpPr>
        <xdr:cNvPr id="510" name="n_3mainValue【認定こども園・幼稚園・保育所】&#10;一人当たり面積"/>
        <xdr:cNvSpPr txBox="1"/>
      </xdr:nvSpPr>
      <xdr:spPr>
        <a:xfrm>
          <a:off x="19310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511" name="n_4mainValue【認定こども園・幼稚園・保育所】&#10;一人当たり面積"/>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3" name="フローチャート: 判断 54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4" name="フローチャート: 判断 543"/>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5" name="フローチャート: 判断 544"/>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71120</xdr:rowOff>
    </xdr:from>
    <xdr:to>
      <xdr:col>67</xdr:col>
      <xdr:colOff>101600</xdr:colOff>
      <xdr:row>60</xdr:row>
      <xdr:rowOff>1270</xdr:rowOff>
    </xdr:to>
    <xdr:sp macro="" textlink="">
      <xdr:nvSpPr>
        <xdr:cNvPr id="546" name="フローチャート: 判断 545"/>
        <xdr:cNvSpPr/>
      </xdr:nvSpPr>
      <xdr:spPr>
        <a:xfrm>
          <a:off x="1276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552" name="楕円 551"/>
        <xdr:cNvSpPr/>
      </xdr:nvSpPr>
      <xdr:spPr>
        <a:xfrm>
          <a:off x="16268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553" name="【学校施設】&#10;有形固定資産減価償却率該当値テキスト"/>
        <xdr:cNvSpPr txBox="1"/>
      </xdr:nvSpPr>
      <xdr:spPr>
        <a:xfrm>
          <a:off x="16357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554" name="楕円 553"/>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62865</xdr:rowOff>
    </xdr:to>
    <xdr:cxnSp macro="">
      <xdr:nvCxnSpPr>
        <xdr:cNvPr id="555" name="直線コネクタ 554"/>
        <xdr:cNvCxnSpPr/>
      </xdr:nvCxnSpPr>
      <xdr:spPr>
        <a:xfrm>
          <a:off x="15481300" y="105136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56" name="楕円 555"/>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55245</xdr:rowOff>
    </xdr:to>
    <xdr:cxnSp macro="">
      <xdr:nvCxnSpPr>
        <xdr:cNvPr id="557" name="直線コネクタ 556"/>
        <xdr:cNvCxnSpPr/>
      </xdr:nvCxnSpPr>
      <xdr:spPr>
        <a:xfrm>
          <a:off x="14592300" y="104927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8" name="楕円 557"/>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34290</xdr:rowOff>
    </xdr:to>
    <xdr:cxnSp macro="">
      <xdr:nvCxnSpPr>
        <xdr:cNvPr id="559" name="直線コネクタ 558"/>
        <xdr:cNvCxnSpPr/>
      </xdr:nvCxnSpPr>
      <xdr:spPr>
        <a:xfrm>
          <a:off x="13703300" y="10458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97790</xdr:rowOff>
    </xdr:from>
    <xdr:to>
      <xdr:col>67</xdr:col>
      <xdr:colOff>101600</xdr:colOff>
      <xdr:row>61</xdr:row>
      <xdr:rowOff>27940</xdr:rowOff>
    </xdr:to>
    <xdr:sp macro="" textlink="">
      <xdr:nvSpPr>
        <xdr:cNvPr id="560" name="楕円 559"/>
        <xdr:cNvSpPr/>
      </xdr:nvSpPr>
      <xdr:spPr>
        <a:xfrm>
          <a:off x="1276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148590</xdr:rowOff>
    </xdr:from>
    <xdr:to>
      <xdr:col>71</xdr:col>
      <xdr:colOff>177800</xdr:colOff>
      <xdr:row>61</xdr:row>
      <xdr:rowOff>0</xdr:rowOff>
    </xdr:to>
    <xdr:cxnSp macro="">
      <xdr:nvCxnSpPr>
        <xdr:cNvPr id="561" name="直線コネクタ 560"/>
        <xdr:cNvCxnSpPr/>
      </xdr:nvCxnSpPr>
      <xdr:spPr>
        <a:xfrm>
          <a:off x="12814300" y="104355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62" name="n_1aveValue【学校施設】&#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63" name="n_2aveValue【学校施設】&#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4" name="n_3aveValue【学校施設】&#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565" name="n_4aveValue【学校施設】&#10;有形固定資産減価償却率"/>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566" name="n_1mainValue【学校施設】&#10;有形固定資産減価償却率"/>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67" name="n_2mainValue【学校施設】&#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568" name="n_3mainValue【学校施設】&#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19067</xdr:rowOff>
    </xdr:from>
    <xdr:ext cx="405111" cy="259045"/>
    <xdr:sp macro="" textlink="">
      <xdr:nvSpPr>
        <xdr:cNvPr id="569" name="n_4mainValue【学校施設】&#10;有形固定資産減価償却率"/>
        <xdr:cNvSpPr txBox="1"/>
      </xdr:nvSpPr>
      <xdr:spPr>
        <a:xfrm>
          <a:off x="12611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23876</xdr:rowOff>
    </xdr:from>
    <xdr:to>
      <xdr:col>112</xdr:col>
      <xdr:colOff>38100</xdr:colOff>
      <xdr:row>62</xdr:row>
      <xdr:rowOff>125476</xdr:rowOff>
    </xdr:to>
    <xdr:sp macro="" textlink="">
      <xdr:nvSpPr>
        <xdr:cNvPr id="600" name="フローチャート: 判断 599"/>
        <xdr:cNvSpPr/>
      </xdr:nvSpPr>
      <xdr:spPr>
        <a:xfrm>
          <a:off x="21272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01" name="フローチャート: 判断 600"/>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29401</xdr:rowOff>
    </xdr:from>
    <xdr:to>
      <xdr:col>102</xdr:col>
      <xdr:colOff>165100</xdr:colOff>
      <xdr:row>62</xdr:row>
      <xdr:rowOff>131001</xdr:rowOff>
    </xdr:to>
    <xdr:sp macro="" textlink="">
      <xdr:nvSpPr>
        <xdr:cNvPr id="602" name="フローチャート: 判断 601"/>
        <xdr:cNvSpPr/>
      </xdr:nvSpPr>
      <xdr:spPr>
        <a:xfrm>
          <a:off x="19494500" y="106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38735</xdr:rowOff>
    </xdr:from>
    <xdr:to>
      <xdr:col>98</xdr:col>
      <xdr:colOff>38100</xdr:colOff>
      <xdr:row>62</xdr:row>
      <xdr:rowOff>140335</xdr:rowOff>
    </xdr:to>
    <xdr:sp macro="" textlink="">
      <xdr:nvSpPr>
        <xdr:cNvPr id="603" name="フローチャート: 判断 602"/>
        <xdr:cNvSpPr/>
      </xdr:nvSpPr>
      <xdr:spPr>
        <a:xfrm>
          <a:off x="18605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09" name="楕円 608"/>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610" name="【学校施設】&#10;一人当たり面積該当値テキスト"/>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26162</xdr:rowOff>
    </xdr:from>
    <xdr:to>
      <xdr:col>112</xdr:col>
      <xdr:colOff>38100</xdr:colOff>
      <xdr:row>63</xdr:row>
      <xdr:rowOff>127762</xdr:rowOff>
    </xdr:to>
    <xdr:sp macro="" textlink="">
      <xdr:nvSpPr>
        <xdr:cNvPr id="611" name="楕円 610"/>
        <xdr:cNvSpPr/>
      </xdr:nvSpPr>
      <xdr:spPr>
        <a:xfrm>
          <a:off x="212725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76962</xdr:rowOff>
    </xdr:to>
    <xdr:cxnSp macro="">
      <xdr:nvCxnSpPr>
        <xdr:cNvPr id="612" name="直線コネクタ 611"/>
        <xdr:cNvCxnSpPr/>
      </xdr:nvCxnSpPr>
      <xdr:spPr>
        <a:xfrm flipV="1">
          <a:off x="21323300" y="1087755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25971</xdr:rowOff>
    </xdr:from>
    <xdr:to>
      <xdr:col>107</xdr:col>
      <xdr:colOff>101600</xdr:colOff>
      <xdr:row>63</xdr:row>
      <xdr:rowOff>127571</xdr:rowOff>
    </xdr:to>
    <xdr:sp macro="" textlink="">
      <xdr:nvSpPr>
        <xdr:cNvPr id="613" name="楕円 612"/>
        <xdr:cNvSpPr/>
      </xdr:nvSpPr>
      <xdr:spPr>
        <a:xfrm>
          <a:off x="20383500" y="108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76771</xdr:rowOff>
    </xdr:from>
    <xdr:to>
      <xdr:col>111</xdr:col>
      <xdr:colOff>177800</xdr:colOff>
      <xdr:row>63</xdr:row>
      <xdr:rowOff>76962</xdr:rowOff>
    </xdr:to>
    <xdr:cxnSp macro="">
      <xdr:nvCxnSpPr>
        <xdr:cNvPr id="614" name="直線コネクタ 613"/>
        <xdr:cNvCxnSpPr/>
      </xdr:nvCxnSpPr>
      <xdr:spPr>
        <a:xfrm>
          <a:off x="20434300" y="1087812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25019</xdr:rowOff>
    </xdr:from>
    <xdr:to>
      <xdr:col>102</xdr:col>
      <xdr:colOff>165100</xdr:colOff>
      <xdr:row>63</xdr:row>
      <xdr:rowOff>126619</xdr:rowOff>
    </xdr:to>
    <xdr:sp macro="" textlink="">
      <xdr:nvSpPr>
        <xdr:cNvPr id="615" name="楕円 614"/>
        <xdr:cNvSpPr/>
      </xdr:nvSpPr>
      <xdr:spPr>
        <a:xfrm>
          <a:off x="19494500" y="108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75819</xdr:rowOff>
    </xdr:from>
    <xdr:to>
      <xdr:col>107</xdr:col>
      <xdr:colOff>50800</xdr:colOff>
      <xdr:row>63</xdr:row>
      <xdr:rowOff>76771</xdr:rowOff>
    </xdr:to>
    <xdr:cxnSp macro="">
      <xdr:nvCxnSpPr>
        <xdr:cNvPr id="616" name="直線コネクタ 615"/>
        <xdr:cNvCxnSpPr/>
      </xdr:nvCxnSpPr>
      <xdr:spPr>
        <a:xfrm>
          <a:off x="19545300" y="1087716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23495</xdr:rowOff>
    </xdr:from>
    <xdr:to>
      <xdr:col>98</xdr:col>
      <xdr:colOff>38100</xdr:colOff>
      <xdr:row>63</xdr:row>
      <xdr:rowOff>125095</xdr:rowOff>
    </xdr:to>
    <xdr:sp macro="" textlink="">
      <xdr:nvSpPr>
        <xdr:cNvPr id="617" name="楕円 616"/>
        <xdr:cNvSpPr/>
      </xdr:nvSpPr>
      <xdr:spPr>
        <a:xfrm>
          <a:off x="18605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74295</xdr:rowOff>
    </xdr:from>
    <xdr:to>
      <xdr:col>102</xdr:col>
      <xdr:colOff>114300</xdr:colOff>
      <xdr:row>63</xdr:row>
      <xdr:rowOff>75819</xdr:rowOff>
    </xdr:to>
    <xdr:cxnSp macro="">
      <xdr:nvCxnSpPr>
        <xdr:cNvPr id="618" name="直線コネクタ 617"/>
        <xdr:cNvCxnSpPr/>
      </xdr:nvCxnSpPr>
      <xdr:spPr>
        <a:xfrm>
          <a:off x="18656300" y="1087564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142003</xdr:rowOff>
    </xdr:from>
    <xdr:ext cx="469744" cy="259045"/>
    <xdr:sp macro="" textlink="">
      <xdr:nvSpPr>
        <xdr:cNvPr id="619" name="n_1aveValue【学校施設】&#10;一人当たり面積"/>
        <xdr:cNvSpPr txBox="1"/>
      </xdr:nvSpPr>
      <xdr:spPr>
        <a:xfrm>
          <a:off x="21075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20" name="n_2aveValue【学校施設】&#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147528</xdr:rowOff>
    </xdr:from>
    <xdr:ext cx="469744" cy="259045"/>
    <xdr:sp macro="" textlink="">
      <xdr:nvSpPr>
        <xdr:cNvPr id="621" name="n_3aveValue【学校施設】&#10;一人当たり面積"/>
        <xdr:cNvSpPr txBox="1"/>
      </xdr:nvSpPr>
      <xdr:spPr>
        <a:xfrm>
          <a:off x="19310427" y="1043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156862</xdr:rowOff>
    </xdr:from>
    <xdr:ext cx="469744" cy="259045"/>
    <xdr:sp macro="" textlink="">
      <xdr:nvSpPr>
        <xdr:cNvPr id="622" name="n_4aveValue【学校施設】&#10;一人当たり面積"/>
        <xdr:cNvSpPr txBox="1"/>
      </xdr:nvSpPr>
      <xdr:spPr>
        <a:xfrm>
          <a:off x="18421427"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118889</xdr:rowOff>
    </xdr:from>
    <xdr:ext cx="469744" cy="259045"/>
    <xdr:sp macro="" textlink="">
      <xdr:nvSpPr>
        <xdr:cNvPr id="623" name="n_1mainValue【学校施設】&#10;一人当たり面積"/>
        <xdr:cNvSpPr txBox="1"/>
      </xdr:nvSpPr>
      <xdr:spPr>
        <a:xfrm>
          <a:off x="21075727" y="1092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118698</xdr:rowOff>
    </xdr:from>
    <xdr:ext cx="469744" cy="259045"/>
    <xdr:sp macro="" textlink="">
      <xdr:nvSpPr>
        <xdr:cNvPr id="624" name="n_2mainValue【学校施設】&#10;一人当たり面積"/>
        <xdr:cNvSpPr txBox="1"/>
      </xdr:nvSpPr>
      <xdr:spPr>
        <a:xfrm>
          <a:off x="20199427" y="1092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117746</xdr:rowOff>
    </xdr:from>
    <xdr:ext cx="469744" cy="259045"/>
    <xdr:sp macro="" textlink="">
      <xdr:nvSpPr>
        <xdr:cNvPr id="625" name="n_3mainValue【学校施設】&#10;一人当たり面積"/>
        <xdr:cNvSpPr txBox="1"/>
      </xdr:nvSpPr>
      <xdr:spPr>
        <a:xfrm>
          <a:off x="19310427" y="1091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116222</xdr:rowOff>
    </xdr:from>
    <xdr:ext cx="469744" cy="259045"/>
    <xdr:sp macro="" textlink="">
      <xdr:nvSpPr>
        <xdr:cNvPr id="626" name="n_4mainValue【学校施設】&#10;一人当たり面積"/>
        <xdr:cNvSpPr txBox="1"/>
      </xdr:nvSpPr>
      <xdr:spPr>
        <a:xfrm>
          <a:off x="18421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9" name="フローチャート: 判断 65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61" name="フローチャート: 判断 660"/>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2" name="フローチャート: 判断 661"/>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668" name="楕円 667"/>
        <xdr:cNvSpPr/>
      </xdr:nvSpPr>
      <xdr:spPr>
        <a:xfrm>
          <a:off x="16268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669" name="【児童館】&#10;有形固定資産減価償却率該当値テキスト"/>
        <xdr:cNvSpPr txBox="1"/>
      </xdr:nvSpPr>
      <xdr:spPr>
        <a:xfrm>
          <a:off x="16357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670" name="楕円 669"/>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39732</xdr:rowOff>
    </xdr:to>
    <xdr:cxnSp macro="">
      <xdr:nvCxnSpPr>
        <xdr:cNvPr id="671" name="直線コネクタ 670"/>
        <xdr:cNvCxnSpPr/>
      </xdr:nvCxnSpPr>
      <xdr:spPr>
        <a:xfrm>
          <a:off x="15481300" y="1442030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137523</xdr:rowOff>
    </xdr:from>
    <xdr:to>
      <xdr:col>76</xdr:col>
      <xdr:colOff>165100</xdr:colOff>
      <xdr:row>84</xdr:row>
      <xdr:rowOff>67673</xdr:rowOff>
    </xdr:to>
    <xdr:sp macro="" textlink="">
      <xdr:nvSpPr>
        <xdr:cNvPr id="672" name="楕円 671"/>
        <xdr:cNvSpPr/>
      </xdr:nvSpPr>
      <xdr:spPr>
        <a:xfrm>
          <a:off x="14541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16873</xdr:rowOff>
    </xdr:from>
    <xdr:to>
      <xdr:col>81</xdr:col>
      <xdr:colOff>50800</xdr:colOff>
      <xdr:row>84</xdr:row>
      <xdr:rowOff>18506</xdr:rowOff>
    </xdr:to>
    <xdr:cxnSp macro="">
      <xdr:nvCxnSpPr>
        <xdr:cNvPr id="673" name="直線コネクタ 672"/>
        <xdr:cNvCxnSpPr/>
      </xdr:nvCxnSpPr>
      <xdr:spPr>
        <a:xfrm>
          <a:off x="14592300" y="144186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117929</xdr:rowOff>
    </xdr:from>
    <xdr:to>
      <xdr:col>72</xdr:col>
      <xdr:colOff>38100</xdr:colOff>
      <xdr:row>84</xdr:row>
      <xdr:rowOff>48079</xdr:rowOff>
    </xdr:to>
    <xdr:sp macro="" textlink="">
      <xdr:nvSpPr>
        <xdr:cNvPr id="674" name="楕円 673"/>
        <xdr:cNvSpPr/>
      </xdr:nvSpPr>
      <xdr:spPr>
        <a:xfrm>
          <a:off x="13652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168729</xdr:rowOff>
    </xdr:from>
    <xdr:to>
      <xdr:col>76</xdr:col>
      <xdr:colOff>114300</xdr:colOff>
      <xdr:row>84</xdr:row>
      <xdr:rowOff>16873</xdr:rowOff>
    </xdr:to>
    <xdr:cxnSp macro="">
      <xdr:nvCxnSpPr>
        <xdr:cNvPr id="675" name="直線コネクタ 674"/>
        <xdr:cNvCxnSpPr/>
      </xdr:nvCxnSpPr>
      <xdr:spPr>
        <a:xfrm>
          <a:off x="13703300" y="143990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8527</xdr:rowOff>
    </xdr:from>
    <xdr:to>
      <xdr:col>67</xdr:col>
      <xdr:colOff>101600</xdr:colOff>
      <xdr:row>84</xdr:row>
      <xdr:rowOff>110127</xdr:rowOff>
    </xdr:to>
    <xdr:sp macro="" textlink="">
      <xdr:nvSpPr>
        <xdr:cNvPr id="676" name="楕円 675"/>
        <xdr:cNvSpPr/>
      </xdr:nvSpPr>
      <xdr:spPr>
        <a:xfrm>
          <a:off x="12763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168729</xdr:rowOff>
    </xdr:from>
    <xdr:to>
      <xdr:col>71</xdr:col>
      <xdr:colOff>177800</xdr:colOff>
      <xdr:row>84</xdr:row>
      <xdr:rowOff>59327</xdr:rowOff>
    </xdr:to>
    <xdr:cxnSp macro="">
      <xdr:nvCxnSpPr>
        <xdr:cNvPr id="677" name="直線コネクタ 676"/>
        <xdr:cNvCxnSpPr/>
      </xdr:nvCxnSpPr>
      <xdr:spPr>
        <a:xfrm flipV="1">
          <a:off x="12814300" y="1439907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8" name="n_1aveValue【児童館】&#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680" name="n_3aveValue【児童館】&#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81" name="n_4aveValue【児童館】&#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60433</xdr:rowOff>
    </xdr:from>
    <xdr:ext cx="405111" cy="259045"/>
    <xdr:sp macro="" textlink="">
      <xdr:nvSpPr>
        <xdr:cNvPr id="682" name="n_1mainValue【児童館】&#10;有形固定資産減価償却率"/>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58800</xdr:rowOff>
    </xdr:from>
    <xdr:ext cx="405111" cy="259045"/>
    <xdr:sp macro="" textlink="">
      <xdr:nvSpPr>
        <xdr:cNvPr id="683" name="n_2mainValue【児童館】&#10;有形固定資産減価償却率"/>
        <xdr:cNvSpPr txBox="1"/>
      </xdr:nvSpPr>
      <xdr:spPr>
        <a:xfrm>
          <a:off x="14389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39206</xdr:rowOff>
    </xdr:from>
    <xdr:ext cx="405111" cy="259045"/>
    <xdr:sp macro="" textlink="">
      <xdr:nvSpPr>
        <xdr:cNvPr id="684" name="n_3mainValue【児童館】&#10;有形固定資産減価償却率"/>
        <xdr:cNvSpPr txBox="1"/>
      </xdr:nvSpPr>
      <xdr:spPr>
        <a:xfrm>
          <a:off x="13500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101254</xdr:rowOff>
    </xdr:from>
    <xdr:ext cx="405111" cy="259045"/>
    <xdr:sp macro="" textlink="">
      <xdr:nvSpPr>
        <xdr:cNvPr id="685" name="n_4mainValue【児童館】&#10;有形固定資産減価償却率"/>
        <xdr:cNvSpPr txBox="1"/>
      </xdr:nvSpPr>
      <xdr:spPr>
        <a:xfrm>
          <a:off x="12611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6" name="フローチャート: 判断 715"/>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7" name="フローチャート: 判断 716"/>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8" name="フローチャート: 判断 717"/>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9" name="フローチャート: 判断 718"/>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25" name="楕円 724"/>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26"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27" name="楕円 726"/>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28" name="直線コネクタ 727"/>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29" name="楕円 728"/>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30" name="直線コネクタ 729"/>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31" name="楕円 730"/>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32" name="直線コネクタ 731"/>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33" name="楕円 732"/>
        <xdr:cNvSpPr/>
      </xdr:nvSpPr>
      <xdr:spPr>
        <a:xfrm>
          <a:off x="18605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76200</xdr:rowOff>
    </xdr:from>
    <xdr:to>
      <xdr:col>102</xdr:col>
      <xdr:colOff>114300</xdr:colOff>
      <xdr:row>83</xdr:row>
      <xdr:rowOff>95250</xdr:rowOff>
    </xdr:to>
    <xdr:cxnSp macro="">
      <xdr:nvCxnSpPr>
        <xdr:cNvPr id="734" name="直線コネクタ 733"/>
        <xdr:cNvCxnSpPr/>
      </xdr:nvCxnSpPr>
      <xdr:spPr>
        <a:xfrm>
          <a:off x="18656300" y="14306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35"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6" name="n_2ave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7" name="n_3aveValue【児童館】&#10;一人当たり面積"/>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8"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39"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40"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41"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42" name="n_4main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74" name="フローチャート: 判断 773"/>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75" name="フローチャート: 判断 77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6" name="フローチャート: 判断 775"/>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7" name="フローチャート: 判断 776"/>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145414</xdr:rowOff>
    </xdr:from>
    <xdr:to>
      <xdr:col>85</xdr:col>
      <xdr:colOff>177800</xdr:colOff>
      <xdr:row>105</xdr:row>
      <xdr:rowOff>75564</xdr:rowOff>
    </xdr:to>
    <xdr:sp macro="" textlink="">
      <xdr:nvSpPr>
        <xdr:cNvPr id="783" name="楕円 782"/>
        <xdr:cNvSpPr/>
      </xdr:nvSpPr>
      <xdr:spPr>
        <a:xfrm>
          <a:off x="16268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123841</xdr:rowOff>
    </xdr:from>
    <xdr:ext cx="405111" cy="259045"/>
    <xdr:sp macro="" textlink="">
      <xdr:nvSpPr>
        <xdr:cNvPr id="784" name="【公民館】&#10;有形固定資産減価償却率該当値テキスト"/>
        <xdr:cNvSpPr txBox="1"/>
      </xdr:nvSpPr>
      <xdr:spPr>
        <a:xfrm>
          <a:off x="16357600"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103505</xdr:rowOff>
    </xdr:from>
    <xdr:to>
      <xdr:col>81</xdr:col>
      <xdr:colOff>101600</xdr:colOff>
      <xdr:row>105</xdr:row>
      <xdr:rowOff>33655</xdr:rowOff>
    </xdr:to>
    <xdr:sp macro="" textlink="">
      <xdr:nvSpPr>
        <xdr:cNvPr id="785" name="楕円 784"/>
        <xdr:cNvSpPr/>
      </xdr:nvSpPr>
      <xdr:spPr>
        <a:xfrm>
          <a:off x="15430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154305</xdr:rowOff>
    </xdr:from>
    <xdr:to>
      <xdr:col>85</xdr:col>
      <xdr:colOff>127000</xdr:colOff>
      <xdr:row>105</xdr:row>
      <xdr:rowOff>24764</xdr:rowOff>
    </xdr:to>
    <xdr:cxnSp macro="">
      <xdr:nvCxnSpPr>
        <xdr:cNvPr id="786" name="直線コネクタ 785"/>
        <xdr:cNvCxnSpPr/>
      </xdr:nvCxnSpPr>
      <xdr:spPr>
        <a:xfrm>
          <a:off x="15481300" y="179851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87" name="楕円 786"/>
        <xdr:cNvSpPr/>
      </xdr:nvSpPr>
      <xdr:spPr>
        <a:xfrm>
          <a:off x="14541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112395</xdr:rowOff>
    </xdr:from>
    <xdr:to>
      <xdr:col>81</xdr:col>
      <xdr:colOff>50800</xdr:colOff>
      <xdr:row>104</xdr:row>
      <xdr:rowOff>154305</xdr:rowOff>
    </xdr:to>
    <xdr:cxnSp macro="">
      <xdr:nvCxnSpPr>
        <xdr:cNvPr id="788" name="直線コネクタ 787"/>
        <xdr:cNvCxnSpPr/>
      </xdr:nvCxnSpPr>
      <xdr:spPr>
        <a:xfrm>
          <a:off x="14592300" y="17943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156845</xdr:rowOff>
    </xdr:from>
    <xdr:to>
      <xdr:col>72</xdr:col>
      <xdr:colOff>38100</xdr:colOff>
      <xdr:row>105</xdr:row>
      <xdr:rowOff>86995</xdr:rowOff>
    </xdr:to>
    <xdr:sp macro="" textlink="">
      <xdr:nvSpPr>
        <xdr:cNvPr id="789" name="楕円 788"/>
        <xdr:cNvSpPr/>
      </xdr:nvSpPr>
      <xdr:spPr>
        <a:xfrm>
          <a:off x="13652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112395</xdr:rowOff>
    </xdr:from>
    <xdr:to>
      <xdr:col>76</xdr:col>
      <xdr:colOff>114300</xdr:colOff>
      <xdr:row>105</xdr:row>
      <xdr:rowOff>36195</xdr:rowOff>
    </xdr:to>
    <xdr:cxnSp macro="">
      <xdr:nvCxnSpPr>
        <xdr:cNvPr id="790" name="直線コネクタ 789"/>
        <xdr:cNvCxnSpPr/>
      </xdr:nvCxnSpPr>
      <xdr:spPr>
        <a:xfrm flipV="1">
          <a:off x="13703300" y="1794319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118745</xdr:rowOff>
    </xdr:from>
    <xdr:to>
      <xdr:col>67</xdr:col>
      <xdr:colOff>101600</xdr:colOff>
      <xdr:row>105</xdr:row>
      <xdr:rowOff>48895</xdr:rowOff>
    </xdr:to>
    <xdr:sp macro="" textlink="">
      <xdr:nvSpPr>
        <xdr:cNvPr id="791" name="楕円 790"/>
        <xdr:cNvSpPr/>
      </xdr:nvSpPr>
      <xdr:spPr>
        <a:xfrm>
          <a:off x="12763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169545</xdr:rowOff>
    </xdr:from>
    <xdr:to>
      <xdr:col>71</xdr:col>
      <xdr:colOff>177800</xdr:colOff>
      <xdr:row>105</xdr:row>
      <xdr:rowOff>36195</xdr:rowOff>
    </xdr:to>
    <xdr:cxnSp macro="">
      <xdr:nvCxnSpPr>
        <xdr:cNvPr id="792" name="直線コネクタ 791"/>
        <xdr:cNvCxnSpPr/>
      </xdr:nvCxnSpPr>
      <xdr:spPr>
        <a:xfrm>
          <a:off x="12814300" y="1800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93" name="n_1aveValue【公民館】&#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94"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95" name="n_3aveValue【公民館】&#10;有形固定資産減価償却率"/>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6" name="n_4ave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24782</xdr:rowOff>
    </xdr:from>
    <xdr:ext cx="405111" cy="259045"/>
    <xdr:sp macro="" textlink="">
      <xdr:nvSpPr>
        <xdr:cNvPr id="797" name="n_1main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798" name="n_2mainValue【公民館】&#10;有形固定資産減価償却率"/>
        <xdr:cNvSpPr txBox="1"/>
      </xdr:nvSpPr>
      <xdr:spPr>
        <a:xfrm>
          <a:off x="14389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78122</xdr:rowOff>
    </xdr:from>
    <xdr:ext cx="405111" cy="259045"/>
    <xdr:sp macro="" textlink="">
      <xdr:nvSpPr>
        <xdr:cNvPr id="799" name="n_3mainValue【公民館】&#10;有形固定資産減価償却率"/>
        <xdr:cNvSpPr txBox="1"/>
      </xdr:nvSpPr>
      <xdr:spPr>
        <a:xfrm>
          <a:off x="13500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40022</xdr:rowOff>
    </xdr:from>
    <xdr:ext cx="405111" cy="259045"/>
    <xdr:sp macro="" textlink="">
      <xdr:nvSpPr>
        <xdr:cNvPr id="800" name="n_4mainValue【公民館】&#10;有形固定資産減価償却率"/>
        <xdr:cNvSpPr txBox="1"/>
      </xdr:nvSpPr>
      <xdr:spPr>
        <a:xfrm>
          <a:off x="12611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170724</xdr:rowOff>
    </xdr:from>
    <xdr:to>
      <xdr:col>112</xdr:col>
      <xdr:colOff>38100</xdr:colOff>
      <xdr:row>106</xdr:row>
      <xdr:rowOff>100874</xdr:rowOff>
    </xdr:to>
    <xdr:sp macro="" textlink="">
      <xdr:nvSpPr>
        <xdr:cNvPr id="833" name="フローチャート: 判断 832"/>
        <xdr:cNvSpPr/>
      </xdr:nvSpPr>
      <xdr:spPr>
        <a:xfrm>
          <a:off x="21272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35198</xdr:rowOff>
    </xdr:from>
    <xdr:to>
      <xdr:col>107</xdr:col>
      <xdr:colOff>101600</xdr:colOff>
      <xdr:row>106</xdr:row>
      <xdr:rowOff>136798</xdr:rowOff>
    </xdr:to>
    <xdr:sp macro="" textlink="">
      <xdr:nvSpPr>
        <xdr:cNvPr id="834" name="フローチャート: 判断 833"/>
        <xdr:cNvSpPr/>
      </xdr:nvSpPr>
      <xdr:spPr>
        <a:xfrm>
          <a:off x="20383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835" name="フローチャート: 判断 834"/>
        <xdr:cNvSpPr/>
      </xdr:nvSpPr>
      <xdr:spPr>
        <a:xfrm>
          <a:off x="19494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836" name="フローチャート: 判断 835"/>
        <xdr:cNvSpPr/>
      </xdr:nvSpPr>
      <xdr:spPr>
        <a:xfrm>
          <a:off x="18605500" y="181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842" name="楕円 841"/>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34851</xdr:rowOff>
    </xdr:from>
    <xdr:ext cx="469744" cy="259045"/>
    <xdr:sp macro="" textlink="">
      <xdr:nvSpPr>
        <xdr:cNvPr id="843" name="【公民館】&#10;一人当たり面積該当値テキスト"/>
        <xdr:cNvSpPr txBox="1"/>
      </xdr:nvSpPr>
      <xdr:spPr>
        <a:xfrm>
          <a:off x="22199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44" name="楕円 843"/>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110489</xdr:rowOff>
    </xdr:to>
    <xdr:cxnSp macro="">
      <xdr:nvCxnSpPr>
        <xdr:cNvPr id="845" name="直線コネクタ 844"/>
        <xdr:cNvCxnSpPr/>
      </xdr:nvCxnSpPr>
      <xdr:spPr>
        <a:xfrm flipV="1">
          <a:off x="21323300" y="184523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46" name="楕円 845"/>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847" name="直線コネクタ 846"/>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48" name="楕円 847"/>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110489</xdr:rowOff>
    </xdr:to>
    <xdr:cxnSp macro="">
      <xdr:nvCxnSpPr>
        <xdr:cNvPr id="849" name="直線コネクタ 848"/>
        <xdr:cNvCxnSpPr/>
      </xdr:nvCxnSpPr>
      <xdr:spPr>
        <a:xfrm>
          <a:off x="19545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56424</xdr:rowOff>
    </xdr:from>
    <xdr:to>
      <xdr:col>98</xdr:col>
      <xdr:colOff>38100</xdr:colOff>
      <xdr:row>107</xdr:row>
      <xdr:rowOff>158024</xdr:rowOff>
    </xdr:to>
    <xdr:sp macro="" textlink="">
      <xdr:nvSpPr>
        <xdr:cNvPr id="850" name="楕円 849"/>
        <xdr:cNvSpPr/>
      </xdr:nvSpPr>
      <xdr:spPr>
        <a:xfrm>
          <a:off x="18605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107224</xdr:rowOff>
    </xdr:from>
    <xdr:to>
      <xdr:col>102</xdr:col>
      <xdr:colOff>114300</xdr:colOff>
      <xdr:row>107</xdr:row>
      <xdr:rowOff>110489</xdr:rowOff>
    </xdr:to>
    <xdr:cxnSp macro="">
      <xdr:nvCxnSpPr>
        <xdr:cNvPr id="851" name="直線コネクタ 850"/>
        <xdr:cNvCxnSpPr/>
      </xdr:nvCxnSpPr>
      <xdr:spPr>
        <a:xfrm>
          <a:off x="18656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117401</xdr:rowOff>
    </xdr:from>
    <xdr:ext cx="469744" cy="259045"/>
    <xdr:sp macro="" textlink="">
      <xdr:nvSpPr>
        <xdr:cNvPr id="852" name="n_1aveValue【公民館】&#10;一人当たり面積"/>
        <xdr:cNvSpPr txBox="1"/>
      </xdr:nvSpPr>
      <xdr:spPr>
        <a:xfrm>
          <a:off x="210757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153325</xdr:rowOff>
    </xdr:from>
    <xdr:ext cx="469744" cy="259045"/>
    <xdr:sp macro="" textlink="">
      <xdr:nvSpPr>
        <xdr:cNvPr id="853" name="n_2aveValue【公民館】&#10;一人当たり面積"/>
        <xdr:cNvSpPr txBox="1"/>
      </xdr:nvSpPr>
      <xdr:spPr>
        <a:xfrm>
          <a:off x="20199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854" name="n_3aveValue【公民館】&#10;一人当たり面積"/>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140261</xdr:rowOff>
    </xdr:from>
    <xdr:ext cx="469744" cy="259045"/>
    <xdr:sp macro="" textlink="">
      <xdr:nvSpPr>
        <xdr:cNvPr id="855" name="n_4aveValue【公民館】&#10;一人当たり面積"/>
        <xdr:cNvSpPr txBox="1"/>
      </xdr:nvSpPr>
      <xdr:spPr>
        <a:xfrm>
          <a:off x="18421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56"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57" name="n_2main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58" name="n_3mainValue【公民館】&#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149151</xdr:rowOff>
    </xdr:from>
    <xdr:ext cx="469744" cy="259045"/>
    <xdr:sp macro="" textlink="">
      <xdr:nvSpPr>
        <xdr:cNvPr id="859" name="n_4mainValue【公民館】&#10;一人当たり面積"/>
        <xdr:cNvSpPr txBox="1"/>
      </xdr:nvSpPr>
      <xdr:spPr>
        <a:xfrm>
          <a:off x="18421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有形固定資産減価償却率が高い施設は、「橋りょう・トンネル」、「公営住宅」、「認定こども園・幼稚園・保育所」である。特に「橋りょう・トンネル」は、令和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年度に指標の改善が見られたものの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％を超えており、類似団体内で最も高い数値となっている。今後は、各施設ごとに策定した個別施設計画に基づき、計画的に改修等を行っていく。なお、「公営住宅」においては、令和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年度に市営住宅１棟の解体を実施しており、今後指標の改善が見込まれる。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75,391
67,936
5.11
33,336,721
30,399,219
2,622,571
15,741,343
19,376,466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23767</xdr:rowOff>
    </xdr:from>
    <xdr:to>
      <xdr:col>24</xdr:col>
      <xdr:colOff>114300</xdr:colOff>
      <xdr:row>40</xdr:row>
      <xdr:rowOff>125367</xdr:rowOff>
    </xdr:to>
    <xdr:sp macro="" textlink="">
      <xdr:nvSpPr>
        <xdr:cNvPr id="74" name="楕円 73"/>
        <xdr:cNvSpPr/>
      </xdr:nvSpPr>
      <xdr:spPr>
        <a:xfrm>
          <a:off x="45847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2194</xdr:rowOff>
    </xdr:from>
    <xdr:ext cx="405111" cy="259045"/>
    <xdr:sp macro="" textlink="">
      <xdr:nvSpPr>
        <xdr:cNvPr id="75" name="【図書館】&#10;有形固定資産減価償却率該当値テキスト"/>
        <xdr:cNvSpPr txBox="1"/>
      </xdr:nvSpPr>
      <xdr:spPr>
        <a:xfrm>
          <a:off x="4673600"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159294</xdr:rowOff>
    </xdr:from>
    <xdr:to>
      <xdr:col>20</xdr:col>
      <xdr:colOff>38100</xdr:colOff>
      <xdr:row>40</xdr:row>
      <xdr:rowOff>89444</xdr:rowOff>
    </xdr:to>
    <xdr:sp macro="" textlink="">
      <xdr:nvSpPr>
        <xdr:cNvPr id="76" name="楕円 75"/>
        <xdr:cNvSpPr/>
      </xdr:nvSpPr>
      <xdr:spPr>
        <a:xfrm>
          <a:off x="3746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38644</xdr:rowOff>
    </xdr:from>
    <xdr:to>
      <xdr:col>24</xdr:col>
      <xdr:colOff>63500</xdr:colOff>
      <xdr:row>40</xdr:row>
      <xdr:rowOff>74567</xdr:rowOff>
    </xdr:to>
    <xdr:cxnSp macro="">
      <xdr:nvCxnSpPr>
        <xdr:cNvPr id="77" name="直線コネクタ 76"/>
        <xdr:cNvCxnSpPr/>
      </xdr:nvCxnSpPr>
      <xdr:spPr>
        <a:xfrm>
          <a:off x="3797300" y="689664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125004</xdr:rowOff>
    </xdr:from>
    <xdr:to>
      <xdr:col>15</xdr:col>
      <xdr:colOff>101600</xdr:colOff>
      <xdr:row>40</xdr:row>
      <xdr:rowOff>55154</xdr:rowOff>
    </xdr:to>
    <xdr:sp macro="" textlink="">
      <xdr:nvSpPr>
        <xdr:cNvPr id="78" name="楕円 77"/>
        <xdr:cNvSpPr/>
      </xdr:nvSpPr>
      <xdr:spPr>
        <a:xfrm>
          <a:off x="2857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xdr:rowOff>
    </xdr:from>
    <xdr:to>
      <xdr:col>19</xdr:col>
      <xdr:colOff>177800</xdr:colOff>
      <xdr:row>40</xdr:row>
      <xdr:rowOff>38644</xdr:rowOff>
    </xdr:to>
    <xdr:cxnSp macro="">
      <xdr:nvCxnSpPr>
        <xdr:cNvPr id="79" name="直線コネクタ 78"/>
        <xdr:cNvCxnSpPr/>
      </xdr:nvCxnSpPr>
      <xdr:spPr>
        <a:xfrm>
          <a:off x="2908300" y="68623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90715</xdr:rowOff>
    </xdr:from>
    <xdr:to>
      <xdr:col>10</xdr:col>
      <xdr:colOff>165100</xdr:colOff>
      <xdr:row>40</xdr:row>
      <xdr:rowOff>20865</xdr:rowOff>
    </xdr:to>
    <xdr:sp macro="" textlink="">
      <xdr:nvSpPr>
        <xdr:cNvPr id="80" name="楕円 79"/>
        <xdr:cNvSpPr/>
      </xdr:nvSpPr>
      <xdr:spPr>
        <a:xfrm>
          <a:off x="1968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141515</xdr:rowOff>
    </xdr:from>
    <xdr:to>
      <xdr:col>15</xdr:col>
      <xdr:colOff>50800</xdr:colOff>
      <xdr:row>40</xdr:row>
      <xdr:rowOff>4354</xdr:rowOff>
    </xdr:to>
    <xdr:cxnSp macro="">
      <xdr:nvCxnSpPr>
        <xdr:cNvPr id="81" name="直線コネクタ 80"/>
        <xdr:cNvCxnSpPr/>
      </xdr:nvCxnSpPr>
      <xdr:spPr>
        <a:xfrm>
          <a:off x="2019300" y="68280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141333</xdr:rowOff>
    </xdr:from>
    <xdr:to>
      <xdr:col>6</xdr:col>
      <xdr:colOff>38100</xdr:colOff>
      <xdr:row>40</xdr:row>
      <xdr:rowOff>71483</xdr:rowOff>
    </xdr:to>
    <xdr:sp macro="" textlink="">
      <xdr:nvSpPr>
        <xdr:cNvPr id="82" name="楕円 81"/>
        <xdr:cNvSpPr/>
      </xdr:nvSpPr>
      <xdr:spPr>
        <a:xfrm>
          <a:off x="1079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141515</xdr:rowOff>
    </xdr:from>
    <xdr:to>
      <xdr:col>10</xdr:col>
      <xdr:colOff>114300</xdr:colOff>
      <xdr:row>40</xdr:row>
      <xdr:rowOff>20683</xdr:rowOff>
    </xdr:to>
    <xdr:cxnSp macro="">
      <xdr:nvCxnSpPr>
        <xdr:cNvPr id="83" name="直線コネクタ 82"/>
        <xdr:cNvCxnSpPr/>
      </xdr:nvCxnSpPr>
      <xdr:spPr>
        <a:xfrm flipV="1">
          <a:off x="1130300" y="682806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80571</xdr:rowOff>
    </xdr:from>
    <xdr:ext cx="405111" cy="259045"/>
    <xdr:sp macro="" textlink="">
      <xdr:nvSpPr>
        <xdr:cNvPr id="88" name="n_1mainValue【図書館】&#10;有形固定資産減価償却率"/>
        <xdr:cNvSpPr txBox="1"/>
      </xdr:nvSpPr>
      <xdr:spPr>
        <a:xfrm>
          <a:off x="3582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46281</xdr:rowOff>
    </xdr:from>
    <xdr:ext cx="405111" cy="259045"/>
    <xdr:sp macro="" textlink="">
      <xdr:nvSpPr>
        <xdr:cNvPr id="89" name="n_2mainValue【図書館】&#10;有形固定資産減価償却率"/>
        <xdr:cNvSpPr txBox="1"/>
      </xdr:nvSpPr>
      <xdr:spPr>
        <a:xfrm>
          <a:off x="2705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11992</xdr:rowOff>
    </xdr:from>
    <xdr:ext cx="405111" cy="259045"/>
    <xdr:sp macro="" textlink="">
      <xdr:nvSpPr>
        <xdr:cNvPr id="90" name="n_3mainValue【図書館】&#10;有形固定資産減価償却率"/>
        <xdr:cNvSpPr txBox="1"/>
      </xdr:nvSpPr>
      <xdr:spPr>
        <a:xfrm>
          <a:off x="1816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62610</xdr:rowOff>
    </xdr:from>
    <xdr:ext cx="405111" cy="259045"/>
    <xdr:sp macro="" textlink="">
      <xdr:nvSpPr>
        <xdr:cNvPr id="91" name="n_4mainValue【図書館】&#10;有形固定資産減価償却率"/>
        <xdr:cNvSpPr txBox="1"/>
      </xdr:nvSpPr>
      <xdr:spPr>
        <a:xfrm>
          <a:off x="927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43688</xdr:rowOff>
    </xdr:from>
    <xdr:to>
      <xdr:col>50</xdr:col>
      <xdr:colOff>165100</xdr:colOff>
      <xdr:row>40</xdr:row>
      <xdr:rowOff>145288</xdr:rowOff>
    </xdr:to>
    <xdr:sp macro="" textlink="">
      <xdr:nvSpPr>
        <xdr:cNvPr id="120" name="フローチャート: 判断 119"/>
        <xdr:cNvSpPr/>
      </xdr:nvSpPr>
      <xdr:spPr>
        <a:xfrm>
          <a:off x="95885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21" name="フローチャート: 判断 120"/>
        <xdr:cNvSpPr/>
      </xdr:nvSpPr>
      <xdr:spPr>
        <a:xfrm>
          <a:off x="8699500" y="69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57404</xdr:rowOff>
    </xdr:from>
    <xdr:to>
      <xdr:col>41</xdr:col>
      <xdr:colOff>101600</xdr:colOff>
      <xdr:row>40</xdr:row>
      <xdr:rowOff>159004</xdr:rowOff>
    </xdr:to>
    <xdr:sp macro="" textlink="">
      <xdr:nvSpPr>
        <xdr:cNvPr id="122" name="フローチャート: 判断 121"/>
        <xdr:cNvSpPr/>
      </xdr:nvSpPr>
      <xdr:spPr>
        <a:xfrm>
          <a:off x="7810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135128</xdr:rowOff>
    </xdr:from>
    <xdr:to>
      <xdr:col>55</xdr:col>
      <xdr:colOff>50800</xdr:colOff>
      <xdr:row>41</xdr:row>
      <xdr:rowOff>65278</xdr:rowOff>
    </xdr:to>
    <xdr:sp macro="" textlink="">
      <xdr:nvSpPr>
        <xdr:cNvPr id="129" name="楕円 128"/>
        <xdr:cNvSpPr/>
      </xdr:nvSpPr>
      <xdr:spPr>
        <a:xfrm>
          <a:off x="10426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50055</xdr:rowOff>
    </xdr:from>
    <xdr:ext cx="469744" cy="259045"/>
    <xdr:sp macro="" textlink="">
      <xdr:nvSpPr>
        <xdr:cNvPr id="130" name="【図書館】&#10;一人当たり面積該当値テキスト"/>
        <xdr:cNvSpPr txBox="1"/>
      </xdr:nvSpPr>
      <xdr:spPr>
        <a:xfrm>
          <a:off x="10515600" y="69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31" name="楕円 130"/>
        <xdr:cNvSpPr/>
      </xdr:nvSpPr>
      <xdr:spPr>
        <a:xfrm>
          <a:off x="958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14478</xdr:rowOff>
    </xdr:from>
    <xdr:to>
      <xdr:col>55</xdr:col>
      <xdr:colOff>0</xdr:colOff>
      <xdr:row>41</xdr:row>
      <xdr:rowOff>14478</xdr:rowOff>
    </xdr:to>
    <xdr:cxnSp macro="">
      <xdr:nvCxnSpPr>
        <xdr:cNvPr id="132" name="直線コネクタ 131"/>
        <xdr:cNvCxnSpPr/>
      </xdr:nvCxnSpPr>
      <xdr:spPr>
        <a:xfrm>
          <a:off x="9639300" y="704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135128</xdr:rowOff>
    </xdr:from>
    <xdr:to>
      <xdr:col>46</xdr:col>
      <xdr:colOff>38100</xdr:colOff>
      <xdr:row>41</xdr:row>
      <xdr:rowOff>65278</xdr:rowOff>
    </xdr:to>
    <xdr:sp macro="" textlink="">
      <xdr:nvSpPr>
        <xdr:cNvPr id="133" name="楕円 132"/>
        <xdr:cNvSpPr/>
      </xdr:nvSpPr>
      <xdr:spPr>
        <a:xfrm>
          <a:off x="8699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xdr:rowOff>
    </xdr:from>
    <xdr:to>
      <xdr:col>50</xdr:col>
      <xdr:colOff>114300</xdr:colOff>
      <xdr:row>41</xdr:row>
      <xdr:rowOff>14478</xdr:rowOff>
    </xdr:to>
    <xdr:cxnSp macro="">
      <xdr:nvCxnSpPr>
        <xdr:cNvPr id="134" name="直線コネクタ 133"/>
        <xdr:cNvCxnSpPr/>
      </xdr:nvCxnSpPr>
      <xdr:spPr>
        <a:xfrm>
          <a:off x="8750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135128</xdr:rowOff>
    </xdr:from>
    <xdr:to>
      <xdr:col>41</xdr:col>
      <xdr:colOff>101600</xdr:colOff>
      <xdr:row>41</xdr:row>
      <xdr:rowOff>65278</xdr:rowOff>
    </xdr:to>
    <xdr:sp macro="" textlink="">
      <xdr:nvSpPr>
        <xdr:cNvPr id="135" name="楕円 134"/>
        <xdr:cNvSpPr/>
      </xdr:nvSpPr>
      <xdr:spPr>
        <a:xfrm>
          <a:off x="7810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xdr:rowOff>
    </xdr:from>
    <xdr:to>
      <xdr:col>45</xdr:col>
      <xdr:colOff>177800</xdr:colOff>
      <xdr:row>41</xdr:row>
      <xdr:rowOff>14478</xdr:rowOff>
    </xdr:to>
    <xdr:cxnSp macro="">
      <xdr:nvCxnSpPr>
        <xdr:cNvPr id="136" name="直線コネクタ 135"/>
        <xdr:cNvCxnSpPr/>
      </xdr:nvCxnSpPr>
      <xdr:spPr>
        <a:xfrm>
          <a:off x="7861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130556</xdr:rowOff>
    </xdr:from>
    <xdr:to>
      <xdr:col>36</xdr:col>
      <xdr:colOff>165100</xdr:colOff>
      <xdr:row>41</xdr:row>
      <xdr:rowOff>60706</xdr:rowOff>
    </xdr:to>
    <xdr:sp macro="" textlink="">
      <xdr:nvSpPr>
        <xdr:cNvPr id="137" name="楕円 136"/>
        <xdr:cNvSpPr/>
      </xdr:nvSpPr>
      <xdr:spPr>
        <a:xfrm>
          <a:off x="6921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xdr:rowOff>
    </xdr:from>
    <xdr:to>
      <xdr:col>41</xdr:col>
      <xdr:colOff>50800</xdr:colOff>
      <xdr:row>41</xdr:row>
      <xdr:rowOff>14478</xdr:rowOff>
    </xdr:to>
    <xdr:cxnSp macro="">
      <xdr:nvCxnSpPr>
        <xdr:cNvPr id="138" name="直線コネクタ 137"/>
        <xdr:cNvCxnSpPr/>
      </xdr:nvCxnSpPr>
      <xdr:spPr>
        <a:xfrm>
          <a:off x="6972300" y="703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161815</xdr:rowOff>
    </xdr:from>
    <xdr:ext cx="469744" cy="259045"/>
    <xdr:sp macro="" textlink="">
      <xdr:nvSpPr>
        <xdr:cNvPr id="139" name="n_1aveValue【図書館】&#10;一人当たり面積"/>
        <xdr:cNvSpPr txBox="1"/>
      </xdr:nvSpPr>
      <xdr:spPr>
        <a:xfrm>
          <a:off x="9391727" y="667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170959</xdr:rowOff>
    </xdr:from>
    <xdr:ext cx="469744" cy="259045"/>
    <xdr:sp macro="" textlink="">
      <xdr:nvSpPr>
        <xdr:cNvPr id="140" name="n_2aveValue【図書館】&#10;一人当たり面積"/>
        <xdr:cNvSpPr txBox="1"/>
      </xdr:nvSpPr>
      <xdr:spPr>
        <a:xfrm>
          <a:off x="8515427"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4081</xdr:rowOff>
    </xdr:from>
    <xdr:ext cx="469744" cy="259045"/>
    <xdr:sp macro="" textlink="">
      <xdr:nvSpPr>
        <xdr:cNvPr id="141" name="n_3aveValue【図書館】&#10;一人当たり面積"/>
        <xdr:cNvSpPr txBox="1"/>
      </xdr:nvSpPr>
      <xdr:spPr>
        <a:xfrm>
          <a:off x="76264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56405</xdr:rowOff>
    </xdr:from>
    <xdr:ext cx="469744" cy="259045"/>
    <xdr:sp macro="" textlink="">
      <xdr:nvSpPr>
        <xdr:cNvPr id="143" name="n_1mainValue【図書館】&#10;一人当たり面積"/>
        <xdr:cNvSpPr txBox="1"/>
      </xdr:nvSpPr>
      <xdr:spPr>
        <a:xfrm>
          <a:off x="9391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56405</xdr:rowOff>
    </xdr:from>
    <xdr:ext cx="469744" cy="259045"/>
    <xdr:sp macro="" textlink="">
      <xdr:nvSpPr>
        <xdr:cNvPr id="144" name="n_2mainValue【図書館】&#10;一人当たり面積"/>
        <xdr:cNvSpPr txBox="1"/>
      </xdr:nvSpPr>
      <xdr:spPr>
        <a:xfrm>
          <a:off x="8515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56405</xdr:rowOff>
    </xdr:from>
    <xdr:ext cx="469744" cy="259045"/>
    <xdr:sp macro="" textlink="">
      <xdr:nvSpPr>
        <xdr:cNvPr id="145" name="n_3mainValue【図書館】&#10;一人当たり面積"/>
        <xdr:cNvSpPr txBox="1"/>
      </xdr:nvSpPr>
      <xdr:spPr>
        <a:xfrm>
          <a:off x="7626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51833</xdr:rowOff>
    </xdr:from>
    <xdr:ext cx="469744" cy="259045"/>
    <xdr:sp macro="" textlink="">
      <xdr:nvSpPr>
        <xdr:cNvPr id="146" name="n_4mainValue【図書館】&#10;一人当たり面積"/>
        <xdr:cNvSpPr txBox="1"/>
      </xdr:nvSpPr>
      <xdr:spPr>
        <a:xfrm>
          <a:off x="6737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78" name="フローチャート: 判断 177"/>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9" name="フローチャート: 判断 178"/>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0" name="フローチャート: 判断 179"/>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1" name="フローチャート: 判断 180"/>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7" name="楕円 186"/>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88" name="【体育館・プール】&#10;有形固定資産減価償却率該当値テキスト"/>
        <xdr:cNvSpPr txBox="1"/>
      </xdr:nvSpPr>
      <xdr:spPr>
        <a:xfrm>
          <a:off x="4673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89" name="楕円 188"/>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74295</xdr:rowOff>
    </xdr:to>
    <xdr:cxnSp macro="">
      <xdr:nvCxnSpPr>
        <xdr:cNvPr id="190" name="直線コネクタ 189"/>
        <xdr:cNvCxnSpPr/>
      </xdr:nvCxnSpPr>
      <xdr:spPr>
        <a:xfrm>
          <a:off x="3797300" y="101422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101600</xdr:rowOff>
    </xdr:from>
    <xdr:to>
      <xdr:col>15</xdr:col>
      <xdr:colOff>101600</xdr:colOff>
      <xdr:row>59</xdr:row>
      <xdr:rowOff>31750</xdr:rowOff>
    </xdr:to>
    <xdr:sp macro="" textlink="">
      <xdr:nvSpPr>
        <xdr:cNvPr id="191" name="楕円 190"/>
        <xdr:cNvSpPr/>
      </xdr:nvSpPr>
      <xdr:spPr>
        <a:xfrm>
          <a:off x="2857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26670</xdr:rowOff>
    </xdr:to>
    <xdr:cxnSp macro="">
      <xdr:nvCxnSpPr>
        <xdr:cNvPr id="192" name="直線コネクタ 191"/>
        <xdr:cNvCxnSpPr/>
      </xdr:nvCxnSpPr>
      <xdr:spPr>
        <a:xfrm>
          <a:off x="2908300" y="10096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55880</xdr:rowOff>
    </xdr:from>
    <xdr:to>
      <xdr:col>10</xdr:col>
      <xdr:colOff>165100</xdr:colOff>
      <xdr:row>58</xdr:row>
      <xdr:rowOff>157480</xdr:rowOff>
    </xdr:to>
    <xdr:sp macro="" textlink="">
      <xdr:nvSpPr>
        <xdr:cNvPr id="193" name="楕円 192"/>
        <xdr:cNvSpPr/>
      </xdr:nvSpPr>
      <xdr:spPr>
        <a:xfrm>
          <a:off x="196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58</xdr:row>
      <xdr:rowOff>152400</xdr:rowOff>
    </xdr:to>
    <xdr:cxnSp macro="">
      <xdr:nvCxnSpPr>
        <xdr:cNvPr id="194" name="直線コネクタ 193"/>
        <xdr:cNvCxnSpPr/>
      </xdr:nvCxnSpPr>
      <xdr:spPr>
        <a:xfrm>
          <a:off x="2019300" y="10050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8255</xdr:rowOff>
    </xdr:from>
    <xdr:to>
      <xdr:col>6</xdr:col>
      <xdr:colOff>38100</xdr:colOff>
      <xdr:row>58</xdr:row>
      <xdr:rowOff>109855</xdr:rowOff>
    </xdr:to>
    <xdr:sp macro="" textlink="">
      <xdr:nvSpPr>
        <xdr:cNvPr id="195" name="楕円 194"/>
        <xdr:cNvSpPr/>
      </xdr:nvSpPr>
      <xdr:spPr>
        <a:xfrm>
          <a:off x="1079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59055</xdr:rowOff>
    </xdr:from>
    <xdr:to>
      <xdr:col>10</xdr:col>
      <xdr:colOff>114300</xdr:colOff>
      <xdr:row>58</xdr:row>
      <xdr:rowOff>106680</xdr:rowOff>
    </xdr:to>
    <xdr:cxnSp macro="">
      <xdr:nvCxnSpPr>
        <xdr:cNvPr id="196" name="直線コネクタ 195"/>
        <xdr:cNvCxnSpPr/>
      </xdr:nvCxnSpPr>
      <xdr:spPr>
        <a:xfrm>
          <a:off x="1130300" y="100031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97" name="n_1ave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98"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199" name="n_3aveValue【体育館・プール】&#10;有形固定資産減価償却率"/>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0"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201" name="n_1mainValue【体育館・プール】&#10;有形固定資産減価償却率"/>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202" name="n_2main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2557</xdr:rowOff>
    </xdr:from>
    <xdr:ext cx="405111" cy="259045"/>
    <xdr:sp macro="" textlink="">
      <xdr:nvSpPr>
        <xdr:cNvPr id="203" name="n_3mainValue【体育館・プール】&#10;有形固定資産減価償却率"/>
        <xdr:cNvSpPr txBox="1"/>
      </xdr:nvSpPr>
      <xdr:spPr>
        <a:xfrm>
          <a:off x="1816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126382</xdr:rowOff>
    </xdr:from>
    <xdr:ext cx="405111" cy="259045"/>
    <xdr:sp macro="" textlink="">
      <xdr:nvSpPr>
        <xdr:cNvPr id="204" name="n_4mainValue【体育館・プール】&#10;有形固定資産減価償却率"/>
        <xdr:cNvSpPr txBox="1"/>
      </xdr:nvSpPr>
      <xdr:spPr>
        <a:xfrm>
          <a:off x="927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101219</xdr:rowOff>
    </xdr:from>
    <xdr:to>
      <xdr:col>50</xdr:col>
      <xdr:colOff>165100</xdr:colOff>
      <xdr:row>64</xdr:row>
      <xdr:rowOff>31369</xdr:rowOff>
    </xdr:to>
    <xdr:sp macro="" textlink="">
      <xdr:nvSpPr>
        <xdr:cNvPr id="235" name="フローチャート: 判断 234"/>
        <xdr:cNvSpPr/>
      </xdr:nvSpPr>
      <xdr:spPr>
        <a:xfrm>
          <a:off x="9588500" y="109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6" name="フローチャート: 判断 235"/>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37" name="フローチャート: 判断 236"/>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38" name="フローチャート: 判断 237"/>
        <xdr:cNvSpPr/>
      </xdr:nvSpPr>
      <xdr:spPr>
        <a:xfrm>
          <a:off x="6921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162941</xdr:rowOff>
    </xdr:from>
    <xdr:to>
      <xdr:col>55</xdr:col>
      <xdr:colOff>50800</xdr:colOff>
      <xdr:row>64</xdr:row>
      <xdr:rowOff>93091</xdr:rowOff>
    </xdr:to>
    <xdr:sp macro="" textlink="">
      <xdr:nvSpPr>
        <xdr:cNvPr id="244" name="楕円 243"/>
        <xdr:cNvSpPr/>
      </xdr:nvSpPr>
      <xdr:spPr>
        <a:xfrm>
          <a:off x="104267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162941</xdr:rowOff>
    </xdr:from>
    <xdr:to>
      <xdr:col>50</xdr:col>
      <xdr:colOff>165100</xdr:colOff>
      <xdr:row>64</xdr:row>
      <xdr:rowOff>93091</xdr:rowOff>
    </xdr:to>
    <xdr:sp macro="" textlink="">
      <xdr:nvSpPr>
        <xdr:cNvPr id="246" name="楕円 245"/>
        <xdr:cNvSpPr/>
      </xdr:nvSpPr>
      <xdr:spPr>
        <a:xfrm>
          <a:off x="95885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42291</xdr:rowOff>
    </xdr:from>
    <xdr:to>
      <xdr:col>55</xdr:col>
      <xdr:colOff>0</xdr:colOff>
      <xdr:row>64</xdr:row>
      <xdr:rowOff>42291</xdr:rowOff>
    </xdr:to>
    <xdr:cxnSp macro="">
      <xdr:nvCxnSpPr>
        <xdr:cNvPr id="247" name="直線コネクタ 246"/>
        <xdr:cNvCxnSpPr/>
      </xdr:nvCxnSpPr>
      <xdr:spPr>
        <a:xfrm>
          <a:off x="9639300" y="11015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162941</xdr:rowOff>
    </xdr:from>
    <xdr:to>
      <xdr:col>46</xdr:col>
      <xdr:colOff>38100</xdr:colOff>
      <xdr:row>64</xdr:row>
      <xdr:rowOff>93091</xdr:rowOff>
    </xdr:to>
    <xdr:sp macro="" textlink="">
      <xdr:nvSpPr>
        <xdr:cNvPr id="248" name="楕円 247"/>
        <xdr:cNvSpPr/>
      </xdr:nvSpPr>
      <xdr:spPr>
        <a:xfrm>
          <a:off x="86995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42291</xdr:rowOff>
    </xdr:from>
    <xdr:to>
      <xdr:col>50</xdr:col>
      <xdr:colOff>114300</xdr:colOff>
      <xdr:row>64</xdr:row>
      <xdr:rowOff>42291</xdr:rowOff>
    </xdr:to>
    <xdr:cxnSp macro="">
      <xdr:nvCxnSpPr>
        <xdr:cNvPr id="249" name="直線コネクタ 248"/>
        <xdr:cNvCxnSpPr/>
      </xdr:nvCxnSpPr>
      <xdr:spPr>
        <a:xfrm>
          <a:off x="8750300" y="11015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162941</xdr:rowOff>
    </xdr:from>
    <xdr:to>
      <xdr:col>41</xdr:col>
      <xdr:colOff>101600</xdr:colOff>
      <xdr:row>64</xdr:row>
      <xdr:rowOff>93091</xdr:rowOff>
    </xdr:to>
    <xdr:sp macro="" textlink="">
      <xdr:nvSpPr>
        <xdr:cNvPr id="250" name="楕円 249"/>
        <xdr:cNvSpPr/>
      </xdr:nvSpPr>
      <xdr:spPr>
        <a:xfrm>
          <a:off x="78105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42291</xdr:rowOff>
    </xdr:from>
    <xdr:to>
      <xdr:col>45</xdr:col>
      <xdr:colOff>177800</xdr:colOff>
      <xdr:row>64</xdr:row>
      <xdr:rowOff>42291</xdr:rowOff>
    </xdr:to>
    <xdr:cxnSp macro="">
      <xdr:nvCxnSpPr>
        <xdr:cNvPr id="251" name="直線コネクタ 250"/>
        <xdr:cNvCxnSpPr/>
      </xdr:nvCxnSpPr>
      <xdr:spPr>
        <a:xfrm>
          <a:off x="7861300" y="11015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162560</xdr:rowOff>
    </xdr:from>
    <xdr:to>
      <xdr:col>36</xdr:col>
      <xdr:colOff>165100</xdr:colOff>
      <xdr:row>64</xdr:row>
      <xdr:rowOff>92710</xdr:rowOff>
    </xdr:to>
    <xdr:sp macro="" textlink="">
      <xdr:nvSpPr>
        <xdr:cNvPr id="252" name="楕円 251"/>
        <xdr:cNvSpPr/>
      </xdr:nvSpPr>
      <xdr:spPr>
        <a:xfrm>
          <a:off x="6921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41910</xdr:rowOff>
    </xdr:from>
    <xdr:to>
      <xdr:col>41</xdr:col>
      <xdr:colOff>50800</xdr:colOff>
      <xdr:row>64</xdr:row>
      <xdr:rowOff>42291</xdr:rowOff>
    </xdr:to>
    <xdr:cxnSp macro="">
      <xdr:nvCxnSpPr>
        <xdr:cNvPr id="253" name="直線コネクタ 252"/>
        <xdr:cNvCxnSpPr/>
      </xdr:nvCxnSpPr>
      <xdr:spPr>
        <a:xfrm>
          <a:off x="6972300" y="1101471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47896</xdr:rowOff>
    </xdr:from>
    <xdr:ext cx="469744" cy="259045"/>
    <xdr:sp macro="" textlink="">
      <xdr:nvSpPr>
        <xdr:cNvPr id="254" name="n_1aveValue【体育館・プール】&#10;一人当たり面積"/>
        <xdr:cNvSpPr txBox="1"/>
      </xdr:nvSpPr>
      <xdr:spPr>
        <a:xfrm>
          <a:off x="9391727" y="1067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5" name="n_2aveValue【体育館・プール】&#10;一人当たり面積"/>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6" name="n_3aveValue【体育館・プール】&#10;一人当たり面積"/>
        <xdr:cNvSpPr txBox="1"/>
      </xdr:nvSpPr>
      <xdr:spPr>
        <a:xfrm>
          <a:off x="7626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57" name="n_4aveValue【体育館・プール】&#10;一人当たり面積"/>
        <xdr:cNvSpPr txBox="1"/>
      </xdr:nvSpPr>
      <xdr:spPr>
        <a:xfrm>
          <a:off x="6737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84218</xdr:rowOff>
    </xdr:from>
    <xdr:ext cx="469744" cy="259045"/>
    <xdr:sp macro="" textlink="">
      <xdr:nvSpPr>
        <xdr:cNvPr id="258" name="n_1mainValue【体育館・プール】&#10;一人当たり面積"/>
        <xdr:cNvSpPr txBox="1"/>
      </xdr:nvSpPr>
      <xdr:spPr>
        <a:xfrm>
          <a:off x="9391727"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84218</xdr:rowOff>
    </xdr:from>
    <xdr:ext cx="469744" cy="259045"/>
    <xdr:sp macro="" textlink="">
      <xdr:nvSpPr>
        <xdr:cNvPr id="259" name="n_2mainValue【体育館・プール】&#10;一人当たり面積"/>
        <xdr:cNvSpPr txBox="1"/>
      </xdr:nvSpPr>
      <xdr:spPr>
        <a:xfrm>
          <a:off x="8515427"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84218</xdr:rowOff>
    </xdr:from>
    <xdr:ext cx="469744" cy="259045"/>
    <xdr:sp macro="" textlink="">
      <xdr:nvSpPr>
        <xdr:cNvPr id="260" name="n_3mainValue【体育館・プール】&#10;一人当たり面積"/>
        <xdr:cNvSpPr txBox="1"/>
      </xdr:nvSpPr>
      <xdr:spPr>
        <a:xfrm>
          <a:off x="7626427"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83837</xdr:rowOff>
    </xdr:from>
    <xdr:ext cx="469744" cy="259045"/>
    <xdr:sp macro="" textlink="">
      <xdr:nvSpPr>
        <xdr:cNvPr id="261" name="n_4mainValue【体育館・プール】&#10;一人当たり面積"/>
        <xdr:cNvSpPr txBox="1"/>
      </xdr:nvSpPr>
      <xdr:spPr>
        <a:xfrm>
          <a:off x="6737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77107</xdr:rowOff>
    </xdr:from>
    <xdr:to>
      <xdr:col>20</xdr:col>
      <xdr:colOff>38100</xdr:colOff>
      <xdr:row>83</xdr:row>
      <xdr:rowOff>7257</xdr:rowOff>
    </xdr:to>
    <xdr:sp macro="" textlink="">
      <xdr:nvSpPr>
        <xdr:cNvPr id="294" name="フローチャート: 判断 293"/>
        <xdr:cNvSpPr/>
      </xdr:nvSpPr>
      <xdr:spPr>
        <a:xfrm>
          <a:off x="3746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5" name="フローチャート: 判断 294"/>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96" name="フローチャート: 判断 295"/>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8527</xdr:rowOff>
    </xdr:from>
    <xdr:to>
      <xdr:col>6</xdr:col>
      <xdr:colOff>38100</xdr:colOff>
      <xdr:row>82</xdr:row>
      <xdr:rowOff>110127</xdr:rowOff>
    </xdr:to>
    <xdr:sp macro="" textlink="">
      <xdr:nvSpPr>
        <xdr:cNvPr id="297" name="フローチャート: 判断 296"/>
        <xdr:cNvSpPr/>
      </xdr:nvSpPr>
      <xdr:spPr>
        <a:xfrm>
          <a:off x="1079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148952</xdr:rowOff>
    </xdr:from>
    <xdr:to>
      <xdr:col>24</xdr:col>
      <xdr:colOff>114300</xdr:colOff>
      <xdr:row>84</xdr:row>
      <xdr:rowOff>79102</xdr:rowOff>
    </xdr:to>
    <xdr:sp macro="" textlink="">
      <xdr:nvSpPr>
        <xdr:cNvPr id="303" name="楕円 302"/>
        <xdr:cNvSpPr/>
      </xdr:nvSpPr>
      <xdr:spPr>
        <a:xfrm>
          <a:off x="4584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127379</xdr:rowOff>
    </xdr:from>
    <xdr:ext cx="405111" cy="259045"/>
    <xdr:sp macro="" textlink="">
      <xdr:nvSpPr>
        <xdr:cNvPr id="304" name="【福祉施設】&#10;有形固定資産減価償却率該当値テキスト"/>
        <xdr:cNvSpPr txBox="1"/>
      </xdr:nvSpPr>
      <xdr:spPr>
        <a:xfrm>
          <a:off x="4673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126093</xdr:rowOff>
    </xdr:from>
    <xdr:to>
      <xdr:col>20</xdr:col>
      <xdr:colOff>38100</xdr:colOff>
      <xdr:row>84</xdr:row>
      <xdr:rowOff>56243</xdr:rowOff>
    </xdr:to>
    <xdr:sp macro="" textlink="">
      <xdr:nvSpPr>
        <xdr:cNvPr id="305" name="楕円 304"/>
        <xdr:cNvSpPr/>
      </xdr:nvSpPr>
      <xdr:spPr>
        <a:xfrm>
          <a:off x="3746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5443</xdr:rowOff>
    </xdr:from>
    <xdr:to>
      <xdr:col>24</xdr:col>
      <xdr:colOff>63500</xdr:colOff>
      <xdr:row>84</xdr:row>
      <xdr:rowOff>28302</xdr:rowOff>
    </xdr:to>
    <xdr:cxnSp macro="">
      <xdr:nvCxnSpPr>
        <xdr:cNvPr id="306" name="直線コネクタ 305"/>
        <xdr:cNvCxnSpPr/>
      </xdr:nvCxnSpPr>
      <xdr:spPr>
        <a:xfrm>
          <a:off x="3797300" y="1440724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106499</xdr:rowOff>
    </xdr:from>
    <xdr:to>
      <xdr:col>15</xdr:col>
      <xdr:colOff>101600</xdr:colOff>
      <xdr:row>84</xdr:row>
      <xdr:rowOff>36649</xdr:rowOff>
    </xdr:to>
    <xdr:sp macro="" textlink="">
      <xdr:nvSpPr>
        <xdr:cNvPr id="307" name="楕円 306"/>
        <xdr:cNvSpPr/>
      </xdr:nvSpPr>
      <xdr:spPr>
        <a:xfrm>
          <a:off x="2857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157299</xdr:rowOff>
    </xdr:from>
    <xdr:to>
      <xdr:col>19</xdr:col>
      <xdr:colOff>177800</xdr:colOff>
      <xdr:row>84</xdr:row>
      <xdr:rowOff>5443</xdr:rowOff>
    </xdr:to>
    <xdr:cxnSp macro="">
      <xdr:nvCxnSpPr>
        <xdr:cNvPr id="308" name="直線コネクタ 307"/>
        <xdr:cNvCxnSpPr/>
      </xdr:nvCxnSpPr>
      <xdr:spPr>
        <a:xfrm>
          <a:off x="2908300" y="14387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85271</xdr:rowOff>
    </xdr:from>
    <xdr:to>
      <xdr:col>10</xdr:col>
      <xdr:colOff>165100</xdr:colOff>
      <xdr:row>84</xdr:row>
      <xdr:rowOff>15421</xdr:rowOff>
    </xdr:to>
    <xdr:sp macro="" textlink="">
      <xdr:nvSpPr>
        <xdr:cNvPr id="309" name="楕円 308"/>
        <xdr:cNvSpPr/>
      </xdr:nvSpPr>
      <xdr:spPr>
        <a:xfrm>
          <a:off x="1968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136071</xdr:rowOff>
    </xdr:from>
    <xdr:to>
      <xdr:col>15</xdr:col>
      <xdr:colOff>50800</xdr:colOff>
      <xdr:row>83</xdr:row>
      <xdr:rowOff>157299</xdr:rowOff>
    </xdr:to>
    <xdr:cxnSp macro="">
      <xdr:nvCxnSpPr>
        <xdr:cNvPr id="310" name="直線コネクタ 309"/>
        <xdr:cNvCxnSpPr/>
      </xdr:nvCxnSpPr>
      <xdr:spPr>
        <a:xfrm>
          <a:off x="2019300" y="1436642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62412</xdr:rowOff>
    </xdr:from>
    <xdr:to>
      <xdr:col>6</xdr:col>
      <xdr:colOff>38100</xdr:colOff>
      <xdr:row>83</xdr:row>
      <xdr:rowOff>164012</xdr:rowOff>
    </xdr:to>
    <xdr:sp macro="" textlink="">
      <xdr:nvSpPr>
        <xdr:cNvPr id="311" name="楕円 310"/>
        <xdr:cNvSpPr/>
      </xdr:nvSpPr>
      <xdr:spPr>
        <a:xfrm>
          <a:off x="1079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113212</xdr:rowOff>
    </xdr:from>
    <xdr:to>
      <xdr:col>10</xdr:col>
      <xdr:colOff>114300</xdr:colOff>
      <xdr:row>83</xdr:row>
      <xdr:rowOff>136071</xdr:rowOff>
    </xdr:to>
    <xdr:cxnSp macro="">
      <xdr:nvCxnSpPr>
        <xdr:cNvPr id="312" name="直線コネクタ 311"/>
        <xdr:cNvCxnSpPr/>
      </xdr:nvCxnSpPr>
      <xdr:spPr>
        <a:xfrm>
          <a:off x="1130300" y="1434356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23784</xdr:rowOff>
    </xdr:from>
    <xdr:ext cx="405111" cy="259045"/>
    <xdr:sp macro="" textlink="">
      <xdr:nvSpPr>
        <xdr:cNvPr id="313" name="n_1aveValue【福祉施設】&#10;有形固定資産減価償却率"/>
        <xdr:cNvSpPr txBox="1"/>
      </xdr:nvSpPr>
      <xdr:spPr>
        <a:xfrm>
          <a:off x="3582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4" name="n_2aveValue【福祉施設】&#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156046</xdr:rowOff>
    </xdr:from>
    <xdr:ext cx="405111" cy="259045"/>
    <xdr:sp macro="" textlink="">
      <xdr:nvSpPr>
        <xdr:cNvPr id="315" name="n_3aveValue【福祉施設】&#10;有形固定資産減価償却率"/>
        <xdr:cNvSpPr txBox="1"/>
      </xdr:nvSpPr>
      <xdr:spPr>
        <a:xfrm>
          <a:off x="1816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126654</xdr:rowOff>
    </xdr:from>
    <xdr:ext cx="405111" cy="259045"/>
    <xdr:sp macro="" textlink="">
      <xdr:nvSpPr>
        <xdr:cNvPr id="316" name="n_4aveValue【福祉施設】&#10;有形固定資産減価償却率"/>
        <xdr:cNvSpPr txBox="1"/>
      </xdr:nvSpPr>
      <xdr:spPr>
        <a:xfrm>
          <a:off x="927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47370</xdr:rowOff>
    </xdr:from>
    <xdr:ext cx="405111" cy="259045"/>
    <xdr:sp macro="" textlink="">
      <xdr:nvSpPr>
        <xdr:cNvPr id="317" name="n_1mainValue【福祉施設】&#10;有形固定資産減価償却率"/>
        <xdr:cNvSpPr txBox="1"/>
      </xdr:nvSpPr>
      <xdr:spPr>
        <a:xfrm>
          <a:off x="3582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27776</xdr:rowOff>
    </xdr:from>
    <xdr:ext cx="405111" cy="259045"/>
    <xdr:sp macro="" textlink="">
      <xdr:nvSpPr>
        <xdr:cNvPr id="318" name="n_2mainValue【福祉施設】&#10;有形固定資産減価償却率"/>
        <xdr:cNvSpPr txBox="1"/>
      </xdr:nvSpPr>
      <xdr:spPr>
        <a:xfrm>
          <a:off x="2705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6548</xdr:rowOff>
    </xdr:from>
    <xdr:ext cx="405111" cy="259045"/>
    <xdr:sp macro="" textlink="">
      <xdr:nvSpPr>
        <xdr:cNvPr id="319" name="n_3mainValue【福祉施設】&#10;有形固定資産減価償却率"/>
        <xdr:cNvSpPr txBox="1"/>
      </xdr:nvSpPr>
      <xdr:spPr>
        <a:xfrm>
          <a:off x="1816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155139</xdr:rowOff>
    </xdr:from>
    <xdr:ext cx="405111" cy="259045"/>
    <xdr:sp macro="" textlink="">
      <xdr:nvSpPr>
        <xdr:cNvPr id="320" name="n_4mainValue【福祉施設】&#10;有形固定資産減価償却率"/>
        <xdr:cNvSpPr txBox="1"/>
      </xdr:nvSpPr>
      <xdr:spPr>
        <a:xfrm>
          <a:off x="927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90170</xdr:rowOff>
    </xdr:from>
    <xdr:to>
      <xdr:col>50</xdr:col>
      <xdr:colOff>165100</xdr:colOff>
      <xdr:row>82</xdr:row>
      <xdr:rowOff>20320</xdr:rowOff>
    </xdr:to>
    <xdr:sp macro="" textlink="">
      <xdr:nvSpPr>
        <xdr:cNvPr id="347" name="フローチャート: 判断 346"/>
        <xdr:cNvSpPr/>
      </xdr:nvSpPr>
      <xdr:spPr>
        <a:xfrm>
          <a:off x="958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107314</xdr:rowOff>
    </xdr:from>
    <xdr:to>
      <xdr:col>46</xdr:col>
      <xdr:colOff>38100</xdr:colOff>
      <xdr:row>82</xdr:row>
      <xdr:rowOff>37464</xdr:rowOff>
    </xdr:to>
    <xdr:sp macro="" textlink="">
      <xdr:nvSpPr>
        <xdr:cNvPr id="348" name="フローチャート: 判断 347"/>
        <xdr:cNvSpPr/>
      </xdr:nvSpPr>
      <xdr:spPr>
        <a:xfrm>
          <a:off x="8699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113030</xdr:rowOff>
    </xdr:from>
    <xdr:to>
      <xdr:col>41</xdr:col>
      <xdr:colOff>101600</xdr:colOff>
      <xdr:row>82</xdr:row>
      <xdr:rowOff>43180</xdr:rowOff>
    </xdr:to>
    <xdr:sp macro="" textlink="">
      <xdr:nvSpPr>
        <xdr:cNvPr id="349" name="フローチャート: 判断 348"/>
        <xdr:cNvSpPr/>
      </xdr:nvSpPr>
      <xdr:spPr>
        <a:xfrm>
          <a:off x="781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50164</xdr:rowOff>
    </xdr:from>
    <xdr:to>
      <xdr:col>36</xdr:col>
      <xdr:colOff>165100</xdr:colOff>
      <xdr:row>81</xdr:row>
      <xdr:rowOff>151764</xdr:rowOff>
    </xdr:to>
    <xdr:sp macro="" textlink="">
      <xdr:nvSpPr>
        <xdr:cNvPr id="350" name="フローチャート: 判断 349"/>
        <xdr:cNvSpPr/>
      </xdr:nvSpPr>
      <xdr:spPr>
        <a:xfrm>
          <a:off x="6921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107314</xdr:rowOff>
    </xdr:from>
    <xdr:to>
      <xdr:col>55</xdr:col>
      <xdr:colOff>50800</xdr:colOff>
      <xdr:row>83</xdr:row>
      <xdr:rowOff>37464</xdr:rowOff>
    </xdr:to>
    <xdr:sp macro="" textlink="">
      <xdr:nvSpPr>
        <xdr:cNvPr id="356" name="楕円 355"/>
        <xdr:cNvSpPr/>
      </xdr:nvSpPr>
      <xdr:spPr>
        <a:xfrm>
          <a:off x="10426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130191</xdr:rowOff>
    </xdr:from>
    <xdr:ext cx="469744" cy="259045"/>
    <xdr:sp macro="" textlink="">
      <xdr:nvSpPr>
        <xdr:cNvPr id="357" name="【福祉施設】&#10;一人当たり面積該当値テキスト"/>
        <xdr:cNvSpPr txBox="1"/>
      </xdr:nvSpPr>
      <xdr:spPr>
        <a:xfrm>
          <a:off x="10515600" y="140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113030</xdr:rowOff>
    </xdr:from>
    <xdr:to>
      <xdr:col>50</xdr:col>
      <xdr:colOff>165100</xdr:colOff>
      <xdr:row>83</xdr:row>
      <xdr:rowOff>43180</xdr:rowOff>
    </xdr:to>
    <xdr:sp macro="" textlink="">
      <xdr:nvSpPr>
        <xdr:cNvPr id="358" name="楕円 357"/>
        <xdr:cNvSpPr/>
      </xdr:nvSpPr>
      <xdr:spPr>
        <a:xfrm>
          <a:off x="958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158114</xdr:rowOff>
    </xdr:from>
    <xdr:to>
      <xdr:col>55</xdr:col>
      <xdr:colOff>0</xdr:colOff>
      <xdr:row>82</xdr:row>
      <xdr:rowOff>163830</xdr:rowOff>
    </xdr:to>
    <xdr:cxnSp macro="">
      <xdr:nvCxnSpPr>
        <xdr:cNvPr id="359" name="直線コネクタ 358"/>
        <xdr:cNvCxnSpPr/>
      </xdr:nvCxnSpPr>
      <xdr:spPr>
        <a:xfrm flipV="1">
          <a:off x="9639300" y="142170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113030</xdr:rowOff>
    </xdr:from>
    <xdr:to>
      <xdr:col>46</xdr:col>
      <xdr:colOff>38100</xdr:colOff>
      <xdr:row>83</xdr:row>
      <xdr:rowOff>43180</xdr:rowOff>
    </xdr:to>
    <xdr:sp macro="" textlink="">
      <xdr:nvSpPr>
        <xdr:cNvPr id="360" name="楕円 359"/>
        <xdr:cNvSpPr/>
      </xdr:nvSpPr>
      <xdr:spPr>
        <a:xfrm>
          <a:off x="869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163830</xdr:rowOff>
    </xdr:from>
    <xdr:to>
      <xdr:col>50</xdr:col>
      <xdr:colOff>114300</xdr:colOff>
      <xdr:row>82</xdr:row>
      <xdr:rowOff>163830</xdr:rowOff>
    </xdr:to>
    <xdr:cxnSp macro="">
      <xdr:nvCxnSpPr>
        <xdr:cNvPr id="361" name="直線コネクタ 360"/>
        <xdr:cNvCxnSpPr/>
      </xdr:nvCxnSpPr>
      <xdr:spPr>
        <a:xfrm>
          <a:off x="8750300" y="1422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107314</xdr:rowOff>
    </xdr:from>
    <xdr:to>
      <xdr:col>41</xdr:col>
      <xdr:colOff>101600</xdr:colOff>
      <xdr:row>83</xdr:row>
      <xdr:rowOff>37464</xdr:rowOff>
    </xdr:to>
    <xdr:sp macro="" textlink="">
      <xdr:nvSpPr>
        <xdr:cNvPr id="362" name="楕円 361"/>
        <xdr:cNvSpPr/>
      </xdr:nvSpPr>
      <xdr:spPr>
        <a:xfrm>
          <a:off x="7810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158114</xdr:rowOff>
    </xdr:from>
    <xdr:to>
      <xdr:col>45</xdr:col>
      <xdr:colOff>177800</xdr:colOff>
      <xdr:row>82</xdr:row>
      <xdr:rowOff>163830</xdr:rowOff>
    </xdr:to>
    <xdr:cxnSp macro="">
      <xdr:nvCxnSpPr>
        <xdr:cNvPr id="363" name="直線コネクタ 362"/>
        <xdr:cNvCxnSpPr/>
      </xdr:nvCxnSpPr>
      <xdr:spPr>
        <a:xfrm>
          <a:off x="7861300" y="14217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107314</xdr:rowOff>
    </xdr:from>
    <xdr:to>
      <xdr:col>36</xdr:col>
      <xdr:colOff>165100</xdr:colOff>
      <xdr:row>83</xdr:row>
      <xdr:rowOff>37464</xdr:rowOff>
    </xdr:to>
    <xdr:sp macro="" textlink="">
      <xdr:nvSpPr>
        <xdr:cNvPr id="364" name="楕円 363"/>
        <xdr:cNvSpPr/>
      </xdr:nvSpPr>
      <xdr:spPr>
        <a:xfrm>
          <a:off x="6921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158114</xdr:rowOff>
    </xdr:from>
    <xdr:to>
      <xdr:col>41</xdr:col>
      <xdr:colOff>50800</xdr:colOff>
      <xdr:row>82</xdr:row>
      <xdr:rowOff>158114</xdr:rowOff>
    </xdr:to>
    <xdr:cxnSp macro="">
      <xdr:nvCxnSpPr>
        <xdr:cNvPr id="365" name="直線コネクタ 364"/>
        <xdr:cNvCxnSpPr/>
      </xdr:nvCxnSpPr>
      <xdr:spPr>
        <a:xfrm>
          <a:off x="6972300" y="1421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36847</xdr:rowOff>
    </xdr:from>
    <xdr:ext cx="469744" cy="259045"/>
    <xdr:sp macro="" textlink="">
      <xdr:nvSpPr>
        <xdr:cNvPr id="366" name="n_1aveValue【福祉施設】&#10;一人当たり面積"/>
        <xdr:cNvSpPr txBox="1"/>
      </xdr:nvSpPr>
      <xdr:spPr>
        <a:xfrm>
          <a:off x="93917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53991</xdr:rowOff>
    </xdr:from>
    <xdr:ext cx="469744" cy="259045"/>
    <xdr:sp macro="" textlink="">
      <xdr:nvSpPr>
        <xdr:cNvPr id="367" name="n_2aveValue【福祉施設】&#10;一人当たり面積"/>
        <xdr:cNvSpPr txBox="1"/>
      </xdr:nvSpPr>
      <xdr:spPr>
        <a:xfrm>
          <a:off x="8515427" y="137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59707</xdr:rowOff>
    </xdr:from>
    <xdr:ext cx="469744" cy="259045"/>
    <xdr:sp macro="" textlink="">
      <xdr:nvSpPr>
        <xdr:cNvPr id="368" name="n_3aveValue【福祉施設】&#10;一人当たり面積"/>
        <xdr:cNvSpPr txBox="1"/>
      </xdr:nvSpPr>
      <xdr:spPr>
        <a:xfrm>
          <a:off x="7626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168291</xdr:rowOff>
    </xdr:from>
    <xdr:ext cx="469744" cy="259045"/>
    <xdr:sp macro="" textlink="">
      <xdr:nvSpPr>
        <xdr:cNvPr id="369" name="n_4aveValue【福祉施設】&#10;一人当たり面積"/>
        <xdr:cNvSpPr txBox="1"/>
      </xdr:nvSpPr>
      <xdr:spPr>
        <a:xfrm>
          <a:off x="6737427" y="1371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34307</xdr:rowOff>
    </xdr:from>
    <xdr:ext cx="469744" cy="259045"/>
    <xdr:sp macro="" textlink="">
      <xdr:nvSpPr>
        <xdr:cNvPr id="370" name="n_1mainValue【福祉施設】&#10;一人当たり面積"/>
        <xdr:cNvSpPr txBox="1"/>
      </xdr:nvSpPr>
      <xdr:spPr>
        <a:xfrm>
          <a:off x="93917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34307</xdr:rowOff>
    </xdr:from>
    <xdr:ext cx="469744" cy="259045"/>
    <xdr:sp macro="" textlink="">
      <xdr:nvSpPr>
        <xdr:cNvPr id="371" name="n_2mainValue【福祉施設】&#10;一人当たり面積"/>
        <xdr:cNvSpPr txBox="1"/>
      </xdr:nvSpPr>
      <xdr:spPr>
        <a:xfrm>
          <a:off x="85154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28591</xdr:rowOff>
    </xdr:from>
    <xdr:ext cx="469744" cy="259045"/>
    <xdr:sp macro="" textlink="">
      <xdr:nvSpPr>
        <xdr:cNvPr id="372" name="n_3mainValue【福祉施設】&#10;一人当たり面積"/>
        <xdr:cNvSpPr txBox="1"/>
      </xdr:nvSpPr>
      <xdr:spPr>
        <a:xfrm>
          <a:off x="7626427" y="1425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28591</xdr:rowOff>
    </xdr:from>
    <xdr:ext cx="469744" cy="259045"/>
    <xdr:sp macro="" textlink="">
      <xdr:nvSpPr>
        <xdr:cNvPr id="373" name="n_4mainValue【福祉施設】&#10;一人当たり面積"/>
        <xdr:cNvSpPr txBox="1"/>
      </xdr:nvSpPr>
      <xdr:spPr>
        <a:xfrm>
          <a:off x="6737427" y="1425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6" name="フローチャート: 判断 405"/>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07" name="フローチャート: 判断 406"/>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8" name="フローチャート: 判断 407"/>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09" name="フローチャート: 判断 408"/>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15" name="楕円 414"/>
        <xdr:cNvSpPr/>
      </xdr:nvSpPr>
      <xdr:spPr>
        <a:xfrm>
          <a:off x="4584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18522</xdr:rowOff>
    </xdr:from>
    <xdr:ext cx="405111" cy="259045"/>
    <xdr:sp macro="" textlink="">
      <xdr:nvSpPr>
        <xdr:cNvPr id="416" name="【市民会館】&#10;有形固定資産減価償却率該当値テキスト"/>
        <xdr:cNvSpPr txBox="1"/>
      </xdr:nvSpPr>
      <xdr:spPr>
        <a:xfrm>
          <a:off x="4673600"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2539</xdr:rowOff>
    </xdr:from>
    <xdr:to>
      <xdr:col>20</xdr:col>
      <xdr:colOff>38100</xdr:colOff>
      <xdr:row>105</xdr:row>
      <xdr:rowOff>104139</xdr:rowOff>
    </xdr:to>
    <xdr:sp macro="" textlink="">
      <xdr:nvSpPr>
        <xdr:cNvPr id="417" name="楕円 416"/>
        <xdr:cNvSpPr/>
      </xdr:nvSpPr>
      <xdr:spPr>
        <a:xfrm>
          <a:off x="3746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53339</xdr:rowOff>
    </xdr:from>
    <xdr:to>
      <xdr:col>24</xdr:col>
      <xdr:colOff>63500</xdr:colOff>
      <xdr:row>105</xdr:row>
      <xdr:rowOff>90895</xdr:rowOff>
    </xdr:to>
    <xdr:cxnSp macro="">
      <xdr:nvCxnSpPr>
        <xdr:cNvPr id="418" name="直線コネクタ 417"/>
        <xdr:cNvCxnSpPr/>
      </xdr:nvCxnSpPr>
      <xdr:spPr>
        <a:xfrm>
          <a:off x="3797300" y="1805558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7438</xdr:rowOff>
    </xdr:from>
    <xdr:to>
      <xdr:col>15</xdr:col>
      <xdr:colOff>101600</xdr:colOff>
      <xdr:row>107</xdr:row>
      <xdr:rowOff>109038</xdr:rowOff>
    </xdr:to>
    <xdr:sp macro="" textlink="">
      <xdr:nvSpPr>
        <xdr:cNvPr id="419" name="楕円 418"/>
        <xdr:cNvSpPr/>
      </xdr:nvSpPr>
      <xdr:spPr>
        <a:xfrm>
          <a:off x="2857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53339</xdr:rowOff>
    </xdr:from>
    <xdr:to>
      <xdr:col>19</xdr:col>
      <xdr:colOff>177800</xdr:colOff>
      <xdr:row>107</xdr:row>
      <xdr:rowOff>58238</xdr:rowOff>
    </xdr:to>
    <xdr:cxnSp macro="">
      <xdr:nvCxnSpPr>
        <xdr:cNvPr id="420" name="直線コネクタ 419"/>
        <xdr:cNvCxnSpPr/>
      </xdr:nvCxnSpPr>
      <xdr:spPr>
        <a:xfrm flipV="1">
          <a:off x="2908300" y="18055589"/>
          <a:ext cx="8890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138068</xdr:rowOff>
    </xdr:from>
    <xdr:to>
      <xdr:col>10</xdr:col>
      <xdr:colOff>165100</xdr:colOff>
      <xdr:row>107</xdr:row>
      <xdr:rowOff>68218</xdr:rowOff>
    </xdr:to>
    <xdr:sp macro="" textlink="">
      <xdr:nvSpPr>
        <xdr:cNvPr id="421" name="楕円 420"/>
        <xdr:cNvSpPr/>
      </xdr:nvSpPr>
      <xdr:spPr>
        <a:xfrm>
          <a:off x="1968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17418</xdr:rowOff>
    </xdr:from>
    <xdr:to>
      <xdr:col>15</xdr:col>
      <xdr:colOff>50800</xdr:colOff>
      <xdr:row>107</xdr:row>
      <xdr:rowOff>58238</xdr:rowOff>
    </xdr:to>
    <xdr:cxnSp macro="">
      <xdr:nvCxnSpPr>
        <xdr:cNvPr id="422" name="直線コネクタ 421"/>
        <xdr:cNvCxnSpPr/>
      </xdr:nvCxnSpPr>
      <xdr:spPr>
        <a:xfrm>
          <a:off x="2019300" y="183625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95613</xdr:rowOff>
    </xdr:from>
    <xdr:to>
      <xdr:col>6</xdr:col>
      <xdr:colOff>38100</xdr:colOff>
      <xdr:row>107</xdr:row>
      <xdr:rowOff>25763</xdr:rowOff>
    </xdr:to>
    <xdr:sp macro="" textlink="">
      <xdr:nvSpPr>
        <xdr:cNvPr id="423" name="楕円 422"/>
        <xdr:cNvSpPr/>
      </xdr:nvSpPr>
      <xdr:spPr>
        <a:xfrm>
          <a:off x="1079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146413</xdr:rowOff>
    </xdr:from>
    <xdr:to>
      <xdr:col>10</xdr:col>
      <xdr:colOff>114300</xdr:colOff>
      <xdr:row>107</xdr:row>
      <xdr:rowOff>17418</xdr:rowOff>
    </xdr:to>
    <xdr:cxnSp macro="">
      <xdr:nvCxnSpPr>
        <xdr:cNvPr id="424" name="直線コネクタ 423"/>
        <xdr:cNvCxnSpPr/>
      </xdr:nvCxnSpPr>
      <xdr:spPr>
        <a:xfrm>
          <a:off x="1130300" y="183201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25"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24328</xdr:rowOff>
    </xdr:from>
    <xdr:ext cx="405111" cy="259045"/>
    <xdr:sp macro="" textlink="">
      <xdr:nvSpPr>
        <xdr:cNvPr id="426" name="n_2aveValue【市民会館】&#10;有形固定資産減価償却率"/>
        <xdr:cNvSpPr txBox="1"/>
      </xdr:nvSpPr>
      <xdr:spPr>
        <a:xfrm>
          <a:off x="2705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7"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8"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95266</xdr:rowOff>
    </xdr:from>
    <xdr:ext cx="405111" cy="259045"/>
    <xdr:sp macro="" textlink="">
      <xdr:nvSpPr>
        <xdr:cNvPr id="429" name="n_1mainValue【市民会館】&#10;有形固定資産減価償却率"/>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100165</xdr:rowOff>
    </xdr:from>
    <xdr:ext cx="405111" cy="259045"/>
    <xdr:sp macro="" textlink="">
      <xdr:nvSpPr>
        <xdr:cNvPr id="430" name="n_2mainValue【市民会館】&#10;有形固定資産減価償却率"/>
        <xdr:cNvSpPr txBox="1"/>
      </xdr:nvSpPr>
      <xdr:spPr>
        <a:xfrm>
          <a:off x="2705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59345</xdr:rowOff>
    </xdr:from>
    <xdr:ext cx="405111" cy="259045"/>
    <xdr:sp macro="" textlink="">
      <xdr:nvSpPr>
        <xdr:cNvPr id="431" name="n_3mainValue【市民会館】&#10;有形固定資産減価償却率"/>
        <xdr:cNvSpPr txBox="1"/>
      </xdr:nvSpPr>
      <xdr:spPr>
        <a:xfrm>
          <a:off x="1816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16890</xdr:rowOff>
    </xdr:from>
    <xdr:ext cx="405111" cy="259045"/>
    <xdr:sp macro="" textlink="">
      <xdr:nvSpPr>
        <xdr:cNvPr id="432" name="n_4mainValue【市民会館】&#10;有形固定資産減価償却率"/>
        <xdr:cNvSpPr txBox="1"/>
      </xdr:nvSpPr>
      <xdr:spPr>
        <a:xfrm>
          <a:off x="927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84837</xdr:rowOff>
    </xdr:from>
    <xdr:to>
      <xdr:col>50</xdr:col>
      <xdr:colOff>165100</xdr:colOff>
      <xdr:row>107</xdr:row>
      <xdr:rowOff>14987</xdr:rowOff>
    </xdr:to>
    <xdr:sp macro="" textlink="">
      <xdr:nvSpPr>
        <xdr:cNvPr id="461" name="フローチャート: 判断 460"/>
        <xdr:cNvSpPr/>
      </xdr:nvSpPr>
      <xdr:spPr>
        <a:xfrm>
          <a:off x="9588500" y="1825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100837</xdr:rowOff>
    </xdr:from>
    <xdr:to>
      <xdr:col>46</xdr:col>
      <xdr:colOff>38100</xdr:colOff>
      <xdr:row>107</xdr:row>
      <xdr:rowOff>30987</xdr:rowOff>
    </xdr:to>
    <xdr:sp macro="" textlink="">
      <xdr:nvSpPr>
        <xdr:cNvPr id="462" name="フローチャート: 判断 461"/>
        <xdr:cNvSpPr/>
      </xdr:nvSpPr>
      <xdr:spPr>
        <a:xfrm>
          <a:off x="8699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105411</xdr:rowOff>
    </xdr:from>
    <xdr:to>
      <xdr:col>41</xdr:col>
      <xdr:colOff>101600</xdr:colOff>
      <xdr:row>107</xdr:row>
      <xdr:rowOff>35561</xdr:rowOff>
    </xdr:to>
    <xdr:sp macro="" textlink="">
      <xdr:nvSpPr>
        <xdr:cNvPr id="463" name="フローチャート: 判断 462"/>
        <xdr:cNvSpPr/>
      </xdr:nvSpPr>
      <xdr:spPr>
        <a:xfrm>
          <a:off x="78105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107696</xdr:rowOff>
    </xdr:from>
    <xdr:to>
      <xdr:col>36</xdr:col>
      <xdr:colOff>165100</xdr:colOff>
      <xdr:row>107</xdr:row>
      <xdr:rowOff>37846</xdr:rowOff>
    </xdr:to>
    <xdr:sp macro="" textlink="">
      <xdr:nvSpPr>
        <xdr:cNvPr id="464" name="フローチャート: 判断 463"/>
        <xdr:cNvSpPr/>
      </xdr:nvSpPr>
      <xdr:spPr>
        <a:xfrm>
          <a:off x="6921500" y="1828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xdr:rowOff>
    </xdr:from>
    <xdr:to>
      <xdr:col>55</xdr:col>
      <xdr:colOff>50800</xdr:colOff>
      <xdr:row>107</xdr:row>
      <xdr:rowOff>110998</xdr:rowOff>
    </xdr:to>
    <xdr:sp macro="" textlink="">
      <xdr:nvSpPr>
        <xdr:cNvPr id="470" name="楕円 469"/>
        <xdr:cNvSpPr/>
      </xdr:nvSpPr>
      <xdr:spPr>
        <a:xfrm>
          <a:off x="10426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159275</xdr:rowOff>
    </xdr:from>
    <xdr:ext cx="469744" cy="259045"/>
    <xdr:sp macro="" textlink="">
      <xdr:nvSpPr>
        <xdr:cNvPr id="471" name="【市民会館】&#10;一人当たり面積該当値テキスト"/>
        <xdr:cNvSpPr txBox="1"/>
      </xdr:nvSpPr>
      <xdr:spPr>
        <a:xfrm>
          <a:off x="10515600"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11685</xdr:rowOff>
    </xdr:from>
    <xdr:to>
      <xdr:col>50</xdr:col>
      <xdr:colOff>165100</xdr:colOff>
      <xdr:row>107</xdr:row>
      <xdr:rowOff>113285</xdr:rowOff>
    </xdr:to>
    <xdr:sp macro="" textlink="">
      <xdr:nvSpPr>
        <xdr:cNvPr id="472" name="楕円 471"/>
        <xdr:cNvSpPr/>
      </xdr:nvSpPr>
      <xdr:spPr>
        <a:xfrm>
          <a:off x="9588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60198</xdr:rowOff>
    </xdr:from>
    <xdr:to>
      <xdr:col>55</xdr:col>
      <xdr:colOff>0</xdr:colOff>
      <xdr:row>107</xdr:row>
      <xdr:rowOff>62485</xdr:rowOff>
    </xdr:to>
    <xdr:cxnSp macro="">
      <xdr:nvCxnSpPr>
        <xdr:cNvPr id="473" name="直線コネクタ 472"/>
        <xdr:cNvCxnSpPr/>
      </xdr:nvCxnSpPr>
      <xdr:spPr>
        <a:xfrm flipV="1">
          <a:off x="9639300" y="184053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11685</xdr:rowOff>
    </xdr:from>
    <xdr:to>
      <xdr:col>46</xdr:col>
      <xdr:colOff>38100</xdr:colOff>
      <xdr:row>107</xdr:row>
      <xdr:rowOff>113285</xdr:rowOff>
    </xdr:to>
    <xdr:sp macro="" textlink="">
      <xdr:nvSpPr>
        <xdr:cNvPr id="474" name="楕円 473"/>
        <xdr:cNvSpPr/>
      </xdr:nvSpPr>
      <xdr:spPr>
        <a:xfrm>
          <a:off x="8699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62485</xdr:rowOff>
    </xdr:from>
    <xdr:to>
      <xdr:col>50</xdr:col>
      <xdr:colOff>114300</xdr:colOff>
      <xdr:row>107</xdr:row>
      <xdr:rowOff>62485</xdr:rowOff>
    </xdr:to>
    <xdr:cxnSp macro="">
      <xdr:nvCxnSpPr>
        <xdr:cNvPr id="475" name="直線コネクタ 474"/>
        <xdr:cNvCxnSpPr/>
      </xdr:nvCxnSpPr>
      <xdr:spPr>
        <a:xfrm>
          <a:off x="8750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476" name="楕円 475"/>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62485</xdr:rowOff>
    </xdr:to>
    <xdr:cxnSp macro="">
      <xdr:nvCxnSpPr>
        <xdr:cNvPr id="477" name="直線コネクタ 476"/>
        <xdr:cNvCxnSpPr/>
      </xdr:nvCxnSpPr>
      <xdr:spPr>
        <a:xfrm>
          <a:off x="7861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xdr:rowOff>
    </xdr:from>
    <xdr:to>
      <xdr:col>36</xdr:col>
      <xdr:colOff>165100</xdr:colOff>
      <xdr:row>107</xdr:row>
      <xdr:rowOff>110998</xdr:rowOff>
    </xdr:to>
    <xdr:sp macro="" textlink="">
      <xdr:nvSpPr>
        <xdr:cNvPr id="478" name="楕円 477"/>
        <xdr:cNvSpPr/>
      </xdr:nvSpPr>
      <xdr:spPr>
        <a:xfrm>
          <a:off x="692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60198</xdr:rowOff>
    </xdr:to>
    <xdr:cxnSp macro="">
      <xdr:nvCxnSpPr>
        <xdr:cNvPr id="479" name="直線コネクタ 478"/>
        <xdr:cNvCxnSpPr/>
      </xdr:nvCxnSpPr>
      <xdr:spPr>
        <a:xfrm>
          <a:off x="6972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31514</xdr:rowOff>
    </xdr:from>
    <xdr:ext cx="469744" cy="259045"/>
    <xdr:sp macro="" textlink="">
      <xdr:nvSpPr>
        <xdr:cNvPr id="480" name="n_1aveValue【市民会館】&#10;一人当たり面積"/>
        <xdr:cNvSpPr txBox="1"/>
      </xdr:nvSpPr>
      <xdr:spPr>
        <a:xfrm>
          <a:off x="9391727" y="1803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47514</xdr:rowOff>
    </xdr:from>
    <xdr:ext cx="469744" cy="259045"/>
    <xdr:sp macro="" textlink="">
      <xdr:nvSpPr>
        <xdr:cNvPr id="481" name="n_2aveValue【市民会館】&#10;一人当たり面積"/>
        <xdr:cNvSpPr txBox="1"/>
      </xdr:nvSpPr>
      <xdr:spPr>
        <a:xfrm>
          <a:off x="8515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52088</xdr:rowOff>
    </xdr:from>
    <xdr:ext cx="469744" cy="259045"/>
    <xdr:sp macro="" textlink="">
      <xdr:nvSpPr>
        <xdr:cNvPr id="482" name="n_3aveValue【市民会館】&#10;一人当たり面積"/>
        <xdr:cNvSpPr txBox="1"/>
      </xdr:nvSpPr>
      <xdr:spPr>
        <a:xfrm>
          <a:off x="7626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54373</xdr:rowOff>
    </xdr:from>
    <xdr:ext cx="469744" cy="259045"/>
    <xdr:sp macro="" textlink="">
      <xdr:nvSpPr>
        <xdr:cNvPr id="483" name="n_4aveValue【市民会館】&#10;一人当たり面積"/>
        <xdr:cNvSpPr txBox="1"/>
      </xdr:nvSpPr>
      <xdr:spPr>
        <a:xfrm>
          <a:off x="6737427" y="180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104412</xdr:rowOff>
    </xdr:from>
    <xdr:ext cx="469744" cy="259045"/>
    <xdr:sp macro="" textlink="">
      <xdr:nvSpPr>
        <xdr:cNvPr id="484" name="n_1mainValue【市民会館】&#10;一人当たり面積"/>
        <xdr:cNvSpPr txBox="1"/>
      </xdr:nvSpPr>
      <xdr:spPr>
        <a:xfrm>
          <a:off x="93917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104412</xdr:rowOff>
    </xdr:from>
    <xdr:ext cx="469744" cy="259045"/>
    <xdr:sp macro="" textlink="">
      <xdr:nvSpPr>
        <xdr:cNvPr id="485" name="n_2mainValue【市民会館】&#10;一人当たり面積"/>
        <xdr:cNvSpPr txBox="1"/>
      </xdr:nvSpPr>
      <xdr:spPr>
        <a:xfrm>
          <a:off x="8515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86" name="n_3mainValue【市民会館】&#10;一人当たり面積"/>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102125</xdr:rowOff>
    </xdr:from>
    <xdr:ext cx="469744" cy="259045"/>
    <xdr:sp macro="" textlink="">
      <xdr:nvSpPr>
        <xdr:cNvPr id="487" name="n_4mainValue【市民会館】&#10;一人当たり面積"/>
        <xdr:cNvSpPr txBox="1"/>
      </xdr:nvSpPr>
      <xdr:spPr>
        <a:xfrm>
          <a:off x="6737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0" name="フローチャート: 判断 519"/>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1" name="フローチャート: 判断 520"/>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2" name="フローチャート: 判断 521"/>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3" name="フローチャート: 判断 522"/>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529" name="楕円 528"/>
        <xdr:cNvSpPr/>
      </xdr:nvSpPr>
      <xdr:spPr>
        <a:xfrm>
          <a:off x="16268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47914</xdr:rowOff>
    </xdr:from>
    <xdr:ext cx="405111" cy="259045"/>
    <xdr:sp macro="" textlink="">
      <xdr:nvSpPr>
        <xdr:cNvPr id="530" name="【一般廃棄物処理施設】&#10;有形固定資産減価償却率該当値テキスト"/>
        <xdr:cNvSpPr txBox="1"/>
      </xdr:nvSpPr>
      <xdr:spPr>
        <a:xfrm>
          <a:off x="16357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531" name="楕円 530"/>
        <xdr:cNvSpPr/>
      </xdr:nvSpPr>
      <xdr:spPr>
        <a:xfrm>
          <a:off x="15430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120287</xdr:rowOff>
    </xdr:from>
    <xdr:to>
      <xdr:col>85</xdr:col>
      <xdr:colOff>127000</xdr:colOff>
      <xdr:row>40</xdr:row>
      <xdr:rowOff>20683</xdr:rowOff>
    </xdr:to>
    <xdr:cxnSp macro="">
      <xdr:nvCxnSpPr>
        <xdr:cNvPr id="532" name="直線コネクタ 531"/>
        <xdr:cNvCxnSpPr/>
      </xdr:nvCxnSpPr>
      <xdr:spPr>
        <a:xfrm flipV="1">
          <a:off x="15481300" y="680683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149497</xdr:rowOff>
    </xdr:from>
    <xdr:to>
      <xdr:col>76</xdr:col>
      <xdr:colOff>165100</xdr:colOff>
      <xdr:row>41</xdr:row>
      <xdr:rowOff>79647</xdr:rowOff>
    </xdr:to>
    <xdr:sp macro="" textlink="">
      <xdr:nvSpPr>
        <xdr:cNvPr id="533" name="楕円 532"/>
        <xdr:cNvSpPr/>
      </xdr:nvSpPr>
      <xdr:spPr>
        <a:xfrm>
          <a:off x="14541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20683</xdr:rowOff>
    </xdr:from>
    <xdr:to>
      <xdr:col>81</xdr:col>
      <xdr:colOff>50800</xdr:colOff>
      <xdr:row>41</xdr:row>
      <xdr:rowOff>28847</xdr:rowOff>
    </xdr:to>
    <xdr:cxnSp macro="">
      <xdr:nvCxnSpPr>
        <xdr:cNvPr id="534" name="直線コネクタ 533"/>
        <xdr:cNvCxnSpPr/>
      </xdr:nvCxnSpPr>
      <xdr:spPr>
        <a:xfrm flipV="1">
          <a:off x="14592300" y="687868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61323</xdr:rowOff>
    </xdr:from>
    <xdr:to>
      <xdr:col>72</xdr:col>
      <xdr:colOff>38100</xdr:colOff>
      <xdr:row>41</xdr:row>
      <xdr:rowOff>162923</xdr:rowOff>
    </xdr:to>
    <xdr:sp macro="" textlink="">
      <xdr:nvSpPr>
        <xdr:cNvPr id="535" name="楕円 534"/>
        <xdr:cNvSpPr/>
      </xdr:nvSpPr>
      <xdr:spPr>
        <a:xfrm>
          <a:off x="13652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28847</xdr:rowOff>
    </xdr:from>
    <xdr:to>
      <xdr:col>76</xdr:col>
      <xdr:colOff>114300</xdr:colOff>
      <xdr:row>41</xdr:row>
      <xdr:rowOff>112123</xdr:rowOff>
    </xdr:to>
    <xdr:cxnSp macro="">
      <xdr:nvCxnSpPr>
        <xdr:cNvPr id="536" name="直線コネクタ 535"/>
        <xdr:cNvCxnSpPr/>
      </xdr:nvCxnSpPr>
      <xdr:spPr>
        <a:xfrm flipV="1">
          <a:off x="13703300" y="705829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41728</xdr:rowOff>
    </xdr:from>
    <xdr:to>
      <xdr:col>67</xdr:col>
      <xdr:colOff>101600</xdr:colOff>
      <xdr:row>41</xdr:row>
      <xdr:rowOff>143328</xdr:rowOff>
    </xdr:to>
    <xdr:sp macro="" textlink="">
      <xdr:nvSpPr>
        <xdr:cNvPr id="537" name="楕円 536"/>
        <xdr:cNvSpPr/>
      </xdr:nvSpPr>
      <xdr:spPr>
        <a:xfrm>
          <a:off x="12763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92528</xdr:rowOff>
    </xdr:from>
    <xdr:to>
      <xdr:col>71</xdr:col>
      <xdr:colOff>177800</xdr:colOff>
      <xdr:row>41</xdr:row>
      <xdr:rowOff>112123</xdr:rowOff>
    </xdr:to>
    <xdr:cxnSp macro="">
      <xdr:nvCxnSpPr>
        <xdr:cNvPr id="538" name="直線コネクタ 537"/>
        <xdr:cNvCxnSpPr/>
      </xdr:nvCxnSpPr>
      <xdr:spPr>
        <a:xfrm>
          <a:off x="12814300" y="71219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140261</xdr:rowOff>
    </xdr:from>
    <xdr:ext cx="405111" cy="259045"/>
    <xdr:sp macro="" textlink="">
      <xdr:nvSpPr>
        <xdr:cNvPr id="539" name="n_1aveValue【一般廃棄物処理施設】&#10;有形固定資産減価償却率"/>
        <xdr:cNvSpPr txBox="1"/>
      </xdr:nvSpPr>
      <xdr:spPr>
        <a:xfrm>
          <a:off x="15266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40" name="n_2aveValue【一般廃棄物処理施設】&#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541" name="n_3aveValue【一般廃棄物処理施設】&#10;有形固定資産減価償却率"/>
        <xdr:cNvSpPr txBox="1"/>
      </xdr:nvSpPr>
      <xdr:spPr>
        <a:xfrm>
          <a:off x="13500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542" name="n_4aveValue【一般廃棄物処理施設】&#10;有形固定資産減価償却率"/>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543" name="n_1mainValue【一般廃棄物処理施設】&#10;有形固定資産減価償却率"/>
        <xdr:cNvSpPr txBox="1"/>
      </xdr:nvSpPr>
      <xdr:spPr>
        <a:xfrm>
          <a:off x="152660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70774</xdr:rowOff>
    </xdr:from>
    <xdr:ext cx="405111" cy="259045"/>
    <xdr:sp macro="" textlink="">
      <xdr:nvSpPr>
        <xdr:cNvPr id="544" name="n_2mainValue【一般廃棄物処理施設】&#10;有形固定資産減価償却率"/>
        <xdr:cNvSpPr txBox="1"/>
      </xdr:nvSpPr>
      <xdr:spPr>
        <a:xfrm>
          <a:off x="14389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154050</xdr:rowOff>
    </xdr:from>
    <xdr:ext cx="405111" cy="259045"/>
    <xdr:sp macro="" textlink="">
      <xdr:nvSpPr>
        <xdr:cNvPr id="545" name="n_3mainValue【一般廃棄物処理施設】&#10;有形固定資産減価償却率"/>
        <xdr:cNvSpPr txBox="1"/>
      </xdr:nvSpPr>
      <xdr:spPr>
        <a:xfrm>
          <a:off x="135007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134455</xdr:rowOff>
    </xdr:from>
    <xdr:ext cx="405111" cy="259045"/>
    <xdr:sp macro="" textlink="">
      <xdr:nvSpPr>
        <xdr:cNvPr id="546" name="n_4mainValue【一般廃棄物処理施設】&#10;有形固定資産減価償却率"/>
        <xdr:cNvSpPr txBox="1"/>
      </xdr:nvSpPr>
      <xdr:spPr>
        <a:xfrm>
          <a:off x="12611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88146</xdr:rowOff>
    </xdr:from>
    <xdr:to>
      <xdr:col>112</xdr:col>
      <xdr:colOff>38100</xdr:colOff>
      <xdr:row>42</xdr:row>
      <xdr:rowOff>18296</xdr:rowOff>
    </xdr:to>
    <xdr:sp macro="" textlink="">
      <xdr:nvSpPr>
        <xdr:cNvPr id="577" name="フローチャート: 判断 576"/>
        <xdr:cNvSpPr/>
      </xdr:nvSpPr>
      <xdr:spPr>
        <a:xfrm>
          <a:off x="21272500" y="711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90175</xdr:rowOff>
    </xdr:from>
    <xdr:to>
      <xdr:col>107</xdr:col>
      <xdr:colOff>101600</xdr:colOff>
      <xdr:row>42</xdr:row>
      <xdr:rowOff>20325</xdr:rowOff>
    </xdr:to>
    <xdr:sp macro="" textlink="">
      <xdr:nvSpPr>
        <xdr:cNvPr id="578" name="フローチャート: 判断 577"/>
        <xdr:cNvSpPr/>
      </xdr:nvSpPr>
      <xdr:spPr>
        <a:xfrm>
          <a:off x="20383500" y="711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93050</xdr:rowOff>
    </xdr:from>
    <xdr:to>
      <xdr:col>102</xdr:col>
      <xdr:colOff>165100</xdr:colOff>
      <xdr:row>42</xdr:row>
      <xdr:rowOff>23200</xdr:rowOff>
    </xdr:to>
    <xdr:sp macro="" textlink="">
      <xdr:nvSpPr>
        <xdr:cNvPr id="579" name="フローチャート: 判断 578"/>
        <xdr:cNvSpPr/>
      </xdr:nvSpPr>
      <xdr:spPr>
        <a:xfrm>
          <a:off x="19494500" y="712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98640</xdr:rowOff>
    </xdr:from>
    <xdr:to>
      <xdr:col>98</xdr:col>
      <xdr:colOff>38100</xdr:colOff>
      <xdr:row>42</xdr:row>
      <xdr:rowOff>28790</xdr:rowOff>
    </xdr:to>
    <xdr:sp macro="" textlink="">
      <xdr:nvSpPr>
        <xdr:cNvPr id="580" name="フローチャート: 判断 579"/>
        <xdr:cNvSpPr/>
      </xdr:nvSpPr>
      <xdr:spPr>
        <a:xfrm>
          <a:off x="18605500" y="71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86303</xdr:rowOff>
    </xdr:from>
    <xdr:to>
      <xdr:col>116</xdr:col>
      <xdr:colOff>114300</xdr:colOff>
      <xdr:row>42</xdr:row>
      <xdr:rowOff>16453</xdr:rowOff>
    </xdr:to>
    <xdr:sp macro="" textlink="">
      <xdr:nvSpPr>
        <xdr:cNvPr id="586" name="楕円 585"/>
        <xdr:cNvSpPr/>
      </xdr:nvSpPr>
      <xdr:spPr>
        <a:xfrm>
          <a:off x="22110700" y="71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45680</xdr:rowOff>
    </xdr:from>
    <xdr:ext cx="534377" cy="259045"/>
    <xdr:sp macro="" textlink="">
      <xdr:nvSpPr>
        <xdr:cNvPr id="587" name="【一般廃棄物処理施設】&#10;一人当たり有形固定資産（償却資産）額該当値テキスト"/>
        <xdr:cNvSpPr txBox="1"/>
      </xdr:nvSpPr>
      <xdr:spPr>
        <a:xfrm>
          <a:off x="22199600" y="69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89636</xdr:rowOff>
    </xdr:from>
    <xdr:to>
      <xdr:col>112</xdr:col>
      <xdr:colOff>38100</xdr:colOff>
      <xdr:row>42</xdr:row>
      <xdr:rowOff>19786</xdr:rowOff>
    </xdr:to>
    <xdr:sp macro="" textlink="">
      <xdr:nvSpPr>
        <xdr:cNvPr id="588" name="楕円 587"/>
        <xdr:cNvSpPr/>
      </xdr:nvSpPr>
      <xdr:spPr>
        <a:xfrm>
          <a:off x="21272500" y="71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137103</xdr:rowOff>
    </xdr:from>
    <xdr:to>
      <xdr:col>116</xdr:col>
      <xdr:colOff>63500</xdr:colOff>
      <xdr:row>41</xdr:row>
      <xdr:rowOff>140436</xdr:rowOff>
    </xdr:to>
    <xdr:cxnSp macro="">
      <xdr:nvCxnSpPr>
        <xdr:cNvPr id="589" name="直線コネクタ 588"/>
        <xdr:cNvCxnSpPr/>
      </xdr:nvCxnSpPr>
      <xdr:spPr>
        <a:xfrm flipV="1">
          <a:off x="21323300" y="7166553"/>
          <a:ext cx="8382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90008</xdr:rowOff>
    </xdr:from>
    <xdr:to>
      <xdr:col>107</xdr:col>
      <xdr:colOff>101600</xdr:colOff>
      <xdr:row>42</xdr:row>
      <xdr:rowOff>20158</xdr:rowOff>
    </xdr:to>
    <xdr:sp macro="" textlink="">
      <xdr:nvSpPr>
        <xdr:cNvPr id="590" name="楕円 589"/>
        <xdr:cNvSpPr/>
      </xdr:nvSpPr>
      <xdr:spPr>
        <a:xfrm>
          <a:off x="20383500" y="71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140436</xdr:rowOff>
    </xdr:from>
    <xdr:to>
      <xdr:col>111</xdr:col>
      <xdr:colOff>177800</xdr:colOff>
      <xdr:row>41</xdr:row>
      <xdr:rowOff>140808</xdr:rowOff>
    </xdr:to>
    <xdr:cxnSp macro="">
      <xdr:nvCxnSpPr>
        <xdr:cNvPr id="591" name="直線コネクタ 590"/>
        <xdr:cNvCxnSpPr/>
      </xdr:nvCxnSpPr>
      <xdr:spPr>
        <a:xfrm flipV="1">
          <a:off x="20434300" y="7169886"/>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90786</xdr:rowOff>
    </xdr:from>
    <xdr:to>
      <xdr:col>102</xdr:col>
      <xdr:colOff>165100</xdr:colOff>
      <xdr:row>42</xdr:row>
      <xdr:rowOff>20936</xdr:rowOff>
    </xdr:to>
    <xdr:sp macro="" textlink="">
      <xdr:nvSpPr>
        <xdr:cNvPr id="592" name="楕円 591"/>
        <xdr:cNvSpPr/>
      </xdr:nvSpPr>
      <xdr:spPr>
        <a:xfrm>
          <a:off x="19494500" y="71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140808</xdr:rowOff>
    </xdr:from>
    <xdr:to>
      <xdr:col>107</xdr:col>
      <xdr:colOff>50800</xdr:colOff>
      <xdr:row>41</xdr:row>
      <xdr:rowOff>141586</xdr:rowOff>
    </xdr:to>
    <xdr:cxnSp macro="">
      <xdr:nvCxnSpPr>
        <xdr:cNvPr id="593" name="直線コネクタ 592"/>
        <xdr:cNvCxnSpPr/>
      </xdr:nvCxnSpPr>
      <xdr:spPr>
        <a:xfrm flipV="1">
          <a:off x="19545300" y="7170258"/>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90474</xdr:rowOff>
    </xdr:from>
    <xdr:to>
      <xdr:col>98</xdr:col>
      <xdr:colOff>38100</xdr:colOff>
      <xdr:row>42</xdr:row>
      <xdr:rowOff>20624</xdr:rowOff>
    </xdr:to>
    <xdr:sp macro="" textlink="">
      <xdr:nvSpPr>
        <xdr:cNvPr id="594" name="楕円 593"/>
        <xdr:cNvSpPr/>
      </xdr:nvSpPr>
      <xdr:spPr>
        <a:xfrm>
          <a:off x="18605500" y="71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141274</xdr:rowOff>
    </xdr:from>
    <xdr:to>
      <xdr:col>102</xdr:col>
      <xdr:colOff>114300</xdr:colOff>
      <xdr:row>41</xdr:row>
      <xdr:rowOff>141586</xdr:rowOff>
    </xdr:to>
    <xdr:cxnSp macro="">
      <xdr:nvCxnSpPr>
        <xdr:cNvPr id="595" name="直線コネクタ 594"/>
        <xdr:cNvCxnSpPr/>
      </xdr:nvCxnSpPr>
      <xdr:spPr>
        <a:xfrm>
          <a:off x="18656300" y="7170724"/>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34823</xdr:rowOff>
    </xdr:from>
    <xdr:ext cx="534377" cy="259045"/>
    <xdr:sp macro="" textlink="">
      <xdr:nvSpPr>
        <xdr:cNvPr id="596" name="n_1aveValue【一般廃棄物処理施設】&#10;一人当たり有形固定資産（償却資産）額"/>
        <xdr:cNvSpPr txBox="1"/>
      </xdr:nvSpPr>
      <xdr:spPr>
        <a:xfrm>
          <a:off x="21043411" y="68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11452</xdr:rowOff>
    </xdr:from>
    <xdr:ext cx="534377" cy="259045"/>
    <xdr:sp macro="" textlink="">
      <xdr:nvSpPr>
        <xdr:cNvPr id="597" name="n_2aveValue【一般廃棄物処理施設】&#10;一人当たり有形固定資産（償却資産）額"/>
        <xdr:cNvSpPr txBox="1"/>
      </xdr:nvSpPr>
      <xdr:spPr>
        <a:xfrm>
          <a:off x="20167111" y="721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14327</xdr:rowOff>
    </xdr:from>
    <xdr:ext cx="534377" cy="259045"/>
    <xdr:sp macro="" textlink="">
      <xdr:nvSpPr>
        <xdr:cNvPr id="598" name="n_3aveValue【一般廃棄物処理施設】&#10;一人当たり有形固定資産（償却資産）額"/>
        <xdr:cNvSpPr txBox="1"/>
      </xdr:nvSpPr>
      <xdr:spPr>
        <a:xfrm>
          <a:off x="19278111" y="72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19917</xdr:rowOff>
    </xdr:from>
    <xdr:ext cx="534377" cy="259045"/>
    <xdr:sp macro="" textlink="">
      <xdr:nvSpPr>
        <xdr:cNvPr id="599" name="n_4aveValue【一般廃棄物処理施設】&#10;一人当たり有形固定資産（償却資産）額"/>
        <xdr:cNvSpPr txBox="1"/>
      </xdr:nvSpPr>
      <xdr:spPr>
        <a:xfrm>
          <a:off x="18389111" y="722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10913</xdr:rowOff>
    </xdr:from>
    <xdr:ext cx="534377" cy="259045"/>
    <xdr:sp macro="" textlink="">
      <xdr:nvSpPr>
        <xdr:cNvPr id="600" name="n_1mainValue【一般廃棄物処理施設】&#10;一人当たり有形固定資産（償却資産）額"/>
        <xdr:cNvSpPr txBox="1"/>
      </xdr:nvSpPr>
      <xdr:spPr>
        <a:xfrm>
          <a:off x="21043411" y="72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36685</xdr:rowOff>
    </xdr:from>
    <xdr:ext cx="534377" cy="259045"/>
    <xdr:sp macro="" textlink="">
      <xdr:nvSpPr>
        <xdr:cNvPr id="601" name="n_2mainValue【一般廃棄物処理施設】&#10;一人当たり有形固定資産（償却資産）額"/>
        <xdr:cNvSpPr txBox="1"/>
      </xdr:nvSpPr>
      <xdr:spPr>
        <a:xfrm>
          <a:off x="20167111" y="68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37463</xdr:rowOff>
    </xdr:from>
    <xdr:ext cx="534377" cy="259045"/>
    <xdr:sp macro="" textlink="">
      <xdr:nvSpPr>
        <xdr:cNvPr id="602" name="n_3mainValue【一般廃棄物処理施設】&#10;一人当たり有形固定資産（償却資産）額"/>
        <xdr:cNvSpPr txBox="1"/>
      </xdr:nvSpPr>
      <xdr:spPr>
        <a:xfrm>
          <a:off x="19278111" y="68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37151</xdr:rowOff>
    </xdr:from>
    <xdr:ext cx="534377" cy="259045"/>
    <xdr:sp macro="" textlink="">
      <xdr:nvSpPr>
        <xdr:cNvPr id="603" name="n_4mainValue【一般廃棄物処理施設】&#10;一人当たり有形固定資産（償却資産）額"/>
        <xdr:cNvSpPr txBox="1"/>
      </xdr:nvSpPr>
      <xdr:spPr>
        <a:xfrm>
          <a:off x="18389111" y="689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636" name="フローチャート: 判断 635"/>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37" name="フローチャート: 判断 636"/>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8" name="フローチャート: 判断 637"/>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39" name="フローチャート: 判断 638"/>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42273</xdr:rowOff>
    </xdr:from>
    <xdr:to>
      <xdr:col>85</xdr:col>
      <xdr:colOff>177800</xdr:colOff>
      <xdr:row>60</xdr:row>
      <xdr:rowOff>143873</xdr:rowOff>
    </xdr:to>
    <xdr:sp macro="" textlink="">
      <xdr:nvSpPr>
        <xdr:cNvPr id="645" name="楕円 644"/>
        <xdr:cNvSpPr/>
      </xdr:nvSpPr>
      <xdr:spPr>
        <a:xfrm>
          <a:off x="16268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20700</xdr:rowOff>
    </xdr:from>
    <xdr:ext cx="405111" cy="259045"/>
    <xdr:sp macro="" textlink="">
      <xdr:nvSpPr>
        <xdr:cNvPr id="646" name="【保健センター・保健所】&#10;有形固定資産減価償却率該当値テキスト"/>
        <xdr:cNvSpPr txBox="1"/>
      </xdr:nvSpPr>
      <xdr:spPr>
        <a:xfrm>
          <a:off x="16357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647" name="楕円 646"/>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93073</xdr:rowOff>
    </xdr:to>
    <xdr:cxnSp macro="">
      <xdr:nvCxnSpPr>
        <xdr:cNvPr id="648" name="直線コネクタ 647"/>
        <xdr:cNvCxnSpPr/>
      </xdr:nvCxnSpPr>
      <xdr:spPr>
        <a:xfrm>
          <a:off x="15481300" y="1034251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9" name="楕円 648"/>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55517</xdr:rowOff>
    </xdr:to>
    <xdr:cxnSp macro="">
      <xdr:nvCxnSpPr>
        <xdr:cNvPr id="650" name="直線コネクタ 649"/>
        <xdr:cNvCxnSpPr/>
      </xdr:nvCxnSpPr>
      <xdr:spPr>
        <a:xfrm>
          <a:off x="14592300" y="102967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651" name="楕円 650"/>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9797</xdr:rowOff>
    </xdr:to>
    <xdr:cxnSp macro="">
      <xdr:nvCxnSpPr>
        <xdr:cNvPr id="652" name="直線コネクタ 651"/>
        <xdr:cNvCxnSpPr/>
      </xdr:nvCxnSpPr>
      <xdr:spPr>
        <a:xfrm>
          <a:off x="13703300" y="102527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39007</xdr:rowOff>
    </xdr:from>
    <xdr:to>
      <xdr:col>67</xdr:col>
      <xdr:colOff>101600</xdr:colOff>
      <xdr:row>59</xdr:row>
      <xdr:rowOff>140607</xdr:rowOff>
    </xdr:to>
    <xdr:sp macro="" textlink="">
      <xdr:nvSpPr>
        <xdr:cNvPr id="653" name="楕円 652"/>
        <xdr:cNvSpPr/>
      </xdr:nvSpPr>
      <xdr:spPr>
        <a:xfrm>
          <a:off x="12763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89807</xdr:rowOff>
    </xdr:from>
    <xdr:to>
      <xdr:col>71</xdr:col>
      <xdr:colOff>177800</xdr:colOff>
      <xdr:row>59</xdr:row>
      <xdr:rowOff>137160</xdr:rowOff>
    </xdr:to>
    <xdr:cxnSp macro="">
      <xdr:nvCxnSpPr>
        <xdr:cNvPr id="654" name="直線コネクタ 653"/>
        <xdr:cNvCxnSpPr/>
      </xdr:nvCxnSpPr>
      <xdr:spPr>
        <a:xfrm>
          <a:off x="12814300" y="1020535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11810</xdr:rowOff>
    </xdr:from>
    <xdr:ext cx="405111" cy="259045"/>
    <xdr:sp macro="" textlink="">
      <xdr:nvSpPr>
        <xdr:cNvPr id="655" name="n_1aveValue【保健センター・保健所】&#10;有形固定資産減価償却率"/>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656" name="n_2aveValue【保健センター・保健所】&#10;有形固定資産減価償却率"/>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7"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58" name="n_4ave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659" name="n_1main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60" name="n_2mainValue【保健センター・保健所】&#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1" name="n_3main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157134</xdr:rowOff>
    </xdr:from>
    <xdr:ext cx="405111" cy="259045"/>
    <xdr:sp macro="" textlink="">
      <xdr:nvSpPr>
        <xdr:cNvPr id="662" name="n_4mainValue【保健センター・保健所】&#10;有形固定資産減価償却率"/>
        <xdr:cNvSpPr txBox="1"/>
      </xdr:nvSpPr>
      <xdr:spPr>
        <a:xfrm>
          <a:off x="12611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49784</xdr:rowOff>
    </xdr:from>
    <xdr:to>
      <xdr:col>112</xdr:col>
      <xdr:colOff>38100</xdr:colOff>
      <xdr:row>62</xdr:row>
      <xdr:rowOff>151384</xdr:rowOff>
    </xdr:to>
    <xdr:sp macro="" textlink="">
      <xdr:nvSpPr>
        <xdr:cNvPr id="691" name="フローチャート: 判断 690"/>
        <xdr:cNvSpPr/>
      </xdr:nvSpPr>
      <xdr:spPr>
        <a:xfrm>
          <a:off x="21272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92" name="フローチャート: 判断 691"/>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693" name="フローチャート: 判断 692"/>
        <xdr:cNvSpPr/>
      </xdr:nvSpPr>
      <xdr:spPr>
        <a:xfrm>
          <a:off x="19494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49784</xdr:rowOff>
    </xdr:from>
    <xdr:to>
      <xdr:col>98</xdr:col>
      <xdr:colOff>38100</xdr:colOff>
      <xdr:row>62</xdr:row>
      <xdr:rowOff>151384</xdr:rowOff>
    </xdr:to>
    <xdr:sp macro="" textlink="">
      <xdr:nvSpPr>
        <xdr:cNvPr id="694" name="フローチャート: 判断 693"/>
        <xdr:cNvSpPr/>
      </xdr:nvSpPr>
      <xdr:spPr>
        <a:xfrm>
          <a:off x="18605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700" name="楕円 699"/>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701" name="【保健センター・保健所】&#10;一人当たり面積該当値テキスト"/>
        <xdr:cNvSpPr txBox="1"/>
      </xdr:nvSpPr>
      <xdr:spPr>
        <a:xfrm>
          <a:off x="221996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702" name="楕円 701"/>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107442</xdr:rowOff>
    </xdr:from>
    <xdr:to>
      <xdr:col>116</xdr:col>
      <xdr:colOff>63500</xdr:colOff>
      <xdr:row>63</xdr:row>
      <xdr:rowOff>107442</xdr:rowOff>
    </xdr:to>
    <xdr:cxnSp macro="">
      <xdr:nvCxnSpPr>
        <xdr:cNvPr id="703" name="直線コネクタ 702"/>
        <xdr:cNvCxnSpPr/>
      </xdr:nvCxnSpPr>
      <xdr:spPr>
        <a:xfrm>
          <a:off x="21323300" y="1090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56642</xdr:rowOff>
    </xdr:from>
    <xdr:to>
      <xdr:col>107</xdr:col>
      <xdr:colOff>101600</xdr:colOff>
      <xdr:row>63</xdr:row>
      <xdr:rowOff>158242</xdr:rowOff>
    </xdr:to>
    <xdr:sp macro="" textlink="">
      <xdr:nvSpPr>
        <xdr:cNvPr id="704" name="楕円 703"/>
        <xdr:cNvSpPr/>
      </xdr:nvSpPr>
      <xdr:spPr>
        <a:xfrm>
          <a:off x="20383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107442</xdr:rowOff>
    </xdr:from>
    <xdr:to>
      <xdr:col>111</xdr:col>
      <xdr:colOff>177800</xdr:colOff>
      <xdr:row>63</xdr:row>
      <xdr:rowOff>107442</xdr:rowOff>
    </xdr:to>
    <xdr:cxnSp macro="">
      <xdr:nvCxnSpPr>
        <xdr:cNvPr id="705" name="直線コネクタ 704"/>
        <xdr:cNvCxnSpPr/>
      </xdr:nvCxnSpPr>
      <xdr:spPr>
        <a:xfrm>
          <a:off x="20434300" y="1090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56642</xdr:rowOff>
    </xdr:from>
    <xdr:to>
      <xdr:col>102</xdr:col>
      <xdr:colOff>165100</xdr:colOff>
      <xdr:row>63</xdr:row>
      <xdr:rowOff>158242</xdr:rowOff>
    </xdr:to>
    <xdr:sp macro="" textlink="">
      <xdr:nvSpPr>
        <xdr:cNvPr id="706" name="楕円 705"/>
        <xdr:cNvSpPr/>
      </xdr:nvSpPr>
      <xdr:spPr>
        <a:xfrm>
          <a:off x="19494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107442</xdr:rowOff>
    </xdr:from>
    <xdr:to>
      <xdr:col>107</xdr:col>
      <xdr:colOff>50800</xdr:colOff>
      <xdr:row>63</xdr:row>
      <xdr:rowOff>107442</xdr:rowOff>
    </xdr:to>
    <xdr:cxnSp macro="">
      <xdr:nvCxnSpPr>
        <xdr:cNvPr id="707" name="直線コネクタ 706"/>
        <xdr:cNvCxnSpPr/>
      </xdr:nvCxnSpPr>
      <xdr:spPr>
        <a:xfrm>
          <a:off x="19545300" y="1090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56642</xdr:rowOff>
    </xdr:from>
    <xdr:to>
      <xdr:col>98</xdr:col>
      <xdr:colOff>38100</xdr:colOff>
      <xdr:row>63</xdr:row>
      <xdr:rowOff>158242</xdr:rowOff>
    </xdr:to>
    <xdr:sp macro="" textlink="">
      <xdr:nvSpPr>
        <xdr:cNvPr id="708" name="楕円 707"/>
        <xdr:cNvSpPr/>
      </xdr:nvSpPr>
      <xdr:spPr>
        <a:xfrm>
          <a:off x="18605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107442</xdr:rowOff>
    </xdr:from>
    <xdr:to>
      <xdr:col>102</xdr:col>
      <xdr:colOff>114300</xdr:colOff>
      <xdr:row>63</xdr:row>
      <xdr:rowOff>107442</xdr:rowOff>
    </xdr:to>
    <xdr:cxnSp macro="">
      <xdr:nvCxnSpPr>
        <xdr:cNvPr id="709" name="直線コネクタ 708"/>
        <xdr:cNvCxnSpPr/>
      </xdr:nvCxnSpPr>
      <xdr:spPr>
        <a:xfrm>
          <a:off x="18656300" y="1090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167911</xdr:rowOff>
    </xdr:from>
    <xdr:ext cx="469744" cy="259045"/>
    <xdr:sp macro="" textlink="">
      <xdr:nvSpPr>
        <xdr:cNvPr id="710" name="n_1aveValue【保健センター・保健所】&#10;一人当たり面積"/>
        <xdr:cNvSpPr txBox="1"/>
      </xdr:nvSpPr>
      <xdr:spPr>
        <a:xfrm>
          <a:off x="210757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11"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167911</xdr:rowOff>
    </xdr:from>
    <xdr:ext cx="469744" cy="259045"/>
    <xdr:sp macro="" textlink="">
      <xdr:nvSpPr>
        <xdr:cNvPr id="712" name="n_3aveValue【保健センター・保健所】&#10;一人当たり面積"/>
        <xdr:cNvSpPr txBox="1"/>
      </xdr:nvSpPr>
      <xdr:spPr>
        <a:xfrm>
          <a:off x="19310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167911</xdr:rowOff>
    </xdr:from>
    <xdr:ext cx="469744" cy="259045"/>
    <xdr:sp macro="" textlink="">
      <xdr:nvSpPr>
        <xdr:cNvPr id="713" name="n_4aveValue【保健センター・保健所】&#10;一人当たり面積"/>
        <xdr:cNvSpPr txBox="1"/>
      </xdr:nvSpPr>
      <xdr:spPr>
        <a:xfrm>
          <a:off x="18421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149369</xdr:rowOff>
    </xdr:from>
    <xdr:ext cx="469744" cy="259045"/>
    <xdr:sp macro="" textlink="">
      <xdr:nvSpPr>
        <xdr:cNvPr id="714" name="n_1mainValue【保健センター・保健所】&#10;一人当たり面積"/>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149369</xdr:rowOff>
    </xdr:from>
    <xdr:ext cx="469744" cy="259045"/>
    <xdr:sp macro="" textlink="">
      <xdr:nvSpPr>
        <xdr:cNvPr id="715" name="n_2mainValue【保健センター・保健所】&#10;一人当たり面積"/>
        <xdr:cNvSpPr txBox="1"/>
      </xdr:nvSpPr>
      <xdr:spPr>
        <a:xfrm>
          <a:off x="20199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149369</xdr:rowOff>
    </xdr:from>
    <xdr:ext cx="469744" cy="259045"/>
    <xdr:sp macro="" textlink="">
      <xdr:nvSpPr>
        <xdr:cNvPr id="716" name="n_3mainValue【保健センター・保健所】&#10;一人当たり面積"/>
        <xdr:cNvSpPr txBox="1"/>
      </xdr:nvSpPr>
      <xdr:spPr>
        <a:xfrm>
          <a:off x="19310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149369</xdr:rowOff>
    </xdr:from>
    <xdr:ext cx="469744" cy="259045"/>
    <xdr:sp macro="" textlink="">
      <xdr:nvSpPr>
        <xdr:cNvPr id="717" name="n_4mainValue【保健センター・保健所】&#10;一人当たり面積"/>
        <xdr:cNvSpPr txBox="1"/>
      </xdr:nvSpPr>
      <xdr:spPr>
        <a:xfrm>
          <a:off x="18421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0" name="フローチャート: 判断 749"/>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1" name="フローチャート: 判断 750"/>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2" name="フローチャート: 判断 751"/>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53" name="フローチャート: 判断 752"/>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9" name="楕円 758"/>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760" name="【消防施設】&#10;有形固定資産減価償却率該当値テキスト"/>
        <xdr:cNvSpPr txBox="1"/>
      </xdr:nvSpPr>
      <xdr:spPr>
        <a:xfrm>
          <a:off x="16357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114663</xdr:rowOff>
    </xdr:from>
    <xdr:to>
      <xdr:col>81</xdr:col>
      <xdr:colOff>101600</xdr:colOff>
      <xdr:row>82</xdr:row>
      <xdr:rowOff>44813</xdr:rowOff>
    </xdr:to>
    <xdr:sp macro="" textlink="">
      <xdr:nvSpPr>
        <xdr:cNvPr id="761" name="楕円 760"/>
        <xdr:cNvSpPr/>
      </xdr:nvSpPr>
      <xdr:spPr>
        <a:xfrm>
          <a:off x="15430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165463</xdr:rowOff>
    </xdr:from>
    <xdr:to>
      <xdr:col>85</xdr:col>
      <xdr:colOff>127000</xdr:colOff>
      <xdr:row>82</xdr:row>
      <xdr:rowOff>60961</xdr:rowOff>
    </xdr:to>
    <xdr:cxnSp macro="">
      <xdr:nvCxnSpPr>
        <xdr:cNvPr id="762" name="直線コネクタ 761"/>
        <xdr:cNvCxnSpPr/>
      </xdr:nvCxnSpPr>
      <xdr:spPr>
        <a:xfrm>
          <a:off x="15481300" y="14052913"/>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144055</xdr:rowOff>
    </xdr:from>
    <xdr:to>
      <xdr:col>76</xdr:col>
      <xdr:colOff>165100</xdr:colOff>
      <xdr:row>84</xdr:row>
      <xdr:rowOff>74205</xdr:rowOff>
    </xdr:to>
    <xdr:sp macro="" textlink="">
      <xdr:nvSpPr>
        <xdr:cNvPr id="763" name="楕円 762"/>
        <xdr:cNvSpPr/>
      </xdr:nvSpPr>
      <xdr:spPr>
        <a:xfrm>
          <a:off x="14541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165463</xdr:rowOff>
    </xdr:from>
    <xdr:to>
      <xdr:col>81</xdr:col>
      <xdr:colOff>50800</xdr:colOff>
      <xdr:row>84</xdr:row>
      <xdr:rowOff>23405</xdr:rowOff>
    </xdr:to>
    <xdr:cxnSp macro="">
      <xdr:nvCxnSpPr>
        <xdr:cNvPr id="764" name="直線コネクタ 763"/>
        <xdr:cNvCxnSpPr/>
      </xdr:nvCxnSpPr>
      <xdr:spPr>
        <a:xfrm flipV="1">
          <a:off x="14592300" y="14052913"/>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93436</xdr:rowOff>
    </xdr:from>
    <xdr:to>
      <xdr:col>72</xdr:col>
      <xdr:colOff>38100</xdr:colOff>
      <xdr:row>84</xdr:row>
      <xdr:rowOff>23586</xdr:rowOff>
    </xdr:to>
    <xdr:sp macro="" textlink="">
      <xdr:nvSpPr>
        <xdr:cNvPr id="765" name="楕円 764"/>
        <xdr:cNvSpPr/>
      </xdr:nvSpPr>
      <xdr:spPr>
        <a:xfrm>
          <a:off x="1365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144236</xdr:rowOff>
    </xdr:from>
    <xdr:to>
      <xdr:col>76</xdr:col>
      <xdr:colOff>114300</xdr:colOff>
      <xdr:row>84</xdr:row>
      <xdr:rowOff>23405</xdr:rowOff>
    </xdr:to>
    <xdr:cxnSp macro="">
      <xdr:nvCxnSpPr>
        <xdr:cNvPr id="766" name="直線コネクタ 765"/>
        <xdr:cNvCxnSpPr/>
      </xdr:nvCxnSpPr>
      <xdr:spPr>
        <a:xfrm>
          <a:off x="13703300" y="1437458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21589</xdr:rowOff>
    </xdr:from>
    <xdr:to>
      <xdr:col>67</xdr:col>
      <xdr:colOff>101600</xdr:colOff>
      <xdr:row>83</xdr:row>
      <xdr:rowOff>123189</xdr:rowOff>
    </xdr:to>
    <xdr:sp macro="" textlink="">
      <xdr:nvSpPr>
        <xdr:cNvPr id="767" name="楕円 766"/>
        <xdr:cNvSpPr/>
      </xdr:nvSpPr>
      <xdr:spPr>
        <a:xfrm>
          <a:off x="1276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83</xdr:row>
      <xdr:rowOff>144236</xdr:rowOff>
    </xdr:to>
    <xdr:cxnSp macro="">
      <xdr:nvCxnSpPr>
        <xdr:cNvPr id="768" name="直線コネクタ 767"/>
        <xdr:cNvCxnSpPr/>
      </xdr:nvCxnSpPr>
      <xdr:spPr>
        <a:xfrm>
          <a:off x="12814300" y="143027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69"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0" name="n_2aveValue【消防施設】&#10;有形固定資産減価償却率"/>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1" name="n_3aveValue【消防施設】&#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2"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61340</xdr:rowOff>
    </xdr:from>
    <xdr:ext cx="405111" cy="259045"/>
    <xdr:sp macro="" textlink="">
      <xdr:nvSpPr>
        <xdr:cNvPr id="773" name="n_1mainValue【消防施設】&#10;有形固定資産減価償却率"/>
        <xdr:cNvSpPr txBox="1"/>
      </xdr:nvSpPr>
      <xdr:spPr>
        <a:xfrm>
          <a:off x="152660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65332</xdr:rowOff>
    </xdr:from>
    <xdr:ext cx="405111" cy="259045"/>
    <xdr:sp macro="" textlink="">
      <xdr:nvSpPr>
        <xdr:cNvPr id="774" name="n_2mainValue【消防施設】&#10;有形固定資産減価償却率"/>
        <xdr:cNvSpPr txBox="1"/>
      </xdr:nvSpPr>
      <xdr:spPr>
        <a:xfrm>
          <a:off x="14389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14713</xdr:rowOff>
    </xdr:from>
    <xdr:ext cx="405111" cy="259045"/>
    <xdr:sp macro="" textlink="">
      <xdr:nvSpPr>
        <xdr:cNvPr id="775" name="n_3mainValue【消防施設】&#10;有形固定資産減価償却率"/>
        <xdr:cNvSpPr txBox="1"/>
      </xdr:nvSpPr>
      <xdr:spPr>
        <a:xfrm>
          <a:off x="13500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114316</xdr:rowOff>
    </xdr:from>
    <xdr:ext cx="405111" cy="259045"/>
    <xdr:sp macro="" textlink="">
      <xdr:nvSpPr>
        <xdr:cNvPr id="776" name="n_4mainValue【消防施設】&#10;有形固定資産減価償却率"/>
        <xdr:cNvSpPr txBox="1"/>
      </xdr:nvSpPr>
      <xdr:spPr>
        <a:xfrm>
          <a:off x="12611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05" name="フローチャート: 判断 80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806" name="フローチャート: 判断 805"/>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07" name="フローチャート: 判断 806"/>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08" name="フローチャート: 判断 807"/>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4" name="楕円 813"/>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815" name="【消防施設】&#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816" name="楕円 815"/>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817" name="直線コネクタ 816"/>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818" name="楕円 817"/>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81535</xdr:rowOff>
    </xdr:to>
    <xdr:cxnSp macro="">
      <xdr:nvCxnSpPr>
        <xdr:cNvPr id="819" name="直線コネクタ 818"/>
        <xdr:cNvCxnSpPr/>
      </xdr:nvCxnSpPr>
      <xdr:spPr>
        <a:xfrm flipV="1">
          <a:off x="20434300" y="146182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820" name="楕円 819"/>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81535</xdr:rowOff>
    </xdr:to>
    <xdr:cxnSp macro="">
      <xdr:nvCxnSpPr>
        <xdr:cNvPr id="821" name="直線コネクタ 820"/>
        <xdr:cNvCxnSpPr/>
      </xdr:nvCxnSpPr>
      <xdr:spPr>
        <a:xfrm>
          <a:off x="19545300" y="14636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12446</xdr:rowOff>
    </xdr:from>
    <xdr:to>
      <xdr:col>98</xdr:col>
      <xdr:colOff>38100</xdr:colOff>
      <xdr:row>85</xdr:row>
      <xdr:rowOff>114046</xdr:rowOff>
    </xdr:to>
    <xdr:sp macro="" textlink="">
      <xdr:nvSpPr>
        <xdr:cNvPr id="822" name="楕円 821"/>
        <xdr:cNvSpPr/>
      </xdr:nvSpPr>
      <xdr:spPr>
        <a:xfrm>
          <a:off x="18605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63246</xdr:rowOff>
    </xdr:from>
    <xdr:to>
      <xdr:col>102</xdr:col>
      <xdr:colOff>114300</xdr:colOff>
      <xdr:row>85</xdr:row>
      <xdr:rowOff>63246</xdr:rowOff>
    </xdr:to>
    <xdr:cxnSp macro="">
      <xdr:nvCxnSpPr>
        <xdr:cNvPr id="823" name="直線コネクタ 822"/>
        <xdr:cNvCxnSpPr/>
      </xdr:nvCxnSpPr>
      <xdr:spPr>
        <a:xfrm>
          <a:off x="18656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2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825" name="n_2aveValue【消防施設】&#10;一人当たり面積"/>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826" name="n_3aveValue【消防施設】&#10;一人当たり面積"/>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27" name="n_4aveValue【消防施設】&#10;一人当たり面積"/>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828" name="n_1mainValue【消防施設】&#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829" name="n_2mainValue【消防施設】&#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105173</xdr:rowOff>
    </xdr:from>
    <xdr:ext cx="469744" cy="259045"/>
    <xdr:sp macro="" textlink="">
      <xdr:nvSpPr>
        <xdr:cNvPr id="830" name="n_3mainValue【消防施設】&#10;一人当たり面積"/>
        <xdr:cNvSpPr txBox="1"/>
      </xdr:nvSpPr>
      <xdr:spPr>
        <a:xfrm>
          <a:off x="19310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105173</xdr:rowOff>
    </xdr:from>
    <xdr:ext cx="469744" cy="259045"/>
    <xdr:sp macro="" textlink="">
      <xdr:nvSpPr>
        <xdr:cNvPr id="831" name="n_4mainValue【消防施設】&#10;一人当たり面積"/>
        <xdr:cNvSpPr txBox="1"/>
      </xdr:nvSpPr>
      <xdr:spPr>
        <a:xfrm>
          <a:off x="18421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64" name="フローチャート: 判断 863"/>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65" name="フローチャート: 判断 864"/>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66" name="フローチャート: 判断 865"/>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67" name="フローチャート: 判断 866"/>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79284</xdr:rowOff>
    </xdr:from>
    <xdr:to>
      <xdr:col>81</xdr:col>
      <xdr:colOff>101600</xdr:colOff>
      <xdr:row>109</xdr:row>
      <xdr:rowOff>9434</xdr:rowOff>
    </xdr:to>
    <xdr:sp macro="" textlink="">
      <xdr:nvSpPr>
        <xdr:cNvPr id="873" name="楕円 872"/>
        <xdr:cNvSpPr/>
      </xdr:nvSpPr>
      <xdr:spPr>
        <a:xfrm>
          <a:off x="15430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67855</xdr:rowOff>
    </xdr:from>
    <xdr:to>
      <xdr:col>76</xdr:col>
      <xdr:colOff>165100</xdr:colOff>
      <xdr:row>108</xdr:row>
      <xdr:rowOff>169455</xdr:rowOff>
    </xdr:to>
    <xdr:sp macro="" textlink="">
      <xdr:nvSpPr>
        <xdr:cNvPr id="874" name="楕円 873"/>
        <xdr:cNvSpPr/>
      </xdr:nvSpPr>
      <xdr:spPr>
        <a:xfrm>
          <a:off x="14541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118655</xdr:rowOff>
    </xdr:from>
    <xdr:to>
      <xdr:col>81</xdr:col>
      <xdr:colOff>50800</xdr:colOff>
      <xdr:row>108</xdr:row>
      <xdr:rowOff>130084</xdr:rowOff>
    </xdr:to>
    <xdr:cxnSp macro="">
      <xdr:nvCxnSpPr>
        <xdr:cNvPr id="875" name="直線コネクタ 874"/>
        <xdr:cNvCxnSpPr/>
      </xdr:nvCxnSpPr>
      <xdr:spPr>
        <a:xfrm>
          <a:off x="14592300" y="186352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58057</xdr:rowOff>
    </xdr:from>
    <xdr:to>
      <xdr:col>72</xdr:col>
      <xdr:colOff>38100</xdr:colOff>
      <xdr:row>108</xdr:row>
      <xdr:rowOff>159657</xdr:rowOff>
    </xdr:to>
    <xdr:sp macro="" textlink="">
      <xdr:nvSpPr>
        <xdr:cNvPr id="876" name="楕円 875"/>
        <xdr:cNvSpPr/>
      </xdr:nvSpPr>
      <xdr:spPr>
        <a:xfrm>
          <a:off x="1365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108857</xdr:rowOff>
    </xdr:from>
    <xdr:to>
      <xdr:col>76</xdr:col>
      <xdr:colOff>114300</xdr:colOff>
      <xdr:row>108</xdr:row>
      <xdr:rowOff>118655</xdr:rowOff>
    </xdr:to>
    <xdr:cxnSp macro="">
      <xdr:nvCxnSpPr>
        <xdr:cNvPr id="877" name="直線コネクタ 876"/>
        <xdr:cNvCxnSpPr/>
      </xdr:nvCxnSpPr>
      <xdr:spPr>
        <a:xfrm>
          <a:off x="13703300" y="186254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46627</xdr:rowOff>
    </xdr:from>
    <xdr:to>
      <xdr:col>67</xdr:col>
      <xdr:colOff>101600</xdr:colOff>
      <xdr:row>108</xdr:row>
      <xdr:rowOff>148227</xdr:rowOff>
    </xdr:to>
    <xdr:sp macro="" textlink="">
      <xdr:nvSpPr>
        <xdr:cNvPr id="878" name="楕円 877"/>
        <xdr:cNvSpPr/>
      </xdr:nvSpPr>
      <xdr:spPr>
        <a:xfrm>
          <a:off x="12763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97427</xdr:rowOff>
    </xdr:from>
    <xdr:to>
      <xdr:col>71</xdr:col>
      <xdr:colOff>177800</xdr:colOff>
      <xdr:row>108</xdr:row>
      <xdr:rowOff>108857</xdr:rowOff>
    </xdr:to>
    <xdr:cxnSp macro="">
      <xdr:nvCxnSpPr>
        <xdr:cNvPr id="879" name="直線コネクタ 878"/>
        <xdr:cNvCxnSpPr/>
      </xdr:nvCxnSpPr>
      <xdr:spPr>
        <a:xfrm>
          <a:off x="12814300" y="186140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880" name="n_1aveValue【庁舎】&#10;有形固定資産減価償却率"/>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81" name="n_2aveValue【庁舎】&#10;有形固定資産減価償却率"/>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82" name="n_3aveValue【庁舎】&#10;有形固定資産減価償却率"/>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83" name="n_4aveValue【庁舎】&#10;有形固定資産減価償却率"/>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561</xdr:rowOff>
    </xdr:from>
    <xdr:ext cx="405111" cy="259045"/>
    <xdr:sp macro="" textlink="">
      <xdr:nvSpPr>
        <xdr:cNvPr id="884" name="n_1mainValue【庁舎】&#10;有形固定資産減価償却率"/>
        <xdr:cNvSpPr txBox="1"/>
      </xdr:nvSpPr>
      <xdr:spPr>
        <a:xfrm>
          <a:off x="15266044" y="186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160582</xdr:rowOff>
    </xdr:from>
    <xdr:ext cx="405111" cy="259045"/>
    <xdr:sp macro="" textlink="">
      <xdr:nvSpPr>
        <xdr:cNvPr id="885" name="n_2mainValue【庁舎】&#10;有形固定資産減価償却率"/>
        <xdr:cNvSpPr txBox="1"/>
      </xdr:nvSpPr>
      <xdr:spPr>
        <a:xfrm>
          <a:off x="14389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150784</xdr:rowOff>
    </xdr:from>
    <xdr:ext cx="405111" cy="259045"/>
    <xdr:sp macro="" textlink="">
      <xdr:nvSpPr>
        <xdr:cNvPr id="886" name="n_3mainValue【庁舎】&#10;有形固定資産減価償却率"/>
        <xdr:cNvSpPr txBox="1"/>
      </xdr:nvSpPr>
      <xdr:spPr>
        <a:xfrm>
          <a:off x="13500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139354</xdr:rowOff>
    </xdr:from>
    <xdr:ext cx="405111" cy="259045"/>
    <xdr:sp macro="" textlink="">
      <xdr:nvSpPr>
        <xdr:cNvPr id="887" name="n_4mainValue【庁舎】&#10;有形固定資産減価償却率"/>
        <xdr:cNvSpPr txBox="1"/>
      </xdr:nvSpPr>
      <xdr:spPr>
        <a:xfrm>
          <a:off x="12611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3" name="直線コネクタ 912"/>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4"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5" name="直線コネクタ 91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6"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17" name="直線コネクタ 916"/>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18"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19" name="フローチャート: 判断 918"/>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920" name="フローチャート: 判断 919"/>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108676</xdr:rowOff>
    </xdr:from>
    <xdr:to>
      <xdr:col>107</xdr:col>
      <xdr:colOff>101600</xdr:colOff>
      <xdr:row>104</xdr:row>
      <xdr:rowOff>38826</xdr:rowOff>
    </xdr:to>
    <xdr:sp macro="" textlink="">
      <xdr:nvSpPr>
        <xdr:cNvPr id="921" name="フローチャート: 判断 920"/>
        <xdr:cNvSpPr/>
      </xdr:nvSpPr>
      <xdr:spPr>
        <a:xfrm>
          <a:off x="20383500" y="177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141332</xdr:rowOff>
    </xdr:from>
    <xdr:to>
      <xdr:col>102</xdr:col>
      <xdr:colOff>165100</xdr:colOff>
      <xdr:row>104</xdr:row>
      <xdr:rowOff>71482</xdr:rowOff>
    </xdr:to>
    <xdr:sp macro="" textlink="">
      <xdr:nvSpPr>
        <xdr:cNvPr id="922" name="フローチャート: 判断 921"/>
        <xdr:cNvSpPr/>
      </xdr:nvSpPr>
      <xdr:spPr>
        <a:xfrm>
          <a:off x="19494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147864</xdr:rowOff>
    </xdr:from>
    <xdr:to>
      <xdr:col>98</xdr:col>
      <xdr:colOff>38100</xdr:colOff>
      <xdr:row>104</xdr:row>
      <xdr:rowOff>78014</xdr:rowOff>
    </xdr:to>
    <xdr:sp macro="" textlink="">
      <xdr:nvSpPr>
        <xdr:cNvPr id="923" name="フローチャート: 判断 922"/>
        <xdr:cNvSpPr/>
      </xdr:nvSpPr>
      <xdr:spPr>
        <a:xfrm>
          <a:off x="18605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929" name="楕円 928"/>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125005</xdr:rowOff>
    </xdr:from>
    <xdr:to>
      <xdr:col>107</xdr:col>
      <xdr:colOff>101600</xdr:colOff>
      <xdr:row>108</xdr:row>
      <xdr:rowOff>55155</xdr:rowOff>
    </xdr:to>
    <xdr:sp macro="" textlink="">
      <xdr:nvSpPr>
        <xdr:cNvPr id="930" name="楕円 929"/>
        <xdr:cNvSpPr/>
      </xdr:nvSpPr>
      <xdr:spPr>
        <a:xfrm>
          <a:off x="2038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4355</xdr:rowOff>
    </xdr:to>
    <xdr:cxnSp macro="">
      <xdr:nvCxnSpPr>
        <xdr:cNvPr id="931" name="直線コネクタ 930"/>
        <xdr:cNvCxnSpPr/>
      </xdr:nvCxnSpPr>
      <xdr:spPr>
        <a:xfrm>
          <a:off x="20434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932" name="楕円 931"/>
        <xdr:cNvSpPr/>
      </xdr:nvSpPr>
      <xdr:spPr>
        <a:xfrm>
          <a:off x="19494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4355</xdr:rowOff>
    </xdr:from>
    <xdr:to>
      <xdr:col>107</xdr:col>
      <xdr:colOff>50800</xdr:colOff>
      <xdr:row>108</xdr:row>
      <xdr:rowOff>4355</xdr:rowOff>
    </xdr:to>
    <xdr:cxnSp macro="">
      <xdr:nvCxnSpPr>
        <xdr:cNvPr id="933" name="直線コネクタ 932"/>
        <xdr:cNvCxnSpPr/>
      </xdr:nvCxnSpPr>
      <xdr:spPr>
        <a:xfrm>
          <a:off x="19545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934" name="楕円 933"/>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4355</xdr:rowOff>
    </xdr:to>
    <xdr:cxnSp macro="">
      <xdr:nvCxnSpPr>
        <xdr:cNvPr id="935" name="直線コネクタ 934"/>
        <xdr:cNvCxnSpPr/>
      </xdr:nvCxnSpPr>
      <xdr:spPr>
        <a:xfrm>
          <a:off x="18656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936" name="n_1aveValue【庁舎】&#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55353</xdr:rowOff>
    </xdr:from>
    <xdr:ext cx="469744" cy="259045"/>
    <xdr:sp macro="" textlink="">
      <xdr:nvSpPr>
        <xdr:cNvPr id="937" name="n_2aveValue【庁舎】&#10;一人当たり面積"/>
        <xdr:cNvSpPr txBox="1"/>
      </xdr:nvSpPr>
      <xdr:spPr>
        <a:xfrm>
          <a:off x="20199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88009</xdr:rowOff>
    </xdr:from>
    <xdr:ext cx="469744" cy="259045"/>
    <xdr:sp macro="" textlink="">
      <xdr:nvSpPr>
        <xdr:cNvPr id="938" name="n_3aveValue【庁舎】&#10;一人当たり面積"/>
        <xdr:cNvSpPr txBox="1"/>
      </xdr:nvSpPr>
      <xdr:spPr>
        <a:xfrm>
          <a:off x="19310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94541</xdr:rowOff>
    </xdr:from>
    <xdr:ext cx="469744" cy="259045"/>
    <xdr:sp macro="" textlink="">
      <xdr:nvSpPr>
        <xdr:cNvPr id="939" name="n_4aveValue【庁舎】&#10;一人当たり面積"/>
        <xdr:cNvSpPr txBox="1"/>
      </xdr:nvSpPr>
      <xdr:spPr>
        <a:xfrm>
          <a:off x="18421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940" name="n_1mainValue【庁舎】&#10;一人当たり面積"/>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941" name="n_2mainValue【庁舎】&#10;一人当たり面積"/>
        <xdr:cNvSpPr txBox="1"/>
      </xdr:nvSpPr>
      <xdr:spPr>
        <a:xfrm>
          <a:off x="20199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942" name="n_3mainValue【庁舎】&#10;一人当たり面積"/>
        <xdr:cNvSpPr txBox="1"/>
      </xdr:nvSpPr>
      <xdr:spPr>
        <a:xfrm>
          <a:off x="19310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943" name="n_4mainValue【庁舎】&#10;一人当たり面積"/>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有形固定資産減価償却率が高い施設は、「庁舎」と「図書館」である。「庁舎」は令和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年に新庁舎が完成したほか、「図書館」は蕨駅西口地区市街地再開発事業（令和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公共公益施設として新図書館を整備することが決定しているため、いずれも今後指標の改善が見込まれる。また、「一般廃棄物処理施設」については、蕨戸田衛生センターにおいて「循環型社会形成推進地域計画」に基づく基幹的設備改良事業（令和元～</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年度）を行っていることから、引き続き有形固定資産減価償却率の低下が見込まれる。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75,391
67,936
5.11
33,336,721
30,399,219
2,622,571
15,741,343
19,376,466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社会福祉費をはじめとする厚生費や臨時財政対策債償還費の増などから基準財政需要額は増加傾向が続く一方で、これまで増加傾向にあった基準財政収入額は、個人市民税及び法人市民税の減などから令和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年度に一転して減少となった。この結果、財政力指数はほぼ横ばいで推移しているものの、令和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の減となった。引き続き、徴収業務の強化や自主財源の確保、事務事業の見直しに努めるとともに、人口減少社会への対応、公共施設のファシリティマネジメントの推進などに力を注ぎ、多様化する行政サービスへの対応と市財政の健全化の両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6350</xdr:rowOff>
    </xdr:to>
    <xdr:cxnSp macro="">
      <xdr:nvCxnSpPr>
        <xdr:cNvPr id="69" name="直線コネクタ 68"/>
        <xdr:cNvCxnSpPr/>
      </xdr:nvCxnSpPr>
      <xdr:spPr>
        <a:xfrm>
          <a:off x="4114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104775</xdr:rowOff>
    </xdr:from>
    <xdr:to>
      <xdr:col>19</xdr:col>
      <xdr:colOff>184150</xdr:colOff>
      <xdr:row>44</xdr:row>
      <xdr:rowOff>34925</xdr:rowOff>
    </xdr:to>
    <xdr:sp macro="" textlink="">
      <xdr:nvSpPr>
        <xdr:cNvPr id="73" name="フローチャート: 判断 72"/>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74" name="テキスト ボックス 7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flipV="1">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国補正予算に伴う基準財政需要額算定経費の増額などにより普通交付税が</a:t>
          </a:r>
          <a:r>
            <a:rPr kumimoji="1" lang="en-US" altLang="ja-JP" sz="1200">
              <a:latin typeface="ＭＳ Ｐゴシック" panose="020B0600070205080204" pitchFamily="50" charset="-128"/>
              <a:ea typeface="ＭＳ Ｐゴシック" panose="020B0600070205080204" pitchFamily="50" charset="-128"/>
            </a:rPr>
            <a:t>623,057</a:t>
          </a:r>
          <a:r>
            <a:rPr kumimoji="1" lang="ja-JP" altLang="en-US" sz="1200">
              <a:latin typeface="ＭＳ Ｐゴシック" panose="020B0600070205080204" pitchFamily="50" charset="-128"/>
              <a:ea typeface="ＭＳ Ｐゴシック" panose="020B0600070205080204" pitchFamily="50" charset="-128"/>
            </a:rPr>
            <a:t>千円の増となるなど、経常一般財源等となる歳入合計が</a:t>
          </a:r>
          <a:r>
            <a:rPr kumimoji="1" lang="en-US" altLang="ja-JP" sz="1200">
              <a:latin typeface="ＭＳ Ｐゴシック" panose="020B0600070205080204" pitchFamily="50" charset="-128"/>
              <a:ea typeface="ＭＳ Ｐゴシック" panose="020B0600070205080204" pitchFamily="50" charset="-128"/>
            </a:rPr>
            <a:t>864,668</a:t>
          </a:r>
          <a:r>
            <a:rPr kumimoji="1" lang="ja-JP" altLang="en-US" sz="1200">
              <a:latin typeface="ＭＳ Ｐゴシック" panose="020B0600070205080204" pitchFamily="50" charset="-128"/>
              <a:ea typeface="ＭＳ Ｐゴシック" panose="020B0600070205080204" pitchFamily="50" charset="-128"/>
            </a:rPr>
            <a:t>千円の増となったことなどから、令和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の減となった。今後も、社会保障関連経費や老朽化が進む公共施設の改修費に充当する地方債の償還に係る公債費など、経常経費の増加が見込まれる一方で、歳入は先行き不透明な状況である。厳しい財政状況ではあるが、「コンパクトシティ蕨」将来ビジョン実行計画に基づき、事業の見直しや自主財源の確保などに努め、自律した行財政運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169926</xdr:rowOff>
    </xdr:to>
    <xdr:cxnSp macro="">
      <xdr:nvCxnSpPr>
        <xdr:cNvPr id="130" name="直線コネクタ 129"/>
        <xdr:cNvCxnSpPr/>
      </xdr:nvCxnSpPr>
      <xdr:spPr>
        <a:xfrm flipV="1">
          <a:off x="4114800" y="1070330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58674</xdr:rowOff>
    </xdr:to>
    <xdr:cxnSp macro="">
      <xdr:nvCxnSpPr>
        <xdr:cNvPr id="133" name="直線コネクタ 132"/>
        <xdr:cNvCxnSpPr/>
      </xdr:nvCxnSpPr>
      <xdr:spPr>
        <a:xfrm flipV="1">
          <a:off x="3225800" y="1079982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4" name="フローチャート: 判断 133"/>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35" name="テキスト ボックス 134"/>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58674</xdr:rowOff>
    </xdr:to>
    <xdr:cxnSp macro="">
      <xdr:nvCxnSpPr>
        <xdr:cNvPr id="136" name="直線コネクタ 135"/>
        <xdr:cNvCxnSpPr/>
      </xdr:nvCxnSpPr>
      <xdr:spPr>
        <a:xfrm>
          <a:off x="2336800" y="109446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147828</xdr:rowOff>
    </xdr:from>
    <xdr:to>
      <xdr:col>15</xdr:col>
      <xdr:colOff>133350</xdr:colOff>
      <xdr:row>65</xdr:row>
      <xdr:rowOff>77978</xdr:rowOff>
    </xdr:to>
    <xdr:sp macro="" textlink="">
      <xdr:nvSpPr>
        <xdr:cNvPr id="137" name="フローチャート: 判断 136"/>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38" name="テキスト ボックス 137"/>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63</xdr:row>
      <xdr:rowOff>143256</xdr:rowOff>
    </xdr:to>
    <xdr:cxnSp macro="">
      <xdr:nvCxnSpPr>
        <xdr:cNvPr id="139" name="直線コネクタ 138"/>
        <xdr:cNvCxnSpPr/>
      </xdr:nvCxnSpPr>
      <xdr:spPr>
        <a:xfrm>
          <a:off x="1447800" y="107756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118872</xdr:rowOff>
    </xdr:from>
    <xdr:to>
      <xdr:col>11</xdr:col>
      <xdr:colOff>82550</xdr:colOff>
      <xdr:row>65</xdr:row>
      <xdr:rowOff>49022</xdr:rowOff>
    </xdr:to>
    <xdr:sp macro="" textlink="">
      <xdr:nvSpPr>
        <xdr:cNvPr id="140" name="フローチャート: 判断 139"/>
        <xdr:cNvSpPr/>
      </xdr:nvSpPr>
      <xdr:spPr>
        <a:xfrm>
          <a:off x="2286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41" name="テキスト ボックス 140"/>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2" name="フローチャート: 判断 141"/>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3" name="テキスト ボックス 142"/>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2" name="テキスト ボックス 151"/>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119651</xdr:rowOff>
    </xdr:from>
    <xdr:ext cx="762000" cy="259045"/>
    <xdr:sp macro="" textlink="">
      <xdr:nvSpPr>
        <xdr:cNvPr id="154" name="テキスト ボックス 153"/>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5" name="楕円 154"/>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56" name="テキスト ボックス 155"/>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7" name="楕円 156"/>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58" name="テキスト ボックス 157"/>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新型コロナウイルスへの対応として、ワクチン接種事業や電子商品券支給事業を実施したことなどにより、人件費・物件費等決算額が増加となったことに加え、人口が</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ポイントの減となったことから、令和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％の増となった。一方で、職員の定数管理により平成</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から定員の削減を実施し人件費の削減に努めるとともに、民間委託や非常勤職員の活用に取り組んできたことから、トータルコストが抑制され、依然として類似団体平均値を下回る状況となっている。引き続き、限られた財源を有効に活用するため、民間活力の活用や</a:t>
          </a:r>
          <a:r>
            <a:rPr kumimoji="1" lang="en-US" altLang="ja-JP" sz="1200">
              <a:latin typeface="ＭＳ Ｐゴシック" panose="020B0600070205080204" pitchFamily="50" charset="-128"/>
              <a:ea typeface="ＭＳ Ｐゴシック" panose="020B0600070205080204" pitchFamily="50" charset="-128"/>
            </a:rPr>
            <a:t>PDCA</a:t>
          </a:r>
          <a:r>
            <a:rPr kumimoji="1" lang="ja-JP" altLang="en-US" sz="1200">
              <a:latin typeface="ＭＳ Ｐゴシック" panose="020B0600070205080204" pitchFamily="50" charset="-128"/>
              <a:ea typeface="ＭＳ Ｐゴシック" panose="020B0600070205080204" pitchFamily="50" charset="-128"/>
            </a:rPr>
            <a:t>サイクルに基づいた施策・事業の見直しを図り、効率的な財政運営を推進する。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167340</xdr:rowOff>
    </xdr:from>
    <xdr:to>
      <xdr:col>23</xdr:col>
      <xdr:colOff>133350</xdr:colOff>
      <xdr:row>81</xdr:row>
      <xdr:rowOff>98535</xdr:rowOff>
    </xdr:to>
    <xdr:cxnSp macro="">
      <xdr:nvCxnSpPr>
        <xdr:cNvPr id="195" name="直線コネクタ 194"/>
        <xdr:cNvCxnSpPr/>
      </xdr:nvCxnSpPr>
      <xdr:spPr>
        <a:xfrm>
          <a:off x="4114800" y="13883340"/>
          <a:ext cx="838200" cy="10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84931</xdr:rowOff>
    </xdr:from>
    <xdr:to>
      <xdr:col>19</xdr:col>
      <xdr:colOff>133350</xdr:colOff>
      <xdr:row>80</xdr:row>
      <xdr:rowOff>167340</xdr:rowOff>
    </xdr:to>
    <xdr:cxnSp macro="">
      <xdr:nvCxnSpPr>
        <xdr:cNvPr id="198" name="直線コネクタ 197"/>
        <xdr:cNvCxnSpPr/>
      </xdr:nvCxnSpPr>
      <xdr:spPr>
        <a:xfrm>
          <a:off x="3225800" y="13800931"/>
          <a:ext cx="889000" cy="8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48400</xdr:rowOff>
    </xdr:from>
    <xdr:to>
      <xdr:col>19</xdr:col>
      <xdr:colOff>184150</xdr:colOff>
      <xdr:row>84</xdr:row>
      <xdr:rowOff>150000</xdr:rowOff>
    </xdr:to>
    <xdr:sp macro="" textlink="">
      <xdr:nvSpPr>
        <xdr:cNvPr id="199" name="フローチャート: 判断 198"/>
        <xdr:cNvSpPr/>
      </xdr:nvSpPr>
      <xdr:spPr>
        <a:xfrm>
          <a:off x="4064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134777</xdr:rowOff>
    </xdr:from>
    <xdr:ext cx="736600" cy="259045"/>
    <xdr:sp macro="" textlink="">
      <xdr:nvSpPr>
        <xdr:cNvPr id="200" name="テキスト ボックス 199"/>
        <xdr:cNvSpPr txBox="1"/>
      </xdr:nvSpPr>
      <xdr:spPr>
        <a:xfrm>
          <a:off x="3733800" y="145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39877</xdr:rowOff>
    </xdr:from>
    <xdr:to>
      <xdr:col>15</xdr:col>
      <xdr:colOff>82550</xdr:colOff>
      <xdr:row>80</xdr:row>
      <xdr:rowOff>84931</xdr:rowOff>
    </xdr:to>
    <xdr:cxnSp macro="">
      <xdr:nvCxnSpPr>
        <xdr:cNvPr id="201" name="直線コネクタ 200"/>
        <xdr:cNvCxnSpPr/>
      </xdr:nvCxnSpPr>
      <xdr:spPr>
        <a:xfrm>
          <a:off x="2336800" y="13755877"/>
          <a:ext cx="889000" cy="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69371</xdr:rowOff>
    </xdr:from>
    <xdr:to>
      <xdr:col>15</xdr:col>
      <xdr:colOff>133350</xdr:colOff>
      <xdr:row>83</xdr:row>
      <xdr:rowOff>170971</xdr:rowOff>
    </xdr:to>
    <xdr:sp macro="" textlink="">
      <xdr:nvSpPr>
        <xdr:cNvPr id="202" name="フローチャート: 判断 201"/>
        <xdr:cNvSpPr/>
      </xdr:nvSpPr>
      <xdr:spPr>
        <a:xfrm>
          <a:off x="3175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155748</xdr:rowOff>
    </xdr:from>
    <xdr:ext cx="762000" cy="259045"/>
    <xdr:sp macro="" textlink="">
      <xdr:nvSpPr>
        <xdr:cNvPr id="203" name="テキスト ボックス 202"/>
        <xdr:cNvSpPr txBox="1"/>
      </xdr:nvSpPr>
      <xdr:spPr>
        <a:xfrm>
          <a:off x="2844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19551</xdr:rowOff>
    </xdr:from>
    <xdr:to>
      <xdr:col>11</xdr:col>
      <xdr:colOff>31750</xdr:colOff>
      <xdr:row>80</xdr:row>
      <xdr:rowOff>39877</xdr:rowOff>
    </xdr:to>
    <xdr:cxnSp macro="">
      <xdr:nvCxnSpPr>
        <xdr:cNvPr id="204" name="直線コネクタ 203"/>
        <xdr:cNvCxnSpPr/>
      </xdr:nvCxnSpPr>
      <xdr:spPr>
        <a:xfrm>
          <a:off x="1447800" y="13735551"/>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20594</xdr:rowOff>
    </xdr:from>
    <xdr:to>
      <xdr:col>11</xdr:col>
      <xdr:colOff>82550</xdr:colOff>
      <xdr:row>83</xdr:row>
      <xdr:rowOff>122194</xdr:rowOff>
    </xdr:to>
    <xdr:sp macro="" textlink="">
      <xdr:nvSpPr>
        <xdr:cNvPr id="205" name="フローチャート: 判断 204"/>
        <xdr:cNvSpPr/>
      </xdr:nvSpPr>
      <xdr:spPr>
        <a:xfrm>
          <a:off x="2286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106971</xdr:rowOff>
    </xdr:from>
    <xdr:ext cx="762000" cy="259045"/>
    <xdr:sp macro="" textlink="">
      <xdr:nvSpPr>
        <xdr:cNvPr id="206" name="テキスト ボックス 205"/>
        <xdr:cNvSpPr txBox="1"/>
      </xdr:nvSpPr>
      <xdr:spPr>
        <a:xfrm>
          <a:off x="1955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13584</xdr:rowOff>
    </xdr:from>
    <xdr:to>
      <xdr:col>7</xdr:col>
      <xdr:colOff>31750</xdr:colOff>
      <xdr:row>83</xdr:row>
      <xdr:rowOff>115184</xdr:rowOff>
    </xdr:to>
    <xdr:sp macro="" textlink="">
      <xdr:nvSpPr>
        <xdr:cNvPr id="207" name="フローチャート: 判断 206"/>
        <xdr:cNvSpPr/>
      </xdr:nvSpPr>
      <xdr:spPr>
        <a:xfrm>
          <a:off x="1397000" y="142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99961</xdr:rowOff>
    </xdr:from>
    <xdr:ext cx="762000" cy="259045"/>
    <xdr:sp macro="" textlink="">
      <xdr:nvSpPr>
        <xdr:cNvPr id="208" name="テキスト ボックス 207"/>
        <xdr:cNvSpPr txBox="1"/>
      </xdr:nvSpPr>
      <xdr:spPr>
        <a:xfrm>
          <a:off x="1066800" y="143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47735</xdr:rowOff>
    </xdr:from>
    <xdr:to>
      <xdr:col>23</xdr:col>
      <xdr:colOff>184150</xdr:colOff>
      <xdr:row>81</xdr:row>
      <xdr:rowOff>149335</xdr:rowOff>
    </xdr:to>
    <xdr:sp macro="" textlink="">
      <xdr:nvSpPr>
        <xdr:cNvPr id="214" name="楕円 213"/>
        <xdr:cNvSpPr/>
      </xdr:nvSpPr>
      <xdr:spPr>
        <a:xfrm>
          <a:off x="4902200" y="139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64262</xdr:rowOff>
    </xdr:from>
    <xdr:ext cx="762000" cy="259045"/>
    <xdr:sp macro="" textlink="">
      <xdr:nvSpPr>
        <xdr:cNvPr id="215" name="人件費・物件費等の状況該当値テキスト"/>
        <xdr:cNvSpPr txBox="1"/>
      </xdr:nvSpPr>
      <xdr:spPr>
        <a:xfrm>
          <a:off x="5041900" y="1378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116540</xdr:rowOff>
    </xdr:from>
    <xdr:to>
      <xdr:col>19</xdr:col>
      <xdr:colOff>184150</xdr:colOff>
      <xdr:row>81</xdr:row>
      <xdr:rowOff>46690</xdr:rowOff>
    </xdr:to>
    <xdr:sp macro="" textlink="">
      <xdr:nvSpPr>
        <xdr:cNvPr id="216" name="楕円 215"/>
        <xdr:cNvSpPr/>
      </xdr:nvSpPr>
      <xdr:spPr>
        <a:xfrm>
          <a:off x="4064000" y="138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56867</xdr:rowOff>
    </xdr:from>
    <xdr:ext cx="736600" cy="259045"/>
    <xdr:sp macro="" textlink="">
      <xdr:nvSpPr>
        <xdr:cNvPr id="217" name="テキスト ボックス 216"/>
        <xdr:cNvSpPr txBox="1"/>
      </xdr:nvSpPr>
      <xdr:spPr>
        <a:xfrm>
          <a:off x="3733800" y="1360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34131</xdr:rowOff>
    </xdr:from>
    <xdr:to>
      <xdr:col>15</xdr:col>
      <xdr:colOff>133350</xdr:colOff>
      <xdr:row>80</xdr:row>
      <xdr:rowOff>135731</xdr:rowOff>
    </xdr:to>
    <xdr:sp macro="" textlink="">
      <xdr:nvSpPr>
        <xdr:cNvPr id="218" name="楕円 217"/>
        <xdr:cNvSpPr/>
      </xdr:nvSpPr>
      <xdr:spPr>
        <a:xfrm>
          <a:off x="3175000" y="137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145908</xdr:rowOff>
    </xdr:from>
    <xdr:ext cx="762000" cy="259045"/>
    <xdr:sp macro="" textlink="">
      <xdr:nvSpPr>
        <xdr:cNvPr id="219" name="テキスト ボックス 218"/>
        <xdr:cNvSpPr txBox="1"/>
      </xdr:nvSpPr>
      <xdr:spPr>
        <a:xfrm>
          <a:off x="2844800" y="1351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160527</xdr:rowOff>
    </xdr:from>
    <xdr:to>
      <xdr:col>11</xdr:col>
      <xdr:colOff>82550</xdr:colOff>
      <xdr:row>80</xdr:row>
      <xdr:rowOff>90677</xdr:rowOff>
    </xdr:to>
    <xdr:sp macro="" textlink="">
      <xdr:nvSpPr>
        <xdr:cNvPr id="220" name="楕円 219"/>
        <xdr:cNvSpPr/>
      </xdr:nvSpPr>
      <xdr:spPr>
        <a:xfrm>
          <a:off x="2286000" y="137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100854</xdr:rowOff>
    </xdr:from>
    <xdr:ext cx="762000" cy="259045"/>
    <xdr:sp macro="" textlink="">
      <xdr:nvSpPr>
        <xdr:cNvPr id="221" name="テキスト ボックス 220"/>
        <xdr:cNvSpPr txBox="1"/>
      </xdr:nvSpPr>
      <xdr:spPr>
        <a:xfrm>
          <a:off x="1955800" y="1347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140201</xdr:rowOff>
    </xdr:from>
    <xdr:to>
      <xdr:col>7</xdr:col>
      <xdr:colOff>31750</xdr:colOff>
      <xdr:row>80</xdr:row>
      <xdr:rowOff>70351</xdr:rowOff>
    </xdr:to>
    <xdr:sp macro="" textlink="">
      <xdr:nvSpPr>
        <xdr:cNvPr id="222" name="楕円 221"/>
        <xdr:cNvSpPr/>
      </xdr:nvSpPr>
      <xdr:spPr>
        <a:xfrm>
          <a:off x="1397000" y="13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80528</xdr:rowOff>
    </xdr:from>
    <xdr:ext cx="762000" cy="259045"/>
    <xdr:sp macro="" textlink="">
      <xdr:nvSpPr>
        <xdr:cNvPr id="223" name="テキスト ボックス 222"/>
        <xdr:cNvSpPr txBox="1"/>
      </xdr:nvSpPr>
      <xdr:spPr>
        <a:xfrm>
          <a:off x="1066800" y="1345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人件費については、これまでも特殊勤務手当の見直し（平成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月）や地域手当支給率の抑制（制度完成時、国指定基準</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％に抑制）を行うなど人件費の抑制に努めてきたところで、今後も引き続き適正な給与水準となるよう必要に応じて見直しを行っていく。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138793</xdr:rowOff>
    </xdr:from>
    <xdr:to>
      <xdr:col>81</xdr:col>
      <xdr:colOff>44450</xdr:colOff>
      <xdr:row>89</xdr:row>
      <xdr:rowOff>138793</xdr:rowOff>
    </xdr:to>
    <xdr:cxnSp macro="">
      <xdr:nvCxnSpPr>
        <xdr:cNvPr id="259" name="直線コネクタ 258"/>
        <xdr:cNvCxnSpPr/>
      </xdr:nvCxnSpPr>
      <xdr:spPr>
        <a:xfrm>
          <a:off x="16179800" y="1539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89</xdr:row>
      <xdr:rowOff>138793</xdr:rowOff>
    </xdr:to>
    <xdr:cxnSp macro="">
      <xdr:nvCxnSpPr>
        <xdr:cNvPr id="262" name="直線コネクタ 261"/>
        <xdr:cNvCxnSpPr/>
      </xdr:nvCxnSpPr>
      <xdr:spPr>
        <a:xfrm>
          <a:off x="15290800" y="1539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3" name="フローチャート: 判断 26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4" name="テキスト ボックス 263"/>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138793</xdr:rowOff>
    </xdr:from>
    <xdr:to>
      <xdr:col>72</xdr:col>
      <xdr:colOff>203200</xdr:colOff>
      <xdr:row>90</xdr:row>
      <xdr:rowOff>19050</xdr:rowOff>
    </xdr:to>
    <xdr:cxnSp macro="">
      <xdr:nvCxnSpPr>
        <xdr:cNvPr id="265" name="直線コネクタ 264"/>
        <xdr:cNvCxnSpPr/>
      </xdr:nvCxnSpPr>
      <xdr:spPr>
        <a:xfrm flipV="1">
          <a:off x="14401800" y="153978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6" name="フローチャート: 判断 265"/>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7" name="テキスト ボックス 266"/>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1814</xdr:rowOff>
    </xdr:from>
    <xdr:to>
      <xdr:col>68</xdr:col>
      <xdr:colOff>152400</xdr:colOff>
      <xdr:row>90</xdr:row>
      <xdr:rowOff>19050</xdr:rowOff>
    </xdr:to>
    <xdr:cxnSp macro="">
      <xdr:nvCxnSpPr>
        <xdr:cNvPr id="268" name="直線コネクタ 267"/>
        <xdr:cNvCxnSpPr/>
      </xdr:nvCxnSpPr>
      <xdr:spPr>
        <a:xfrm>
          <a:off x="13512800" y="154323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78" name="楕円 277"/>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155320</xdr:rowOff>
    </xdr:from>
    <xdr:ext cx="762000" cy="259045"/>
    <xdr:sp macro="" textlink="">
      <xdr:nvSpPr>
        <xdr:cNvPr id="279" name="給与水準   （国との比較）該当値テキスト"/>
        <xdr:cNvSpPr txBox="1"/>
      </xdr:nvSpPr>
      <xdr:spPr>
        <a:xfrm>
          <a:off x="17106900" y="152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0" name="楕円 279"/>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1" name="テキスト ボックス 280"/>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82" name="楕円 281"/>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83" name="テキスト ボックス 282"/>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84" name="楕円 283"/>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85" name="テキスト ボックス 28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122464</xdr:rowOff>
    </xdr:from>
    <xdr:to>
      <xdr:col>64</xdr:col>
      <xdr:colOff>152400</xdr:colOff>
      <xdr:row>90</xdr:row>
      <xdr:rowOff>52614</xdr:rowOff>
    </xdr:to>
    <xdr:sp macro="" textlink="">
      <xdr:nvSpPr>
        <xdr:cNvPr id="286" name="楕円 285"/>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37391</xdr:rowOff>
    </xdr:from>
    <xdr:ext cx="762000" cy="259045"/>
    <xdr:sp macro="" textlink="">
      <xdr:nvSpPr>
        <xdr:cNvPr id="287" name="テキスト ボックス 286"/>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年の期間で</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名の大幅な削減を実施。平成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年度以降は、保育需要の増大への対応等により、職員数は微増傾向ではあるものの、類似団体内平均値を下回っている。今後も定員管理の方針（令和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年度）に基づき、引き続き単純労務職員は不補充、その他の職については、医療職を除き、住民サービスの確保に配慮しつつ、各業務にかかる行政需要の変化や行財政運営の状況等をふまえ、第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次蕨市定員適正化計画終了時点の職員数を基準とし、超えない範囲で適正な定員管理を行っていく。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123931</xdr:rowOff>
    </xdr:to>
    <xdr:cxnSp macro="">
      <xdr:nvCxnSpPr>
        <xdr:cNvPr id="322" name="直線コネクタ 321"/>
        <xdr:cNvCxnSpPr/>
      </xdr:nvCxnSpPr>
      <xdr:spPr>
        <a:xfrm>
          <a:off x="16179800" y="1040489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115888</xdr:rowOff>
    </xdr:from>
    <xdr:to>
      <xdr:col>77</xdr:col>
      <xdr:colOff>44450</xdr:colOff>
      <xdr:row>60</xdr:row>
      <xdr:rowOff>117898</xdr:rowOff>
    </xdr:to>
    <xdr:cxnSp macro="">
      <xdr:nvCxnSpPr>
        <xdr:cNvPr id="325" name="直線コネクタ 324"/>
        <xdr:cNvCxnSpPr/>
      </xdr:nvCxnSpPr>
      <xdr:spPr>
        <a:xfrm>
          <a:off x="15290800" y="1040288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6" name="フローチャート: 判断 325"/>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7" name="テキスト ボックス 326"/>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115888</xdr:rowOff>
    </xdr:from>
    <xdr:to>
      <xdr:col>72</xdr:col>
      <xdr:colOff>203200</xdr:colOff>
      <xdr:row>60</xdr:row>
      <xdr:rowOff>125942</xdr:rowOff>
    </xdr:to>
    <xdr:cxnSp macro="">
      <xdr:nvCxnSpPr>
        <xdr:cNvPr id="328" name="直線コネクタ 327"/>
        <xdr:cNvCxnSpPr/>
      </xdr:nvCxnSpPr>
      <xdr:spPr>
        <a:xfrm flipV="1">
          <a:off x="14401800" y="104028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9" name="フローチャート: 判断 328"/>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30" name="テキスト ボックス 329"/>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60</xdr:row>
      <xdr:rowOff>125942</xdr:rowOff>
    </xdr:to>
    <xdr:cxnSp macro="">
      <xdr:nvCxnSpPr>
        <xdr:cNvPr id="331" name="直線コネクタ 330"/>
        <xdr:cNvCxnSpPr/>
      </xdr:nvCxnSpPr>
      <xdr:spPr>
        <a:xfrm>
          <a:off x="13512800" y="1040489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2" name="フローチャート: 判断 331"/>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33" name="テキスト ボックス 332"/>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4" name="フローチャート: 判断 333"/>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35" name="テキスト ボックス 334"/>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41" name="楕円 340"/>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2"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43" name="楕円 342"/>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44" name="テキスト ボックス 343"/>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65088</xdr:rowOff>
    </xdr:from>
    <xdr:to>
      <xdr:col>73</xdr:col>
      <xdr:colOff>44450</xdr:colOff>
      <xdr:row>60</xdr:row>
      <xdr:rowOff>166688</xdr:rowOff>
    </xdr:to>
    <xdr:sp macro="" textlink="">
      <xdr:nvSpPr>
        <xdr:cNvPr id="345" name="楕円 344"/>
        <xdr:cNvSpPr/>
      </xdr:nvSpPr>
      <xdr:spPr>
        <a:xfrm>
          <a:off x="15240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xdr:rowOff>
    </xdr:from>
    <xdr:ext cx="762000" cy="259045"/>
    <xdr:sp macro="" textlink="">
      <xdr:nvSpPr>
        <xdr:cNvPr id="346" name="テキスト ボックス 345"/>
        <xdr:cNvSpPr txBox="1"/>
      </xdr:nvSpPr>
      <xdr:spPr>
        <a:xfrm>
          <a:off x="1490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7" name="楕円 346"/>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8" name="テキスト ボックス 347"/>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49" name="楕円 348"/>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7425</xdr:rowOff>
    </xdr:from>
    <xdr:ext cx="762000" cy="259045"/>
    <xdr:sp macro="" textlink="">
      <xdr:nvSpPr>
        <xdr:cNvPr id="350" name="テキスト ボックス 349"/>
        <xdr:cNvSpPr txBox="1"/>
      </xdr:nvSpPr>
      <xdr:spPr>
        <a:xfrm>
          <a:off x="13131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蕨市土地開発公社取得用地の買戻しが大きく増加したことなどにより、令和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ポイントの増となったが、依然として類似団体平均は下回っている。しかし、令和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年度の蕨市土地開発公社取得用地買戻しの影響がこの先</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間続くことに加え、今後予定している市庁舎建設等事業などに係る借入の元利償還が始まることにより、実質公債費比率の上昇が見込まれる。起債については、優先性・緊急性・住民ニーズなどの視点から、起債対象事業の必要性の有無を十分に検討するとともに、他の財源確保にも努め、財政の硬直化を招かないように計画的な運用を図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40</xdr:row>
      <xdr:rowOff>127000</xdr:rowOff>
    </xdr:to>
    <xdr:cxnSp macro="">
      <xdr:nvCxnSpPr>
        <xdr:cNvPr id="383" name="直線コネクタ 382"/>
        <xdr:cNvCxnSpPr/>
      </xdr:nvCxnSpPr>
      <xdr:spPr>
        <a:xfrm>
          <a:off x="16179800" y="676783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81280</xdr:rowOff>
    </xdr:to>
    <xdr:cxnSp macro="">
      <xdr:nvCxnSpPr>
        <xdr:cNvPr id="386" name="直線コネクタ 385"/>
        <xdr:cNvCxnSpPr/>
      </xdr:nvCxnSpPr>
      <xdr:spPr>
        <a:xfrm>
          <a:off x="15290800" y="673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7" name="フローチャート: 判断 386"/>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8" name="テキスト ボックス 387"/>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49106</xdr:rowOff>
    </xdr:to>
    <xdr:cxnSp macro="">
      <xdr:nvCxnSpPr>
        <xdr:cNvPr id="389" name="直線コネクタ 388"/>
        <xdr:cNvCxnSpPr/>
      </xdr:nvCxnSpPr>
      <xdr:spPr>
        <a:xfrm>
          <a:off x="14401800" y="67195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0" name="フローチャート: 判断 38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1" name="テキスト ボックス 39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161713</xdr:rowOff>
    </xdr:to>
    <xdr:cxnSp macro="">
      <xdr:nvCxnSpPr>
        <xdr:cNvPr id="392" name="直線コネクタ 391"/>
        <xdr:cNvCxnSpPr/>
      </xdr:nvCxnSpPr>
      <xdr:spPr>
        <a:xfrm flipV="1">
          <a:off x="13512800" y="67195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3" name="フローチャート: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3"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4" name="楕円 403"/>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5" name="テキスト ボックス 404"/>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6" name="楕円 405"/>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7" name="テキスト ボックス 406"/>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8" name="楕円 407"/>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9" name="テキスト ボックス 408"/>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10" name="楕円 409"/>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1" name="テキスト ボックス 410"/>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次蕨市土地開発公社経営健全化計画に基づく土地の買戻しの着実な実行や充当可能基金の増などを要因として、充当可能財源等が将来負担額を上回ったため、平成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継続して、指標は算定されていない。しかし、今後市庁舎建設等事業や蕨駅西口市街地再開発事業などに係る借入を予定しており、地方債残高の伸びが見込まれるため、引き続き、将来世代に負担を先送りしないよう、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7" name="フローチャート: 判断 446"/>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8" name="テキスト ボックス 447"/>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49" name="フローチャート: 判断 448"/>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0" name="テキスト ボックス 449"/>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1" name="フローチャート: 判断 450"/>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2" name="テキスト ボックス 451"/>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3" name="フローチャート: 判断 452"/>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4" name="テキスト ボックス 453"/>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104422</xdr:rowOff>
    </xdr:from>
    <xdr:to>
      <xdr:col>64</xdr:col>
      <xdr:colOff>152400</xdr:colOff>
      <xdr:row>14</xdr:row>
      <xdr:rowOff>34572</xdr:rowOff>
    </xdr:to>
    <xdr:sp macro="" textlink="">
      <xdr:nvSpPr>
        <xdr:cNvPr id="460" name="楕円 459"/>
        <xdr:cNvSpPr/>
      </xdr:nvSpPr>
      <xdr:spPr>
        <a:xfrm>
          <a:off x="134620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44749</xdr:rowOff>
    </xdr:from>
    <xdr:ext cx="762000" cy="259045"/>
    <xdr:sp macro="" textlink="">
      <xdr:nvSpPr>
        <xdr:cNvPr id="461" name="テキスト ボックス 460"/>
        <xdr:cNvSpPr txBox="1"/>
      </xdr:nvSpPr>
      <xdr:spPr>
        <a:xfrm>
          <a:off x="13131800" y="21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75,391
67,936
5.11
33,336,721
30,399,219
2,622,571
15,741,343
19,376,466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定年退職者数の増による退職手当の増や時間外勤務手当の増などにより、令和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ポイントの増となった。本市は、職員の定数管理により、平成</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年から定員の削減を実施し、また民間委託や非常勤職員の活用に取り組んできた。今後においても、事業の効率化をよりいっそう図るとともに、民間活力の活用などに取り組み、人件費の抑制に努める。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36</xdr:row>
      <xdr:rowOff>149860</xdr:rowOff>
    </xdr:to>
    <xdr:cxnSp macro="">
      <xdr:nvCxnSpPr>
        <xdr:cNvPr id="66" name="直線コネクタ 65"/>
        <xdr:cNvCxnSpPr/>
      </xdr:nvCxnSpPr>
      <xdr:spPr>
        <a:xfrm>
          <a:off x="3987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1270</xdr:rowOff>
    </xdr:to>
    <xdr:cxnSp macro="">
      <xdr:nvCxnSpPr>
        <xdr:cNvPr id="69" name="直線コネクタ 68"/>
        <xdr:cNvCxnSpPr/>
      </xdr:nvCxnSpPr>
      <xdr:spPr>
        <a:xfrm flipV="1">
          <a:off x="3098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1270</xdr:rowOff>
    </xdr:to>
    <xdr:cxnSp macro="">
      <xdr:nvCxnSpPr>
        <xdr:cNvPr id="72" name="直線コネクタ 71"/>
        <xdr:cNvCxnSpPr/>
      </xdr:nvCxnSpPr>
      <xdr:spPr>
        <a:xfrm>
          <a:off x="2209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111760</xdr:rowOff>
    </xdr:to>
    <xdr:cxnSp macro="">
      <xdr:nvCxnSpPr>
        <xdr:cNvPr id="75" name="直線コネクタ 74"/>
        <xdr:cNvCxnSpPr/>
      </xdr:nvCxnSpPr>
      <xdr:spPr>
        <a:xfrm>
          <a:off x="1320800" y="61315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光熱水費などの経常的一般財源等に係る支出の増を上回る収入の増となったことから、令和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ポイントの減となり、類似団体内平均値を下回った。会計年度任用職員制度の導入により賃金が人件費へシフトしたことで令和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年度以降の数値は大きく改善しているが、施策・事業の見直しなどにより、引き続き物件費の抑制に努める。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45357</xdr:rowOff>
    </xdr:to>
    <xdr:cxnSp macro="">
      <xdr:nvCxnSpPr>
        <xdr:cNvPr id="129" name="直線コネクタ 128"/>
        <xdr:cNvCxnSpPr/>
      </xdr:nvCxnSpPr>
      <xdr:spPr>
        <a:xfrm flipV="1">
          <a:off x="15671800" y="2755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18</xdr:row>
      <xdr:rowOff>7257</xdr:rowOff>
    </xdr:to>
    <xdr:cxnSp macro="">
      <xdr:nvCxnSpPr>
        <xdr:cNvPr id="132" name="直線コネクタ 131"/>
        <xdr:cNvCxnSpPr/>
      </xdr:nvCxnSpPr>
      <xdr:spPr>
        <a:xfrm flipV="1">
          <a:off x="14782800" y="27885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3" name="フローチャート: 判断 132"/>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4" name="テキスト ボックス 133"/>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7257</xdr:rowOff>
    </xdr:to>
    <xdr:cxnSp macro="">
      <xdr:nvCxnSpPr>
        <xdr:cNvPr id="135" name="直線コネクタ 134"/>
        <xdr:cNvCxnSpPr/>
      </xdr:nvCxnSpPr>
      <xdr:spPr>
        <a:xfrm>
          <a:off x="13893800" y="3093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5443</xdr:rowOff>
    </xdr:from>
    <xdr:to>
      <xdr:col>74</xdr:col>
      <xdr:colOff>31750</xdr:colOff>
      <xdr:row>16</xdr:row>
      <xdr:rowOff>107043</xdr:rowOff>
    </xdr:to>
    <xdr:sp macro="" textlink="">
      <xdr:nvSpPr>
        <xdr:cNvPr id="136" name="フローチャート: 判断 135"/>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37" name="テキスト ボックス 136"/>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7257</xdr:rowOff>
    </xdr:to>
    <xdr:cxnSp macro="">
      <xdr:nvCxnSpPr>
        <xdr:cNvPr id="138" name="直線コネクタ 137"/>
        <xdr:cNvCxnSpPr/>
      </xdr:nvCxnSpPr>
      <xdr:spPr>
        <a:xfrm>
          <a:off x="13004800" y="3038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144236</xdr:rowOff>
    </xdr:from>
    <xdr:to>
      <xdr:col>69</xdr:col>
      <xdr:colOff>142875</xdr:colOff>
      <xdr:row>16</xdr:row>
      <xdr:rowOff>74386</xdr:rowOff>
    </xdr:to>
    <xdr:sp macro="" textlink="">
      <xdr:nvSpPr>
        <xdr:cNvPr id="139" name="フローチャート: 判断 138"/>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40" name="テキスト ボックス 139"/>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42" name="テキスト ボックス 141"/>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51" name="テキスト ボックス 150"/>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経常的一般財源等収入の増に加え、それに対する自立支援給付事業費などの支出が減となったことから、令和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減となったが、依然として類似団体内平均値を上回っている。高い水準となる要因としては、中学校卒業までのこどもに係る医療費の一部助成や待機児童の解消のための留守家庭児童指導室・保育園の増設を実施していることなどが挙げられる。今後も増加が見込まれるが、サービス水準を維持しながらも、市単独で実施している事業を見直すなど扶助費の増加を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127000</xdr:rowOff>
    </xdr:to>
    <xdr:cxnSp macro="">
      <xdr:nvCxnSpPr>
        <xdr:cNvPr id="192" name="直線コネクタ 191"/>
        <xdr:cNvCxnSpPr/>
      </xdr:nvCxnSpPr>
      <xdr:spPr>
        <a:xfrm flipV="1">
          <a:off x="3987800" y="9973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75293</xdr:rowOff>
    </xdr:to>
    <xdr:cxnSp macro="">
      <xdr:nvCxnSpPr>
        <xdr:cNvPr id="195" name="直線コネクタ 194"/>
        <xdr:cNvCxnSpPr/>
      </xdr:nvCxnSpPr>
      <xdr:spPr>
        <a:xfrm flipV="1">
          <a:off x="3098800" y="10071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96" name="フローチャート: 判断 195"/>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197" name="テキスト ボックス 196"/>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42635</xdr:rowOff>
    </xdr:from>
    <xdr:to>
      <xdr:col>15</xdr:col>
      <xdr:colOff>98425</xdr:colOff>
      <xdr:row>59</xdr:row>
      <xdr:rowOff>75293</xdr:rowOff>
    </xdr:to>
    <xdr:cxnSp macro="">
      <xdr:nvCxnSpPr>
        <xdr:cNvPr id="198" name="直線コネクタ 197"/>
        <xdr:cNvCxnSpPr/>
      </xdr:nvCxnSpPr>
      <xdr:spPr>
        <a:xfrm>
          <a:off x="2209800" y="10158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116115</xdr:rowOff>
    </xdr:from>
    <xdr:to>
      <xdr:col>11</xdr:col>
      <xdr:colOff>9525</xdr:colOff>
      <xdr:row>59</xdr:row>
      <xdr:rowOff>42635</xdr:rowOff>
    </xdr:to>
    <xdr:cxnSp macro="">
      <xdr:nvCxnSpPr>
        <xdr:cNvPr id="201" name="直線コネクタ 200"/>
        <xdr:cNvCxnSpPr/>
      </xdr:nvCxnSpPr>
      <xdr:spPr>
        <a:xfrm>
          <a:off x="1320800" y="10060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2" name="フローチャート: 判断 201"/>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3" name="テキスト ボックス 202"/>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1" name="楕円 210"/>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2"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24493</xdr:rowOff>
    </xdr:from>
    <xdr:to>
      <xdr:col>15</xdr:col>
      <xdr:colOff>149225</xdr:colOff>
      <xdr:row>59</xdr:row>
      <xdr:rowOff>126093</xdr:rowOff>
    </xdr:to>
    <xdr:sp macro="" textlink="">
      <xdr:nvSpPr>
        <xdr:cNvPr id="215" name="楕円 214"/>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110870</xdr:rowOff>
    </xdr:from>
    <xdr:ext cx="762000" cy="259045"/>
    <xdr:sp macro="" textlink="">
      <xdr:nvSpPr>
        <xdr:cNvPr id="216" name="テキスト ボックス 215"/>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163285</xdr:rowOff>
    </xdr:from>
    <xdr:to>
      <xdr:col>11</xdr:col>
      <xdr:colOff>60325</xdr:colOff>
      <xdr:row>59</xdr:row>
      <xdr:rowOff>93435</xdr:rowOff>
    </xdr:to>
    <xdr:sp macro="" textlink="">
      <xdr:nvSpPr>
        <xdr:cNvPr id="217" name="楕円 216"/>
        <xdr:cNvSpPr/>
      </xdr:nvSpPr>
      <xdr:spPr>
        <a:xfrm>
          <a:off x="2159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78212</xdr:rowOff>
    </xdr:from>
    <xdr:ext cx="762000" cy="259045"/>
    <xdr:sp macro="" textlink="">
      <xdr:nvSpPr>
        <xdr:cNvPr id="218" name="テキスト ボックス 217"/>
        <xdr:cNvSpPr txBox="1"/>
      </xdr:nvSpPr>
      <xdr:spPr>
        <a:xfrm>
          <a:off x="1828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19" name="楕円 218"/>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20" name="テキスト ボックス 219"/>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その他に占める割合は繰出金が大部分を占めており、令和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は公共下水道事業の公営企業会計への移行に伴い、一般会計からの繰出金が補助費等へシフトしたことで数値が大きく減少している。しかし、今後は、特に後期高齢者医療特別会計や介護保険特別会計への繰出金が、被保険者となる高齢者数の増に伴い増加する見込みである。引き続き、独立採算の原則に基づき、収納率の向上や事務の効率化など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31750</xdr:rowOff>
    </xdr:to>
    <xdr:cxnSp macro="">
      <xdr:nvCxnSpPr>
        <xdr:cNvPr id="255" name="直線コネクタ 254"/>
        <xdr:cNvCxnSpPr/>
      </xdr:nvCxnSpPr>
      <xdr:spPr>
        <a:xfrm>
          <a:off x="15671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57</xdr:row>
      <xdr:rowOff>48078</xdr:rowOff>
    </xdr:to>
    <xdr:cxnSp macro="">
      <xdr:nvCxnSpPr>
        <xdr:cNvPr id="258" name="直線コネクタ 257"/>
        <xdr:cNvCxnSpPr/>
      </xdr:nvCxnSpPr>
      <xdr:spPr>
        <a:xfrm flipV="1">
          <a:off x="14782800" y="9461500"/>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146957</xdr:rowOff>
    </xdr:from>
    <xdr:to>
      <xdr:col>78</xdr:col>
      <xdr:colOff>120650</xdr:colOff>
      <xdr:row>57</xdr:row>
      <xdr:rowOff>77107</xdr:rowOff>
    </xdr:to>
    <xdr:sp macro="" textlink="">
      <xdr:nvSpPr>
        <xdr:cNvPr id="259" name="フローチャート: 判断 258"/>
        <xdr:cNvSpPr/>
      </xdr:nvSpPr>
      <xdr:spPr>
        <a:xfrm>
          <a:off x="15621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60" name="テキスト ボックス 259"/>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48078</xdr:rowOff>
    </xdr:to>
    <xdr:cxnSp macro="">
      <xdr:nvCxnSpPr>
        <xdr:cNvPr id="261" name="直線コネクタ 260"/>
        <xdr:cNvCxnSpPr/>
      </xdr:nvCxnSpPr>
      <xdr:spPr>
        <a:xfrm>
          <a:off x="13893800" y="9788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2" name="フローチャート: 判断 261"/>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3" name="テキスト ボックス 262"/>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15422</xdr:rowOff>
    </xdr:to>
    <xdr:cxnSp macro="">
      <xdr:nvCxnSpPr>
        <xdr:cNvPr id="264" name="直線コネクタ 263"/>
        <xdr:cNvCxnSpPr/>
      </xdr:nvCxnSpPr>
      <xdr:spPr>
        <a:xfrm>
          <a:off x="13004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5" name="フローチャート: 判断 264"/>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66" name="テキスト ボックス 265"/>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7" name="フローチャート: 判断 266"/>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68" name="テキスト ボックス 267"/>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4" name="楕円 273"/>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5"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8" name="楕円 277"/>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9" name="テキスト ボックス 278"/>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80" name="楕円 279"/>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81" name="テキスト ボックス 280"/>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2" name="楕円 281"/>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3" name="テキスト ボックス 282"/>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年度以降、公共下水道事業の公営企業会計への移行に伴い一般会計からの繰出金が補助費等へシフトしたことで数値の増加が見られるが、依然として類似団体内平均値を下回り、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％台以下で推移している。引き続き、各種補助制度については、その目的や効果などを検証し、適切で効果的な実現に努める。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30988</xdr:rowOff>
    </xdr:to>
    <xdr:cxnSp macro="">
      <xdr:nvCxnSpPr>
        <xdr:cNvPr id="313" name="直線コネクタ 312"/>
        <xdr:cNvCxnSpPr/>
      </xdr:nvCxnSpPr>
      <xdr:spPr>
        <a:xfrm flipV="1">
          <a:off x="15671800" y="61666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36</xdr:row>
      <xdr:rowOff>30988</xdr:rowOff>
    </xdr:to>
    <xdr:cxnSp macro="">
      <xdr:nvCxnSpPr>
        <xdr:cNvPr id="316" name="直線コネクタ 315"/>
        <xdr:cNvCxnSpPr/>
      </xdr:nvCxnSpPr>
      <xdr:spPr>
        <a:xfrm>
          <a:off x="14782800" y="60797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7" name="フローチャート: 判断 316"/>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8" name="テキスト ボックス 317"/>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78994</xdr:rowOff>
    </xdr:to>
    <xdr:cxnSp macro="">
      <xdr:nvCxnSpPr>
        <xdr:cNvPr id="319" name="直線コネクタ 318"/>
        <xdr:cNvCxnSpPr/>
      </xdr:nvCxnSpPr>
      <xdr:spPr>
        <a:xfrm>
          <a:off x="13893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20" name="フローチャート: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21" name="テキスト ボックス 320"/>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97282</xdr:rowOff>
    </xdr:to>
    <xdr:cxnSp macro="">
      <xdr:nvCxnSpPr>
        <xdr:cNvPr id="322" name="直線コネクタ 321"/>
        <xdr:cNvCxnSpPr/>
      </xdr:nvCxnSpPr>
      <xdr:spPr>
        <a:xfrm flipV="1">
          <a:off x="13004800" y="6075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3" name="フローチャート: 判断 322"/>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4" name="テキスト ボックス 323"/>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5" name="フローチャート: 判断 324"/>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6" name="テキスト ボックス 325"/>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32" name="楕円 331"/>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3"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6" name="楕円 335"/>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7" name="テキスト ボックス 336"/>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8" name="楕円 337"/>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9" name="テキスト ボックス 338"/>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40" name="楕円 339"/>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41" name="テキスト ボックス 340"/>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類似団体内平均値を下回るが、公債費に準ずる債務負担行為に係る人口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人当たり決算額は類似団体内平均値を大きく上回る。これは蕨市土地開発公社の借入金に対する債務負担が原因であり、特に、令和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蕨市土地開発公社取得用地の買戻しが大きく増加したことで決算額が増加している。今後市庁舎建設等事業や蕨駅西口市街地再開発事業などに係る借入を予定しており増加が見込まれるが、優先性・緊急性・住民ニーズなどの視点から、起債対象事業の必要性の有無を十分に検討し、公債費の増加を抑制するよう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85090</xdr:rowOff>
    </xdr:to>
    <xdr:cxnSp macro="">
      <xdr:nvCxnSpPr>
        <xdr:cNvPr id="374" name="直線コネクタ 373"/>
        <xdr:cNvCxnSpPr/>
      </xdr:nvCxnSpPr>
      <xdr:spPr>
        <a:xfrm flipV="1">
          <a:off x="3987800" y="12936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85090</xdr:rowOff>
    </xdr:to>
    <xdr:cxnSp macro="">
      <xdr:nvCxnSpPr>
        <xdr:cNvPr id="377" name="直線コネクタ 376"/>
        <xdr:cNvCxnSpPr/>
      </xdr:nvCxnSpPr>
      <xdr:spPr>
        <a:xfrm>
          <a:off x="3098800" y="1293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91439</xdr:rowOff>
    </xdr:from>
    <xdr:to>
      <xdr:col>20</xdr:col>
      <xdr:colOff>38100</xdr:colOff>
      <xdr:row>79</xdr:row>
      <xdr:rowOff>21589</xdr:rowOff>
    </xdr:to>
    <xdr:sp macro="" textlink="">
      <xdr:nvSpPr>
        <xdr:cNvPr id="378" name="フローチャート: 判断 377"/>
        <xdr:cNvSpPr/>
      </xdr:nvSpPr>
      <xdr:spPr>
        <a:xfrm>
          <a:off x="3937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79" name="テキスト ボックス 378"/>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77470</xdr:rowOff>
    </xdr:to>
    <xdr:cxnSp macro="">
      <xdr:nvCxnSpPr>
        <xdr:cNvPr id="380" name="直線コネクタ 379"/>
        <xdr:cNvCxnSpPr/>
      </xdr:nvCxnSpPr>
      <xdr:spPr>
        <a:xfrm>
          <a:off x="2209800" y="12913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1" name="フローチャート: 判断 380"/>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2" name="テキスト ボックス 381"/>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54610</xdr:rowOff>
    </xdr:to>
    <xdr:cxnSp macro="">
      <xdr:nvCxnSpPr>
        <xdr:cNvPr id="383" name="直線コネクタ 382"/>
        <xdr:cNvCxnSpPr/>
      </xdr:nvCxnSpPr>
      <xdr:spPr>
        <a:xfrm>
          <a:off x="1320800" y="1288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4" name="フローチャート: 判断 383"/>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5" name="テキスト ボックス 384"/>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6" name="フローチャート: 判断 385"/>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7" name="テキスト ボックス 386"/>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3" name="楕円 392"/>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4"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5" name="楕円 394"/>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96" name="テキスト ボックス 395"/>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7" name="楕円 396"/>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8" name="テキスト ボックス 397"/>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9" name="楕円 398"/>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400" name="テキスト ボックス 399"/>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401" name="楕円 400"/>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402" name="テキスト ボックス 401"/>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ポイント減少し、類似団体平均値を下回ったが、扶助費が類似団体</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団体のうち</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番目となっており、経常収支比率を高める要因となっている。社会保障関連経費については、少子高齢化の進展や経済状況の影響など社会的な要因が大きいところではあるが、引き続き、事業の見直しや適切な定員管理など、全体的な経費の節減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42418</xdr:rowOff>
    </xdr:to>
    <xdr:cxnSp macro="">
      <xdr:nvCxnSpPr>
        <xdr:cNvPr id="433" name="直線コネクタ 432"/>
        <xdr:cNvCxnSpPr/>
      </xdr:nvCxnSpPr>
      <xdr:spPr>
        <a:xfrm flipV="1">
          <a:off x="15671800" y="131572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78</xdr:row>
      <xdr:rowOff>94996</xdr:rowOff>
    </xdr:to>
    <xdr:cxnSp macro="">
      <xdr:nvCxnSpPr>
        <xdr:cNvPr id="436" name="直線コネクタ 435"/>
        <xdr:cNvCxnSpPr/>
      </xdr:nvCxnSpPr>
      <xdr:spPr>
        <a:xfrm flipV="1">
          <a:off x="14782800" y="1324406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7" name="フローチャート: 判断 436"/>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8" name="テキスト ボックス 437"/>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94996</xdr:rowOff>
    </xdr:to>
    <xdr:cxnSp macro="">
      <xdr:nvCxnSpPr>
        <xdr:cNvPr id="439" name="直線コネクタ 438"/>
        <xdr:cNvCxnSpPr/>
      </xdr:nvCxnSpPr>
      <xdr:spPr>
        <a:xfrm>
          <a:off x="13893800" y="133995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40" name="フローチャート: 判断 439"/>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1" name="テキスト ボックス 440"/>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26415</xdr:rowOff>
    </xdr:to>
    <xdr:cxnSp macro="">
      <xdr:nvCxnSpPr>
        <xdr:cNvPr id="442" name="直線コネクタ 441"/>
        <xdr:cNvCxnSpPr/>
      </xdr:nvCxnSpPr>
      <xdr:spPr>
        <a:xfrm>
          <a:off x="13004800" y="132577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3" name="フローチャート: 判断 442"/>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4" name="テキスト ボックス 443"/>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5" name="フローチャート: 判断 444"/>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6" name="テキスト ボックス 445"/>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2" name="楕円 451"/>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3"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4" name="楕円 453"/>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55" name="テキスト ボックス 454"/>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6" name="楕円 455"/>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7" name="テキスト ボックス 456"/>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8" name="楕円 457"/>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9" name="テキスト ボックス 458"/>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60" name="楕円 459"/>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61" name="テキスト ボックス 460"/>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92003</xdr:rowOff>
    </xdr:from>
    <xdr:to>
      <xdr:col>29</xdr:col>
      <xdr:colOff>127000</xdr:colOff>
      <xdr:row>18</xdr:row>
      <xdr:rowOff>122390</xdr:rowOff>
    </xdr:to>
    <xdr:cxnSp macro="">
      <xdr:nvCxnSpPr>
        <xdr:cNvPr id="52" name="直線コネクタ 51"/>
        <xdr:cNvCxnSpPr/>
      </xdr:nvCxnSpPr>
      <xdr:spPr bwMode="auto">
        <a:xfrm flipV="1">
          <a:off x="5003800" y="3225728"/>
          <a:ext cx="647700" cy="30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122390</xdr:rowOff>
    </xdr:from>
    <xdr:to>
      <xdr:col>26</xdr:col>
      <xdr:colOff>50800</xdr:colOff>
      <xdr:row>18</xdr:row>
      <xdr:rowOff>124790</xdr:rowOff>
    </xdr:to>
    <xdr:cxnSp macro="">
      <xdr:nvCxnSpPr>
        <xdr:cNvPr id="55" name="直線コネクタ 54"/>
        <xdr:cNvCxnSpPr/>
      </xdr:nvCxnSpPr>
      <xdr:spPr bwMode="auto">
        <a:xfrm flipV="1">
          <a:off x="4305300" y="3256115"/>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11860</xdr:rowOff>
    </xdr:from>
    <xdr:to>
      <xdr:col>26</xdr:col>
      <xdr:colOff>101600</xdr:colOff>
      <xdr:row>16</xdr:row>
      <xdr:rowOff>113460</xdr:rowOff>
    </xdr:to>
    <xdr:sp macro="" textlink="">
      <xdr:nvSpPr>
        <xdr:cNvPr id="56" name="フローチャート: 判断 55"/>
        <xdr:cNvSpPr/>
      </xdr:nvSpPr>
      <xdr:spPr bwMode="auto">
        <a:xfrm>
          <a:off x="4953000" y="280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123637</xdr:rowOff>
    </xdr:from>
    <xdr:ext cx="736600" cy="259045"/>
    <xdr:sp macro="" textlink="">
      <xdr:nvSpPr>
        <xdr:cNvPr id="57" name="テキスト ボックス 56"/>
        <xdr:cNvSpPr txBox="1"/>
      </xdr:nvSpPr>
      <xdr:spPr>
        <a:xfrm>
          <a:off x="4622800" y="257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124790</xdr:rowOff>
    </xdr:from>
    <xdr:to>
      <xdr:col>22</xdr:col>
      <xdr:colOff>114300</xdr:colOff>
      <xdr:row>18</xdr:row>
      <xdr:rowOff>134800</xdr:rowOff>
    </xdr:to>
    <xdr:cxnSp macro="">
      <xdr:nvCxnSpPr>
        <xdr:cNvPr id="58" name="直線コネクタ 57"/>
        <xdr:cNvCxnSpPr/>
      </xdr:nvCxnSpPr>
      <xdr:spPr bwMode="auto">
        <a:xfrm flipV="1">
          <a:off x="3606800" y="3258515"/>
          <a:ext cx="698500" cy="1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50575</xdr:rowOff>
    </xdr:from>
    <xdr:to>
      <xdr:col>22</xdr:col>
      <xdr:colOff>165100</xdr:colOff>
      <xdr:row>16</xdr:row>
      <xdr:rowOff>152175</xdr:rowOff>
    </xdr:to>
    <xdr:sp macro="" textlink="">
      <xdr:nvSpPr>
        <xdr:cNvPr id="59" name="フローチャート: 判断 58"/>
        <xdr:cNvSpPr/>
      </xdr:nvSpPr>
      <xdr:spPr bwMode="auto">
        <a:xfrm>
          <a:off x="42545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162352</xdr:rowOff>
    </xdr:from>
    <xdr:ext cx="762000" cy="259045"/>
    <xdr:sp macro="" textlink="">
      <xdr:nvSpPr>
        <xdr:cNvPr id="60" name="テキスト ボックス 59"/>
        <xdr:cNvSpPr txBox="1"/>
      </xdr:nvSpPr>
      <xdr:spPr>
        <a:xfrm>
          <a:off x="3924300" y="26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134800</xdr:rowOff>
    </xdr:from>
    <xdr:to>
      <xdr:col>18</xdr:col>
      <xdr:colOff>177800</xdr:colOff>
      <xdr:row>18</xdr:row>
      <xdr:rowOff>150622</xdr:rowOff>
    </xdr:to>
    <xdr:cxnSp macro="">
      <xdr:nvCxnSpPr>
        <xdr:cNvPr id="61" name="直線コネクタ 60"/>
        <xdr:cNvCxnSpPr/>
      </xdr:nvCxnSpPr>
      <xdr:spPr bwMode="auto">
        <a:xfrm flipV="1">
          <a:off x="2908300" y="3268525"/>
          <a:ext cx="698500" cy="1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69124</xdr:rowOff>
    </xdr:from>
    <xdr:to>
      <xdr:col>19</xdr:col>
      <xdr:colOff>38100</xdr:colOff>
      <xdr:row>16</xdr:row>
      <xdr:rowOff>170724</xdr:rowOff>
    </xdr:to>
    <xdr:sp macro="" textlink="">
      <xdr:nvSpPr>
        <xdr:cNvPr id="62" name="フローチャート: 判断 61"/>
        <xdr:cNvSpPr/>
      </xdr:nvSpPr>
      <xdr:spPr bwMode="auto">
        <a:xfrm>
          <a:off x="3556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9451</xdr:rowOff>
    </xdr:from>
    <xdr:ext cx="762000" cy="259045"/>
    <xdr:sp macro="" textlink="">
      <xdr:nvSpPr>
        <xdr:cNvPr id="63" name="テキスト ボックス 62"/>
        <xdr:cNvSpPr txBox="1"/>
      </xdr:nvSpPr>
      <xdr:spPr>
        <a:xfrm>
          <a:off x="3225800" y="26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68373</xdr:rowOff>
    </xdr:from>
    <xdr:to>
      <xdr:col>15</xdr:col>
      <xdr:colOff>101600</xdr:colOff>
      <xdr:row>16</xdr:row>
      <xdr:rowOff>169973</xdr:rowOff>
    </xdr:to>
    <xdr:sp macro="" textlink="">
      <xdr:nvSpPr>
        <xdr:cNvPr id="64" name="フローチャート: 判断 63"/>
        <xdr:cNvSpPr/>
      </xdr:nvSpPr>
      <xdr:spPr bwMode="auto">
        <a:xfrm>
          <a:off x="2857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8700</xdr:rowOff>
    </xdr:from>
    <xdr:ext cx="762000" cy="259045"/>
    <xdr:sp macro="" textlink="">
      <xdr:nvSpPr>
        <xdr:cNvPr id="65" name="テキスト ボックス 64"/>
        <xdr:cNvSpPr txBox="1"/>
      </xdr:nvSpPr>
      <xdr:spPr>
        <a:xfrm>
          <a:off x="2527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41203</xdr:rowOff>
    </xdr:from>
    <xdr:to>
      <xdr:col>29</xdr:col>
      <xdr:colOff>177800</xdr:colOff>
      <xdr:row>18</xdr:row>
      <xdr:rowOff>142803</xdr:rowOff>
    </xdr:to>
    <xdr:sp macro="" textlink="">
      <xdr:nvSpPr>
        <xdr:cNvPr id="71" name="楕円 70"/>
        <xdr:cNvSpPr/>
      </xdr:nvSpPr>
      <xdr:spPr bwMode="auto">
        <a:xfrm>
          <a:off x="5600700" y="317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13280</xdr:rowOff>
    </xdr:from>
    <xdr:ext cx="762000" cy="259045"/>
    <xdr:sp macro="" textlink="">
      <xdr:nvSpPr>
        <xdr:cNvPr id="72" name="人口1人当たり決算額の推移該当値テキスト130"/>
        <xdr:cNvSpPr txBox="1"/>
      </xdr:nvSpPr>
      <xdr:spPr>
        <a:xfrm>
          <a:off x="5740400" y="314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71590</xdr:rowOff>
    </xdr:from>
    <xdr:to>
      <xdr:col>26</xdr:col>
      <xdr:colOff>101600</xdr:colOff>
      <xdr:row>19</xdr:row>
      <xdr:rowOff>1740</xdr:rowOff>
    </xdr:to>
    <xdr:sp macro="" textlink="">
      <xdr:nvSpPr>
        <xdr:cNvPr id="73" name="楕円 72"/>
        <xdr:cNvSpPr/>
      </xdr:nvSpPr>
      <xdr:spPr bwMode="auto">
        <a:xfrm>
          <a:off x="4953000" y="320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157967</xdr:rowOff>
    </xdr:from>
    <xdr:ext cx="736600" cy="259045"/>
    <xdr:sp macro="" textlink="">
      <xdr:nvSpPr>
        <xdr:cNvPr id="74" name="テキスト ボックス 73"/>
        <xdr:cNvSpPr txBox="1"/>
      </xdr:nvSpPr>
      <xdr:spPr>
        <a:xfrm>
          <a:off x="4622800" y="329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73990</xdr:rowOff>
    </xdr:from>
    <xdr:to>
      <xdr:col>22</xdr:col>
      <xdr:colOff>165100</xdr:colOff>
      <xdr:row>19</xdr:row>
      <xdr:rowOff>4140</xdr:rowOff>
    </xdr:to>
    <xdr:sp macro="" textlink="">
      <xdr:nvSpPr>
        <xdr:cNvPr id="75" name="楕円 74"/>
        <xdr:cNvSpPr/>
      </xdr:nvSpPr>
      <xdr:spPr bwMode="auto">
        <a:xfrm>
          <a:off x="4254500" y="32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160367</xdr:rowOff>
    </xdr:from>
    <xdr:ext cx="762000" cy="259045"/>
    <xdr:sp macro="" textlink="">
      <xdr:nvSpPr>
        <xdr:cNvPr id="76" name="テキスト ボックス 75"/>
        <xdr:cNvSpPr txBox="1"/>
      </xdr:nvSpPr>
      <xdr:spPr>
        <a:xfrm>
          <a:off x="3924300" y="329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84000</xdr:rowOff>
    </xdr:from>
    <xdr:to>
      <xdr:col>19</xdr:col>
      <xdr:colOff>38100</xdr:colOff>
      <xdr:row>19</xdr:row>
      <xdr:rowOff>14150</xdr:rowOff>
    </xdr:to>
    <xdr:sp macro="" textlink="">
      <xdr:nvSpPr>
        <xdr:cNvPr id="77" name="楕円 76"/>
        <xdr:cNvSpPr/>
      </xdr:nvSpPr>
      <xdr:spPr bwMode="auto">
        <a:xfrm>
          <a:off x="3556000" y="3217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170377</xdr:rowOff>
    </xdr:from>
    <xdr:ext cx="762000" cy="259045"/>
    <xdr:sp macro="" textlink="">
      <xdr:nvSpPr>
        <xdr:cNvPr id="78" name="テキスト ボックス 77"/>
        <xdr:cNvSpPr txBox="1"/>
      </xdr:nvSpPr>
      <xdr:spPr>
        <a:xfrm>
          <a:off x="3225800" y="330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99822</xdr:rowOff>
    </xdr:from>
    <xdr:to>
      <xdr:col>15</xdr:col>
      <xdr:colOff>101600</xdr:colOff>
      <xdr:row>19</xdr:row>
      <xdr:rowOff>29972</xdr:rowOff>
    </xdr:to>
    <xdr:sp macro="" textlink="">
      <xdr:nvSpPr>
        <xdr:cNvPr id="79" name="楕円 78"/>
        <xdr:cNvSpPr/>
      </xdr:nvSpPr>
      <xdr:spPr bwMode="auto">
        <a:xfrm>
          <a:off x="2857500" y="323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14749</xdr:rowOff>
    </xdr:from>
    <xdr:ext cx="762000" cy="259045"/>
    <xdr:sp macro="" textlink="">
      <xdr:nvSpPr>
        <xdr:cNvPr id="80" name="テキスト ボックス 79"/>
        <xdr:cNvSpPr txBox="1"/>
      </xdr:nvSpPr>
      <xdr:spPr>
        <a:xfrm>
          <a:off x="2527300" y="331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68773</xdr:rowOff>
    </xdr:from>
    <xdr:to>
      <xdr:col>29</xdr:col>
      <xdr:colOff>127000</xdr:colOff>
      <xdr:row>36</xdr:row>
      <xdr:rowOff>168736</xdr:rowOff>
    </xdr:to>
    <xdr:cxnSp macro="">
      <xdr:nvCxnSpPr>
        <xdr:cNvPr id="115" name="直線コネクタ 114"/>
        <xdr:cNvCxnSpPr/>
      </xdr:nvCxnSpPr>
      <xdr:spPr bwMode="auto">
        <a:xfrm flipV="1">
          <a:off x="5003800" y="6679123"/>
          <a:ext cx="647700" cy="44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168736</xdr:rowOff>
    </xdr:from>
    <xdr:to>
      <xdr:col>26</xdr:col>
      <xdr:colOff>50800</xdr:colOff>
      <xdr:row>37</xdr:row>
      <xdr:rowOff>16358</xdr:rowOff>
    </xdr:to>
    <xdr:cxnSp macro="">
      <xdr:nvCxnSpPr>
        <xdr:cNvPr id="118" name="直線コネクタ 117"/>
        <xdr:cNvCxnSpPr/>
      </xdr:nvCxnSpPr>
      <xdr:spPr bwMode="auto">
        <a:xfrm flipV="1">
          <a:off x="4305300" y="7121986"/>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51413</xdr:rowOff>
    </xdr:from>
    <xdr:to>
      <xdr:col>26</xdr:col>
      <xdr:colOff>101600</xdr:colOff>
      <xdr:row>35</xdr:row>
      <xdr:rowOff>153013</xdr:rowOff>
    </xdr:to>
    <xdr:sp macro="" textlink="">
      <xdr:nvSpPr>
        <xdr:cNvPr id="119" name="フローチャート: 判断 118"/>
        <xdr:cNvSpPr/>
      </xdr:nvSpPr>
      <xdr:spPr bwMode="auto">
        <a:xfrm>
          <a:off x="49530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163190</xdr:rowOff>
    </xdr:from>
    <xdr:ext cx="736600" cy="259045"/>
    <xdr:sp macro="" textlink="">
      <xdr:nvSpPr>
        <xdr:cNvPr id="120" name="テキスト ボックス 119"/>
        <xdr:cNvSpPr txBox="1"/>
      </xdr:nvSpPr>
      <xdr:spPr>
        <a:xfrm>
          <a:off x="4622800" y="643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16358</xdr:rowOff>
    </xdr:from>
    <xdr:to>
      <xdr:col>22</xdr:col>
      <xdr:colOff>114300</xdr:colOff>
      <xdr:row>37</xdr:row>
      <xdr:rowOff>72985</xdr:rowOff>
    </xdr:to>
    <xdr:cxnSp macro="">
      <xdr:nvCxnSpPr>
        <xdr:cNvPr id="121" name="直線コネクタ 120"/>
        <xdr:cNvCxnSpPr/>
      </xdr:nvCxnSpPr>
      <xdr:spPr bwMode="auto">
        <a:xfrm flipV="1">
          <a:off x="3606800" y="7141058"/>
          <a:ext cx="698500" cy="5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46123</xdr:rowOff>
    </xdr:from>
    <xdr:to>
      <xdr:col>22</xdr:col>
      <xdr:colOff>165100</xdr:colOff>
      <xdr:row>35</xdr:row>
      <xdr:rowOff>147723</xdr:rowOff>
    </xdr:to>
    <xdr:sp macro="" textlink="">
      <xdr:nvSpPr>
        <xdr:cNvPr id="122" name="フローチャート: 判断 121"/>
        <xdr:cNvSpPr/>
      </xdr:nvSpPr>
      <xdr:spPr bwMode="auto">
        <a:xfrm>
          <a:off x="42545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157900</xdr:rowOff>
    </xdr:from>
    <xdr:ext cx="762000" cy="259045"/>
    <xdr:sp macro="" textlink="">
      <xdr:nvSpPr>
        <xdr:cNvPr id="123" name="テキスト ボックス 122"/>
        <xdr:cNvSpPr txBox="1"/>
      </xdr:nvSpPr>
      <xdr:spPr>
        <a:xfrm>
          <a:off x="39243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63841</xdr:rowOff>
    </xdr:from>
    <xdr:to>
      <xdr:col>18</xdr:col>
      <xdr:colOff>177800</xdr:colOff>
      <xdr:row>37</xdr:row>
      <xdr:rowOff>72985</xdr:rowOff>
    </xdr:to>
    <xdr:cxnSp macro="">
      <xdr:nvCxnSpPr>
        <xdr:cNvPr id="124" name="直線コネクタ 123"/>
        <xdr:cNvCxnSpPr/>
      </xdr:nvCxnSpPr>
      <xdr:spPr bwMode="auto">
        <a:xfrm>
          <a:off x="2908300" y="7188541"/>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60361</xdr:rowOff>
    </xdr:from>
    <xdr:to>
      <xdr:col>19</xdr:col>
      <xdr:colOff>38100</xdr:colOff>
      <xdr:row>35</xdr:row>
      <xdr:rowOff>161961</xdr:rowOff>
    </xdr:to>
    <xdr:sp macro="" textlink="">
      <xdr:nvSpPr>
        <xdr:cNvPr id="125" name="フローチャート: 判断 124"/>
        <xdr:cNvSpPr/>
      </xdr:nvSpPr>
      <xdr:spPr bwMode="auto">
        <a:xfrm>
          <a:off x="35560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172138</xdr:rowOff>
    </xdr:from>
    <xdr:ext cx="762000" cy="259045"/>
    <xdr:sp macro="" textlink="">
      <xdr:nvSpPr>
        <xdr:cNvPr id="126" name="テキスト ボックス 125"/>
        <xdr:cNvSpPr txBox="1"/>
      </xdr:nvSpPr>
      <xdr:spPr>
        <a:xfrm>
          <a:off x="32258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26071</xdr:rowOff>
    </xdr:from>
    <xdr:to>
      <xdr:col>15</xdr:col>
      <xdr:colOff>101600</xdr:colOff>
      <xdr:row>35</xdr:row>
      <xdr:rowOff>127671</xdr:rowOff>
    </xdr:to>
    <xdr:sp macro="" textlink="">
      <xdr:nvSpPr>
        <xdr:cNvPr id="127" name="フローチャート: 判断 126"/>
        <xdr:cNvSpPr/>
      </xdr:nvSpPr>
      <xdr:spPr bwMode="auto">
        <a:xfrm>
          <a:off x="2857500" y="6636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137848</xdr:rowOff>
    </xdr:from>
    <xdr:ext cx="762000" cy="259045"/>
    <xdr:sp macro="" textlink="">
      <xdr:nvSpPr>
        <xdr:cNvPr id="128" name="テキスト ボックス 127"/>
        <xdr:cNvSpPr txBox="1"/>
      </xdr:nvSpPr>
      <xdr:spPr>
        <a:xfrm>
          <a:off x="2527300" y="64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17973</xdr:rowOff>
    </xdr:from>
    <xdr:to>
      <xdr:col>29</xdr:col>
      <xdr:colOff>177800</xdr:colOff>
      <xdr:row>35</xdr:row>
      <xdr:rowOff>119573</xdr:rowOff>
    </xdr:to>
    <xdr:sp macro="" textlink="">
      <xdr:nvSpPr>
        <xdr:cNvPr id="134" name="楕円 133"/>
        <xdr:cNvSpPr/>
      </xdr:nvSpPr>
      <xdr:spPr bwMode="auto">
        <a:xfrm>
          <a:off x="5600700" y="662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205950</xdr:rowOff>
    </xdr:from>
    <xdr:ext cx="762000" cy="259045"/>
    <xdr:sp macro="" textlink="">
      <xdr:nvSpPr>
        <xdr:cNvPr id="135" name="人口1人当たり決算額の推移該当値テキスト445"/>
        <xdr:cNvSpPr txBox="1"/>
      </xdr:nvSpPr>
      <xdr:spPr>
        <a:xfrm>
          <a:off x="5740400" y="64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117936</xdr:rowOff>
    </xdr:from>
    <xdr:to>
      <xdr:col>26</xdr:col>
      <xdr:colOff>101600</xdr:colOff>
      <xdr:row>37</xdr:row>
      <xdr:rowOff>48086</xdr:rowOff>
    </xdr:to>
    <xdr:sp macro="" textlink="">
      <xdr:nvSpPr>
        <xdr:cNvPr id="136" name="楕円 135"/>
        <xdr:cNvSpPr/>
      </xdr:nvSpPr>
      <xdr:spPr bwMode="auto">
        <a:xfrm>
          <a:off x="4953000" y="7071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32863</xdr:rowOff>
    </xdr:from>
    <xdr:ext cx="736600" cy="259045"/>
    <xdr:sp macro="" textlink="">
      <xdr:nvSpPr>
        <xdr:cNvPr id="137" name="テキスト ボックス 136"/>
        <xdr:cNvSpPr txBox="1"/>
      </xdr:nvSpPr>
      <xdr:spPr>
        <a:xfrm>
          <a:off x="4622800" y="715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137008</xdr:rowOff>
    </xdr:from>
    <xdr:to>
      <xdr:col>22</xdr:col>
      <xdr:colOff>165100</xdr:colOff>
      <xdr:row>37</xdr:row>
      <xdr:rowOff>67158</xdr:rowOff>
    </xdr:to>
    <xdr:sp macro="" textlink="">
      <xdr:nvSpPr>
        <xdr:cNvPr id="138" name="楕円 137"/>
        <xdr:cNvSpPr/>
      </xdr:nvSpPr>
      <xdr:spPr bwMode="auto">
        <a:xfrm>
          <a:off x="4254500" y="709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51935</xdr:rowOff>
    </xdr:from>
    <xdr:ext cx="762000" cy="259045"/>
    <xdr:sp macro="" textlink="">
      <xdr:nvSpPr>
        <xdr:cNvPr id="139" name="テキスト ボックス 138"/>
        <xdr:cNvSpPr txBox="1"/>
      </xdr:nvSpPr>
      <xdr:spPr>
        <a:xfrm>
          <a:off x="3924300" y="717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22185</xdr:rowOff>
    </xdr:from>
    <xdr:to>
      <xdr:col>19</xdr:col>
      <xdr:colOff>38100</xdr:colOff>
      <xdr:row>37</xdr:row>
      <xdr:rowOff>123785</xdr:rowOff>
    </xdr:to>
    <xdr:sp macro="" textlink="">
      <xdr:nvSpPr>
        <xdr:cNvPr id="140" name="楕円 139"/>
        <xdr:cNvSpPr/>
      </xdr:nvSpPr>
      <xdr:spPr bwMode="auto">
        <a:xfrm>
          <a:off x="3556000" y="714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108562</xdr:rowOff>
    </xdr:from>
    <xdr:ext cx="762000" cy="259045"/>
    <xdr:sp macro="" textlink="">
      <xdr:nvSpPr>
        <xdr:cNvPr id="141" name="テキスト ボックス 140"/>
        <xdr:cNvSpPr txBox="1"/>
      </xdr:nvSpPr>
      <xdr:spPr>
        <a:xfrm>
          <a:off x="3225800" y="72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13041</xdr:rowOff>
    </xdr:from>
    <xdr:to>
      <xdr:col>15</xdr:col>
      <xdr:colOff>101600</xdr:colOff>
      <xdr:row>37</xdr:row>
      <xdr:rowOff>114641</xdr:rowOff>
    </xdr:to>
    <xdr:sp macro="" textlink="">
      <xdr:nvSpPr>
        <xdr:cNvPr id="142" name="楕円 141"/>
        <xdr:cNvSpPr/>
      </xdr:nvSpPr>
      <xdr:spPr bwMode="auto">
        <a:xfrm>
          <a:off x="2857500" y="713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99418</xdr:rowOff>
    </xdr:from>
    <xdr:ext cx="762000" cy="259045"/>
    <xdr:sp macro="" textlink="">
      <xdr:nvSpPr>
        <xdr:cNvPr id="143" name="テキスト ボックス 142"/>
        <xdr:cNvSpPr txBox="1"/>
      </xdr:nvSpPr>
      <xdr:spPr>
        <a:xfrm>
          <a:off x="2527300" y="722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75,391
67,936
5.11
33,336,721
30,399,219
2,622,571
15,741,343
19,376,466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66910</xdr:rowOff>
    </xdr:from>
    <xdr:to>
      <xdr:col>24</xdr:col>
      <xdr:colOff>63500</xdr:colOff>
      <xdr:row>37</xdr:row>
      <xdr:rowOff>121660</xdr:rowOff>
    </xdr:to>
    <xdr:cxnSp macro="">
      <xdr:nvCxnSpPr>
        <xdr:cNvPr id="61" name="直線コネクタ 60"/>
        <xdr:cNvCxnSpPr/>
      </xdr:nvCxnSpPr>
      <xdr:spPr>
        <a:xfrm flipV="1">
          <a:off x="3797300" y="6410560"/>
          <a:ext cx="8382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121660</xdr:rowOff>
    </xdr:from>
    <xdr:to>
      <xdr:col>19</xdr:col>
      <xdr:colOff>177800</xdr:colOff>
      <xdr:row>37</xdr:row>
      <xdr:rowOff>168580</xdr:rowOff>
    </xdr:to>
    <xdr:cxnSp macro="">
      <xdr:nvCxnSpPr>
        <xdr:cNvPr id="64" name="直線コネクタ 63"/>
        <xdr:cNvCxnSpPr/>
      </xdr:nvCxnSpPr>
      <xdr:spPr>
        <a:xfrm flipV="1">
          <a:off x="2908300" y="6465310"/>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168580</xdr:rowOff>
    </xdr:from>
    <xdr:to>
      <xdr:col>15</xdr:col>
      <xdr:colOff>50800</xdr:colOff>
      <xdr:row>38</xdr:row>
      <xdr:rowOff>19838</xdr:rowOff>
    </xdr:to>
    <xdr:cxnSp macro="">
      <xdr:nvCxnSpPr>
        <xdr:cNvPr id="67" name="直線コネクタ 66"/>
        <xdr:cNvCxnSpPr/>
      </xdr:nvCxnSpPr>
      <xdr:spPr>
        <a:xfrm flipV="1">
          <a:off x="2019300" y="6512230"/>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19838</xdr:rowOff>
    </xdr:from>
    <xdr:to>
      <xdr:col>10</xdr:col>
      <xdr:colOff>114300</xdr:colOff>
      <xdr:row>38</xdr:row>
      <xdr:rowOff>93999</xdr:rowOff>
    </xdr:to>
    <xdr:cxnSp macro="">
      <xdr:nvCxnSpPr>
        <xdr:cNvPr id="70" name="直線コネクタ 69"/>
        <xdr:cNvCxnSpPr/>
      </xdr:nvCxnSpPr>
      <xdr:spPr>
        <a:xfrm flipV="1">
          <a:off x="1130300" y="6534938"/>
          <a:ext cx="889000" cy="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16110</xdr:rowOff>
    </xdr:from>
    <xdr:to>
      <xdr:col>24</xdr:col>
      <xdr:colOff>114300</xdr:colOff>
      <xdr:row>37</xdr:row>
      <xdr:rowOff>117710</xdr:rowOff>
    </xdr:to>
    <xdr:sp macro="" textlink="">
      <xdr:nvSpPr>
        <xdr:cNvPr id="80" name="楕円 79"/>
        <xdr:cNvSpPr/>
      </xdr:nvSpPr>
      <xdr:spPr>
        <a:xfrm>
          <a:off x="4584700" y="63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165987</xdr:rowOff>
    </xdr:from>
    <xdr:ext cx="534377" cy="259045"/>
    <xdr:sp macro="" textlink="">
      <xdr:nvSpPr>
        <xdr:cNvPr id="81" name="人件費該当値テキスト"/>
        <xdr:cNvSpPr txBox="1"/>
      </xdr:nvSpPr>
      <xdr:spPr>
        <a:xfrm>
          <a:off x="4686300" y="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70860</xdr:rowOff>
    </xdr:from>
    <xdr:to>
      <xdr:col>20</xdr:col>
      <xdr:colOff>38100</xdr:colOff>
      <xdr:row>38</xdr:row>
      <xdr:rowOff>1009</xdr:rowOff>
    </xdr:to>
    <xdr:sp macro="" textlink="">
      <xdr:nvSpPr>
        <xdr:cNvPr id="82" name="楕円 81"/>
        <xdr:cNvSpPr/>
      </xdr:nvSpPr>
      <xdr:spPr>
        <a:xfrm>
          <a:off x="3746500" y="64145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163587</xdr:rowOff>
    </xdr:from>
    <xdr:ext cx="534377" cy="259045"/>
    <xdr:sp macro="" textlink="">
      <xdr:nvSpPr>
        <xdr:cNvPr id="83" name="テキスト ボックス 82"/>
        <xdr:cNvSpPr txBox="1"/>
      </xdr:nvSpPr>
      <xdr:spPr>
        <a:xfrm>
          <a:off x="3530111" y="65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117780</xdr:rowOff>
    </xdr:from>
    <xdr:to>
      <xdr:col>15</xdr:col>
      <xdr:colOff>101600</xdr:colOff>
      <xdr:row>38</xdr:row>
      <xdr:rowOff>47930</xdr:rowOff>
    </xdr:to>
    <xdr:sp macro="" textlink="">
      <xdr:nvSpPr>
        <xdr:cNvPr id="84" name="楕円 83"/>
        <xdr:cNvSpPr/>
      </xdr:nvSpPr>
      <xdr:spPr>
        <a:xfrm>
          <a:off x="2857500" y="64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39057</xdr:rowOff>
    </xdr:from>
    <xdr:ext cx="534377" cy="259045"/>
    <xdr:sp macro="" textlink="">
      <xdr:nvSpPr>
        <xdr:cNvPr id="85" name="テキスト ボックス 84"/>
        <xdr:cNvSpPr txBox="1"/>
      </xdr:nvSpPr>
      <xdr:spPr>
        <a:xfrm>
          <a:off x="2641111" y="65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140488</xdr:rowOff>
    </xdr:from>
    <xdr:to>
      <xdr:col>10</xdr:col>
      <xdr:colOff>165100</xdr:colOff>
      <xdr:row>38</xdr:row>
      <xdr:rowOff>70638</xdr:rowOff>
    </xdr:to>
    <xdr:sp macro="" textlink="">
      <xdr:nvSpPr>
        <xdr:cNvPr id="86" name="楕円 85"/>
        <xdr:cNvSpPr/>
      </xdr:nvSpPr>
      <xdr:spPr>
        <a:xfrm>
          <a:off x="1968500" y="64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61765</xdr:rowOff>
    </xdr:from>
    <xdr:ext cx="534377" cy="259045"/>
    <xdr:sp macro="" textlink="">
      <xdr:nvSpPr>
        <xdr:cNvPr id="87" name="テキスト ボックス 86"/>
        <xdr:cNvSpPr txBox="1"/>
      </xdr:nvSpPr>
      <xdr:spPr>
        <a:xfrm>
          <a:off x="1752111" y="65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43199</xdr:rowOff>
    </xdr:from>
    <xdr:to>
      <xdr:col>6</xdr:col>
      <xdr:colOff>38100</xdr:colOff>
      <xdr:row>38</xdr:row>
      <xdr:rowOff>144799</xdr:rowOff>
    </xdr:to>
    <xdr:sp macro="" textlink="">
      <xdr:nvSpPr>
        <xdr:cNvPr id="88" name="楕円 87"/>
        <xdr:cNvSpPr/>
      </xdr:nvSpPr>
      <xdr:spPr>
        <a:xfrm>
          <a:off x="1079500" y="65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135926</xdr:rowOff>
    </xdr:from>
    <xdr:ext cx="534377" cy="259045"/>
    <xdr:sp macro="" textlink="">
      <xdr:nvSpPr>
        <xdr:cNvPr id="89" name="テキスト ボックス 88"/>
        <xdr:cNvSpPr txBox="1"/>
      </xdr:nvSpPr>
      <xdr:spPr>
        <a:xfrm>
          <a:off x="863111" y="66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77724</xdr:rowOff>
    </xdr:from>
    <xdr:to>
      <xdr:col>24</xdr:col>
      <xdr:colOff>63500</xdr:colOff>
      <xdr:row>58</xdr:row>
      <xdr:rowOff>1943</xdr:rowOff>
    </xdr:to>
    <xdr:cxnSp macro="">
      <xdr:nvCxnSpPr>
        <xdr:cNvPr id="119" name="直線コネクタ 118"/>
        <xdr:cNvCxnSpPr/>
      </xdr:nvCxnSpPr>
      <xdr:spPr>
        <a:xfrm flipV="1">
          <a:off x="3797300" y="9850374"/>
          <a:ext cx="8382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1677</xdr:rowOff>
    </xdr:from>
    <xdr:to>
      <xdr:col>19</xdr:col>
      <xdr:colOff>177800</xdr:colOff>
      <xdr:row>58</xdr:row>
      <xdr:rowOff>1943</xdr:rowOff>
    </xdr:to>
    <xdr:cxnSp macro="">
      <xdr:nvCxnSpPr>
        <xdr:cNvPr id="122" name="直線コネクタ 121"/>
        <xdr:cNvCxnSpPr/>
      </xdr:nvCxnSpPr>
      <xdr:spPr>
        <a:xfrm>
          <a:off x="2908300" y="994577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1677</xdr:rowOff>
    </xdr:from>
    <xdr:to>
      <xdr:col>15</xdr:col>
      <xdr:colOff>50800</xdr:colOff>
      <xdr:row>58</xdr:row>
      <xdr:rowOff>48069</xdr:rowOff>
    </xdr:to>
    <xdr:cxnSp macro="">
      <xdr:nvCxnSpPr>
        <xdr:cNvPr id="125" name="直線コネクタ 124"/>
        <xdr:cNvCxnSpPr/>
      </xdr:nvCxnSpPr>
      <xdr:spPr>
        <a:xfrm flipV="1">
          <a:off x="2019300" y="9945777"/>
          <a:ext cx="8890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48069</xdr:rowOff>
    </xdr:from>
    <xdr:to>
      <xdr:col>10</xdr:col>
      <xdr:colOff>114300</xdr:colOff>
      <xdr:row>58</xdr:row>
      <xdr:rowOff>56235</xdr:rowOff>
    </xdr:to>
    <xdr:cxnSp macro="">
      <xdr:nvCxnSpPr>
        <xdr:cNvPr id="128" name="直線コネクタ 127"/>
        <xdr:cNvCxnSpPr/>
      </xdr:nvCxnSpPr>
      <xdr:spPr>
        <a:xfrm flipV="1">
          <a:off x="1130300" y="999216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26924</xdr:rowOff>
    </xdr:from>
    <xdr:to>
      <xdr:col>24</xdr:col>
      <xdr:colOff>114300</xdr:colOff>
      <xdr:row>57</xdr:row>
      <xdr:rowOff>128524</xdr:rowOff>
    </xdr:to>
    <xdr:sp macro="" textlink="">
      <xdr:nvSpPr>
        <xdr:cNvPr id="138" name="楕円 137"/>
        <xdr:cNvSpPr/>
      </xdr:nvSpPr>
      <xdr:spPr>
        <a:xfrm>
          <a:off x="45847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5351</xdr:rowOff>
    </xdr:from>
    <xdr:ext cx="534377" cy="259045"/>
    <xdr:sp macro="" textlink="">
      <xdr:nvSpPr>
        <xdr:cNvPr id="139" name="物件費該当値テキスト"/>
        <xdr:cNvSpPr txBox="1"/>
      </xdr:nvSpPr>
      <xdr:spPr>
        <a:xfrm>
          <a:off x="4686300" y="97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122593</xdr:rowOff>
    </xdr:from>
    <xdr:to>
      <xdr:col>20</xdr:col>
      <xdr:colOff>38100</xdr:colOff>
      <xdr:row>58</xdr:row>
      <xdr:rowOff>52743</xdr:rowOff>
    </xdr:to>
    <xdr:sp macro="" textlink="">
      <xdr:nvSpPr>
        <xdr:cNvPr id="140" name="楕円 139"/>
        <xdr:cNvSpPr/>
      </xdr:nvSpPr>
      <xdr:spPr>
        <a:xfrm>
          <a:off x="3746500" y="98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43870</xdr:rowOff>
    </xdr:from>
    <xdr:ext cx="534377" cy="259045"/>
    <xdr:sp macro="" textlink="">
      <xdr:nvSpPr>
        <xdr:cNvPr id="141" name="テキスト ボックス 140"/>
        <xdr:cNvSpPr txBox="1"/>
      </xdr:nvSpPr>
      <xdr:spPr>
        <a:xfrm>
          <a:off x="3530111" y="99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122327</xdr:rowOff>
    </xdr:from>
    <xdr:to>
      <xdr:col>15</xdr:col>
      <xdr:colOff>101600</xdr:colOff>
      <xdr:row>58</xdr:row>
      <xdr:rowOff>52477</xdr:rowOff>
    </xdr:to>
    <xdr:sp macro="" textlink="">
      <xdr:nvSpPr>
        <xdr:cNvPr id="142" name="楕円 141"/>
        <xdr:cNvSpPr/>
      </xdr:nvSpPr>
      <xdr:spPr>
        <a:xfrm>
          <a:off x="2857500" y="98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43604</xdr:rowOff>
    </xdr:from>
    <xdr:ext cx="534377" cy="259045"/>
    <xdr:sp macro="" textlink="">
      <xdr:nvSpPr>
        <xdr:cNvPr id="143" name="テキスト ボックス 142"/>
        <xdr:cNvSpPr txBox="1"/>
      </xdr:nvSpPr>
      <xdr:spPr>
        <a:xfrm>
          <a:off x="2641111" y="99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168719</xdr:rowOff>
    </xdr:from>
    <xdr:to>
      <xdr:col>10</xdr:col>
      <xdr:colOff>165100</xdr:colOff>
      <xdr:row>58</xdr:row>
      <xdr:rowOff>98869</xdr:rowOff>
    </xdr:to>
    <xdr:sp macro="" textlink="">
      <xdr:nvSpPr>
        <xdr:cNvPr id="144" name="楕円 143"/>
        <xdr:cNvSpPr/>
      </xdr:nvSpPr>
      <xdr:spPr>
        <a:xfrm>
          <a:off x="1968500" y="99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89996</xdr:rowOff>
    </xdr:from>
    <xdr:ext cx="534377" cy="259045"/>
    <xdr:sp macro="" textlink="">
      <xdr:nvSpPr>
        <xdr:cNvPr id="145" name="テキスト ボックス 144"/>
        <xdr:cNvSpPr txBox="1"/>
      </xdr:nvSpPr>
      <xdr:spPr>
        <a:xfrm>
          <a:off x="1752111" y="100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5435</xdr:rowOff>
    </xdr:from>
    <xdr:to>
      <xdr:col>6</xdr:col>
      <xdr:colOff>38100</xdr:colOff>
      <xdr:row>58</xdr:row>
      <xdr:rowOff>107035</xdr:rowOff>
    </xdr:to>
    <xdr:sp macro="" textlink="">
      <xdr:nvSpPr>
        <xdr:cNvPr id="146" name="楕円 145"/>
        <xdr:cNvSpPr/>
      </xdr:nvSpPr>
      <xdr:spPr>
        <a:xfrm>
          <a:off x="1079500" y="99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98162</xdr:rowOff>
    </xdr:from>
    <xdr:ext cx="534377" cy="259045"/>
    <xdr:sp macro="" textlink="">
      <xdr:nvSpPr>
        <xdr:cNvPr id="147" name="テキスト ボックス 146"/>
        <xdr:cNvSpPr txBox="1"/>
      </xdr:nvSpPr>
      <xdr:spPr>
        <a:xfrm>
          <a:off x="863111" y="100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79350</xdr:rowOff>
    </xdr:from>
    <xdr:to>
      <xdr:col>24</xdr:col>
      <xdr:colOff>63500</xdr:colOff>
      <xdr:row>79</xdr:row>
      <xdr:rowOff>80166</xdr:rowOff>
    </xdr:to>
    <xdr:cxnSp macro="">
      <xdr:nvCxnSpPr>
        <xdr:cNvPr id="178" name="直線コネクタ 177"/>
        <xdr:cNvCxnSpPr/>
      </xdr:nvCxnSpPr>
      <xdr:spPr>
        <a:xfrm>
          <a:off x="3797300" y="13623900"/>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79350</xdr:rowOff>
    </xdr:from>
    <xdr:to>
      <xdr:col>19</xdr:col>
      <xdr:colOff>177800</xdr:colOff>
      <xdr:row>79</xdr:row>
      <xdr:rowOff>81603</xdr:rowOff>
    </xdr:to>
    <xdr:cxnSp macro="">
      <xdr:nvCxnSpPr>
        <xdr:cNvPr id="181" name="直線コネクタ 180"/>
        <xdr:cNvCxnSpPr/>
      </xdr:nvCxnSpPr>
      <xdr:spPr>
        <a:xfrm flipV="1">
          <a:off x="2908300" y="13623900"/>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130800</xdr:rowOff>
    </xdr:from>
    <xdr:to>
      <xdr:col>20</xdr:col>
      <xdr:colOff>38100</xdr:colOff>
      <xdr:row>78</xdr:row>
      <xdr:rowOff>60950</xdr:rowOff>
    </xdr:to>
    <xdr:sp macro="" textlink="">
      <xdr:nvSpPr>
        <xdr:cNvPr id="182" name="フローチャート: 判断 181"/>
        <xdr:cNvSpPr/>
      </xdr:nvSpPr>
      <xdr:spPr>
        <a:xfrm>
          <a:off x="3746500" y="13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77477</xdr:rowOff>
    </xdr:from>
    <xdr:ext cx="469744" cy="259045"/>
    <xdr:sp macro="" textlink="">
      <xdr:nvSpPr>
        <xdr:cNvPr id="183" name="テキスト ボックス 182"/>
        <xdr:cNvSpPr txBox="1"/>
      </xdr:nvSpPr>
      <xdr:spPr>
        <a:xfrm>
          <a:off x="3562428" y="13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81440</xdr:rowOff>
    </xdr:from>
    <xdr:to>
      <xdr:col>15</xdr:col>
      <xdr:colOff>50800</xdr:colOff>
      <xdr:row>79</xdr:row>
      <xdr:rowOff>81603</xdr:rowOff>
    </xdr:to>
    <xdr:cxnSp macro="">
      <xdr:nvCxnSpPr>
        <xdr:cNvPr id="184" name="直線コネクタ 183"/>
        <xdr:cNvCxnSpPr/>
      </xdr:nvCxnSpPr>
      <xdr:spPr>
        <a:xfrm>
          <a:off x="2019300" y="1362599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23454</xdr:rowOff>
    </xdr:from>
    <xdr:to>
      <xdr:col>15</xdr:col>
      <xdr:colOff>101600</xdr:colOff>
      <xdr:row>78</xdr:row>
      <xdr:rowOff>125054</xdr:rowOff>
    </xdr:to>
    <xdr:sp macro="" textlink="">
      <xdr:nvSpPr>
        <xdr:cNvPr id="185" name="フローチャート: 判断 184"/>
        <xdr:cNvSpPr/>
      </xdr:nvSpPr>
      <xdr:spPr>
        <a:xfrm>
          <a:off x="2857500" y="1339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141581</xdr:rowOff>
    </xdr:from>
    <xdr:ext cx="469744" cy="259045"/>
    <xdr:sp macro="" textlink="">
      <xdr:nvSpPr>
        <xdr:cNvPr id="186" name="テキスト ボックス 185"/>
        <xdr:cNvSpPr txBox="1"/>
      </xdr:nvSpPr>
      <xdr:spPr>
        <a:xfrm>
          <a:off x="2673428" y="1317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81145</xdr:rowOff>
    </xdr:from>
    <xdr:to>
      <xdr:col>10</xdr:col>
      <xdr:colOff>114300</xdr:colOff>
      <xdr:row>79</xdr:row>
      <xdr:rowOff>81440</xdr:rowOff>
    </xdr:to>
    <xdr:cxnSp macro="">
      <xdr:nvCxnSpPr>
        <xdr:cNvPr id="187" name="直線コネクタ 186"/>
        <xdr:cNvCxnSpPr/>
      </xdr:nvCxnSpPr>
      <xdr:spPr>
        <a:xfrm>
          <a:off x="1130300" y="13625695"/>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162902</xdr:rowOff>
    </xdr:from>
    <xdr:to>
      <xdr:col>10</xdr:col>
      <xdr:colOff>165100</xdr:colOff>
      <xdr:row>78</xdr:row>
      <xdr:rowOff>93052</xdr:rowOff>
    </xdr:to>
    <xdr:sp macro="" textlink="">
      <xdr:nvSpPr>
        <xdr:cNvPr id="188" name="フローチャート: 判断 187"/>
        <xdr:cNvSpPr/>
      </xdr:nvSpPr>
      <xdr:spPr>
        <a:xfrm>
          <a:off x="1968500" y="1336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109579</xdr:rowOff>
    </xdr:from>
    <xdr:ext cx="469744" cy="259045"/>
    <xdr:sp macro="" textlink="">
      <xdr:nvSpPr>
        <xdr:cNvPr id="189" name="テキスト ボックス 188"/>
        <xdr:cNvSpPr txBox="1"/>
      </xdr:nvSpPr>
      <xdr:spPr>
        <a:xfrm>
          <a:off x="1784428" y="131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129656</xdr:rowOff>
    </xdr:from>
    <xdr:to>
      <xdr:col>6</xdr:col>
      <xdr:colOff>38100</xdr:colOff>
      <xdr:row>78</xdr:row>
      <xdr:rowOff>59806</xdr:rowOff>
    </xdr:to>
    <xdr:sp macro="" textlink="">
      <xdr:nvSpPr>
        <xdr:cNvPr id="190" name="フローチャート: 判断 189"/>
        <xdr:cNvSpPr/>
      </xdr:nvSpPr>
      <xdr:spPr>
        <a:xfrm>
          <a:off x="1079500" y="133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76333</xdr:rowOff>
    </xdr:from>
    <xdr:ext cx="469744" cy="259045"/>
    <xdr:sp macro="" textlink="">
      <xdr:nvSpPr>
        <xdr:cNvPr id="191" name="テキスト ボックス 190"/>
        <xdr:cNvSpPr txBox="1"/>
      </xdr:nvSpPr>
      <xdr:spPr>
        <a:xfrm>
          <a:off x="895428" y="131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29366</xdr:rowOff>
    </xdr:from>
    <xdr:to>
      <xdr:col>24</xdr:col>
      <xdr:colOff>114300</xdr:colOff>
      <xdr:row>79</xdr:row>
      <xdr:rowOff>130966</xdr:rowOff>
    </xdr:to>
    <xdr:sp macro="" textlink="">
      <xdr:nvSpPr>
        <xdr:cNvPr id="197" name="楕円 196"/>
        <xdr:cNvSpPr/>
      </xdr:nvSpPr>
      <xdr:spPr>
        <a:xfrm>
          <a:off x="4584700" y="135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115743</xdr:rowOff>
    </xdr:from>
    <xdr:ext cx="378565" cy="259045"/>
    <xdr:sp macro="" textlink="">
      <xdr:nvSpPr>
        <xdr:cNvPr id="198" name="維持補修費該当値テキスト"/>
        <xdr:cNvSpPr txBox="1"/>
      </xdr:nvSpPr>
      <xdr:spPr>
        <a:xfrm>
          <a:off x="4686300" y="1348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28550</xdr:rowOff>
    </xdr:from>
    <xdr:to>
      <xdr:col>20</xdr:col>
      <xdr:colOff>38100</xdr:colOff>
      <xdr:row>79</xdr:row>
      <xdr:rowOff>130150</xdr:rowOff>
    </xdr:to>
    <xdr:sp macro="" textlink="">
      <xdr:nvSpPr>
        <xdr:cNvPr id="199" name="楕円 198"/>
        <xdr:cNvSpPr/>
      </xdr:nvSpPr>
      <xdr:spPr>
        <a:xfrm>
          <a:off x="3746500" y="135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121277</xdr:rowOff>
    </xdr:from>
    <xdr:ext cx="378565" cy="259045"/>
    <xdr:sp macro="" textlink="">
      <xdr:nvSpPr>
        <xdr:cNvPr id="200" name="テキスト ボックス 199"/>
        <xdr:cNvSpPr txBox="1"/>
      </xdr:nvSpPr>
      <xdr:spPr>
        <a:xfrm>
          <a:off x="3608017" y="1366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30803</xdr:rowOff>
    </xdr:from>
    <xdr:to>
      <xdr:col>15</xdr:col>
      <xdr:colOff>101600</xdr:colOff>
      <xdr:row>79</xdr:row>
      <xdr:rowOff>132403</xdr:rowOff>
    </xdr:to>
    <xdr:sp macro="" textlink="">
      <xdr:nvSpPr>
        <xdr:cNvPr id="201" name="楕円 200"/>
        <xdr:cNvSpPr/>
      </xdr:nvSpPr>
      <xdr:spPr>
        <a:xfrm>
          <a:off x="2857500" y="135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123530</xdr:rowOff>
    </xdr:from>
    <xdr:ext cx="378565" cy="259045"/>
    <xdr:sp macro="" textlink="">
      <xdr:nvSpPr>
        <xdr:cNvPr id="202" name="テキスト ボックス 201"/>
        <xdr:cNvSpPr txBox="1"/>
      </xdr:nvSpPr>
      <xdr:spPr>
        <a:xfrm>
          <a:off x="2719017" y="13668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30640</xdr:rowOff>
    </xdr:from>
    <xdr:to>
      <xdr:col>10</xdr:col>
      <xdr:colOff>165100</xdr:colOff>
      <xdr:row>79</xdr:row>
      <xdr:rowOff>132240</xdr:rowOff>
    </xdr:to>
    <xdr:sp macro="" textlink="">
      <xdr:nvSpPr>
        <xdr:cNvPr id="203" name="楕円 202"/>
        <xdr:cNvSpPr/>
      </xdr:nvSpPr>
      <xdr:spPr>
        <a:xfrm>
          <a:off x="1968500" y="13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123367</xdr:rowOff>
    </xdr:from>
    <xdr:ext cx="378565" cy="259045"/>
    <xdr:sp macro="" textlink="">
      <xdr:nvSpPr>
        <xdr:cNvPr id="204" name="テキスト ボックス 203"/>
        <xdr:cNvSpPr txBox="1"/>
      </xdr:nvSpPr>
      <xdr:spPr>
        <a:xfrm>
          <a:off x="1830017" y="13667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30345</xdr:rowOff>
    </xdr:from>
    <xdr:to>
      <xdr:col>6</xdr:col>
      <xdr:colOff>38100</xdr:colOff>
      <xdr:row>79</xdr:row>
      <xdr:rowOff>131945</xdr:rowOff>
    </xdr:to>
    <xdr:sp macro="" textlink="">
      <xdr:nvSpPr>
        <xdr:cNvPr id="205" name="楕円 204"/>
        <xdr:cNvSpPr/>
      </xdr:nvSpPr>
      <xdr:spPr>
        <a:xfrm>
          <a:off x="1079500" y="135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123072</xdr:rowOff>
    </xdr:from>
    <xdr:ext cx="378565" cy="259045"/>
    <xdr:sp macro="" textlink="">
      <xdr:nvSpPr>
        <xdr:cNvPr id="206" name="テキスト ボックス 205"/>
        <xdr:cNvSpPr txBox="1"/>
      </xdr:nvSpPr>
      <xdr:spPr>
        <a:xfrm>
          <a:off x="941017" y="1366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3124</xdr:rowOff>
    </xdr:from>
    <xdr:to>
      <xdr:col>24</xdr:col>
      <xdr:colOff>63500</xdr:colOff>
      <xdr:row>98</xdr:row>
      <xdr:rowOff>1282</xdr:rowOff>
    </xdr:to>
    <xdr:cxnSp macro="">
      <xdr:nvCxnSpPr>
        <xdr:cNvPr id="236" name="直線コネクタ 235"/>
        <xdr:cNvCxnSpPr/>
      </xdr:nvCxnSpPr>
      <xdr:spPr>
        <a:xfrm flipV="1">
          <a:off x="3797300" y="16462324"/>
          <a:ext cx="838200" cy="34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1282</xdr:rowOff>
    </xdr:from>
    <xdr:to>
      <xdr:col>19</xdr:col>
      <xdr:colOff>177800</xdr:colOff>
      <xdr:row>98</xdr:row>
      <xdr:rowOff>61049</xdr:rowOff>
    </xdr:to>
    <xdr:cxnSp macro="">
      <xdr:nvCxnSpPr>
        <xdr:cNvPr id="239" name="直線コネクタ 238"/>
        <xdr:cNvCxnSpPr/>
      </xdr:nvCxnSpPr>
      <xdr:spPr>
        <a:xfrm flipV="1">
          <a:off x="2908300" y="16803382"/>
          <a:ext cx="889000" cy="5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163297</xdr:rowOff>
    </xdr:from>
    <xdr:to>
      <xdr:col>20</xdr:col>
      <xdr:colOff>38100</xdr:colOff>
      <xdr:row>98</xdr:row>
      <xdr:rowOff>93447</xdr:rowOff>
    </xdr:to>
    <xdr:sp macro="" textlink="">
      <xdr:nvSpPr>
        <xdr:cNvPr id="240" name="フローチャート: 判断 239"/>
        <xdr:cNvSpPr/>
      </xdr:nvSpPr>
      <xdr:spPr>
        <a:xfrm>
          <a:off x="3746500" y="167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84574</xdr:rowOff>
    </xdr:from>
    <xdr:ext cx="599010" cy="259045"/>
    <xdr:sp macro="" textlink="">
      <xdr:nvSpPr>
        <xdr:cNvPr id="241" name="テキスト ボックス 240"/>
        <xdr:cNvSpPr txBox="1"/>
      </xdr:nvSpPr>
      <xdr:spPr>
        <a:xfrm>
          <a:off x="3497795" y="1688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61049</xdr:rowOff>
    </xdr:from>
    <xdr:to>
      <xdr:col>15</xdr:col>
      <xdr:colOff>50800</xdr:colOff>
      <xdr:row>98</xdr:row>
      <xdr:rowOff>103479</xdr:rowOff>
    </xdr:to>
    <xdr:cxnSp macro="">
      <xdr:nvCxnSpPr>
        <xdr:cNvPr id="242" name="直線コネクタ 241"/>
        <xdr:cNvCxnSpPr/>
      </xdr:nvCxnSpPr>
      <xdr:spPr>
        <a:xfrm flipV="1">
          <a:off x="2019300" y="16863149"/>
          <a:ext cx="889000" cy="4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29400</xdr:rowOff>
    </xdr:from>
    <xdr:to>
      <xdr:col>15</xdr:col>
      <xdr:colOff>101600</xdr:colOff>
      <xdr:row>98</xdr:row>
      <xdr:rowOff>131000</xdr:rowOff>
    </xdr:to>
    <xdr:sp macro="" textlink="">
      <xdr:nvSpPr>
        <xdr:cNvPr id="243" name="フローチャート: 判断 242"/>
        <xdr:cNvSpPr/>
      </xdr:nvSpPr>
      <xdr:spPr>
        <a:xfrm>
          <a:off x="2857500" y="168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122127</xdr:rowOff>
    </xdr:from>
    <xdr:ext cx="599010" cy="259045"/>
    <xdr:sp macro="" textlink="">
      <xdr:nvSpPr>
        <xdr:cNvPr id="244" name="テキスト ボックス 243"/>
        <xdr:cNvSpPr txBox="1"/>
      </xdr:nvSpPr>
      <xdr:spPr>
        <a:xfrm>
          <a:off x="2608795" y="169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101358</xdr:rowOff>
    </xdr:from>
    <xdr:to>
      <xdr:col>10</xdr:col>
      <xdr:colOff>114300</xdr:colOff>
      <xdr:row>98</xdr:row>
      <xdr:rowOff>103479</xdr:rowOff>
    </xdr:to>
    <xdr:cxnSp macro="">
      <xdr:nvCxnSpPr>
        <xdr:cNvPr id="245" name="直線コネクタ 244"/>
        <xdr:cNvCxnSpPr/>
      </xdr:nvCxnSpPr>
      <xdr:spPr>
        <a:xfrm>
          <a:off x="1130300" y="16903458"/>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79997</xdr:rowOff>
    </xdr:from>
    <xdr:to>
      <xdr:col>10</xdr:col>
      <xdr:colOff>165100</xdr:colOff>
      <xdr:row>99</xdr:row>
      <xdr:rowOff>10147</xdr:rowOff>
    </xdr:to>
    <xdr:sp macro="" textlink="">
      <xdr:nvSpPr>
        <xdr:cNvPr id="246" name="フローチャート: 判断 245"/>
        <xdr:cNvSpPr/>
      </xdr:nvSpPr>
      <xdr:spPr>
        <a:xfrm>
          <a:off x="1968500" y="168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1274</xdr:rowOff>
    </xdr:from>
    <xdr:ext cx="534377" cy="259045"/>
    <xdr:sp macro="" textlink="">
      <xdr:nvSpPr>
        <xdr:cNvPr id="247" name="テキスト ボックス 246"/>
        <xdr:cNvSpPr txBox="1"/>
      </xdr:nvSpPr>
      <xdr:spPr>
        <a:xfrm>
          <a:off x="1752111" y="169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82169</xdr:rowOff>
    </xdr:from>
    <xdr:to>
      <xdr:col>6</xdr:col>
      <xdr:colOff>38100</xdr:colOff>
      <xdr:row>99</xdr:row>
      <xdr:rowOff>12319</xdr:rowOff>
    </xdr:to>
    <xdr:sp macro="" textlink="">
      <xdr:nvSpPr>
        <xdr:cNvPr id="248" name="フローチャート: 判断 247"/>
        <xdr:cNvSpPr/>
      </xdr:nvSpPr>
      <xdr:spPr>
        <a:xfrm>
          <a:off x="1079500" y="168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3446</xdr:rowOff>
    </xdr:from>
    <xdr:ext cx="534377" cy="259045"/>
    <xdr:sp macro="" textlink="">
      <xdr:nvSpPr>
        <xdr:cNvPr id="249" name="テキスト ボックス 248"/>
        <xdr:cNvSpPr txBox="1"/>
      </xdr:nvSpPr>
      <xdr:spPr>
        <a:xfrm>
          <a:off x="863111" y="169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123774</xdr:rowOff>
    </xdr:from>
    <xdr:to>
      <xdr:col>24</xdr:col>
      <xdr:colOff>114300</xdr:colOff>
      <xdr:row>96</xdr:row>
      <xdr:rowOff>53924</xdr:rowOff>
    </xdr:to>
    <xdr:sp macro="" textlink="">
      <xdr:nvSpPr>
        <xdr:cNvPr id="255" name="楕円 254"/>
        <xdr:cNvSpPr/>
      </xdr:nvSpPr>
      <xdr:spPr>
        <a:xfrm>
          <a:off x="4584700" y="164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146651</xdr:rowOff>
    </xdr:from>
    <xdr:ext cx="599010" cy="259045"/>
    <xdr:sp macro="" textlink="">
      <xdr:nvSpPr>
        <xdr:cNvPr id="256" name="扶助費該当値テキスト"/>
        <xdr:cNvSpPr txBox="1"/>
      </xdr:nvSpPr>
      <xdr:spPr>
        <a:xfrm>
          <a:off x="4686300" y="162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121932</xdr:rowOff>
    </xdr:from>
    <xdr:to>
      <xdr:col>20</xdr:col>
      <xdr:colOff>38100</xdr:colOff>
      <xdr:row>98</xdr:row>
      <xdr:rowOff>52082</xdr:rowOff>
    </xdr:to>
    <xdr:sp macro="" textlink="">
      <xdr:nvSpPr>
        <xdr:cNvPr id="257" name="楕円 256"/>
        <xdr:cNvSpPr/>
      </xdr:nvSpPr>
      <xdr:spPr>
        <a:xfrm>
          <a:off x="3746500" y="16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68609</xdr:rowOff>
    </xdr:from>
    <xdr:ext cx="599010" cy="259045"/>
    <xdr:sp macro="" textlink="">
      <xdr:nvSpPr>
        <xdr:cNvPr id="258" name="テキスト ボックス 257"/>
        <xdr:cNvSpPr txBox="1"/>
      </xdr:nvSpPr>
      <xdr:spPr>
        <a:xfrm>
          <a:off x="3497795" y="1652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10249</xdr:rowOff>
    </xdr:from>
    <xdr:to>
      <xdr:col>15</xdr:col>
      <xdr:colOff>101600</xdr:colOff>
      <xdr:row>98</xdr:row>
      <xdr:rowOff>111849</xdr:rowOff>
    </xdr:to>
    <xdr:sp macro="" textlink="">
      <xdr:nvSpPr>
        <xdr:cNvPr id="259" name="楕円 258"/>
        <xdr:cNvSpPr/>
      </xdr:nvSpPr>
      <xdr:spPr>
        <a:xfrm>
          <a:off x="2857500" y="168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128376</xdr:rowOff>
    </xdr:from>
    <xdr:ext cx="599010" cy="259045"/>
    <xdr:sp macro="" textlink="">
      <xdr:nvSpPr>
        <xdr:cNvPr id="260" name="テキスト ボックス 259"/>
        <xdr:cNvSpPr txBox="1"/>
      </xdr:nvSpPr>
      <xdr:spPr>
        <a:xfrm>
          <a:off x="2608795" y="1658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52679</xdr:rowOff>
    </xdr:from>
    <xdr:to>
      <xdr:col>10</xdr:col>
      <xdr:colOff>165100</xdr:colOff>
      <xdr:row>98</xdr:row>
      <xdr:rowOff>154279</xdr:rowOff>
    </xdr:to>
    <xdr:sp macro="" textlink="">
      <xdr:nvSpPr>
        <xdr:cNvPr id="261" name="楕円 260"/>
        <xdr:cNvSpPr/>
      </xdr:nvSpPr>
      <xdr:spPr>
        <a:xfrm>
          <a:off x="1968500" y="168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170806</xdr:rowOff>
    </xdr:from>
    <xdr:ext cx="534377" cy="259045"/>
    <xdr:sp macro="" textlink="">
      <xdr:nvSpPr>
        <xdr:cNvPr id="262" name="テキスト ボックス 261"/>
        <xdr:cNvSpPr txBox="1"/>
      </xdr:nvSpPr>
      <xdr:spPr>
        <a:xfrm>
          <a:off x="1752111" y="166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50558</xdr:rowOff>
    </xdr:from>
    <xdr:to>
      <xdr:col>6</xdr:col>
      <xdr:colOff>38100</xdr:colOff>
      <xdr:row>98</xdr:row>
      <xdr:rowOff>152158</xdr:rowOff>
    </xdr:to>
    <xdr:sp macro="" textlink="">
      <xdr:nvSpPr>
        <xdr:cNvPr id="263" name="楕円 262"/>
        <xdr:cNvSpPr/>
      </xdr:nvSpPr>
      <xdr:spPr>
        <a:xfrm>
          <a:off x="1079500" y="16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168685</xdr:rowOff>
    </xdr:from>
    <xdr:ext cx="534377" cy="259045"/>
    <xdr:sp macro="" textlink="">
      <xdr:nvSpPr>
        <xdr:cNvPr id="264" name="テキスト ボックス 263"/>
        <xdr:cNvSpPr txBox="1"/>
      </xdr:nvSpPr>
      <xdr:spPr>
        <a:xfrm>
          <a:off x="863111" y="166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25400</xdr:rowOff>
    </xdr:from>
    <xdr:to>
      <xdr:col>55</xdr:col>
      <xdr:colOff>0</xdr:colOff>
      <xdr:row>37</xdr:row>
      <xdr:rowOff>129352</xdr:rowOff>
    </xdr:to>
    <xdr:cxnSp macro="">
      <xdr:nvCxnSpPr>
        <xdr:cNvPr id="293" name="直線コネクタ 292"/>
        <xdr:cNvCxnSpPr/>
      </xdr:nvCxnSpPr>
      <xdr:spPr>
        <a:xfrm>
          <a:off x="9639300" y="5683250"/>
          <a:ext cx="838200" cy="78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136268</xdr:rowOff>
    </xdr:from>
    <xdr:ext cx="534377" cy="259045"/>
    <xdr:sp macro="" textlink="">
      <xdr:nvSpPr>
        <xdr:cNvPr id="294" name="補助費等平均値テキスト"/>
        <xdr:cNvSpPr txBox="1"/>
      </xdr:nvSpPr>
      <xdr:spPr>
        <a:xfrm>
          <a:off x="10528300" y="6137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25400</xdr:rowOff>
    </xdr:from>
    <xdr:to>
      <xdr:col>50</xdr:col>
      <xdr:colOff>114300</xdr:colOff>
      <xdr:row>38</xdr:row>
      <xdr:rowOff>30680</xdr:rowOff>
    </xdr:to>
    <xdr:cxnSp macro="">
      <xdr:nvCxnSpPr>
        <xdr:cNvPr id="296" name="直線コネクタ 295"/>
        <xdr:cNvCxnSpPr/>
      </xdr:nvCxnSpPr>
      <xdr:spPr>
        <a:xfrm flipV="1">
          <a:off x="8750300" y="5683250"/>
          <a:ext cx="889000" cy="86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7" name="フローチャート: 判断 296"/>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298" name="テキスト ボックス 297"/>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24600</xdr:rowOff>
    </xdr:from>
    <xdr:to>
      <xdr:col>45</xdr:col>
      <xdr:colOff>177800</xdr:colOff>
      <xdr:row>38</xdr:row>
      <xdr:rowOff>30680</xdr:rowOff>
    </xdr:to>
    <xdr:cxnSp macro="">
      <xdr:nvCxnSpPr>
        <xdr:cNvPr id="299" name="直線コネクタ 298"/>
        <xdr:cNvCxnSpPr/>
      </xdr:nvCxnSpPr>
      <xdr:spPr>
        <a:xfrm>
          <a:off x="7861300" y="653970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0" name="フローチャート: 判断 299"/>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1" name="テキスト ボックス 300"/>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24600</xdr:rowOff>
    </xdr:from>
    <xdr:to>
      <xdr:col>41</xdr:col>
      <xdr:colOff>50800</xdr:colOff>
      <xdr:row>38</xdr:row>
      <xdr:rowOff>38484</xdr:rowOff>
    </xdr:to>
    <xdr:cxnSp macro="">
      <xdr:nvCxnSpPr>
        <xdr:cNvPr id="302" name="直線コネクタ 301"/>
        <xdr:cNvCxnSpPr/>
      </xdr:nvCxnSpPr>
      <xdr:spPr>
        <a:xfrm flipV="1">
          <a:off x="6972300" y="6539700"/>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3" name="フローチャート: 判断 302"/>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4" name="テキスト ボックス 303"/>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5" name="フローチャート: 判断 304"/>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6" name="テキスト ボックス 305"/>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78552</xdr:rowOff>
    </xdr:from>
    <xdr:to>
      <xdr:col>55</xdr:col>
      <xdr:colOff>50800</xdr:colOff>
      <xdr:row>38</xdr:row>
      <xdr:rowOff>8702</xdr:rowOff>
    </xdr:to>
    <xdr:sp macro="" textlink="">
      <xdr:nvSpPr>
        <xdr:cNvPr id="312" name="楕円 311"/>
        <xdr:cNvSpPr/>
      </xdr:nvSpPr>
      <xdr:spPr>
        <a:xfrm>
          <a:off x="10426700" y="64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56979</xdr:rowOff>
    </xdr:from>
    <xdr:ext cx="534377" cy="259045"/>
    <xdr:sp macro="" textlink="">
      <xdr:nvSpPr>
        <xdr:cNvPr id="313" name="補助費等該当値テキスト"/>
        <xdr:cNvSpPr txBox="1"/>
      </xdr:nvSpPr>
      <xdr:spPr>
        <a:xfrm>
          <a:off x="10528300" y="640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146050</xdr:rowOff>
    </xdr:from>
    <xdr:to>
      <xdr:col>50</xdr:col>
      <xdr:colOff>165100</xdr:colOff>
      <xdr:row>33</xdr:row>
      <xdr:rowOff>76200</xdr:rowOff>
    </xdr:to>
    <xdr:sp macro="" textlink="">
      <xdr:nvSpPr>
        <xdr:cNvPr id="314" name="楕円 313"/>
        <xdr:cNvSpPr/>
      </xdr:nvSpPr>
      <xdr:spPr>
        <a:xfrm>
          <a:off x="958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67327</xdr:rowOff>
    </xdr:from>
    <xdr:ext cx="599010" cy="259045"/>
    <xdr:sp macro="" textlink="">
      <xdr:nvSpPr>
        <xdr:cNvPr id="315" name="テキスト ボックス 314"/>
        <xdr:cNvSpPr txBox="1"/>
      </xdr:nvSpPr>
      <xdr:spPr>
        <a:xfrm>
          <a:off x="9339795" y="572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151331</xdr:rowOff>
    </xdr:from>
    <xdr:to>
      <xdr:col>46</xdr:col>
      <xdr:colOff>38100</xdr:colOff>
      <xdr:row>38</xdr:row>
      <xdr:rowOff>81480</xdr:rowOff>
    </xdr:to>
    <xdr:sp macro="" textlink="">
      <xdr:nvSpPr>
        <xdr:cNvPr id="316" name="楕円 315"/>
        <xdr:cNvSpPr/>
      </xdr:nvSpPr>
      <xdr:spPr>
        <a:xfrm>
          <a:off x="8699500" y="6494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72607</xdr:rowOff>
    </xdr:from>
    <xdr:ext cx="534377" cy="259045"/>
    <xdr:sp macro="" textlink="">
      <xdr:nvSpPr>
        <xdr:cNvPr id="317" name="テキスト ボックス 316"/>
        <xdr:cNvSpPr txBox="1"/>
      </xdr:nvSpPr>
      <xdr:spPr>
        <a:xfrm>
          <a:off x="8483111" y="65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145250</xdr:rowOff>
    </xdr:from>
    <xdr:to>
      <xdr:col>41</xdr:col>
      <xdr:colOff>101600</xdr:colOff>
      <xdr:row>38</xdr:row>
      <xdr:rowOff>75400</xdr:rowOff>
    </xdr:to>
    <xdr:sp macro="" textlink="">
      <xdr:nvSpPr>
        <xdr:cNvPr id="318" name="楕円 317"/>
        <xdr:cNvSpPr/>
      </xdr:nvSpPr>
      <xdr:spPr>
        <a:xfrm>
          <a:off x="7810500" y="64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66527</xdr:rowOff>
    </xdr:from>
    <xdr:ext cx="534377" cy="259045"/>
    <xdr:sp macro="" textlink="">
      <xdr:nvSpPr>
        <xdr:cNvPr id="319" name="テキスト ボックス 318"/>
        <xdr:cNvSpPr txBox="1"/>
      </xdr:nvSpPr>
      <xdr:spPr>
        <a:xfrm>
          <a:off x="7594111" y="65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159134</xdr:rowOff>
    </xdr:from>
    <xdr:to>
      <xdr:col>36</xdr:col>
      <xdr:colOff>165100</xdr:colOff>
      <xdr:row>38</xdr:row>
      <xdr:rowOff>89284</xdr:rowOff>
    </xdr:to>
    <xdr:sp macro="" textlink="">
      <xdr:nvSpPr>
        <xdr:cNvPr id="320" name="楕円 319"/>
        <xdr:cNvSpPr/>
      </xdr:nvSpPr>
      <xdr:spPr>
        <a:xfrm>
          <a:off x="6921500" y="65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80411</xdr:rowOff>
    </xdr:from>
    <xdr:ext cx="534377" cy="259045"/>
    <xdr:sp macro="" textlink="">
      <xdr:nvSpPr>
        <xdr:cNvPr id="321" name="テキスト ボックス 320"/>
        <xdr:cNvSpPr txBox="1"/>
      </xdr:nvSpPr>
      <xdr:spPr>
        <a:xfrm>
          <a:off x="6705111" y="65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106487</xdr:rowOff>
    </xdr:from>
    <xdr:to>
      <xdr:col>55</xdr:col>
      <xdr:colOff>0</xdr:colOff>
      <xdr:row>57</xdr:row>
      <xdr:rowOff>22559</xdr:rowOff>
    </xdr:to>
    <xdr:cxnSp macro="">
      <xdr:nvCxnSpPr>
        <xdr:cNvPr id="352" name="直線コネクタ 351"/>
        <xdr:cNvCxnSpPr/>
      </xdr:nvCxnSpPr>
      <xdr:spPr>
        <a:xfrm flipV="1">
          <a:off x="9639300" y="9707687"/>
          <a:ext cx="838200" cy="8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3" name="普通建設事業費平均値テキスト"/>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22559</xdr:rowOff>
    </xdr:from>
    <xdr:to>
      <xdr:col>50</xdr:col>
      <xdr:colOff>114300</xdr:colOff>
      <xdr:row>57</xdr:row>
      <xdr:rowOff>137447</xdr:rowOff>
    </xdr:to>
    <xdr:cxnSp macro="">
      <xdr:nvCxnSpPr>
        <xdr:cNvPr id="355" name="直線コネクタ 354"/>
        <xdr:cNvCxnSpPr/>
      </xdr:nvCxnSpPr>
      <xdr:spPr>
        <a:xfrm flipV="1">
          <a:off x="8750300" y="9795209"/>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139747</xdr:rowOff>
    </xdr:from>
    <xdr:to>
      <xdr:col>50</xdr:col>
      <xdr:colOff>165100</xdr:colOff>
      <xdr:row>55</xdr:row>
      <xdr:rowOff>69897</xdr:rowOff>
    </xdr:to>
    <xdr:sp macro="" textlink="">
      <xdr:nvSpPr>
        <xdr:cNvPr id="356" name="フローチャート: 判断 355"/>
        <xdr:cNvSpPr/>
      </xdr:nvSpPr>
      <xdr:spPr>
        <a:xfrm>
          <a:off x="9588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86424</xdr:rowOff>
    </xdr:from>
    <xdr:ext cx="534377" cy="259045"/>
    <xdr:sp macro="" textlink="">
      <xdr:nvSpPr>
        <xdr:cNvPr id="357" name="テキスト ボックス 356"/>
        <xdr:cNvSpPr txBox="1"/>
      </xdr:nvSpPr>
      <xdr:spPr>
        <a:xfrm>
          <a:off x="9372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137447</xdr:rowOff>
    </xdr:from>
    <xdr:to>
      <xdr:col>45</xdr:col>
      <xdr:colOff>177800</xdr:colOff>
      <xdr:row>58</xdr:row>
      <xdr:rowOff>41228</xdr:rowOff>
    </xdr:to>
    <xdr:cxnSp macro="">
      <xdr:nvCxnSpPr>
        <xdr:cNvPr id="358" name="直線コネクタ 357"/>
        <xdr:cNvCxnSpPr/>
      </xdr:nvCxnSpPr>
      <xdr:spPr>
        <a:xfrm flipV="1">
          <a:off x="7861300" y="9910097"/>
          <a:ext cx="889000" cy="7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141522</xdr:rowOff>
    </xdr:from>
    <xdr:to>
      <xdr:col>46</xdr:col>
      <xdr:colOff>38100</xdr:colOff>
      <xdr:row>55</xdr:row>
      <xdr:rowOff>71672</xdr:rowOff>
    </xdr:to>
    <xdr:sp macro="" textlink="">
      <xdr:nvSpPr>
        <xdr:cNvPr id="359" name="フローチャート: 判断 358"/>
        <xdr:cNvSpPr/>
      </xdr:nvSpPr>
      <xdr:spPr>
        <a:xfrm>
          <a:off x="8699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88199</xdr:rowOff>
    </xdr:from>
    <xdr:ext cx="534377" cy="259045"/>
    <xdr:sp macro="" textlink="">
      <xdr:nvSpPr>
        <xdr:cNvPr id="360" name="テキスト ボックス 359"/>
        <xdr:cNvSpPr txBox="1"/>
      </xdr:nvSpPr>
      <xdr:spPr>
        <a:xfrm>
          <a:off x="8483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47062</xdr:rowOff>
    </xdr:from>
    <xdr:to>
      <xdr:col>41</xdr:col>
      <xdr:colOff>50800</xdr:colOff>
      <xdr:row>58</xdr:row>
      <xdr:rowOff>41228</xdr:rowOff>
    </xdr:to>
    <xdr:cxnSp macro="">
      <xdr:nvCxnSpPr>
        <xdr:cNvPr id="361" name="直線コネクタ 360"/>
        <xdr:cNvCxnSpPr/>
      </xdr:nvCxnSpPr>
      <xdr:spPr>
        <a:xfrm>
          <a:off x="6972300" y="9819712"/>
          <a:ext cx="889000" cy="16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152201</xdr:rowOff>
    </xdr:from>
    <xdr:to>
      <xdr:col>41</xdr:col>
      <xdr:colOff>101600</xdr:colOff>
      <xdr:row>55</xdr:row>
      <xdr:rowOff>82351</xdr:rowOff>
    </xdr:to>
    <xdr:sp macro="" textlink="">
      <xdr:nvSpPr>
        <xdr:cNvPr id="362" name="フローチャート: 判断 361"/>
        <xdr:cNvSpPr/>
      </xdr:nvSpPr>
      <xdr:spPr>
        <a:xfrm>
          <a:off x="7810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98878</xdr:rowOff>
    </xdr:from>
    <xdr:ext cx="534377" cy="259045"/>
    <xdr:sp macro="" textlink="">
      <xdr:nvSpPr>
        <xdr:cNvPr id="363" name="テキスト ボックス 362"/>
        <xdr:cNvSpPr txBox="1"/>
      </xdr:nvSpPr>
      <xdr:spPr>
        <a:xfrm>
          <a:off x="7594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136634</xdr:rowOff>
    </xdr:from>
    <xdr:to>
      <xdr:col>36</xdr:col>
      <xdr:colOff>165100</xdr:colOff>
      <xdr:row>55</xdr:row>
      <xdr:rowOff>66784</xdr:rowOff>
    </xdr:to>
    <xdr:sp macro="" textlink="">
      <xdr:nvSpPr>
        <xdr:cNvPr id="364" name="フローチャート: 判断 363"/>
        <xdr:cNvSpPr/>
      </xdr:nvSpPr>
      <xdr:spPr>
        <a:xfrm>
          <a:off x="69215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83311</xdr:rowOff>
    </xdr:from>
    <xdr:ext cx="534377" cy="259045"/>
    <xdr:sp macro="" textlink="">
      <xdr:nvSpPr>
        <xdr:cNvPr id="365" name="テキスト ボックス 364"/>
        <xdr:cNvSpPr txBox="1"/>
      </xdr:nvSpPr>
      <xdr:spPr>
        <a:xfrm>
          <a:off x="6705111" y="91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55687</xdr:rowOff>
    </xdr:from>
    <xdr:to>
      <xdr:col>55</xdr:col>
      <xdr:colOff>50800</xdr:colOff>
      <xdr:row>56</xdr:row>
      <xdr:rowOff>157287</xdr:rowOff>
    </xdr:to>
    <xdr:sp macro="" textlink="">
      <xdr:nvSpPr>
        <xdr:cNvPr id="371" name="楕円 370"/>
        <xdr:cNvSpPr/>
      </xdr:nvSpPr>
      <xdr:spPr>
        <a:xfrm>
          <a:off x="10426700" y="96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78564</xdr:rowOff>
    </xdr:from>
    <xdr:ext cx="534377" cy="259045"/>
    <xdr:sp macro="" textlink="">
      <xdr:nvSpPr>
        <xdr:cNvPr id="372" name="普通建設事業費該当値テキスト"/>
        <xdr:cNvSpPr txBox="1"/>
      </xdr:nvSpPr>
      <xdr:spPr>
        <a:xfrm>
          <a:off x="10528300" y="95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143209</xdr:rowOff>
    </xdr:from>
    <xdr:to>
      <xdr:col>50</xdr:col>
      <xdr:colOff>165100</xdr:colOff>
      <xdr:row>57</xdr:row>
      <xdr:rowOff>73359</xdr:rowOff>
    </xdr:to>
    <xdr:sp macro="" textlink="">
      <xdr:nvSpPr>
        <xdr:cNvPr id="373" name="楕円 372"/>
        <xdr:cNvSpPr/>
      </xdr:nvSpPr>
      <xdr:spPr>
        <a:xfrm>
          <a:off x="9588500" y="97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64486</xdr:rowOff>
    </xdr:from>
    <xdr:ext cx="534377" cy="259045"/>
    <xdr:sp macro="" textlink="">
      <xdr:nvSpPr>
        <xdr:cNvPr id="374" name="テキスト ボックス 373"/>
        <xdr:cNvSpPr txBox="1"/>
      </xdr:nvSpPr>
      <xdr:spPr>
        <a:xfrm>
          <a:off x="9372111" y="983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86647</xdr:rowOff>
    </xdr:from>
    <xdr:to>
      <xdr:col>46</xdr:col>
      <xdr:colOff>38100</xdr:colOff>
      <xdr:row>58</xdr:row>
      <xdr:rowOff>16797</xdr:rowOff>
    </xdr:to>
    <xdr:sp macro="" textlink="">
      <xdr:nvSpPr>
        <xdr:cNvPr id="375" name="楕円 374"/>
        <xdr:cNvSpPr/>
      </xdr:nvSpPr>
      <xdr:spPr>
        <a:xfrm>
          <a:off x="8699500" y="98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7924</xdr:rowOff>
    </xdr:from>
    <xdr:ext cx="534377" cy="259045"/>
    <xdr:sp macro="" textlink="">
      <xdr:nvSpPr>
        <xdr:cNvPr id="376" name="テキスト ボックス 375"/>
        <xdr:cNvSpPr txBox="1"/>
      </xdr:nvSpPr>
      <xdr:spPr>
        <a:xfrm>
          <a:off x="8483111" y="995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161878</xdr:rowOff>
    </xdr:from>
    <xdr:to>
      <xdr:col>41</xdr:col>
      <xdr:colOff>101600</xdr:colOff>
      <xdr:row>58</xdr:row>
      <xdr:rowOff>92028</xdr:rowOff>
    </xdr:to>
    <xdr:sp macro="" textlink="">
      <xdr:nvSpPr>
        <xdr:cNvPr id="377" name="楕円 376"/>
        <xdr:cNvSpPr/>
      </xdr:nvSpPr>
      <xdr:spPr>
        <a:xfrm>
          <a:off x="7810500" y="9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83155</xdr:rowOff>
    </xdr:from>
    <xdr:ext cx="534377" cy="259045"/>
    <xdr:sp macro="" textlink="">
      <xdr:nvSpPr>
        <xdr:cNvPr id="378" name="テキスト ボックス 377"/>
        <xdr:cNvSpPr txBox="1"/>
      </xdr:nvSpPr>
      <xdr:spPr>
        <a:xfrm>
          <a:off x="7594111" y="1002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167712</xdr:rowOff>
    </xdr:from>
    <xdr:to>
      <xdr:col>36</xdr:col>
      <xdr:colOff>165100</xdr:colOff>
      <xdr:row>57</xdr:row>
      <xdr:rowOff>97862</xdr:rowOff>
    </xdr:to>
    <xdr:sp macro="" textlink="">
      <xdr:nvSpPr>
        <xdr:cNvPr id="379" name="楕円 378"/>
        <xdr:cNvSpPr/>
      </xdr:nvSpPr>
      <xdr:spPr>
        <a:xfrm>
          <a:off x="6921500" y="97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88989</xdr:rowOff>
    </xdr:from>
    <xdr:ext cx="534377" cy="259045"/>
    <xdr:sp macro="" textlink="">
      <xdr:nvSpPr>
        <xdr:cNvPr id="380" name="テキスト ボックス 379"/>
        <xdr:cNvSpPr txBox="1"/>
      </xdr:nvSpPr>
      <xdr:spPr>
        <a:xfrm>
          <a:off x="6705111" y="986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130651</xdr:rowOff>
    </xdr:from>
    <xdr:to>
      <xdr:col>55</xdr:col>
      <xdr:colOff>0</xdr:colOff>
      <xdr:row>78</xdr:row>
      <xdr:rowOff>169532</xdr:rowOff>
    </xdr:to>
    <xdr:cxnSp macro="">
      <xdr:nvCxnSpPr>
        <xdr:cNvPr id="409" name="直線コネクタ 408"/>
        <xdr:cNvCxnSpPr/>
      </xdr:nvCxnSpPr>
      <xdr:spPr>
        <a:xfrm flipV="1">
          <a:off x="9639300" y="13503751"/>
          <a:ext cx="838200" cy="3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0"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167570</xdr:rowOff>
    </xdr:from>
    <xdr:to>
      <xdr:col>50</xdr:col>
      <xdr:colOff>114300</xdr:colOff>
      <xdr:row>78</xdr:row>
      <xdr:rowOff>169532</xdr:rowOff>
    </xdr:to>
    <xdr:cxnSp macro="">
      <xdr:nvCxnSpPr>
        <xdr:cNvPr id="412" name="直線コネクタ 411"/>
        <xdr:cNvCxnSpPr/>
      </xdr:nvCxnSpPr>
      <xdr:spPr>
        <a:xfrm>
          <a:off x="8750300" y="13540670"/>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164167</xdr:rowOff>
    </xdr:from>
    <xdr:to>
      <xdr:col>50</xdr:col>
      <xdr:colOff>165100</xdr:colOff>
      <xdr:row>77</xdr:row>
      <xdr:rowOff>94317</xdr:rowOff>
    </xdr:to>
    <xdr:sp macro="" textlink="">
      <xdr:nvSpPr>
        <xdr:cNvPr id="413" name="フローチャート: 判断 412"/>
        <xdr:cNvSpPr/>
      </xdr:nvSpPr>
      <xdr:spPr>
        <a:xfrm>
          <a:off x="9588500" y="131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110844</xdr:rowOff>
    </xdr:from>
    <xdr:ext cx="534377" cy="259045"/>
    <xdr:sp macro="" textlink="">
      <xdr:nvSpPr>
        <xdr:cNvPr id="414" name="テキスト ボックス 413"/>
        <xdr:cNvSpPr txBox="1"/>
      </xdr:nvSpPr>
      <xdr:spPr>
        <a:xfrm>
          <a:off x="9372111" y="129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167570</xdr:rowOff>
    </xdr:from>
    <xdr:to>
      <xdr:col>45</xdr:col>
      <xdr:colOff>177800</xdr:colOff>
      <xdr:row>79</xdr:row>
      <xdr:rowOff>8217</xdr:rowOff>
    </xdr:to>
    <xdr:cxnSp macro="">
      <xdr:nvCxnSpPr>
        <xdr:cNvPr id="415" name="直線コネクタ 414"/>
        <xdr:cNvCxnSpPr/>
      </xdr:nvCxnSpPr>
      <xdr:spPr>
        <a:xfrm flipV="1">
          <a:off x="7861300" y="13540670"/>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14643</xdr:rowOff>
    </xdr:from>
    <xdr:to>
      <xdr:col>46</xdr:col>
      <xdr:colOff>38100</xdr:colOff>
      <xdr:row>77</xdr:row>
      <xdr:rowOff>116243</xdr:rowOff>
    </xdr:to>
    <xdr:sp macro="" textlink="">
      <xdr:nvSpPr>
        <xdr:cNvPr id="416" name="フローチャート: 判断 415"/>
        <xdr:cNvSpPr/>
      </xdr:nvSpPr>
      <xdr:spPr>
        <a:xfrm>
          <a:off x="8699500" y="1321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132770</xdr:rowOff>
    </xdr:from>
    <xdr:ext cx="534377" cy="259045"/>
    <xdr:sp macro="" textlink="">
      <xdr:nvSpPr>
        <xdr:cNvPr id="417" name="テキスト ボックス 416"/>
        <xdr:cNvSpPr txBox="1"/>
      </xdr:nvSpPr>
      <xdr:spPr>
        <a:xfrm>
          <a:off x="8483111" y="12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148806</xdr:rowOff>
    </xdr:from>
    <xdr:to>
      <xdr:col>41</xdr:col>
      <xdr:colOff>50800</xdr:colOff>
      <xdr:row>79</xdr:row>
      <xdr:rowOff>8217</xdr:rowOff>
    </xdr:to>
    <xdr:cxnSp macro="">
      <xdr:nvCxnSpPr>
        <xdr:cNvPr id="418" name="直線コネクタ 417"/>
        <xdr:cNvCxnSpPr/>
      </xdr:nvCxnSpPr>
      <xdr:spPr>
        <a:xfrm>
          <a:off x="6972300" y="1352190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117342</xdr:rowOff>
    </xdr:from>
    <xdr:to>
      <xdr:col>41</xdr:col>
      <xdr:colOff>101600</xdr:colOff>
      <xdr:row>77</xdr:row>
      <xdr:rowOff>47492</xdr:rowOff>
    </xdr:to>
    <xdr:sp macro="" textlink="">
      <xdr:nvSpPr>
        <xdr:cNvPr id="419" name="フローチャート: 判断 418"/>
        <xdr:cNvSpPr/>
      </xdr:nvSpPr>
      <xdr:spPr>
        <a:xfrm>
          <a:off x="7810500" y="131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64019</xdr:rowOff>
    </xdr:from>
    <xdr:ext cx="534377" cy="259045"/>
    <xdr:sp macro="" textlink="">
      <xdr:nvSpPr>
        <xdr:cNvPr id="420" name="テキスト ボックス 419"/>
        <xdr:cNvSpPr txBox="1"/>
      </xdr:nvSpPr>
      <xdr:spPr>
        <a:xfrm>
          <a:off x="7594111" y="12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166091</xdr:rowOff>
    </xdr:from>
    <xdr:to>
      <xdr:col>36</xdr:col>
      <xdr:colOff>165100</xdr:colOff>
      <xdr:row>77</xdr:row>
      <xdr:rowOff>96241</xdr:rowOff>
    </xdr:to>
    <xdr:sp macro="" textlink="">
      <xdr:nvSpPr>
        <xdr:cNvPr id="421" name="フローチャート: 判断 420"/>
        <xdr:cNvSpPr/>
      </xdr:nvSpPr>
      <xdr:spPr>
        <a:xfrm>
          <a:off x="6921500" y="1319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112768</xdr:rowOff>
    </xdr:from>
    <xdr:ext cx="534377" cy="259045"/>
    <xdr:sp macro="" textlink="">
      <xdr:nvSpPr>
        <xdr:cNvPr id="422" name="テキスト ボックス 421"/>
        <xdr:cNvSpPr txBox="1"/>
      </xdr:nvSpPr>
      <xdr:spPr>
        <a:xfrm>
          <a:off x="6705111" y="129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79851</xdr:rowOff>
    </xdr:from>
    <xdr:to>
      <xdr:col>55</xdr:col>
      <xdr:colOff>50800</xdr:colOff>
      <xdr:row>79</xdr:row>
      <xdr:rowOff>10001</xdr:rowOff>
    </xdr:to>
    <xdr:sp macro="" textlink="">
      <xdr:nvSpPr>
        <xdr:cNvPr id="428" name="楕円 427"/>
        <xdr:cNvSpPr/>
      </xdr:nvSpPr>
      <xdr:spPr>
        <a:xfrm>
          <a:off x="10426700" y="134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166228</xdr:rowOff>
    </xdr:from>
    <xdr:ext cx="469744" cy="259045"/>
    <xdr:sp macro="" textlink="">
      <xdr:nvSpPr>
        <xdr:cNvPr id="429" name="普通建設事業費 （ うち新規整備　）該当値テキスト"/>
        <xdr:cNvSpPr txBox="1"/>
      </xdr:nvSpPr>
      <xdr:spPr>
        <a:xfrm>
          <a:off x="10528300" y="133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118732</xdr:rowOff>
    </xdr:from>
    <xdr:to>
      <xdr:col>50</xdr:col>
      <xdr:colOff>165100</xdr:colOff>
      <xdr:row>79</xdr:row>
      <xdr:rowOff>48882</xdr:rowOff>
    </xdr:to>
    <xdr:sp macro="" textlink="">
      <xdr:nvSpPr>
        <xdr:cNvPr id="430" name="楕円 429"/>
        <xdr:cNvSpPr/>
      </xdr:nvSpPr>
      <xdr:spPr>
        <a:xfrm>
          <a:off x="9588500" y="13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40009</xdr:rowOff>
    </xdr:from>
    <xdr:ext cx="469744" cy="259045"/>
    <xdr:sp macro="" textlink="">
      <xdr:nvSpPr>
        <xdr:cNvPr id="431" name="テキスト ボックス 430"/>
        <xdr:cNvSpPr txBox="1"/>
      </xdr:nvSpPr>
      <xdr:spPr>
        <a:xfrm>
          <a:off x="9404428" y="1358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116770</xdr:rowOff>
    </xdr:from>
    <xdr:to>
      <xdr:col>46</xdr:col>
      <xdr:colOff>38100</xdr:colOff>
      <xdr:row>79</xdr:row>
      <xdr:rowOff>46920</xdr:rowOff>
    </xdr:to>
    <xdr:sp macro="" textlink="">
      <xdr:nvSpPr>
        <xdr:cNvPr id="432" name="楕円 431"/>
        <xdr:cNvSpPr/>
      </xdr:nvSpPr>
      <xdr:spPr>
        <a:xfrm>
          <a:off x="8699500" y="13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38047</xdr:rowOff>
    </xdr:from>
    <xdr:ext cx="469744" cy="259045"/>
    <xdr:sp macro="" textlink="">
      <xdr:nvSpPr>
        <xdr:cNvPr id="433" name="テキスト ボックス 432"/>
        <xdr:cNvSpPr txBox="1"/>
      </xdr:nvSpPr>
      <xdr:spPr>
        <a:xfrm>
          <a:off x="8515428" y="135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128867</xdr:rowOff>
    </xdr:from>
    <xdr:to>
      <xdr:col>41</xdr:col>
      <xdr:colOff>101600</xdr:colOff>
      <xdr:row>79</xdr:row>
      <xdr:rowOff>59017</xdr:rowOff>
    </xdr:to>
    <xdr:sp macro="" textlink="">
      <xdr:nvSpPr>
        <xdr:cNvPr id="434" name="楕円 433"/>
        <xdr:cNvSpPr/>
      </xdr:nvSpPr>
      <xdr:spPr>
        <a:xfrm>
          <a:off x="7810500" y="135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50144</xdr:rowOff>
    </xdr:from>
    <xdr:ext cx="469744" cy="259045"/>
    <xdr:sp macro="" textlink="">
      <xdr:nvSpPr>
        <xdr:cNvPr id="435" name="テキスト ボックス 434"/>
        <xdr:cNvSpPr txBox="1"/>
      </xdr:nvSpPr>
      <xdr:spPr>
        <a:xfrm>
          <a:off x="7626428" y="1359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98006</xdr:rowOff>
    </xdr:from>
    <xdr:to>
      <xdr:col>36</xdr:col>
      <xdr:colOff>165100</xdr:colOff>
      <xdr:row>79</xdr:row>
      <xdr:rowOff>28156</xdr:rowOff>
    </xdr:to>
    <xdr:sp macro="" textlink="">
      <xdr:nvSpPr>
        <xdr:cNvPr id="436" name="楕円 435"/>
        <xdr:cNvSpPr/>
      </xdr:nvSpPr>
      <xdr:spPr>
        <a:xfrm>
          <a:off x="6921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19283</xdr:rowOff>
    </xdr:from>
    <xdr:ext cx="469744" cy="259045"/>
    <xdr:sp macro="" textlink="">
      <xdr:nvSpPr>
        <xdr:cNvPr id="437" name="テキスト ボックス 436"/>
        <xdr:cNvSpPr txBox="1"/>
      </xdr:nvSpPr>
      <xdr:spPr>
        <a:xfrm>
          <a:off x="6737428"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102357</xdr:rowOff>
    </xdr:from>
    <xdr:to>
      <xdr:col>55</xdr:col>
      <xdr:colOff>0</xdr:colOff>
      <xdr:row>97</xdr:row>
      <xdr:rowOff>65960</xdr:rowOff>
    </xdr:to>
    <xdr:cxnSp macro="">
      <xdr:nvCxnSpPr>
        <xdr:cNvPr id="468" name="直線コネクタ 467"/>
        <xdr:cNvCxnSpPr/>
      </xdr:nvCxnSpPr>
      <xdr:spPr>
        <a:xfrm>
          <a:off x="9639300" y="16561557"/>
          <a:ext cx="838200" cy="1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69"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102357</xdr:rowOff>
    </xdr:from>
    <xdr:to>
      <xdr:col>50</xdr:col>
      <xdr:colOff>114300</xdr:colOff>
      <xdr:row>97</xdr:row>
      <xdr:rowOff>141317</xdr:rowOff>
    </xdr:to>
    <xdr:cxnSp macro="">
      <xdr:nvCxnSpPr>
        <xdr:cNvPr id="471" name="直線コネクタ 470"/>
        <xdr:cNvCxnSpPr/>
      </xdr:nvCxnSpPr>
      <xdr:spPr>
        <a:xfrm flipV="1">
          <a:off x="8750300" y="16561557"/>
          <a:ext cx="889000" cy="2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68441</xdr:rowOff>
    </xdr:from>
    <xdr:to>
      <xdr:col>50</xdr:col>
      <xdr:colOff>165100</xdr:colOff>
      <xdr:row>95</xdr:row>
      <xdr:rowOff>170041</xdr:rowOff>
    </xdr:to>
    <xdr:sp macro="" textlink="">
      <xdr:nvSpPr>
        <xdr:cNvPr id="472" name="フローチャート: 判断 471"/>
        <xdr:cNvSpPr/>
      </xdr:nvSpPr>
      <xdr:spPr>
        <a:xfrm>
          <a:off x="9588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15118</xdr:rowOff>
    </xdr:from>
    <xdr:ext cx="534377" cy="259045"/>
    <xdr:sp macro="" textlink="">
      <xdr:nvSpPr>
        <xdr:cNvPr id="473" name="テキスト ボックス 472"/>
        <xdr:cNvSpPr txBox="1"/>
      </xdr:nvSpPr>
      <xdr:spPr>
        <a:xfrm>
          <a:off x="9372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141317</xdr:rowOff>
    </xdr:from>
    <xdr:to>
      <xdr:col>45</xdr:col>
      <xdr:colOff>177800</xdr:colOff>
      <xdr:row>98</xdr:row>
      <xdr:rowOff>48963</xdr:rowOff>
    </xdr:to>
    <xdr:cxnSp macro="">
      <xdr:nvCxnSpPr>
        <xdr:cNvPr id="474" name="直線コネクタ 473"/>
        <xdr:cNvCxnSpPr/>
      </xdr:nvCxnSpPr>
      <xdr:spPr>
        <a:xfrm flipV="1">
          <a:off x="7861300" y="16771967"/>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76637</xdr:rowOff>
    </xdr:from>
    <xdr:to>
      <xdr:col>46</xdr:col>
      <xdr:colOff>38100</xdr:colOff>
      <xdr:row>96</xdr:row>
      <xdr:rowOff>6787</xdr:rowOff>
    </xdr:to>
    <xdr:sp macro="" textlink="">
      <xdr:nvSpPr>
        <xdr:cNvPr id="475" name="フローチャート: 判断 474"/>
        <xdr:cNvSpPr/>
      </xdr:nvSpPr>
      <xdr:spPr>
        <a:xfrm>
          <a:off x="8699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23314</xdr:rowOff>
    </xdr:from>
    <xdr:ext cx="534377" cy="259045"/>
    <xdr:sp macro="" textlink="">
      <xdr:nvSpPr>
        <xdr:cNvPr id="476" name="テキスト ボックス 475"/>
        <xdr:cNvSpPr txBox="1"/>
      </xdr:nvSpPr>
      <xdr:spPr>
        <a:xfrm>
          <a:off x="8483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160469</xdr:rowOff>
    </xdr:from>
    <xdr:to>
      <xdr:col>41</xdr:col>
      <xdr:colOff>50800</xdr:colOff>
      <xdr:row>98</xdr:row>
      <xdr:rowOff>48963</xdr:rowOff>
    </xdr:to>
    <xdr:cxnSp macro="">
      <xdr:nvCxnSpPr>
        <xdr:cNvPr id="477" name="直線コネクタ 476"/>
        <xdr:cNvCxnSpPr/>
      </xdr:nvCxnSpPr>
      <xdr:spPr>
        <a:xfrm>
          <a:off x="6972300" y="16619669"/>
          <a:ext cx="889000" cy="2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132269</xdr:rowOff>
    </xdr:from>
    <xdr:to>
      <xdr:col>41</xdr:col>
      <xdr:colOff>101600</xdr:colOff>
      <xdr:row>96</xdr:row>
      <xdr:rowOff>62419</xdr:rowOff>
    </xdr:to>
    <xdr:sp macro="" textlink="">
      <xdr:nvSpPr>
        <xdr:cNvPr id="478" name="フローチャート: 判断 477"/>
        <xdr:cNvSpPr/>
      </xdr:nvSpPr>
      <xdr:spPr>
        <a:xfrm>
          <a:off x="7810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78946</xdr:rowOff>
    </xdr:from>
    <xdr:ext cx="534377" cy="259045"/>
    <xdr:sp macro="" textlink="">
      <xdr:nvSpPr>
        <xdr:cNvPr id="479" name="テキスト ボックス 478"/>
        <xdr:cNvSpPr txBox="1"/>
      </xdr:nvSpPr>
      <xdr:spPr>
        <a:xfrm>
          <a:off x="7594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98306</xdr:rowOff>
    </xdr:from>
    <xdr:to>
      <xdr:col>36</xdr:col>
      <xdr:colOff>165100</xdr:colOff>
      <xdr:row>96</xdr:row>
      <xdr:rowOff>28456</xdr:rowOff>
    </xdr:to>
    <xdr:sp macro="" textlink="">
      <xdr:nvSpPr>
        <xdr:cNvPr id="480" name="フローチャート: 判断 479"/>
        <xdr:cNvSpPr/>
      </xdr:nvSpPr>
      <xdr:spPr>
        <a:xfrm>
          <a:off x="6921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44983</xdr:rowOff>
    </xdr:from>
    <xdr:ext cx="534377" cy="259045"/>
    <xdr:sp macro="" textlink="">
      <xdr:nvSpPr>
        <xdr:cNvPr id="481" name="テキスト ボックス 480"/>
        <xdr:cNvSpPr txBox="1"/>
      </xdr:nvSpPr>
      <xdr:spPr>
        <a:xfrm>
          <a:off x="6705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15160</xdr:rowOff>
    </xdr:from>
    <xdr:to>
      <xdr:col>55</xdr:col>
      <xdr:colOff>50800</xdr:colOff>
      <xdr:row>97</xdr:row>
      <xdr:rowOff>116760</xdr:rowOff>
    </xdr:to>
    <xdr:sp macro="" textlink="">
      <xdr:nvSpPr>
        <xdr:cNvPr id="487" name="楕円 486"/>
        <xdr:cNvSpPr/>
      </xdr:nvSpPr>
      <xdr:spPr>
        <a:xfrm>
          <a:off x="10426700" y="166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165037</xdr:rowOff>
    </xdr:from>
    <xdr:ext cx="534377" cy="259045"/>
    <xdr:sp macro="" textlink="">
      <xdr:nvSpPr>
        <xdr:cNvPr id="488" name="普通建設事業費 （ うち更新整備　）該当値テキスト"/>
        <xdr:cNvSpPr txBox="1"/>
      </xdr:nvSpPr>
      <xdr:spPr>
        <a:xfrm>
          <a:off x="10528300" y="1662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51557</xdr:rowOff>
    </xdr:from>
    <xdr:to>
      <xdr:col>50</xdr:col>
      <xdr:colOff>165100</xdr:colOff>
      <xdr:row>96</xdr:row>
      <xdr:rowOff>153157</xdr:rowOff>
    </xdr:to>
    <xdr:sp macro="" textlink="">
      <xdr:nvSpPr>
        <xdr:cNvPr id="489" name="楕円 488"/>
        <xdr:cNvSpPr/>
      </xdr:nvSpPr>
      <xdr:spPr>
        <a:xfrm>
          <a:off x="9588500" y="165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144284</xdr:rowOff>
    </xdr:from>
    <xdr:ext cx="534377" cy="259045"/>
    <xdr:sp macro="" textlink="">
      <xdr:nvSpPr>
        <xdr:cNvPr id="490" name="テキスト ボックス 489"/>
        <xdr:cNvSpPr txBox="1"/>
      </xdr:nvSpPr>
      <xdr:spPr>
        <a:xfrm>
          <a:off x="9372111" y="166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90517</xdr:rowOff>
    </xdr:from>
    <xdr:to>
      <xdr:col>46</xdr:col>
      <xdr:colOff>38100</xdr:colOff>
      <xdr:row>98</xdr:row>
      <xdr:rowOff>20667</xdr:rowOff>
    </xdr:to>
    <xdr:sp macro="" textlink="">
      <xdr:nvSpPr>
        <xdr:cNvPr id="491" name="楕円 490"/>
        <xdr:cNvSpPr/>
      </xdr:nvSpPr>
      <xdr:spPr>
        <a:xfrm>
          <a:off x="8699500" y="1672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11794</xdr:rowOff>
    </xdr:from>
    <xdr:ext cx="534377" cy="259045"/>
    <xdr:sp macro="" textlink="">
      <xdr:nvSpPr>
        <xdr:cNvPr id="492" name="テキスト ボックス 491"/>
        <xdr:cNvSpPr txBox="1"/>
      </xdr:nvSpPr>
      <xdr:spPr>
        <a:xfrm>
          <a:off x="8483111" y="1681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169613</xdr:rowOff>
    </xdr:from>
    <xdr:to>
      <xdr:col>41</xdr:col>
      <xdr:colOff>101600</xdr:colOff>
      <xdr:row>98</xdr:row>
      <xdr:rowOff>99763</xdr:rowOff>
    </xdr:to>
    <xdr:sp macro="" textlink="">
      <xdr:nvSpPr>
        <xdr:cNvPr id="493" name="楕円 492"/>
        <xdr:cNvSpPr/>
      </xdr:nvSpPr>
      <xdr:spPr>
        <a:xfrm>
          <a:off x="7810500" y="1680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90890</xdr:rowOff>
    </xdr:from>
    <xdr:ext cx="534377" cy="259045"/>
    <xdr:sp macro="" textlink="">
      <xdr:nvSpPr>
        <xdr:cNvPr id="494" name="テキスト ボックス 493"/>
        <xdr:cNvSpPr txBox="1"/>
      </xdr:nvSpPr>
      <xdr:spPr>
        <a:xfrm>
          <a:off x="7594111" y="1689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109669</xdr:rowOff>
    </xdr:from>
    <xdr:to>
      <xdr:col>36</xdr:col>
      <xdr:colOff>165100</xdr:colOff>
      <xdr:row>97</xdr:row>
      <xdr:rowOff>39819</xdr:rowOff>
    </xdr:to>
    <xdr:sp macro="" textlink="">
      <xdr:nvSpPr>
        <xdr:cNvPr id="495" name="楕円 494"/>
        <xdr:cNvSpPr/>
      </xdr:nvSpPr>
      <xdr:spPr>
        <a:xfrm>
          <a:off x="6921500" y="165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30946</xdr:rowOff>
    </xdr:from>
    <xdr:ext cx="534377" cy="259045"/>
    <xdr:sp macro="" textlink="">
      <xdr:nvSpPr>
        <xdr:cNvPr id="496" name="テキスト ボックス 495"/>
        <xdr:cNvSpPr txBox="1"/>
      </xdr:nvSpPr>
      <xdr:spPr>
        <a:xfrm>
          <a:off x="6705111" y="166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136547</xdr:rowOff>
    </xdr:from>
    <xdr:to>
      <xdr:col>81</xdr:col>
      <xdr:colOff>101600</xdr:colOff>
      <xdr:row>38</xdr:row>
      <xdr:rowOff>66697</xdr:rowOff>
    </xdr:to>
    <xdr:sp macro="" textlink="">
      <xdr:nvSpPr>
        <xdr:cNvPr id="531" name="フローチャート: 判断 530"/>
        <xdr:cNvSpPr/>
      </xdr:nvSpPr>
      <xdr:spPr>
        <a:xfrm>
          <a:off x="15430500" y="64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83224</xdr:rowOff>
    </xdr:from>
    <xdr:ext cx="469744" cy="259045"/>
    <xdr:sp macro="" textlink="">
      <xdr:nvSpPr>
        <xdr:cNvPr id="532" name="テキスト ボックス 531"/>
        <xdr:cNvSpPr txBox="1"/>
      </xdr:nvSpPr>
      <xdr:spPr>
        <a:xfrm>
          <a:off x="15246428" y="62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137592</xdr:rowOff>
    </xdr:from>
    <xdr:to>
      <xdr:col>76</xdr:col>
      <xdr:colOff>165100</xdr:colOff>
      <xdr:row>38</xdr:row>
      <xdr:rowOff>67742</xdr:rowOff>
    </xdr:to>
    <xdr:sp macro="" textlink="">
      <xdr:nvSpPr>
        <xdr:cNvPr id="534" name="フローチャート: 判断 533"/>
        <xdr:cNvSpPr/>
      </xdr:nvSpPr>
      <xdr:spPr>
        <a:xfrm>
          <a:off x="145415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84269</xdr:rowOff>
    </xdr:from>
    <xdr:ext cx="469744" cy="259045"/>
    <xdr:sp macro="" textlink="">
      <xdr:nvSpPr>
        <xdr:cNvPr id="535" name="テキスト ボックス 534"/>
        <xdr:cNvSpPr txBox="1"/>
      </xdr:nvSpPr>
      <xdr:spPr>
        <a:xfrm>
          <a:off x="14357428" y="62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27243</xdr:rowOff>
    </xdr:from>
    <xdr:to>
      <xdr:col>72</xdr:col>
      <xdr:colOff>38100</xdr:colOff>
      <xdr:row>38</xdr:row>
      <xdr:rowOff>128843</xdr:rowOff>
    </xdr:to>
    <xdr:sp macro="" textlink="">
      <xdr:nvSpPr>
        <xdr:cNvPr id="537" name="フローチャート: 判断 536"/>
        <xdr:cNvSpPr/>
      </xdr:nvSpPr>
      <xdr:spPr>
        <a:xfrm>
          <a:off x="13652500" y="654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145370</xdr:rowOff>
    </xdr:from>
    <xdr:ext cx="469744" cy="259045"/>
    <xdr:sp macro="" textlink="">
      <xdr:nvSpPr>
        <xdr:cNvPr id="538" name="テキスト ボックス 537"/>
        <xdr:cNvSpPr txBox="1"/>
      </xdr:nvSpPr>
      <xdr:spPr>
        <a:xfrm>
          <a:off x="13468428" y="6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99057</xdr:rowOff>
    </xdr:from>
    <xdr:to>
      <xdr:col>67</xdr:col>
      <xdr:colOff>101600</xdr:colOff>
      <xdr:row>39</xdr:row>
      <xdr:rowOff>29207</xdr:rowOff>
    </xdr:to>
    <xdr:sp macro="" textlink="">
      <xdr:nvSpPr>
        <xdr:cNvPr id="539" name="フローチャート: 判断 538"/>
        <xdr:cNvSpPr/>
      </xdr:nvSpPr>
      <xdr:spPr>
        <a:xfrm>
          <a:off x="12763500" y="661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45733</xdr:rowOff>
    </xdr:from>
    <xdr:ext cx="469744" cy="259045"/>
    <xdr:sp macro="" textlink="">
      <xdr:nvSpPr>
        <xdr:cNvPr id="540" name="テキスト ボックス 539"/>
        <xdr:cNvSpPr txBox="1"/>
      </xdr:nvSpPr>
      <xdr:spPr>
        <a:xfrm>
          <a:off x="12579428" y="638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7"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97002</xdr:rowOff>
    </xdr:from>
    <xdr:to>
      <xdr:col>85</xdr:col>
      <xdr:colOff>127000</xdr:colOff>
      <xdr:row>77</xdr:row>
      <xdr:rowOff>111837</xdr:rowOff>
    </xdr:to>
    <xdr:cxnSp macro="">
      <xdr:nvCxnSpPr>
        <xdr:cNvPr id="633" name="直線コネクタ 632"/>
        <xdr:cNvCxnSpPr/>
      </xdr:nvCxnSpPr>
      <xdr:spPr>
        <a:xfrm flipV="1">
          <a:off x="15481300" y="13298652"/>
          <a:ext cx="8382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4"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111837</xdr:rowOff>
    </xdr:from>
    <xdr:to>
      <xdr:col>81</xdr:col>
      <xdr:colOff>50800</xdr:colOff>
      <xdr:row>77</xdr:row>
      <xdr:rowOff>122022</xdr:rowOff>
    </xdr:to>
    <xdr:cxnSp macro="">
      <xdr:nvCxnSpPr>
        <xdr:cNvPr id="636" name="直線コネクタ 635"/>
        <xdr:cNvCxnSpPr/>
      </xdr:nvCxnSpPr>
      <xdr:spPr>
        <a:xfrm flipV="1">
          <a:off x="14592300" y="13313487"/>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154280</xdr:rowOff>
    </xdr:from>
    <xdr:to>
      <xdr:col>81</xdr:col>
      <xdr:colOff>101600</xdr:colOff>
      <xdr:row>75</xdr:row>
      <xdr:rowOff>84430</xdr:rowOff>
    </xdr:to>
    <xdr:sp macro="" textlink="">
      <xdr:nvSpPr>
        <xdr:cNvPr id="637" name="フローチャート: 判断 636"/>
        <xdr:cNvSpPr/>
      </xdr:nvSpPr>
      <xdr:spPr>
        <a:xfrm>
          <a:off x="15430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100957</xdr:rowOff>
    </xdr:from>
    <xdr:ext cx="534377" cy="259045"/>
    <xdr:sp macro="" textlink="">
      <xdr:nvSpPr>
        <xdr:cNvPr id="638" name="テキスト ボックス 637"/>
        <xdr:cNvSpPr txBox="1"/>
      </xdr:nvSpPr>
      <xdr:spPr>
        <a:xfrm>
          <a:off x="15214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122022</xdr:rowOff>
    </xdr:from>
    <xdr:to>
      <xdr:col>76</xdr:col>
      <xdr:colOff>114300</xdr:colOff>
      <xdr:row>77</xdr:row>
      <xdr:rowOff>129756</xdr:rowOff>
    </xdr:to>
    <xdr:cxnSp macro="">
      <xdr:nvCxnSpPr>
        <xdr:cNvPr id="639" name="直線コネクタ 638"/>
        <xdr:cNvCxnSpPr/>
      </xdr:nvCxnSpPr>
      <xdr:spPr>
        <a:xfrm flipV="1">
          <a:off x="13703300" y="1332367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158090</xdr:rowOff>
    </xdr:from>
    <xdr:to>
      <xdr:col>76</xdr:col>
      <xdr:colOff>165100</xdr:colOff>
      <xdr:row>75</xdr:row>
      <xdr:rowOff>88240</xdr:rowOff>
    </xdr:to>
    <xdr:sp macro="" textlink="">
      <xdr:nvSpPr>
        <xdr:cNvPr id="640" name="フローチャート: 判断 639"/>
        <xdr:cNvSpPr/>
      </xdr:nvSpPr>
      <xdr:spPr>
        <a:xfrm>
          <a:off x="14541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104767</xdr:rowOff>
    </xdr:from>
    <xdr:ext cx="534377" cy="259045"/>
    <xdr:sp macro="" textlink="">
      <xdr:nvSpPr>
        <xdr:cNvPr id="641" name="テキスト ボックス 640"/>
        <xdr:cNvSpPr txBox="1"/>
      </xdr:nvSpPr>
      <xdr:spPr>
        <a:xfrm>
          <a:off x="14325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129756</xdr:rowOff>
    </xdr:from>
    <xdr:to>
      <xdr:col>71</xdr:col>
      <xdr:colOff>177800</xdr:colOff>
      <xdr:row>77</xdr:row>
      <xdr:rowOff>133071</xdr:rowOff>
    </xdr:to>
    <xdr:cxnSp macro="">
      <xdr:nvCxnSpPr>
        <xdr:cNvPr id="642" name="直線コネクタ 641"/>
        <xdr:cNvCxnSpPr/>
      </xdr:nvCxnSpPr>
      <xdr:spPr>
        <a:xfrm flipV="1">
          <a:off x="12814300" y="13331406"/>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162344</xdr:rowOff>
    </xdr:from>
    <xdr:to>
      <xdr:col>72</xdr:col>
      <xdr:colOff>38100</xdr:colOff>
      <xdr:row>75</xdr:row>
      <xdr:rowOff>92494</xdr:rowOff>
    </xdr:to>
    <xdr:sp macro="" textlink="">
      <xdr:nvSpPr>
        <xdr:cNvPr id="643" name="フローチャート: 判断 642"/>
        <xdr:cNvSpPr/>
      </xdr:nvSpPr>
      <xdr:spPr>
        <a:xfrm>
          <a:off x="13652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109021</xdr:rowOff>
    </xdr:from>
    <xdr:ext cx="534377" cy="259045"/>
    <xdr:sp macro="" textlink="">
      <xdr:nvSpPr>
        <xdr:cNvPr id="644" name="テキスト ボックス 643"/>
        <xdr:cNvSpPr txBox="1"/>
      </xdr:nvSpPr>
      <xdr:spPr>
        <a:xfrm>
          <a:off x="13436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5" name="フローチャート: 判断 644"/>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96537</xdr:rowOff>
    </xdr:from>
    <xdr:ext cx="534377" cy="259045"/>
    <xdr:sp macro="" textlink="">
      <xdr:nvSpPr>
        <xdr:cNvPr id="646" name="テキスト ボックス 645"/>
        <xdr:cNvSpPr txBox="1"/>
      </xdr:nvSpPr>
      <xdr:spPr>
        <a:xfrm>
          <a:off x="12547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46202</xdr:rowOff>
    </xdr:from>
    <xdr:to>
      <xdr:col>85</xdr:col>
      <xdr:colOff>177800</xdr:colOff>
      <xdr:row>77</xdr:row>
      <xdr:rowOff>147802</xdr:rowOff>
    </xdr:to>
    <xdr:sp macro="" textlink="">
      <xdr:nvSpPr>
        <xdr:cNvPr id="652" name="楕円 651"/>
        <xdr:cNvSpPr/>
      </xdr:nvSpPr>
      <xdr:spPr>
        <a:xfrm>
          <a:off x="16268700" y="132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24629</xdr:rowOff>
    </xdr:from>
    <xdr:ext cx="534377" cy="259045"/>
    <xdr:sp macro="" textlink="">
      <xdr:nvSpPr>
        <xdr:cNvPr id="653" name="公債費該当値テキスト"/>
        <xdr:cNvSpPr txBox="1"/>
      </xdr:nvSpPr>
      <xdr:spPr>
        <a:xfrm>
          <a:off x="16370300" y="132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61037</xdr:rowOff>
    </xdr:from>
    <xdr:to>
      <xdr:col>81</xdr:col>
      <xdr:colOff>101600</xdr:colOff>
      <xdr:row>77</xdr:row>
      <xdr:rowOff>162637</xdr:rowOff>
    </xdr:to>
    <xdr:sp macro="" textlink="">
      <xdr:nvSpPr>
        <xdr:cNvPr id="654" name="楕円 653"/>
        <xdr:cNvSpPr/>
      </xdr:nvSpPr>
      <xdr:spPr>
        <a:xfrm>
          <a:off x="15430500" y="132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153764</xdr:rowOff>
    </xdr:from>
    <xdr:ext cx="534377" cy="259045"/>
    <xdr:sp macro="" textlink="">
      <xdr:nvSpPr>
        <xdr:cNvPr id="655" name="テキスト ボックス 654"/>
        <xdr:cNvSpPr txBox="1"/>
      </xdr:nvSpPr>
      <xdr:spPr>
        <a:xfrm>
          <a:off x="15214111" y="1335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71222</xdr:rowOff>
    </xdr:from>
    <xdr:to>
      <xdr:col>76</xdr:col>
      <xdr:colOff>165100</xdr:colOff>
      <xdr:row>78</xdr:row>
      <xdr:rowOff>1372</xdr:rowOff>
    </xdr:to>
    <xdr:sp macro="" textlink="">
      <xdr:nvSpPr>
        <xdr:cNvPr id="656" name="楕円 655"/>
        <xdr:cNvSpPr/>
      </xdr:nvSpPr>
      <xdr:spPr>
        <a:xfrm>
          <a:off x="14541500" y="132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163949</xdr:rowOff>
    </xdr:from>
    <xdr:ext cx="534377" cy="259045"/>
    <xdr:sp macro="" textlink="">
      <xdr:nvSpPr>
        <xdr:cNvPr id="657" name="テキスト ボックス 656"/>
        <xdr:cNvSpPr txBox="1"/>
      </xdr:nvSpPr>
      <xdr:spPr>
        <a:xfrm>
          <a:off x="14325111" y="133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78956</xdr:rowOff>
    </xdr:from>
    <xdr:to>
      <xdr:col>72</xdr:col>
      <xdr:colOff>38100</xdr:colOff>
      <xdr:row>78</xdr:row>
      <xdr:rowOff>9106</xdr:rowOff>
    </xdr:to>
    <xdr:sp macro="" textlink="">
      <xdr:nvSpPr>
        <xdr:cNvPr id="658" name="楕円 657"/>
        <xdr:cNvSpPr/>
      </xdr:nvSpPr>
      <xdr:spPr>
        <a:xfrm>
          <a:off x="13652500" y="132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233</xdr:rowOff>
    </xdr:from>
    <xdr:ext cx="534377" cy="259045"/>
    <xdr:sp macro="" textlink="">
      <xdr:nvSpPr>
        <xdr:cNvPr id="659" name="テキスト ボックス 658"/>
        <xdr:cNvSpPr txBox="1"/>
      </xdr:nvSpPr>
      <xdr:spPr>
        <a:xfrm>
          <a:off x="13436111" y="133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82271</xdr:rowOff>
    </xdr:from>
    <xdr:to>
      <xdr:col>67</xdr:col>
      <xdr:colOff>101600</xdr:colOff>
      <xdr:row>78</xdr:row>
      <xdr:rowOff>12421</xdr:rowOff>
    </xdr:to>
    <xdr:sp macro="" textlink="">
      <xdr:nvSpPr>
        <xdr:cNvPr id="660" name="楕円 659"/>
        <xdr:cNvSpPr/>
      </xdr:nvSpPr>
      <xdr:spPr>
        <a:xfrm>
          <a:off x="12763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3548</xdr:rowOff>
    </xdr:from>
    <xdr:ext cx="534377" cy="259045"/>
    <xdr:sp macro="" textlink="">
      <xdr:nvSpPr>
        <xdr:cNvPr id="661" name="テキスト ボックス 660"/>
        <xdr:cNvSpPr txBox="1"/>
      </xdr:nvSpPr>
      <xdr:spPr>
        <a:xfrm>
          <a:off x="12547111" y="133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97588</xdr:rowOff>
    </xdr:from>
    <xdr:to>
      <xdr:col>85</xdr:col>
      <xdr:colOff>127000</xdr:colOff>
      <xdr:row>98</xdr:row>
      <xdr:rowOff>100037</xdr:rowOff>
    </xdr:to>
    <xdr:cxnSp macro="">
      <xdr:nvCxnSpPr>
        <xdr:cNvPr id="692" name="直線コネクタ 691"/>
        <xdr:cNvCxnSpPr/>
      </xdr:nvCxnSpPr>
      <xdr:spPr>
        <a:xfrm flipV="1">
          <a:off x="15481300" y="16728238"/>
          <a:ext cx="838200" cy="1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3"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100037</xdr:rowOff>
    </xdr:from>
    <xdr:to>
      <xdr:col>81</xdr:col>
      <xdr:colOff>50800</xdr:colOff>
      <xdr:row>99</xdr:row>
      <xdr:rowOff>93408</xdr:rowOff>
    </xdr:to>
    <xdr:cxnSp macro="">
      <xdr:nvCxnSpPr>
        <xdr:cNvPr id="695" name="直線コネクタ 694"/>
        <xdr:cNvCxnSpPr/>
      </xdr:nvCxnSpPr>
      <xdr:spPr>
        <a:xfrm flipV="1">
          <a:off x="14592300" y="16902137"/>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132580</xdr:rowOff>
    </xdr:from>
    <xdr:to>
      <xdr:col>81</xdr:col>
      <xdr:colOff>101600</xdr:colOff>
      <xdr:row>98</xdr:row>
      <xdr:rowOff>62730</xdr:rowOff>
    </xdr:to>
    <xdr:sp macro="" textlink="">
      <xdr:nvSpPr>
        <xdr:cNvPr id="696" name="フローチャート: 判断 695"/>
        <xdr:cNvSpPr/>
      </xdr:nvSpPr>
      <xdr:spPr>
        <a:xfrm>
          <a:off x="15430500" y="1676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79257</xdr:rowOff>
    </xdr:from>
    <xdr:ext cx="534377" cy="259045"/>
    <xdr:sp macro="" textlink="">
      <xdr:nvSpPr>
        <xdr:cNvPr id="697" name="テキスト ボックス 696"/>
        <xdr:cNvSpPr txBox="1"/>
      </xdr:nvSpPr>
      <xdr:spPr>
        <a:xfrm>
          <a:off x="15214111" y="165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53093</xdr:rowOff>
    </xdr:from>
    <xdr:to>
      <xdr:col>76</xdr:col>
      <xdr:colOff>114300</xdr:colOff>
      <xdr:row>99</xdr:row>
      <xdr:rowOff>93408</xdr:rowOff>
    </xdr:to>
    <xdr:cxnSp macro="">
      <xdr:nvCxnSpPr>
        <xdr:cNvPr id="698" name="直線コネクタ 697"/>
        <xdr:cNvCxnSpPr/>
      </xdr:nvCxnSpPr>
      <xdr:spPr>
        <a:xfrm>
          <a:off x="13703300" y="16855193"/>
          <a:ext cx="889000" cy="2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153578</xdr:rowOff>
    </xdr:from>
    <xdr:to>
      <xdr:col>76</xdr:col>
      <xdr:colOff>165100</xdr:colOff>
      <xdr:row>98</xdr:row>
      <xdr:rowOff>83728</xdr:rowOff>
    </xdr:to>
    <xdr:sp macro="" textlink="">
      <xdr:nvSpPr>
        <xdr:cNvPr id="699" name="フローチャート: 判断 698"/>
        <xdr:cNvSpPr/>
      </xdr:nvSpPr>
      <xdr:spPr>
        <a:xfrm>
          <a:off x="14541500" y="1678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100255</xdr:rowOff>
    </xdr:from>
    <xdr:ext cx="534377" cy="259045"/>
    <xdr:sp macro="" textlink="">
      <xdr:nvSpPr>
        <xdr:cNvPr id="700" name="テキスト ボックス 699"/>
        <xdr:cNvSpPr txBox="1"/>
      </xdr:nvSpPr>
      <xdr:spPr>
        <a:xfrm>
          <a:off x="14325111" y="165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53093</xdr:rowOff>
    </xdr:from>
    <xdr:to>
      <xdr:col>71</xdr:col>
      <xdr:colOff>177800</xdr:colOff>
      <xdr:row>99</xdr:row>
      <xdr:rowOff>60768</xdr:rowOff>
    </xdr:to>
    <xdr:cxnSp macro="">
      <xdr:nvCxnSpPr>
        <xdr:cNvPr id="701" name="直線コネクタ 700"/>
        <xdr:cNvCxnSpPr/>
      </xdr:nvCxnSpPr>
      <xdr:spPr>
        <a:xfrm flipV="1">
          <a:off x="12814300" y="16855193"/>
          <a:ext cx="889000" cy="1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148352</xdr:rowOff>
    </xdr:from>
    <xdr:to>
      <xdr:col>72</xdr:col>
      <xdr:colOff>38100</xdr:colOff>
      <xdr:row>98</xdr:row>
      <xdr:rowOff>78502</xdr:rowOff>
    </xdr:to>
    <xdr:sp macro="" textlink="">
      <xdr:nvSpPr>
        <xdr:cNvPr id="702" name="フローチャート: 判断 701"/>
        <xdr:cNvSpPr/>
      </xdr:nvSpPr>
      <xdr:spPr>
        <a:xfrm>
          <a:off x="13652500" y="1677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95029</xdr:rowOff>
    </xdr:from>
    <xdr:ext cx="534377" cy="259045"/>
    <xdr:sp macro="" textlink="">
      <xdr:nvSpPr>
        <xdr:cNvPr id="703" name="テキスト ボックス 702"/>
        <xdr:cNvSpPr txBox="1"/>
      </xdr:nvSpPr>
      <xdr:spPr>
        <a:xfrm>
          <a:off x="13436111" y="165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122896</xdr:rowOff>
    </xdr:from>
    <xdr:to>
      <xdr:col>67</xdr:col>
      <xdr:colOff>101600</xdr:colOff>
      <xdr:row>98</xdr:row>
      <xdr:rowOff>53046</xdr:rowOff>
    </xdr:to>
    <xdr:sp macro="" textlink="">
      <xdr:nvSpPr>
        <xdr:cNvPr id="704" name="フローチャート: 判断 703"/>
        <xdr:cNvSpPr/>
      </xdr:nvSpPr>
      <xdr:spPr>
        <a:xfrm>
          <a:off x="12763500" y="1675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69573</xdr:rowOff>
    </xdr:from>
    <xdr:ext cx="534377" cy="259045"/>
    <xdr:sp macro="" textlink="">
      <xdr:nvSpPr>
        <xdr:cNvPr id="705" name="テキスト ボックス 704"/>
        <xdr:cNvSpPr txBox="1"/>
      </xdr:nvSpPr>
      <xdr:spPr>
        <a:xfrm>
          <a:off x="12547111" y="165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46788</xdr:rowOff>
    </xdr:from>
    <xdr:to>
      <xdr:col>85</xdr:col>
      <xdr:colOff>177800</xdr:colOff>
      <xdr:row>97</xdr:row>
      <xdr:rowOff>148388</xdr:rowOff>
    </xdr:to>
    <xdr:sp macro="" textlink="">
      <xdr:nvSpPr>
        <xdr:cNvPr id="711" name="楕円 710"/>
        <xdr:cNvSpPr/>
      </xdr:nvSpPr>
      <xdr:spPr>
        <a:xfrm>
          <a:off x="16268700" y="166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25215</xdr:rowOff>
    </xdr:from>
    <xdr:ext cx="534377" cy="259045"/>
    <xdr:sp macro="" textlink="">
      <xdr:nvSpPr>
        <xdr:cNvPr id="712" name="積立金該当値テキスト"/>
        <xdr:cNvSpPr txBox="1"/>
      </xdr:nvSpPr>
      <xdr:spPr>
        <a:xfrm>
          <a:off x="16370300" y="166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49237</xdr:rowOff>
    </xdr:from>
    <xdr:to>
      <xdr:col>81</xdr:col>
      <xdr:colOff>101600</xdr:colOff>
      <xdr:row>98</xdr:row>
      <xdr:rowOff>150837</xdr:rowOff>
    </xdr:to>
    <xdr:sp macro="" textlink="">
      <xdr:nvSpPr>
        <xdr:cNvPr id="713" name="楕円 712"/>
        <xdr:cNvSpPr/>
      </xdr:nvSpPr>
      <xdr:spPr>
        <a:xfrm>
          <a:off x="15430500" y="168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141964</xdr:rowOff>
    </xdr:from>
    <xdr:ext cx="534377" cy="259045"/>
    <xdr:sp macro="" textlink="">
      <xdr:nvSpPr>
        <xdr:cNvPr id="714" name="テキスト ボックス 713"/>
        <xdr:cNvSpPr txBox="1"/>
      </xdr:nvSpPr>
      <xdr:spPr>
        <a:xfrm>
          <a:off x="15214111" y="169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42608</xdr:rowOff>
    </xdr:from>
    <xdr:to>
      <xdr:col>76</xdr:col>
      <xdr:colOff>165100</xdr:colOff>
      <xdr:row>99</xdr:row>
      <xdr:rowOff>144208</xdr:rowOff>
    </xdr:to>
    <xdr:sp macro="" textlink="">
      <xdr:nvSpPr>
        <xdr:cNvPr id="715" name="楕円 714"/>
        <xdr:cNvSpPr/>
      </xdr:nvSpPr>
      <xdr:spPr>
        <a:xfrm>
          <a:off x="14541500" y="170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135335</xdr:rowOff>
    </xdr:from>
    <xdr:ext cx="378565" cy="259045"/>
    <xdr:sp macro="" textlink="">
      <xdr:nvSpPr>
        <xdr:cNvPr id="716" name="テキスト ボックス 715"/>
        <xdr:cNvSpPr txBox="1"/>
      </xdr:nvSpPr>
      <xdr:spPr>
        <a:xfrm>
          <a:off x="14403017" y="1710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2293</xdr:rowOff>
    </xdr:from>
    <xdr:to>
      <xdr:col>72</xdr:col>
      <xdr:colOff>38100</xdr:colOff>
      <xdr:row>98</xdr:row>
      <xdr:rowOff>103893</xdr:rowOff>
    </xdr:to>
    <xdr:sp macro="" textlink="">
      <xdr:nvSpPr>
        <xdr:cNvPr id="717" name="楕円 716"/>
        <xdr:cNvSpPr/>
      </xdr:nvSpPr>
      <xdr:spPr>
        <a:xfrm>
          <a:off x="13652500" y="168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95020</xdr:rowOff>
    </xdr:from>
    <xdr:ext cx="534377" cy="259045"/>
    <xdr:sp macro="" textlink="">
      <xdr:nvSpPr>
        <xdr:cNvPr id="718" name="テキスト ボックス 717"/>
        <xdr:cNvSpPr txBox="1"/>
      </xdr:nvSpPr>
      <xdr:spPr>
        <a:xfrm>
          <a:off x="13436111" y="168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9968</xdr:rowOff>
    </xdr:from>
    <xdr:to>
      <xdr:col>67</xdr:col>
      <xdr:colOff>101600</xdr:colOff>
      <xdr:row>99</xdr:row>
      <xdr:rowOff>111568</xdr:rowOff>
    </xdr:to>
    <xdr:sp macro="" textlink="">
      <xdr:nvSpPr>
        <xdr:cNvPr id="719" name="楕円 718"/>
        <xdr:cNvSpPr/>
      </xdr:nvSpPr>
      <xdr:spPr>
        <a:xfrm>
          <a:off x="12763500" y="169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102695</xdr:rowOff>
    </xdr:from>
    <xdr:ext cx="469744" cy="259045"/>
    <xdr:sp macro="" textlink="">
      <xdr:nvSpPr>
        <xdr:cNvPr id="720" name="テキスト ボックス 719"/>
        <xdr:cNvSpPr txBox="1"/>
      </xdr:nvSpPr>
      <xdr:spPr>
        <a:xfrm>
          <a:off x="12579428" y="1707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0"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30531</xdr:rowOff>
    </xdr:from>
    <xdr:to>
      <xdr:col>112</xdr:col>
      <xdr:colOff>38100</xdr:colOff>
      <xdr:row>37</xdr:row>
      <xdr:rowOff>132131</xdr:rowOff>
    </xdr:to>
    <xdr:sp macro="" textlink="">
      <xdr:nvSpPr>
        <xdr:cNvPr id="753" name="フローチャート: 判断 752"/>
        <xdr:cNvSpPr/>
      </xdr:nvSpPr>
      <xdr:spPr>
        <a:xfrm>
          <a:off x="21272500" y="63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148658</xdr:rowOff>
    </xdr:from>
    <xdr:ext cx="469744" cy="259045"/>
    <xdr:sp macro="" textlink="">
      <xdr:nvSpPr>
        <xdr:cNvPr id="754" name="テキスト ボックス 753"/>
        <xdr:cNvSpPr txBox="1"/>
      </xdr:nvSpPr>
      <xdr:spPr>
        <a:xfrm>
          <a:off x="21088428" y="61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85725</xdr:rowOff>
    </xdr:to>
    <xdr:sp macro="" textlink="">
      <xdr:nvSpPr>
        <xdr:cNvPr id="756" name="フローチャート: 判断 755"/>
        <xdr:cNvSpPr/>
      </xdr:nvSpPr>
      <xdr:spPr>
        <a:xfrm>
          <a:off x="20383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102252</xdr:rowOff>
    </xdr:from>
    <xdr:ext cx="469744" cy="259045"/>
    <xdr:sp macro="" textlink="">
      <xdr:nvSpPr>
        <xdr:cNvPr id="757" name="テキスト ボックス 756"/>
        <xdr:cNvSpPr txBox="1"/>
      </xdr:nvSpPr>
      <xdr:spPr>
        <a:xfrm>
          <a:off x="20199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xdr:rowOff>
    </xdr:from>
    <xdr:to>
      <xdr:col>102</xdr:col>
      <xdr:colOff>165100</xdr:colOff>
      <xdr:row>38</xdr:row>
      <xdr:rowOff>109804</xdr:rowOff>
    </xdr:to>
    <xdr:sp macro="" textlink="">
      <xdr:nvSpPr>
        <xdr:cNvPr id="759" name="フローチャート: 判断 758"/>
        <xdr:cNvSpPr/>
      </xdr:nvSpPr>
      <xdr:spPr>
        <a:xfrm>
          <a:off x="19494500" y="65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126331</xdr:rowOff>
    </xdr:from>
    <xdr:ext cx="469744" cy="259045"/>
    <xdr:sp macro="" textlink="">
      <xdr:nvSpPr>
        <xdr:cNvPr id="760" name="テキスト ボックス 759"/>
        <xdr:cNvSpPr txBox="1"/>
      </xdr:nvSpPr>
      <xdr:spPr>
        <a:xfrm>
          <a:off x="19310428" y="62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27559</xdr:rowOff>
    </xdr:from>
    <xdr:to>
      <xdr:col>98</xdr:col>
      <xdr:colOff>38100</xdr:colOff>
      <xdr:row>38</xdr:row>
      <xdr:rowOff>129159</xdr:rowOff>
    </xdr:to>
    <xdr:sp macro="" textlink="">
      <xdr:nvSpPr>
        <xdr:cNvPr id="761" name="フローチャート: 判断 760"/>
        <xdr:cNvSpPr/>
      </xdr:nvSpPr>
      <xdr:spPr>
        <a:xfrm>
          <a:off x="18605500" y="654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145686</xdr:rowOff>
    </xdr:from>
    <xdr:ext cx="469744" cy="259045"/>
    <xdr:sp macro="" textlink="">
      <xdr:nvSpPr>
        <xdr:cNvPr id="762" name="テキスト ボックス 761"/>
        <xdr:cNvSpPr txBox="1"/>
      </xdr:nvSpPr>
      <xdr:spPr>
        <a:xfrm>
          <a:off x="18421428" y="63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138252</xdr:rowOff>
    </xdr:from>
    <xdr:to>
      <xdr:col>116</xdr:col>
      <xdr:colOff>63500</xdr:colOff>
      <xdr:row>58</xdr:row>
      <xdr:rowOff>141681</xdr:rowOff>
    </xdr:to>
    <xdr:cxnSp macro="">
      <xdr:nvCxnSpPr>
        <xdr:cNvPr id="806" name="直線コネクタ 805"/>
        <xdr:cNvCxnSpPr/>
      </xdr:nvCxnSpPr>
      <xdr:spPr>
        <a:xfrm>
          <a:off x="21323300" y="1008235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7"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135966</xdr:rowOff>
    </xdr:from>
    <xdr:to>
      <xdr:col>111</xdr:col>
      <xdr:colOff>177800</xdr:colOff>
      <xdr:row>58</xdr:row>
      <xdr:rowOff>138252</xdr:rowOff>
    </xdr:to>
    <xdr:cxnSp macro="">
      <xdr:nvCxnSpPr>
        <xdr:cNvPr id="809" name="直線コネクタ 808"/>
        <xdr:cNvCxnSpPr/>
      </xdr:nvCxnSpPr>
      <xdr:spPr>
        <a:xfrm>
          <a:off x="20434300" y="100800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10" name="フローチャート: 判断 809"/>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11" name="テキスト ボックス 810"/>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129604</xdr:rowOff>
    </xdr:from>
    <xdr:to>
      <xdr:col>107</xdr:col>
      <xdr:colOff>50800</xdr:colOff>
      <xdr:row>58</xdr:row>
      <xdr:rowOff>135966</xdr:rowOff>
    </xdr:to>
    <xdr:cxnSp macro="">
      <xdr:nvCxnSpPr>
        <xdr:cNvPr id="812" name="直線コネクタ 811"/>
        <xdr:cNvCxnSpPr/>
      </xdr:nvCxnSpPr>
      <xdr:spPr>
        <a:xfrm>
          <a:off x="19545300" y="10073704"/>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13" name="フローチャート: 判断 812"/>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14" name="テキスト ボックス 813"/>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108001</xdr:rowOff>
    </xdr:from>
    <xdr:to>
      <xdr:col>102</xdr:col>
      <xdr:colOff>114300</xdr:colOff>
      <xdr:row>58</xdr:row>
      <xdr:rowOff>129604</xdr:rowOff>
    </xdr:to>
    <xdr:cxnSp macro="">
      <xdr:nvCxnSpPr>
        <xdr:cNvPr id="815" name="直線コネクタ 814"/>
        <xdr:cNvCxnSpPr/>
      </xdr:nvCxnSpPr>
      <xdr:spPr>
        <a:xfrm>
          <a:off x="18656300" y="10052101"/>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16" name="フローチャート: 判断 815"/>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17" name="テキスト ボックス 816"/>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18" name="フローチャート: 判断 817"/>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19" name="テキスト ボックス 818"/>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90881</xdr:rowOff>
    </xdr:from>
    <xdr:to>
      <xdr:col>116</xdr:col>
      <xdr:colOff>114300</xdr:colOff>
      <xdr:row>59</xdr:row>
      <xdr:rowOff>21031</xdr:rowOff>
    </xdr:to>
    <xdr:sp macro="" textlink="">
      <xdr:nvSpPr>
        <xdr:cNvPr id="825" name="楕円 824"/>
        <xdr:cNvSpPr/>
      </xdr:nvSpPr>
      <xdr:spPr>
        <a:xfrm>
          <a:off x="22110700" y="100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6" name="貸付金該当値テキスト"/>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87452</xdr:rowOff>
    </xdr:from>
    <xdr:to>
      <xdr:col>112</xdr:col>
      <xdr:colOff>38100</xdr:colOff>
      <xdr:row>59</xdr:row>
      <xdr:rowOff>17602</xdr:rowOff>
    </xdr:to>
    <xdr:sp macro="" textlink="">
      <xdr:nvSpPr>
        <xdr:cNvPr id="827" name="楕円 826"/>
        <xdr:cNvSpPr/>
      </xdr:nvSpPr>
      <xdr:spPr>
        <a:xfrm>
          <a:off x="21272500" y="100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8729</xdr:rowOff>
    </xdr:from>
    <xdr:ext cx="469744" cy="259045"/>
    <xdr:sp macro="" textlink="">
      <xdr:nvSpPr>
        <xdr:cNvPr id="828" name="テキスト ボックス 827"/>
        <xdr:cNvSpPr txBox="1"/>
      </xdr:nvSpPr>
      <xdr:spPr>
        <a:xfrm>
          <a:off x="21088428" y="1012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85166</xdr:rowOff>
    </xdr:from>
    <xdr:to>
      <xdr:col>107</xdr:col>
      <xdr:colOff>101600</xdr:colOff>
      <xdr:row>59</xdr:row>
      <xdr:rowOff>15316</xdr:rowOff>
    </xdr:to>
    <xdr:sp macro="" textlink="">
      <xdr:nvSpPr>
        <xdr:cNvPr id="829" name="楕円 828"/>
        <xdr:cNvSpPr/>
      </xdr:nvSpPr>
      <xdr:spPr>
        <a:xfrm>
          <a:off x="20383500" y="100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6443</xdr:rowOff>
    </xdr:from>
    <xdr:ext cx="469744" cy="259045"/>
    <xdr:sp macro="" textlink="">
      <xdr:nvSpPr>
        <xdr:cNvPr id="830" name="テキスト ボックス 829"/>
        <xdr:cNvSpPr txBox="1"/>
      </xdr:nvSpPr>
      <xdr:spPr>
        <a:xfrm>
          <a:off x="20199428" y="101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78804</xdr:rowOff>
    </xdr:from>
    <xdr:to>
      <xdr:col>102</xdr:col>
      <xdr:colOff>165100</xdr:colOff>
      <xdr:row>59</xdr:row>
      <xdr:rowOff>8954</xdr:rowOff>
    </xdr:to>
    <xdr:sp macro="" textlink="">
      <xdr:nvSpPr>
        <xdr:cNvPr id="831" name="楕円 830"/>
        <xdr:cNvSpPr/>
      </xdr:nvSpPr>
      <xdr:spPr>
        <a:xfrm>
          <a:off x="19494500" y="100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81</xdr:rowOff>
    </xdr:from>
    <xdr:ext cx="469744" cy="259045"/>
    <xdr:sp macro="" textlink="">
      <xdr:nvSpPr>
        <xdr:cNvPr id="832" name="テキスト ボックス 831"/>
        <xdr:cNvSpPr txBox="1"/>
      </xdr:nvSpPr>
      <xdr:spPr>
        <a:xfrm>
          <a:off x="19310428" y="1011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57201</xdr:rowOff>
    </xdr:from>
    <xdr:to>
      <xdr:col>98</xdr:col>
      <xdr:colOff>38100</xdr:colOff>
      <xdr:row>58</xdr:row>
      <xdr:rowOff>158801</xdr:rowOff>
    </xdr:to>
    <xdr:sp macro="" textlink="">
      <xdr:nvSpPr>
        <xdr:cNvPr id="833" name="楕円 832"/>
        <xdr:cNvSpPr/>
      </xdr:nvSpPr>
      <xdr:spPr>
        <a:xfrm>
          <a:off x="18605500" y="100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149928</xdr:rowOff>
    </xdr:from>
    <xdr:ext cx="469744" cy="259045"/>
    <xdr:sp macro="" textlink="">
      <xdr:nvSpPr>
        <xdr:cNvPr id="834" name="テキスト ボックス 833"/>
        <xdr:cNvSpPr txBox="1"/>
      </xdr:nvSpPr>
      <xdr:spPr>
        <a:xfrm>
          <a:off x="18421428" y="100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69683</xdr:rowOff>
    </xdr:from>
    <xdr:to>
      <xdr:col>116</xdr:col>
      <xdr:colOff>63500</xdr:colOff>
      <xdr:row>77</xdr:row>
      <xdr:rowOff>167360</xdr:rowOff>
    </xdr:to>
    <xdr:cxnSp macro="">
      <xdr:nvCxnSpPr>
        <xdr:cNvPr id="866" name="直線コネクタ 865"/>
        <xdr:cNvCxnSpPr/>
      </xdr:nvCxnSpPr>
      <xdr:spPr>
        <a:xfrm flipV="1">
          <a:off x="21323300" y="13271333"/>
          <a:ext cx="838200" cy="9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7"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79317</xdr:rowOff>
    </xdr:from>
    <xdr:to>
      <xdr:col>111</xdr:col>
      <xdr:colOff>177800</xdr:colOff>
      <xdr:row>77</xdr:row>
      <xdr:rowOff>167360</xdr:rowOff>
    </xdr:to>
    <xdr:cxnSp macro="">
      <xdr:nvCxnSpPr>
        <xdr:cNvPr id="869" name="直線コネクタ 868"/>
        <xdr:cNvCxnSpPr/>
      </xdr:nvCxnSpPr>
      <xdr:spPr>
        <a:xfrm>
          <a:off x="20434300" y="12938067"/>
          <a:ext cx="889000" cy="4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164926</xdr:rowOff>
    </xdr:from>
    <xdr:to>
      <xdr:col>112</xdr:col>
      <xdr:colOff>38100</xdr:colOff>
      <xdr:row>75</xdr:row>
      <xdr:rowOff>95076</xdr:rowOff>
    </xdr:to>
    <xdr:sp macro="" textlink="">
      <xdr:nvSpPr>
        <xdr:cNvPr id="870" name="フローチャート: 判断 869"/>
        <xdr:cNvSpPr/>
      </xdr:nvSpPr>
      <xdr:spPr>
        <a:xfrm>
          <a:off x="21272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111603</xdr:rowOff>
    </xdr:from>
    <xdr:ext cx="534377" cy="259045"/>
    <xdr:sp macro="" textlink="">
      <xdr:nvSpPr>
        <xdr:cNvPr id="871" name="テキスト ボックス 870"/>
        <xdr:cNvSpPr txBox="1"/>
      </xdr:nvSpPr>
      <xdr:spPr>
        <a:xfrm>
          <a:off x="21056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79317</xdr:rowOff>
    </xdr:from>
    <xdr:to>
      <xdr:col>107</xdr:col>
      <xdr:colOff>50800</xdr:colOff>
      <xdr:row>76</xdr:row>
      <xdr:rowOff>39998</xdr:rowOff>
    </xdr:to>
    <xdr:cxnSp macro="">
      <xdr:nvCxnSpPr>
        <xdr:cNvPr id="872" name="直線コネクタ 871"/>
        <xdr:cNvCxnSpPr/>
      </xdr:nvCxnSpPr>
      <xdr:spPr>
        <a:xfrm flipV="1">
          <a:off x="19545300" y="12938067"/>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144090</xdr:rowOff>
    </xdr:from>
    <xdr:to>
      <xdr:col>107</xdr:col>
      <xdr:colOff>101600</xdr:colOff>
      <xdr:row>74</xdr:row>
      <xdr:rowOff>74240</xdr:rowOff>
    </xdr:to>
    <xdr:sp macro="" textlink="">
      <xdr:nvSpPr>
        <xdr:cNvPr id="873" name="フローチャート: 判断 872"/>
        <xdr:cNvSpPr/>
      </xdr:nvSpPr>
      <xdr:spPr>
        <a:xfrm>
          <a:off x="20383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90767</xdr:rowOff>
    </xdr:from>
    <xdr:ext cx="534377" cy="259045"/>
    <xdr:sp macro="" textlink="">
      <xdr:nvSpPr>
        <xdr:cNvPr id="874" name="テキスト ボックス 873"/>
        <xdr:cNvSpPr txBox="1"/>
      </xdr:nvSpPr>
      <xdr:spPr>
        <a:xfrm>
          <a:off x="20167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141431</xdr:rowOff>
    </xdr:from>
    <xdr:to>
      <xdr:col>102</xdr:col>
      <xdr:colOff>114300</xdr:colOff>
      <xdr:row>76</xdr:row>
      <xdr:rowOff>39998</xdr:rowOff>
    </xdr:to>
    <xdr:cxnSp macro="">
      <xdr:nvCxnSpPr>
        <xdr:cNvPr id="875" name="直線コネクタ 874"/>
        <xdr:cNvCxnSpPr/>
      </xdr:nvCxnSpPr>
      <xdr:spPr>
        <a:xfrm>
          <a:off x="18656300" y="13000181"/>
          <a:ext cx="889000" cy="7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139976</xdr:rowOff>
    </xdr:from>
    <xdr:to>
      <xdr:col>102</xdr:col>
      <xdr:colOff>165100</xdr:colOff>
      <xdr:row>74</xdr:row>
      <xdr:rowOff>70126</xdr:rowOff>
    </xdr:to>
    <xdr:sp macro="" textlink="">
      <xdr:nvSpPr>
        <xdr:cNvPr id="876" name="フローチャート: 判断 875"/>
        <xdr:cNvSpPr/>
      </xdr:nvSpPr>
      <xdr:spPr>
        <a:xfrm>
          <a:off x="19494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86653</xdr:rowOff>
    </xdr:from>
    <xdr:ext cx="534377" cy="259045"/>
    <xdr:sp macro="" textlink="">
      <xdr:nvSpPr>
        <xdr:cNvPr id="877" name="テキスト ボックス 876"/>
        <xdr:cNvSpPr txBox="1"/>
      </xdr:nvSpPr>
      <xdr:spPr>
        <a:xfrm>
          <a:off x="19278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92297</xdr:rowOff>
    </xdr:from>
    <xdr:to>
      <xdr:col>98</xdr:col>
      <xdr:colOff>38100</xdr:colOff>
      <xdr:row>74</xdr:row>
      <xdr:rowOff>22447</xdr:rowOff>
    </xdr:to>
    <xdr:sp macro="" textlink="">
      <xdr:nvSpPr>
        <xdr:cNvPr id="878" name="フローチャート: 判断 877"/>
        <xdr:cNvSpPr/>
      </xdr:nvSpPr>
      <xdr:spPr>
        <a:xfrm>
          <a:off x="18605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38974</xdr:rowOff>
    </xdr:from>
    <xdr:ext cx="534377" cy="259045"/>
    <xdr:sp macro="" textlink="">
      <xdr:nvSpPr>
        <xdr:cNvPr id="879" name="テキスト ボックス 878"/>
        <xdr:cNvSpPr txBox="1"/>
      </xdr:nvSpPr>
      <xdr:spPr>
        <a:xfrm>
          <a:off x="18389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18883</xdr:rowOff>
    </xdr:from>
    <xdr:to>
      <xdr:col>116</xdr:col>
      <xdr:colOff>114300</xdr:colOff>
      <xdr:row>77</xdr:row>
      <xdr:rowOff>120483</xdr:rowOff>
    </xdr:to>
    <xdr:sp macro="" textlink="">
      <xdr:nvSpPr>
        <xdr:cNvPr id="885" name="楕円 884"/>
        <xdr:cNvSpPr/>
      </xdr:nvSpPr>
      <xdr:spPr>
        <a:xfrm>
          <a:off x="22110700" y="132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168760</xdr:rowOff>
    </xdr:from>
    <xdr:ext cx="534377" cy="259045"/>
    <xdr:sp macro="" textlink="">
      <xdr:nvSpPr>
        <xdr:cNvPr id="886" name="繰出金該当値テキスト"/>
        <xdr:cNvSpPr txBox="1"/>
      </xdr:nvSpPr>
      <xdr:spPr>
        <a:xfrm>
          <a:off x="22212300" y="131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116560</xdr:rowOff>
    </xdr:from>
    <xdr:to>
      <xdr:col>112</xdr:col>
      <xdr:colOff>38100</xdr:colOff>
      <xdr:row>78</xdr:row>
      <xdr:rowOff>46710</xdr:rowOff>
    </xdr:to>
    <xdr:sp macro="" textlink="">
      <xdr:nvSpPr>
        <xdr:cNvPr id="887" name="楕円 886"/>
        <xdr:cNvSpPr/>
      </xdr:nvSpPr>
      <xdr:spPr>
        <a:xfrm>
          <a:off x="21272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37837</xdr:rowOff>
    </xdr:from>
    <xdr:ext cx="534377" cy="259045"/>
    <xdr:sp macro="" textlink="">
      <xdr:nvSpPr>
        <xdr:cNvPr id="888" name="テキスト ボックス 887"/>
        <xdr:cNvSpPr txBox="1"/>
      </xdr:nvSpPr>
      <xdr:spPr>
        <a:xfrm>
          <a:off x="21056111" y="134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28517</xdr:rowOff>
    </xdr:from>
    <xdr:to>
      <xdr:col>107</xdr:col>
      <xdr:colOff>101600</xdr:colOff>
      <xdr:row>75</xdr:row>
      <xdr:rowOff>130117</xdr:rowOff>
    </xdr:to>
    <xdr:sp macro="" textlink="">
      <xdr:nvSpPr>
        <xdr:cNvPr id="889" name="楕円 888"/>
        <xdr:cNvSpPr/>
      </xdr:nvSpPr>
      <xdr:spPr>
        <a:xfrm>
          <a:off x="20383500" y="128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121245</xdr:rowOff>
    </xdr:from>
    <xdr:ext cx="534377" cy="259045"/>
    <xdr:sp macro="" textlink="">
      <xdr:nvSpPr>
        <xdr:cNvPr id="890" name="テキスト ボックス 889"/>
        <xdr:cNvSpPr txBox="1"/>
      </xdr:nvSpPr>
      <xdr:spPr>
        <a:xfrm>
          <a:off x="20167111" y="129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160648</xdr:rowOff>
    </xdr:from>
    <xdr:to>
      <xdr:col>102</xdr:col>
      <xdr:colOff>165100</xdr:colOff>
      <xdr:row>76</xdr:row>
      <xdr:rowOff>90798</xdr:rowOff>
    </xdr:to>
    <xdr:sp macro="" textlink="">
      <xdr:nvSpPr>
        <xdr:cNvPr id="891" name="楕円 890"/>
        <xdr:cNvSpPr/>
      </xdr:nvSpPr>
      <xdr:spPr>
        <a:xfrm>
          <a:off x="19494500" y="130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81925</xdr:rowOff>
    </xdr:from>
    <xdr:ext cx="534377" cy="259045"/>
    <xdr:sp macro="" textlink="">
      <xdr:nvSpPr>
        <xdr:cNvPr id="892" name="テキスト ボックス 891"/>
        <xdr:cNvSpPr txBox="1"/>
      </xdr:nvSpPr>
      <xdr:spPr>
        <a:xfrm>
          <a:off x="19278111" y="131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90631</xdr:rowOff>
    </xdr:from>
    <xdr:to>
      <xdr:col>98</xdr:col>
      <xdr:colOff>38100</xdr:colOff>
      <xdr:row>76</xdr:row>
      <xdr:rowOff>20780</xdr:rowOff>
    </xdr:to>
    <xdr:sp macro="" textlink="">
      <xdr:nvSpPr>
        <xdr:cNvPr id="893" name="楕円 892"/>
        <xdr:cNvSpPr/>
      </xdr:nvSpPr>
      <xdr:spPr>
        <a:xfrm>
          <a:off x="18605500" y="12949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11907</xdr:rowOff>
    </xdr:from>
    <xdr:ext cx="534377" cy="259045"/>
    <xdr:sp macro="" textlink="">
      <xdr:nvSpPr>
        <xdr:cNvPr id="894" name="テキスト ボックス 893"/>
        <xdr:cNvSpPr txBox="1"/>
      </xdr:nvSpPr>
      <xdr:spPr>
        <a:xfrm>
          <a:off x="18389111" y="130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千円であり、このうち主な構成項目である扶助費は、中学校卒業までのこどもにかかる医療費の一部助成や待機児童の解消のための留守家庭児童指導室・保育園の増設を実施していることなどから、類似団体内平均値と比べると高い水準にある。また、普通建設事業費は類似団体内平均値を上回っているが、これは蕨市土地開発公社取得用地の買戻しに係る経費が前年度に比べ</a:t>
          </a:r>
          <a:r>
            <a:rPr kumimoji="1" lang="en-US" altLang="ja-JP" sz="1300">
              <a:latin typeface="ＭＳ Ｐゴシック" panose="020B0600070205080204" pitchFamily="50" charset="-128"/>
              <a:ea typeface="ＭＳ Ｐゴシック" panose="020B0600070205080204" pitchFamily="50" charset="-128"/>
            </a:rPr>
            <a:t>1,088,738</a:t>
          </a:r>
          <a:r>
            <a:rPr kumimoji="1" lang="ja-JP" altLang="en-US" sz="1300">
              <a:latin typeface="ＭＳ Ｐゴシック" panose="020B0600070205080204" pitchFamily="50" charset="-128"/>
              <a:ea typeface="ＭＳ Ｐゴシック" panose="020B0600070205080204" pitchFamily="50" charset="-128"/>
            </a:rPr>
            <a:t>千円増加したことが要因であり、この影響を除いた場合の住民１人当たりのコストは類似団体内平均値を下回る。このほかの項目については、すべて類似団体内平均値を下回っており、低い水準で推移している。これは、市域が狭く、人口密度が高いという本市の特色から、普通建設事業費や維持補修費、またこれらの事業を実施するにあたっての起債額が抑制されることにより公債費が低く抑えられていることなどが要因として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75,391
67,936
5.11
33,336,721
30,399,219
2,622,571
15,741,343
19,376,466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142901</xdr:rowOff>
    </xdr:from>
    <xdr:to>
      <xdr:col>24</xdr:col>
      <xdr:colOff>63500</xdr:colOff>
      <xdr:row>35</xdr:row>
      <xdr:rowOff>155702</xdr:rowOff>
    </xdr:to>
    <xdr:cxnSp macro="">
      <xdr:nvCxnSpPr>
        <xdr:cNvPr id="59" name="直線コネクタ 58"/>
        <xdr:cNvCxnSpPr/>
      </xdr:nvCxnSpPr>
      <xdr:spPr>
        <a:xfrm flipV="1">
          <a:off x="3797300" y="6143651"/>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138786</xdr:rowOff>
    </xdr:from>
    <xdr:to>
      <xdr:col>19</xdr:col>
      <xdr:colOff>177800</xdr:colOff>
      <xdr:row>35</xdr:row>
      <xdr:rowOff>155702</xdr:rowOff>
    </xdr:to>
    <xdr:cxnSp macro="">
      <xdr:nvCxnSpPr>
        <xdr:cNvPr id="62" name="直線コネクタ 61"/>
        <xdr:cNvCxnSpPr/>
      </xdr:nvCxnSpPr>
      <xdr:spPr>
        <a:xfrm>
          <a:off x="2908300" y="613953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84379</xdr:rowOff>
    </xdr:from>
    <xdr:to>
      <xdr:col>15</xdr:col>
      <xdr:colOff>50800</xdr:colOff>
      <xdr:row>35</xdr:row>
      <xdr:rowOff>138786</xdr:rowOff>
    </xdr:to>
    <xdr:cxnSp macro="">
      <xdr:nvCxnSpPr>
        <xdr:cNvPr id="65" name="直線コネクタ 64"/>
        <xdr:cNvCxnSpPr/>
      </xdr:nvCxnSpPr>
      <xdr:spPr>
        <a:xfrm>
          <a:off x="2019300" y="6085129"/>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75235</xdr:rowOff>
    </xdr:from>
    <xdr:to>
      <xdr:col>10</xdr:col>
      <xdr:colOff>114300</xdr:colOff>
      <xdr:row>35</xdr:row>
      <xdr:rowOff>84379</xdr:rowOff>
    </xdr:to>
    <xdr:cxnSp macro="">
      <xdr:nvCxnSpPr>
        <xdr:cNvPr id="68" name="直線コネクタ 67"/>
        <xdr:cNvCxnSpPr/>
      </xdr:nvCxnSpPr>
      <xdr:spPr>
        <a:xfrm>
          <a:off x="1130300" y="60759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92101</xdr:rowOff>
    </xdr:from>
    <xdr:to>
      <xdr:col>24</xdr:col>
      <xdr:colOff>114300</xdr:colOff>
      <xdr:row>36</xdr:row>
      <xdr:rowOff>22251</xdr:rowOff>
    </xdr:to>
    <xdr:sp macro="" textlink="">
      <xdr:nvSpPr>
        <xdr:cNvPr id="78" name="楕円 77"/>
        <xdr:cNvSpPr/>
      </xdr:nvSpPr>
      <xdr:spPr>
        <a:xfrm>
          <a:off x="45847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70528</xdr:rowOff>
    </xdr:from>
    <xdr:ext cx="469744" cy="259045"/>
    <xdr:sp macro="" textlink="">
      <xdr:nvSpPr>
        <xdr:cNvPr id="79" name="議会費該当値テキスト"/>
        <xdr:cNvSpPr txBox="1"/>
      </xdr:nvSpPr>
      <xdr:spPr>
        <a:xfrm>
          <a:off x="4686300"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104902</xdr:rowOff>
    </xdr:from>
    <xdr:to>
      <xdr:col>20</xdr:col>
      <xdr:colOff>38100</xdr:colOff>
      <xdr:row>36</xdr:row>
      <xdr:rowOff>35052</xdr:rowOff>
    </xdr:to>
    <xdr:sp macro="" textlink="">
      <xdr:nvSpPr>
        <xdr:cNvPr id="80" name="楕円 79"/>
        <xdr:cNvSpPr/>
      </xdr:nvSpPr>
      <xdr:spPr>
        <a:xfrm>
          <a:off x="3746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26179</xdr:rowOff>
    </xdr:from>
    <xdr:ext cx="469744" cy="259045"/>
    <xdr:sp macro="" textlink="">
      <xdr:nvSpPr>
        <xdr:cNvPr id="81" name="テキスト ボックス 80"/>
        <xdr:cNvSpPr txBox="1"/>
      </xdr:nvSpPr>
      <xdr:spPr>
        <a:xfrm>
          <a:off x="3562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87986</xdr:rowOff>
    </xdr:from>
    <xdr:to>
      <xdr:col>15</xdr:col>
      <xdr:colOff>101600</xdr:colOff>
      <xdr:row>36</xdr:row>
      <xdr:rowOff>18136</xdr:rowOff>
    </xdr:to>
    <xdr:sp macro="" textlink="">
      <xdr:nvSpPr>
        <xdr:cNvPr id="82" name="楕円 81"/>
        <xdr:cNvSpPr/>
      </xdr:nvSpPr>
      <xdr:spPr>
        <a:xfrm>
          <a:off x="2857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9263</xdr:rowOff>
    </xdr:from>
    <xdr:ext cx="469744" cy="259045"/>
    <xdr:sp macro="" textlink="">
      <xdr:nvSpPr>
        <xdr:cNvPr id="83" name="テキスト ボックス 82"/>
        <xdr:cNvSpPr txBox="1"/>
      </xdr:nvSpPr>
      <xdr:spPr>
        <a:xfrm>
          <a:off x="2673428" y="61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33579</xdr:rowOff>
    </xdr:from>
    <xdr:to>
      <xdr:col>10</xdr:col>
      <xdr:colOff>165100</xdr:colOff>
      <xdr:row>35</xdr:row>
      <xdr:rowOff>135179</xdr:rowOff>
    </xdr:to>
    <xdr:sp macro="" textlink="">
      <xdr:nvSpPr>
        <xdr:cNvPr id="84" name="楕円 83"/>
        <xdr:cNvSpPr/>
      </xdr:nvSpPr>
      <xdr:spPr>
        <a:xfrm>
          <a:off x="1968500" y="6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126306</xdr:rowOff>
    </xdr:from>
    <xdr:ext cx="469744" cy="259045"/>
    <xdr:sp macro="" textlink="">
      <xdr:nvSpPr>
        <xdr:cNvPr id="85" name="テキスト ボックス 84"/>
        <xdr:cNvSpPr txBox="1"/>
      </xdr:nvSpPr>
      <xdr:spPr>
        <a:xfrm>
          <a:off x="1784428" y="6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24435</xdr:rowOff>
    </xdr:from>
    <xdr:to>
      <xdr:col>6</xdr:col>
      <xdr:colOff>38100</xdr:colOff>
      <xdr:row>35</xdr:row>
      <xdr:rowOff>126035</xdr:rowOff>
    </xdr:to>
    <xdr:sp macro="" textlink="">
      <xdr:nvSpPr>
        <xdr:cNvPr id="86" name="楕円 85"/>
        <xdr:cNvSpPr/>
      </xdr:nvSpPr>
      <xdr:spPr>
        <a:xfrm>
          <a:off x="1079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117162</xdr:rowOff>
    </xdr:from>
    <xdr:ext cx="469744" cy="259045"/>
    <xdr:sp macro="" textlink="">
      <xdr:nvSpPr>
        <xdr:cNvPr id="87" name="テキスト ボックス 86"/>
        <xdr:cNvSpPr txBox="1"/>
      </xdr:nvSpPr>
      <xdr:spPr>
        <a:xfrm>
          <a:off x="895428" y="61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146841</xdr:rowOff>
    </xdr:from>
    <xdr:to>
      <xdr:col>24</xdr:col>
      <xdr:colOff>63500</xdr:colOff>
      <xdr:row>56</xdr:row>
      <xdr:rowOff>149909</xdr:rowOff>
    </xdr:to>
    <xdr:cxnSp macro="">
      <xdr:nvCxnSpPr>
        <xdr:cNvPr id="114" name="直線コネクタ 113"/>
        <xdr:cNvCxnSpPr/>
      </xdr:nvCxnSpPr>
      <xdr:spPr>
        <a:xfrm>
          <a:off x="3797300" y="9405141"/>
          <a:ext cx="838200" cy="34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146841</xdr:rowOff>
    </xdr:from>
    <xdr:to>
      <xdr:col>19</xdr:col>
      <xdr:colOff>177800</xdr:colOff>
      <xdr:row>57</xdr:row>
      <xdr:rowOff>131000</xdr:rowOff>
    </xdr:to>
    <xdr:cxnSp macro="">
      <xdr:nvCxnSpPr>
        <xdr:cNvPr id="117" name="直線コネクタ 116"/>
        <xdr:cNvCxnSpPr/>
      </xdr:nvCxnSpPr>
      <xdr:spPr>
        <a:xfrm flipV="1">
          <a:off x="2908300" y="9405141"/>
          <a:ext cx="889000" cy="49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93687</xdr:rowOff>
    </xdr:from>
    <xdr:ext cx="599010" cy="259045"/>
    <xdr:sp macro="" textlink="">
      <xdr:nvSpPr>
        <xdr:cNvPr id="119" name="テキスト ボックス 118"/>
        <xdr:cNvSpPr txBox="1"/>
      </xdr:nvSpPr>
      <xdr:spPr>
        <a:xfrm>
          <a:off x="3497795" y="90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105766</xdr:rowOff>
    </xdr:from>
    <xdr:to>
      <xdr:col>15</xdr:col>
      <xdr:colOff>50800</xdr:colOff>
      <xdr:row>57</xdr:row>
      <xdr:rowOff>131000</xdr:rowOff>
    </xdr:to>
    <xdr:cxnSp macro="">
      <xdr:nvCxnSpPr>
        <xdr:cNvPr id="120" name="直線コネクタ 119"/>
        <xdr:cNvCxnSpPr/>
      </xdr:nvCxnSpPr>
      <xdr:spPr>
        <a:xfrm>
          <a:off x="2019300" y="9878416"/>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61930</xdr:rowOff>
    </xdr:from>
    <xdr:ext cx="534377" cy="259045"/>
    <xdr:sp macro="" textlink="">
      <xdr:nvSpPr>
        <xdr:cNvPr id="122" name="テキスト ボックス 121"/>
        <xdr:cNvSpPr txBox="1"/>
      </xdr:nvSpPr>
      <xdr:spPr>
        <a:xfrm>
          <a:off x="2641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105766</xdr:rowOff>
    </xdr:from>
    <xdr:to>
      <xdr:col>10</xdr:col>
      <xdr:colOff>114300</xdr:colOff>
      <xdr:row>57</xdr:row>
      <xdr:rowOff>159007</xdr:rowOff>
    </xdr:to>
    <xdr:cxnSp macro="">
      <xdr:nvCxnSpPr>
        <xdr:cNvPr id="123" name="直線コネクタ 122"/>
        <xdr:cNvCxnSpPr/>
      </xdr:nvCxnSpPr>
      <xdr:spPr>
        <a:xfrm flipV="1">
          <a:off x="1130300" y="9878416"/>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76606</xdr:rowOff>
    </xdr:from>
    <xdr:ext cx="534377" cy="259045"/>
    <xdr:sp macro="" textlink="">
      <xdr:nvSpPr>
        <xdr:cNvPr id="125" name="テキスト ボックス 124"/>
        <xdr:cNvSpPr txBox="1"/>
      </xdr:nvSpPr>
      <xdr:spPr>
        <a:xfrm>
          <a:off x="1752111"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75820</xdr:rowOff>
    </xdr:from>
    <xdr:ext cx="534377" cy="259045"/>
    <xdr:sp macro="" textlink="">
      <xdr:nvSpPr>
        <xdr:cNvPr id="127" name="テキスト ボックス 126"/>
        <xdr:cNvSpPr txBox="1"/>
      </xdr:nvSpPr>
      <xdr:spPr>
        <a:xfrm>
          <a:off x="863111" y="9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99109</xdr:rowOff>
    </xdr:from>
    <xdr:to>
      <xdr:col>24</xdr:col>
      <xdr:colOff>114300</xdr:colOff>
      <xdr:row>57</xdr:row>
      <xdr:rowOff>29259</xdr:rowOff>
    </xdr:to>
    <xdr:sp macro="" textlink="">
      <xdr:nvSpPr>
        <xdr:cNvPr id="133" name="楕円 132"/>
        <xdr:cNvSpPr/>
      </xdr:nvSpPr>
      <xdr:spPr>
        <a:xfrm>
          <a:off x="4584700" y="9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121986</xdr:rowOff>
    </xdr:from>
    <xdr:ext cx="534377" cy="259045"/>
    <xdr:sp macro="" textlink="">
      <xdr:nvSpPr>
        <xdr:cNvPr id="134" name="総務費該当値テキスト"/>
        <xdr:cNvSpPr txBox="1"/>
      </xdr:nvSpPr>
      <xdr:spPr>
        <a:xfrm>
          <a:off x="4686300" y="95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96041</xdr:rowOff>
    </xdr:from>
    <xdr:to>
      <xdr:col>20</xdr:col>
      <xdr:colOff>38100</xdr:colOff>
      <xdr:row>55</xdr:row>
      <xdr:rowOff>26191</xdr:rowOff>
    </xdr:to>
    <xdr:sp macro="" textlink="">
      <xdr:nvSpPr>
        <xdr:cNvPr id="135" name="楕円 134"/>
        <xdr:cNvSpPr/>
      </xdr:nvSpPr>
      <xdr:spPr>
        <a:xfrm>
          <a:off x="3746500" y="93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17318</xdr:rowOff>
    </xdr:from>
    <xdr:ext cx="599010" cy="259045"/>
    <xdr:sp macro="" textlink="">
      <xdr:nvSpPr>
        <xdr:cNvPr id="136" name="テキスト ボックス 135"/>
        <xdr:cNvSpPr txBox="1"/>
      </xdr:nvSpPr>
      <xdr:spPr>
        <a:xfrm>
          <a:off x="3497795" y="944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80200</xdr:rowOff>
    </xdr:from>
    <xdr:to>
      <xdr:col>15</xdr:col>
      <xdr:colOff>101600</xdr:colOff>
      <xdr:row>58</xdr:row>
      <xdr:rowOff>10350</xdr:rowOff>
    </xdr:to>
    <xdr:sp macro="" textlink="">
      <xdr:nvSpPr>
        <xdr:cNvPr id="137" name="楕円 136"/>
        <xdr:cNvSpPr/>
      </xdr:nvSpPr>
      <xdr:spPr>
        <a:xfrm>
          <a:off x="2857500" y="98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1477</xdr:rowOff>
    </xdr:from>
    <xdr:ext cx="534377" cy="259045"/>
    <xdr:sp macro="" textlink="">
      <xdr:nvSpPr>
        <xdr:cNvPr id="138" name="テキスト ボックス 137"/>
        <xdr:cNvSpPr txBox="1"/>
      </xdr:nvSpPr>
      <xdr:spPr>
        <a:xfrm>
          <a:off x="2641111" y="99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54966</xdr:rowOff>
    </xdr:from>
    <xdr:to>
      <xdr:col>10</xdr:col>
      <xdr:colOff>165100</xdr:colOff>
      <xdr:row>57</xdr:row>
      <xdr:rowOff>156566</xdr:rowOff>
    </xdr:to>
    <xdr:sp macro="" textlink="">
      <xdr:nvSpPr>
        <xdr:cNvPr id="139" name="楕円 138"/>
        <xdr:cNvSpPr/>
      </xdr:nvSpPr>
      <xdr:spPr>
        <a:xfrm>
          <a:off x="1968500" y="98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147693</xdr:rowOff>
    </xdr:from>
    <xdr:ext cx="534377" cy="259045"/>
    <xdr:sp macro="" textlink="">
      <xdr:nvSpPr>
        <xdr:cNvPr id="140" name="テキスト ボックス 139"/>
        <xdr:cNvSpPr txBox="1"/>
      </xdr:nvSpPr>
      <xdr:spPr>
        <a:xfrm>
          <a:off x="1752111" y="99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108207</xdr:rowOff>
    </xdr:from>
    <xdr:to>
      <xdr:col>6</xdr:col>
      <xdr:colOff>38100</xdr:colOff>
      <xdr:row>58</xdr:row>
      <xdr:rowOff>38357</xdr:rowOff>
    </xdr:to>
    <xdr:sp macro="" textlink="">
      <xdr:nvSpPr>
        <xdr:cNvPr id="141" name="楕円 140"/>
        <xdr:cNvSpPr/>
      </xdr:nvSpPr>
      <xdr:spPr>
        <a:xfrm>
          <a:off x="1079500" y="98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29484</xdr:rowOff>
    </xdr:from>
    <xdr:ext cx="534377" cy="259045"/>
    <xdr:sp macro="" textlink="">
      <xdr:nvSpPr>
        <xdr:cNvPr id="142" name="テキスト ボックス 141"/>
        <xdr:cNvSpPr txBox="1"/>
      </xdr:nvSpPr>
      <xdr:spPr>
        <a:xfrm>
          <a:off x="863111" y="99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20180</xdr:rowOff>
    </xdr:from>
    <xdr:to>
      <xdr:col>24</xdr:col>
      <xdr:colOff>63500</xdr:colOff>
      <xdr:row>77</xdr:row>
      <xdr:rowOff>146805</xdr:rowOff>
    </xdr:to>
    <xdr:cxnSp macro="">
      <xdr:nvCxnSpPr>
        <xdr:cNvPr id="176" name="直線コネクタ 175"/>
        <xdr:cNvCxnSpPr/>
      </xdr:nvCxnSpPr>
      <xdr:spPr>
        <a:xfrm flipV="1">
          <a:off x="3797300" y="13050380"/>
          <a:ext cx="838200" cy="29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139815</xdr:rowOff>
    </xdr:from>
    <xdr:to>
      <xdr:col>19</xdr:col>
      <xdr:colOff>177800</xdr:colOff>
      <xdr:row>77</xdr:row>
      <xdr:rowOff>146805</xdr:rowOff>
    </xdr:to>
    <xdr:cxnSp macro="">
      <xdr:nvCxnSpPr>
        <xdr:cNvPr id="179" name="直線コネクタ 178"/>
        <xdr:cNvCxnSpPr/>
      </xdr:nvCxnSpPr>
      <xdr:spPr>
        <a:xfrm>
          <a:off x="2908300" y="13341465"/>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73746</xdr:rowOff>
    </xdr:from>
    <xdr:to>
      <xdr:col>20</xdr:col>
      <xdr:colOff>38100</xdr:colOff>
      <xdr:row>77</xdr:row>
      <xdr:rowOff>3896</xdr:rowOff>
    </xdr:to>
    <xdr:sp macro="" textlink="">
      <xdr:nvSpPr>
        <xdr:cNvPr id="180" name="フローチャート: 判断 179"/>
        <xdr:cNvSpPr/>
      </xdr:nvSpPr>
      <xdr:spPr>
        <a:xfrm>
          <a:off x="3746500" y="1310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20423</xdr:rowOff>
    </xdr:from>
    <xdr:ext cx="599010" cy="259045"/>
    <xdr:sp macro="" textlink="">
      <xdr:nvSpPr>
        <xdr:cNvPr id="181" name="テキスト ボックス 180"/>
        <xdr:cNvSpPr txBox="1"/>
      </xdr:nvSpPr>
      <xdr:spPr>
        <a:xfrm>
          <a:off x="3497795" y="1287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139815</xdr:rowOff>
    </xdr:from>
    <xdr:to>
      <xdr:col>15</xdr:col>
      <xdr:colOff>50800</xdr:colOff>
      <xdr:row>78</xdr:row>
      <xdr:rowOff>17704</xdr:rowOff>
    </xdr:to>
    <xdr:cxnSp macro="">
      <xdr:nvCxnSpPr>
        <xdr:cNvPr id="182" name="直線コネクタ 181"/>
        <xdr:cNvCxnSpPr/>
      </xdr:nvCxnSpPr>
      <xdr:spPr>
        <a:xfrm flipV="1">
          <a:off x="2019300" y="13341465"/>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124591</xdr:rowOff>
    </xdr:from>
    <xdr:to>
      <xdr:col>15</xdr:col>
      <xdr:colOff>101600</xdr:colOff>
      <xdr:row>77</xdr:row>
      <xdr:rowOff>54741</xdr:rowOff>
    </xdr:to>
    <xdr:sp macro="" textlink="">
      <xdr:nvSpPr>
        <xdr:cNvPr id="183" name="フローチャート: 判断 182"/>
        <xdr:cNvSpPr/>
      </xdr:nvSpPr>
      <xdr:spPr>
        <a:xfrm>
          <a:off x="2857500" y="1315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71267</xdr:rowOff>
    </xdr:from>
    <xdr:ext cx="599010" cy="259045"/>
    <xdr:sp macro="" textlink="">
      <xdr:nvSpPr>
        <xdr:cNvPr id="184" name="テキスト ボックス 183"/>
        <xdr:cNvSpPr txBox="1"/>
      </xdr:nvSpPr>
      <xdr:spPr>
        <a:xfrm>
          <a:off x="2608795" y="1293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167066</xdr:rowOff>
    </xdr:from>
    <xdr:to>
      <xdr:col>10</xdr:col>
      <xdr:colOff>114300</xdr:colOff>
      <xdr:row>78</xdr:row>
      <xdr:rowOff>17704</xdr:rowOff>
    </xdr:to>
    <xdr:cxnSp macro="">
      <xdr:nvCxnSpPr>
        <xdr:cNvPr id="185" name="直線コネクタ 184"/>
        <xdr:cNvCxnSpPr/>
      </xdr:nvCxnSpPr>
      <xdr:spPr>
        <a:xfrm>
          <a:off x="1130300" y="13368716"/>
          <a:ext cx="8890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5738</xdr:rowOff>
    </xdr:from>
    <xdr:to>
      <xdr:col>10</xdr:col>
      <xdr:colOff>165100</xdr:colOff>
      <xdr:row>77</xdr:row>
      <xdr:rowOff>107338</xdr:rowOff>
    </xdr:to>
    <xdr:sp macro="" textlink="">
      <xdr:nvSpPr>
        <xdr:cNvPr id="186" name="フローチャート: 判断 185"/>
        <xdr:cNvSpPr/>
      </xdr:nvSpPr>
      <xdr:spPr>
        <a:xfrm>
          <a:off x="1968500" y="13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123865</xdr:rowOff>
    </xdr:from>
    <xdr:ext cx="599010" cy="259045"/>
    <xdr:sp macro="" textlink="">
      <xdr:nvSpPr>
        <xdr:cNvPr id="187" name="テキスト ボックス 186"/>
        <xdr:cNvSpPr txBox="1"/>
      </xdr:nvSpPr>
      <xdr:spPr>
        <a:xfrm>
          <a:off x="1719795" y="1298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4880</xdr:rowOff>
    </xdr:from>
    <xdr:to>
      <xdr:col>6</xdr:col>
      <xdr:colOff>38100</xdr:colOff>
      <xdr:row>77</xdr:row>
      <xdr:rowOff>106480</xdr:rowOff>
    </xdr:to>
    <xdr:sp macro="" textlink="">
      <xdr:nvSpPr>
        <xdr:cNvPr id="188" name="フローチャート: 判断 187"/>
        <xdr:cNvSpPr/>
      </xdr:nvSpPr>
      <xdr:spPr>
        <a:xfrm>
          <a:off x="1079500" y="1320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123007</xdr:rowOff>
    </xdr:from>
    <xdr:ext cx="599010" cy="259045"/>
    <xdr:sp macro="" textlink="">
      <xdr:nvSpPr>
        <xdr:cNvPr id="189" name="テキスト ボックス 188"/>
        <xdr:cNvSpPr txBox="1"/>
      </xdr:nvSpPr>
      <xdr:spPr>
        <a:xfrm>
          <a:off x="830795" y="1298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140830</xdr:rowOff>
    </xdr:from>
    <xdr:to>
      <xdr:col>24</xdr:col>
      <xdr:colOff>114300</xdr:colOff>
      <xdr:row>76</xdr:row>
      <xdr:rowOff>70980</xdr:rowOff>
    </xdr:to>
    <xdr:sp macro="" textlink="">
      <xdr:nvSpPr>
        <xdr:cNvPr id="195" name="楕円 194"/>
        <xdr:cNvSpPr/>
      </xdr:nvSpPr>
      <xdr:spPr>
        <a:xfrm>
          <a:off x="4584700" y="129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119257</xdr:rowOff>
    </xdr:from>
    <xdr:ext cx="599010" cy="259045"/>
    <xdr:sp macro="" textlink="">
      <xdr:nvSpPr>
        <xdr:cNvPr id="196" name="民生費該当値テキスト"/>
        <xdr:cNvSpPr txBox="1"/>
      </xdr:nvSpPr>
      <xdr:spPr>
        <a:xfrm>
          <a:off x="4686300" y="1297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96005</xdr:rowOff>
    </xdr:from>
    <xdr:to>
      <xdr:col>20</xdr:col>
      <xdr:colOff>38100</xdr:colOff>
      <xdr:row>78</xdr:row>
      <xdr:rowOff>26155</xdr:rowOff>
    </xdr:to>
    <xdr:sp macro="" textlink="">
      <xdr:nvSpPr>
        <xdr:cNvPr id="197" name="楕円 196"/>
        <xdr:cNvSpPr/>
      </xdr:nvSpPr>
      <xdr:spPr>
        <a:xfrm>
          <a:off x="3746500" y="132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17282</xdr:rowOff>
    </xdr:from>
    <xdr:ext cx="599010" cy="259045"/>
    <xdr:sp macro="" textlink="">
      <xdr:nvSpPr>
        <xdr:cNvPr id="198" name="テキスト ボックス 197"/>
        <xdr:cNvSpPr txBox="1"/>
      </xdr:nvSpPr>
      <xdr:spPr>
        <a:xfrm>
          <a:off x="3497795" y="1339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89015</xdr:rowOff>
    </xdr:from>
    <xdr:to>
      <xdr:col>15</xdr:col>
      <xdr:colOff>101600</xdr:colOff>
      <xdr:row>78</xdr:row>
      <xdr:rowOff>19165</xdr:rowOff>
    </xdr:to>
    <xdr:sp macro="" textlink="">
      <xdr:nvSpPr>
        <xdr:cNvPr id="199" name="楕円 198"/>
        <xdr:cNvSpPr/>
      </xdr:nvSpPr>
      <xdr:spPr>
        <a:xfrm>
          <a:off x="2857500" y="132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10292</xdr:rowOff>
    </xdr:from>
    <xdr:ext cx="599010" cy="259045"/>
    <xdr:sp macro="" textlink="">
      <xdr:nvSpPr>
        <xdr:cNvPr id="200" name="テキスト ボックス 199"/>
        <xdr:cNvSpPr txBox="1"/>
      </xdr:nvSpPr>
      <xdr:spPr>
        <a:xfrm>
          <a:off x="2608795" y="1338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138354</xdr:rowOff>
    </xdr:from>
    <xdr:to>
      <xdr:col>10</xdr:col>
      <xdr:colOff>165100</xdr:colOff>
      <xdr:row>78</xdr:row>
      <xdr:rowOff>68504</xdr:rowOff>
    </xdr:to>
    <xdr:sp macro="" textlink="">
      <xdr:nvSpPr>
        <xdr:cNvPr id="201" name="楕円 200"/>
        <xdr:cNvSpPr/>
      </xdr:nvSpPr>
      <xdr:spPr>
        <a:xfrm>
          <a:off x="1968500" y="133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59631</xdr:rowOff>
    </xdr:from>
    <xdr:ext cx="599010" cy="259045"/>
    <xdr:sp macro="" textlink="">
      <xdr:nvSpPr>
        <xdr:cNvPr id="202" name="テキスト ボックス 201"/>
        <xdr:cNvSpPr txBox="1"/>
      </xdr:nvSpPr>
      <xdr:spPr>
        <a:xfrm>
          <a:off x="1719795" y="1343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116266</xdr:rowOff>
    </xdr:from>
    <xdr:to>
      <xdr:col>6</xdr:col>
      <xdr:colOff>38100</xdr:colOff>
      <xdr:row>78</xdr:row>
      <xdr:rowOff>46416</xdr:rowOff>
    </xdr:to>
    <xdr:sp macro="" textlink="">
      <xdr:nvSpPr>
        <xdr:cNvPr id="203" name="楕円 202"/>
        <xdr:cNvSpPr/>
      </xdr:nvSpPr>
      <xdr:spPr>
        <a:xfrm>
          <a:off x="1079500" y="1331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37543</xdr:rowOff>
    </xdr:from>
    <xdr:ext cx="599010" cy="259045"/>
    <xdr:sp macro="" textlink="">
      <xdr:nvSpPr>
        <xdr:cNvPr id="204" name="テキスト ボックス 203"/>
        <xdr:cNvSpPr txBox="1"/>
      </xdr:nvSpPr>
      <xdr:spPr>
        <a:xfrm>
          <a:off x="830795" y="1341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143878</xdr:rowOff>
    </xdr:from>
    <xdr:to>
      <xdr:col>24</xdr:col>
      <xdr:colOff>63500</xdr:colOff>
      <xdr:row>99</xdr:row>
      <xdr:rowOff>70155</xdr:rowOff>
    </xdr:to>
    <xdr:cxnSp macro="">
      <xdr:nvCxnSpPr>
        <xdr:cNvPr id="234" name="直線コネクタ 233"/>
        <xdr:cNvCxnSpPr/>
      </xdr:nvCxnSpPr>
      <xdr:spPr>
        <a:xfrm flipV="1">
          <a:off x="3797300" y="16945978"/>
          <a:ext cx="8382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70155</xdr:rowOff>
    </xdr:from>
    <xdr:to>
      <xdr:col>19</xdr:col>
      <xdr:colOff>177800</xdr:colOff>
      <xdr:row>99</xdr:row>
      <xdr:rowOff>106871</xdr:rowOff>
    </xdr:to>
    <xdr:cxnSp macro="">
      <xdr:nvCxnSpPr>
        <xdr:cNvPr id="237" name="直線コネクタ 236"/>
        <xdr:cNvCxnSpPr/>
      </xdr:nvCxnSpPr>
      <xdr:spPr>
        <a:xfrm flipV="1">
          <a:off x="2908300" y="17043705"/>
          <a:ext cx="889000" cy="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131865</xdr:rowOff>
    </xdr:from>
    <xdr:to>
      <xdr:col>20</xdr:col>
      <xdr:colOff>38100</xdr:colOff>
      <xdr:row>98</xdr:row>
      <xdr:rowOff>62015</xdr:rowOff>
    </xdr:to>
    <xdr:sp macro="" textlink="">
      <xdr:nvSpPr>
        <xdr:cNvPr id="238" name="フローチャート: 判断 237"/>
        <xdr:cNvSpPr/>
      </xdr:nvSpPr>
      <xdr:spPr>
        <a:xfrm>
          <a:off x="3746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78542</xdr:rowOff>
    </xdr:from>
    <xdr:ext cx="534377" cy="259045"/>
    <xdr:sp macro="" textlink="">
      <xdr:nvSpPr>
        <xdr:cNvPr id="239" name="テキスト ボックス 238"/>
        <xdr:cNvSpPr txBox="1"/>
      </xdr:nvSpPr>
      <xdr:spPr>
        <a:xfrm>
          <a:off x="3530111" y="165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106871</xdr:rowOff>
    </xdr:from>
    <xdr:to>
      <xdr:col>15</xdr:col>
      <xdr:colOff>50800</xdr:colOff>
      <xdr:row>99</xdr:row>
      <xdr:rowOff>109499</xdr:rowOff>
    </xdr:to>
    <xdr:cxnSp macro="">
      <xdr:nvCxnSpPr>
        <xdr:cNvPr id="240" name="直線コネクタ 239"/>
        <xdr:cNvCxnSpPr/>
      </xdr:nvCxnSpPr>
      <xdr:spPr>
        <a:xfrm flipV="1">
          <a:off x="2019300" y="17080421"/>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1969</xdr:rowOff>
    </xdr:from>
    <xdr:to>
      <xdr:col>15</xdr:col>
      <xdr:colOff>101600</xdr:colOff>
      <xdr:row>98</xdr:row>
      <xdr:rowOff>103569</xdr:rowOff>
    </xdr:to>
    <xdr:sp macro="" textlink="">
      <xdr:nvSpPr>
        <xdr:cNvPr id="241" name="フローチャート: 判断 240"/>
        <xdr:cNvSpPr/>
      </xdr:nvSpPr>
      <xdr:spPr>
        <a:xfrm>
          <a:off x="2857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120096</xdr:rowOff>
    </xdr:from>
    <xdr:ext cx="534377" cy="259045"/>
    <xdr:sp macro="" textlink="">
      <xdr:nvSpPr>
        <xdr:cNvPr id="242" name="テキスト ボックス 241"/>
        <xdr:cNvSpPr txBox="1"/>
      </xdr:nvSpPr>
      <xdr:spPr>
        <a:xfrm>
          <a:off x="2641111" y="165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109499</xdr:rowOff>
    </xdr:from>
    <xdr:to>
      <xdr:col>10</xdr:col>
      <xdr:colOff>114300</xdr:colOff>
      <xdr:row>99</xdr:row>
      <xdr:rowOff>112331</xdr:rowOff>
    </xdr:to>
    <xdr:cxnSp macro="">
      <xdr:nvCxnSpPr>
        <xdr:cNvPr id="243" name="直線コネクタ 242"/>
        <xdr:cNvCxnSpPr/>
      </xdr:nvCxnSpPr>
      <xdr:spPr>
        <a:xfrm flipV="1">
          <a:off x="1130300" y="17083049"/>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27330</xdr:rowOff>
    </xdr:from>
    <xdr:to>
      <xdr:col>10</xdr:col>
      <xdr:colOff>165100</xdr:colOff>
      <xdr:row>98</xdr:row>
      <xdr:rowOff>128930</xdr:rowOff>
    </xdr:to>
    <xdr:sp macro="" textlink="">
      <xdr:nvSpPr>
        <xdr:cNvPr id="244" name="フローチャート: 判断 243"/>
        <xdr:cNvSpPr/>
      </xdr:nvSpPr>
      <xdr:spPr>
        <a:xfrm>
          <a:off x="1968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145457</xdr:rowOff>
    </xdr:from>
    <xdr:ext cx="534377" cy="259045"/>
    <xdr:sp macro="" textlink="">
      <xdr:nvSpPr>
        <xdr:cNvPr id="245" name="テキスト ボックス 244"/>
        <xdr:cNvSpPr txBox="1"/>
      </xdr:nvSpPr>
      <xdr:spPr>
        <a:xfrm>
          <a:off x="1752111" y="166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49327</xdr:rowOff>
    </xdr:from>
    <xdr:to>
      <xdr:col>6</xdr:col>
      <xdr:colOff>38100</xdr:colOff>
      <xdr:row>98</xdr:row>
      <xdr:rowOff>150927</xdr:rowOff>
    </xdr:to>
    <xdr:sp macro="" textlink="">
      <xdr:nvSpPr>
        <xdr:cNvPr id="246" name="フローチャート: 判断 245"/>
        <xdr:cNvSpPr/>
      </xdr:nvSpPr>
      <xdr:spPr>
        <a:xfrm>
          <a:off x="1079500" y="168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167454</xdr:rowOff>
    </xdr:from>
    <xdr:ext cx="534377" cy="259045"/>
    <xdr:sp macro="" textlink="">
      <xdr:nvSpPr>
        <xdr:cNvPr id="247" name="テキスト ボックス 246"/>
        <xdr:cNvSpPr txBox="1"/>
      </xdr:nvSpPr>
      <xdr:spPr>
        <a:xfrm>
          <a:off x="863111" y="166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93078</xdr:rowOff>
    </xdr:from>
    <xdr:to>
      <xdr:col>24</xdr:col>
      <xdr:colOff>114300</xdr:colOff>
      <xdr:row>99</xdr:row>
      <xdr:rowOff>23228</xdr:rowOff>
    </xdr:to>
    <xdr:sp macro="" textlink="">
      <xdr:nvSpPr>
        <xdr:cNvPr id="253" name="楕円 252"/>
        <xdr:cNvSpPr/>
      </xdr:nvSpPr>
      <xdr:spPr>
        <a:xfrm>
          <a:off x="4584700" y="168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71505</xdr:rowOff>
    </xdr:from>
    <xdr:ext cx="534377" cy="259045"/>
    <xdr:sp macro="" textlink="">
      <xdr:nvSpPr>
        <xdr:cNvPr id="254" name="衛生費該当値テキスト"/>
        <xdr:cNvSpPr txBox="1"/>
      </xdr:nvSpPr>
      <xdr:spPr>
        <a:xfrm>
          <a:off x="4686300" y="168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19355</xdr:rowOff>
    </xdr:from>
    <xdr:to>
      <xdr:col>20</xdr:col>
      <xdr:colOff>38100</xdr:colOff>
      <xdr:row>99</xdr:row>
      <xdr:rowOff>120955</xdr:rowOff>
    </xdr:to>
    <xdr:sp macro="" textlink="">
      <xdr:nvSpPr>
        <xdr:cNvPr id="255" name="楕円 254"/>
        <xdr:cNvSpPr/>
      </xdr:nvSpPr>
      <xdr:spPr>
        <a:xfrm>
          <a:off x="3746500" y="169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112082</xdr:rowOff>
    </xdr:from>
    <xdr:ext cx="534377" cy="259045"/>
    <xdr:sp macro="" textlink="">
      <xdr:nvSpPr>
        <xdr:cNvPr id="256" name="テキスト ボックス 255"/>
        <xdr:cNvSpPr txBox="1"/>
      </xdr:nvSpPr>
      <xdr:spPr>
        <a:xfrm>
          <a:off x="3530111" y="170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56071</xdr:rowOff>
    </xdr:from>
    <xdr:to>
      <xdr:col>15</xdr:col>
      <xdr:colOff>101600</xdr:colOff>
      <xdr:row>99</xdr:row>
      <xdr:rowOff>157671</xdr:rowOff>
    </xdr:to>
    <xdr:sp macro="" textlink="">
      <xdr:nvSpPr>
        <xdr:cNvPr id="257" name="楕円 256"/>
        <xdr:cNvSpPr/>
      </xdr:nvSpPr>
      <xdr:spPr>
        <a:xfrm>
          <a:off x="2857500" y="170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148798</xdr:rowOff>
    </xdr:from>
    <xdr:ext cx="534377" cy="259045"/>
    <xdr:sp macro="" textlink="">
      <xdr:nvSpPr>
        <xdr:cNvPr id="258" name="テキスト ボックス 257"/>
        <xdr:cNvSpPr txBox="1"/>
      </xdr:nvSpPr>
      <xdr:spPr>
        <a:xfrm>
          <a:off x="2641111" y="1712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58699</xdr:rowOff>
    </xdr:from>
    <xdr:to>
      <xdr:col>10</xdr:col>
      <xdr:colOff>165100</xdr:colOff>
      <xdr:row>99</xdr:row>
      <xdr:rowOff>160299</xdr:rowOff>
    </xdr:to>
    <xdr:sp macro="" textlink="">
      <xdr:nvSpPr>
        <xdr:cNvPr id="259" name="楕円 258"/>
        <xdr:cNvSpPr/>
      </xdr:nvSpPr>
      <xdr:spPr>
        <a:xfrm>
          <a:off x="1968500" y="170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151426</xdr:rowOff>
    </xdr:from>
    <xdr:ext cx="534377" cy="259045"/>
    <xdr:sp macro="" textlink="">
      <xdr:nvSpPr>
        <xdr:cNvPr id="260" name="テキスト ボックス 259"/>
        <xdr:cNvSpPr txBox="1"/>
      </xdr:nvSpPr>
      <xdr:spPr>
        <a:xfrm>
          <a:off x="1752111" y="1712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61531</xdr:rowOff>
    </xdr:from>
    <xdr:to>
      <xdr:col>6</xdr:col>
      <xdr:colOff>38100</xdr:colOff>
      <xdr:row>99</xdr:row>
      <xdr:rowOff>163131</xdr:rowOff>
    </xdr:to>
    <xdr:sp macro="" textlink="">
      <xdr:nvSpPr>
        <xdr:cNvPr id="261" name="楕円 260"/>
        <xdr:cNvSpPr/>
      </xdr:nvSpPr>
      <xdr:spPr>
        <a:xfrm>
          <a:off x="1079500" y="170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154258</xdr:rowOff>
    </xdr:from>
    <xdr:ext cx="534377" cy="259045"/>
    <xdr:sp macro="" textlink="">
      <xdr:nvSpPr>
        <xdr:cNvPr id="262" name="テキスト ボックス 261"/>
        <xdr:cNvSpPr txBox="1"/>
      </xdr:nvSpPr>
      <xdr:spPr>
        <a:xfrm>
          <a:off x="863111" y="1712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134366</xdr:rowOff>
    </xdr:from>
    <xdr:to>
      <xdr:col>55</xdr:col>
      <xdr:colOff>0</xdr:colOff>
      <xdr:row>38</xdr:row>
      <xdr:rowOff>146939</xdr:rowOff>
    </xdr:to>
    <xdr:cxnSp macro="">
      <xdr:nvCxnSpPr>
        <xdr:cNvPr id="291" name="直線コネクタ 290"/>
        <xdr:cNvCxnSpPr/>
      </xdr:nvCxnSpPr>
      <xdr:spPr>
        <a:xfrm>
          <a:off x="9639300" y="6649466"/>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142748</xdr:rowOff>
    </xdr:from>
    <xdr:to>
      <xdr:col>50</xdr:col>
      <xdr:colOff>114300</xdr:colOff>
      <xdr:row>38</xdr:row>
      <xdr:rowOff>134366</xdr:rowOff>
    </xdr:to>
    <xdr:cxnSp macro="">
      <xdr:nvCxnSpPr>
        <xdr:cNvPr id="294" name="直線コネクタ 293"/>
        <xdr:cNvCxnSpPr/>
      </xdr:nvCxnSpPr>
      <xdr:spPr>
        <a:xfrm>
          <a:off x="8750300" y="6486398"/>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159385</xdr:rowOff>
    </xdr:from>
    <xdr:to>
      <xdr:col>50</xdr:col>
      <xdr:colOff>165100</xdr:colOff>
      <xdr:row>37</xdr:row>
      <xdr:rowOff>89535</xdr:rowOff>
    </xdr:to>
    <xdr:sp macro="" textlink="">
      <xdr:nvSpPr>
        <xdr:cNvPr id="295" name="フローチャート: 判断 294"/>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106062</xdr:rowOff>
    </xdr:from>
    <xdr:ext cx="378565" cy="259045"/>
    <xdr:sp macro="" textlink="">
      <xdr:nvSpPr>
        <xdr:cNvPr id="296" name="テキスト ボックス 295"/>
        <xdr:cNvSpPr txBox="1"/>
      </xdr:nvSpPr>
      <xdr:spPr>
        <a:xfrm>
          <a:off x="9450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142748</xdr:rowOff>
    </xdr:from>
    <xdr:to>
      <xdr:col>45</xdr:col>
      <xdr:colOff>177800</xdr:colOff>
      <xdr:row>38</xdr:row>
      <xdr:rowOff>37973</xdr:rowOff>
    </xdr:to>
    <xdr:cxnSp macro="">
      <xdr:nvCxnSpPr>
        <xdr:cNvPr id="297" name="直線コネクタ 296"/>
        <xdr:cNvCxnSpPr/>
      </xdr:nvCxnSpPr>
      <xdr:spPr>
        <a:xfrm flipV="1">
          <a:off x="7861300" y="6486398"/>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66421</xdr:rowOff>
    </xdr:from>
    <xdr:to>
      <xdr:col>46</xdr:col>
      <xdr:colOff>38100</xdr:colOff>
      <xdr:row>37</xdr:row>
      <xdr:rowOff>168021</xdr:rowOff>
    </xdr:to>
    <xdr:sp macro="" textlink="">
      <xdr:nvSpPr>
        <xdr:cNvPr id="298" name="フローチャート: 判断 297"/>
        <xdr:cNvSpPr/>
      </xdr:nvSpPr>
      <xdr:spPr>
        <a:xfrm>
          <a:off x="8699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13098</xdr:rowOff>
    </xdr:from>
    <xdr:ext cx="378565" cy="259045"/>
    <xdr:sp macro="" textlink="">
      <xdr:nvSpPr>
        <xdr:cNvPr id="299" name="テキスト ボックス 298"/>
        <xdr:cNvSpPr txBox="1"/>
      </xdr:nvSpPr>
      <xdr:spPr>
        <a:xfrm>
          <a:off x="8561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63500</xdr:rowOff>
    </xdr:from>
    <xdr:to>
      <xdr:col>41</xdr:col>
      <xdr:colOff>50800</xdr:colOff>
      <xdr:row>38</xdr:row>
      <xdr:rowOff>37973</xdr:rowOff>
    </xdr:to>
    <xdr:cxnSp macro="">
      <xdr:nvCxnSpPr>
        <xdr:cNvPr id="300" name="直線コネクタ 299"/>
        <xdr:cNvCxnSpPr/>
      </xdr:nvCxnSpPr>
      <xdr:spPr>
        <a:xfrm>
          <a:off x="6972300" y="6407150"/>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77089</xdr:rowOff>
    </xdr:from>
    <xdr:to>
      <xdr:col>41</xdr:col>
      <xdr:colOff>101600</xdr:colOff>
      <xdr:row>38</xdr:row>
      <xdr:rowOff>7239</xdr:rowOff>
    </xdr:to>
    <xdr:sp macro="" textlink="">
      <xdr:nvSpPr>
        <xdr:cNvPr id="301" name="フローチャート: 判断 300"/>
        <xdr:cNvSpPr/>
      </xdr:nvSpPr>
      <xdr:spPr>
        <a:xfrm>
          <a:off x="7810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23766</xdr:rowOff>
    </xdr:from>
    <xdr:ext cx="378565" cy="259045"/>
    <xdr:sp macro="" textlink="">
      <xdr:nvSpPr>
        <xdr:cNvPr id="302" name="テキスト ボックス 301"/>
        <xdr:cNvSpPr txBox="1"/>
      </xdr:nvSpPr>
      <xdr:spPr>
        <a:xfrm>
          <a:off x="7672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303" name="フローチャート: 判断 302"/>
        <xdr:cNvSpPr/>
      </xdr:nvSpPr>
      <xdr:spPr>
        <a:xfrm>
          <a:off x="6921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159910</xdr:rowOff>
    </xdr:from>
    <xdr:ext cx="378565" cy="259045"/>
    <xdr:sp macro="" textlink="">
      <xdr:nvSpPr>
        <xdr:cNvPr id="304" name="テキスト ボックス 303"/>
        <xdr:cNvSpPr txBox="1"/>
      </xdr:nvSpPr>
      <xdr:spPr>
        <a:xfrm>
          <a:off x="6783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96139</xdr:rowOff>
    </xdr:from>
    <xdr:to>
      <xdr:col>55</xdr:col>
      <xdr:colOff>50800</xdr:colOff>
      <xdr:row>39</xdr:row>
      <xdr:rowOff>26289</xdr:rowOff>
    </xdr:to>
    <xdr:sp macro="" textlink="">
      <xdr:nvSpPr>
        <xdr:cNvPr id="310" name="楕円 309"/>
        <xdr:cNvSpPr/>
      </xdr:nvSpPr>
      <xdr:spPr>
        <a:xfrm>
          <a:off x="104267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11066</xdr:rowOff>
    </xdr:from>
    <xdr:ext cx="378565" cy="259045"/>
    <xdr:sp macro="" textlink="">
      <xdr:nvSpPr>
        <xdr:cNvPr id="311" name="労働費該当値テキスト"/>
        <xdr:cNvSpPr txBox="1"/>
      </xdr:nvSpPr>
      <xdr:spPr>
        <a:xfrm>
          <a:off x="10528300" y="652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83566</xdr:rowOff>
    </xdr:from>
    <xdr:to>
      <xdr:col>50</xdr:col>
      <xdr:colOff>165100</xdr:colOff>
      <xdr:row>39</xdr:row>
      <xdr:rowOff>13716</xdr:rowOff>
    </xdr:to>
    <xdr:sp macro="" textlink="">
      <xdr:nvSpPr>
        <xdr:cNvPr id="312" name="楕円 311"/>
        <xdr:cNvSpPr/>
      </xdr:nvSpPr>
      <xdr:spPr>
        <a:xfrm>
          <a:off x="9588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4843</xdr:rowOff>
    </xdr:from>
    <xdr:ext cx="378565" cy="259045"/>
    <xdr:sp macro="" textlink="">
      <xdr:nvSpPr>
        <xdr:cNvPr id="313" name="テキスト ボックス 312"/>
        <xdr:cNvSpPr txBox="1"/>
      </xdr:nvSpPr>
      <xdr:spPr>
        <a:xfrm>
          <a:off x="9450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91948</xdr:rowOff>
    </xdr:from>
    <xdr:to>
      <xdr:col>46</xdr:col>
      <xdr:colOff>38100</xdr:colOff>
      <xdr:row>38</xdr:row>
      <xdr:rowOff>22098</xdr:rowOff>
    </xdr:to>
    <xdr:sp macro="" textlink="">
      <xdr:nvSpPr>
        <xdr:cNvPr id="314" name="楕円 313"/>
        <xdr:cNvSpPr/>
      </xdr:nvSpPr>
      <xdr:spPr>
        <a:xfrm>
          <a:off x="8699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13225</xdr:rowOff>
    </xdr:from>
    <xdr:ext cx="378565" cy="259045"/>
    <xdr:sp macro="" textlink="">
      <xdr:nvSpPr>
        <xdr:cNvPr id="315" name="テキスト ボックス 314"/>
        <xdr:cNvSpPr txBox="1"/>
      </xdr:nvSpPr>
      <xdr:spPr>
        <a:xfrm>
          <a:off x="8561017"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158623</xdr:rowOff>
    </xdr:from>
    <xdr:to>
      <xdr:col>41</xdr:col>
      <xdr:colOff>101600</xdr:colOff>
      <xdr:row>38</xdr:row>
      <xdr:rowOff>88773</xdr:rowOff>
    </xdr:to>
    <xdr:sp macro="" textlink="">
      <xdr:nvSpPr>
        <xdr:cNvPr id="316" name="楕円 315"/>
        <xdr:cNvSpPr/>
      </xdr:nvSpPr>
      <xdr:spPr>
        <a:xfrm>
          <a:off x="7810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17" name="テキスト ボックス 316"/>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12700</xdr:rowOff>
    </xdr:from>
    <xdr:to>
      <xdr:col>36</xdr:col>
      <xdr:colOff>165100</xdr:colOff>
      <xdr:row>37</xdr:row>
      <xdr:rowOff>114300</xdr:rowOff>
    </xdr:to>
    <xdr:sp macro="" textlink="">
      <xdr:nvSpPr>
        <xdr:cNvPr id="318" name="楕円 317"/>
        <xdr:cNvSpPr/>
      </xdr:nvSpPr>
      <xdr:spPr>
        <a:xfrm>
          <a:off x="6921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130827</xdr:rowOff>
    </xdr:from>
    <xdr:ext cx="378565" cy="259045"/>
    <xdr:sp macro="" textlink="">
      <xdr:nvSpPr>
        <xdr:cNvPr id="319" name="テキスト ボックス 318"/>
        <xdr:cNvSpPr txBox="1"/>
      </xdr:nvSpPr>
      <xdr:spPr>
        <a:xfrm>
          <a:off x="6783017" y="6131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136843</xdr:rowOff>
    </xdr:from>
    <xdr:to>
      <xdr:col>55</xdr:col>
      <xdr:colOff>0</xdr:colOff>
      <xdr:row>58</xdr:row>
      <xdr:rowOff>137391</xdr:rowOff>
    </xdr:to>
    <xdr:cxnSp macro="">
      <xdr:nvCxnSpPr>
        <xdr:cNvPr id="346" name="直線コネクタ 345"/>
        <xdr:cNvCxnSpPr/>
      </xdr:nvCxnSpPr>
      <xdr:spPr>
        <a:xfrm>
          <a:off x="9639300" y="10080943"/>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136843</xdr:rowOff>
    </xdr:from>
    <xdr:to>
      <xdr:col>50</xdr:col>
      <xdr:colOff>114300</xdr:colOff>
      <xdr:row>58</xdr:row>
      <xdr:rowOff>137437</xdr:rowOff>
    </xdr:to>
    <xdr:cxnSp macro="">
      <xdr:nvCxnSpPr>
        <xdr:cNvPr id="349" name="直線コネクタ 348"/>
        <xdr:cNvCxnSpPr/>
      </xdr:nvCxnSpPr>
      <xdr:spPr>
        <a:xfrm flipV="1">
          <a:off x="8750300" y="1008094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48918</xdr:rowOff>
    </xdr:from>
    <xdr:to>
      <xdr:col>50</xdr:col>
      <xdr:colOff>165100</xdr:colOff>
      <xdr:row>55</xdr:row>
      <xdr:rowOff>150518</xdr:rowOff>
    </xdr:to>
    <xdr:sp macro="" textlink="">
      <xdr:nvSpPr>
        <xdr:cNvPr id="350" name="フローチャート: 判断 349"/>
        <xdr:cNvSpPr/>
      </xdr:nvSpPr>
      <xdr:spPr>
        <a:xfrm>
          <a:off x="9588500" y="94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167045</xdr:rowOff>
    </xdr:from>
    <xdr:ext cx="534377" cy="259045"/>
    <xdr:sp macro="" textlink="">
      <xdr:nvSpPr>
        <xdr:cNvPr id="351" name="テキスト ボックス 350"/>
        <xdr:cNvSpPr txBox="1"/>
      </xdr:nvSpPr>
      <xdr:spPr>
        <a:xfrm>
          <a:off x="9372111" y="9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137437</xdr:rowOff>
    </xdr:from>
    <xdr:to>
      <xdr:col>45</xdr:col>
      <xdr:colOff>177800</xdr:colOff>
      <xdr:row>58</xdr:row>
      <xdr:rowOff>137574</xdr:rowOff>
    </xdr:to>
    <xdr:cxnSp macro="">
      <xdr:nvCxnSpPr>
        <xdr:cNvPr id="352" name="直線コネクタ 351"/>
        <xdr:cNvCxnSpPr/>
      </xdr:nvCxnSpPr>
      <xdr:spPr>
        <a:xfrm flipV="1">
          <a:off x="7861300" y="1008153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53" name="フローチャート: 判断 352"/>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16809</xdr:rowOff>
    </xdr:from>
    <xdr:ext cx="534377" cy="259045"/>
    <xdr:sp macro="" textlink="">
      <xdr:nvSpPr>
        <xdr:cNvPr id="354" name="テキスト ボックス 353"/>
        <xdr:cNvSpPr txBox="1"/>
      </xdr:nvSpPr>
      <xdr:spPr>
        <a:xfrm>
          <a:off x="8483111" y="92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137460</xdr:rowOff>
    </xdr:from>
    <xdr:to>
      <xdr:col>41</xdr:col>
      <xdr:colOff>50800</xdr:colOff>
      <xdr:row>58</xdr:row>
      <xdr:rowOff>137574</xdr:rowOff>
    </xdr:to>
    <xdr:cxnSp macro="">
      <xdr:nvCxnSpPr>
        <xdr:cNvPr id="355" name="直線コネクタ 354"/>
        <xdr:cNvCxnSpPr/>
      </xdr:nvCxnSpPr>
      <xdr:spPr>
        <a:xfrm>
          <a:off x="6972300" y="1008156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6" name="フローチャート: 判断 355"/>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7" name="テキスト ボックス 356"/>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8" name="フローチャート: 判断 357"/>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59" name="テキスト ボックス 358"/>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86591</xdr:rowOff>
    </xdr:from>
    <xdr:to>
      <xdr:col>55</xdr:col>
      <xdr:colOff>50800</xdr:colOff>
      <xdr:row>59</xdr:row>
      <xdr:rowOff>16741</xdr:rowOff>
    </xdr:to>
    <xdr:sp macro="" textlink="">
      <xdr:nvSpPr>
        <xdr:cNvPr id="365" name="楕円 364"/>
        <xdr:cNvSpPr/>
      </xdr:nvSpPr>
      <xdr:spPr>
        <a:xfrm>
          <a:off x="10426700" y="100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1518</xdr:rowOff>
    </xdr:from>
    <xdr:ext cx="378565" cy="259045"/>
    <xdr:sp macro="" textlink="">
      <xdr:nvSpPr>
        <xdr:cNvPr id="366" name="農林水産業費該当値テキスト"/>
        <xdr:cNvSpPr txBox="1"/>
      </xdr:nvSpPr>
      <xdr:spPr>
        <a:xfrm>
          <a:off x="10528300" y="994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86043</xdr:rowOff>
    </xdr:from>
    <xdr:to>
      <xdr:col>50</xdr:col>
      <xdr:colOff>165100</xdr:colOff>
      <xdr:row>59</xdr:row>
      <xdr:rowOff>16193</xdr:rowOff>
    </xdr:to>
    <xdr:sp macro="" textlink="">
      <xdr:nvSpPr>
        <xdr:cNvPr id="367" name="楕円 366"/>
        <xdr:cNvSpPr/>
      </xdr:nvSpPr>
      <xdr:spPr>
        <a:xfrm>
          <a:off x="9588500" y="100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7320</xdr:rowOff>
    </xdr:from>
    <xdr:ext cx="378565" cy="259045"/>
    <xdr:sp macro="" textlink="">
      <xdr:nvSpPr>
        <xdr:cNvPr id="368" name="テキスト ボックス 367"/>
        <xdr:cNvSpPr txBox="1"/>
      </xdr:nvSpPr>
      <xdr:spPr>
        <a:xfrm>
          <a:off x="9450017" y="10122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86637</xdr:rowOff>
    </xdr:from>
    <xdr:to>
      <xdr:col>46</xdr:col>
      <xdr:colOff>38100</xdr:colOff>
      <xdr:row>59</xdr:row>
      <xdr:rowOff>16787</xdr:rowOff>
    </xdr:to>
    <xdr:sp macro="" textlink="">
      <xdr:nvSpPr>
        <xdr:cNvPr id="369" name="楕円 368"/>
        <xdr:cNvSpPr/>
      </xdr:nvSpPr>
      <xdr:spPr>
        <a:xfrm>
          <a:off x="8699500" y="100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7914</xdr:rowOff>
    </xdr:from>
    <xdr:ext cx="313932" cy="259045"/>
    <xdr:sp macro="" textlink="">
      <xdr:nvSpPr>
        <xdr:cNvPr id="370" name="テキスト ボックス 369"/>
        <xdr:cNvSpPr txBox="1"/>
      </xdr:nvSpPr>
      <xdr:spPr>
        <a:xfrm>
          <a:off x="8593333" y="10123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86774</xdr:rowOff>
    </xdr:from>
    <xdr:to>
      <xdr:col>41</xdr:col>
      <xdr:colOff>101600</xdr:colOff>
      <xdr:row>59</xdr:row>
      <xdr:rowOff>16924</xdr:rowOff>
    </xdr:to>
    <xdr:sp macro="" textlink="">
      <xdr:nvSpPr>
        <xdr:cNvPr id="371" name="楕円 370"/>
        <xdr:cNvSpPr/>
      </xdr:nvSpPr>
      <xdr:spPr>
        <a:xfrm>
          <a:off x="7810500" y="100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8051</xdr:rowOff>
    </xdr:from>
    <xdr:ext cx="313932" cy="259045"/>
    <xdr:sp macro="" textlink="">
      <xdr:nvSpPr>
        <xdr:cNvPr id="372" name="テキスト ボックス 371"/>
        <xdr:cNvSpPr txBox="1"/>
      </xdr:nvSpPr>
      <xdr:spPr>
        <a:xfrm>
          <a:off x="7704333" y="10123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86660</xdr:rowOff>
    </xdr:from>
    <xdr:to>
      <xdr:col>36</xdr:col>
      <xdr:colOff>165100</xdr:colOff>
      <xdr:row>59</xdr:row>
      <xdr:rowOff>16810</xdr:rowOff>
    </xdr:to>
    <xdr:sp macro="" textlink="">
      <xdr:nvSpPr>
        <xdr:cNvPr id="373" name="楕円 372"/>
        <xdr:cNvSpPr/>
      </xdr:nvSpPr>
      <xdr:spPr>
        <a:xfrm>
          <a:off x="6921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7937</xdr:rowOff>
    </xdr:from>
    <xdr:ext cx="313932" cy="259045"/>
    <xdr:sp macro="" textlink="">
      <xdr:nvSpPr>
        <xdr:cNvPr id="374" name="テキスト ボックス 373"/>
        <xdr:cNvSpPr txBox="1"/>
      </xdr:nvSpPr>
      <xdr:spPr>
        <a:xfrm>
          <a:off x="6815333" y="1012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137985</xdr:rowOff>
    </xdr:from>
    <xdr:to>
      <xdr:col>55</xdr:col>
      <xdr:colOff>0</xdr:colOff>
      <xdr:row>77</xdr:row>
      <xdr:rowOff>150261</xdr:rowOff>
    </xdr:to>
    <xdr:cxnSp macro="">
      <xdr:nvCxnSpPr>
        <xdr:cNvPr id="401" name="直線コネクタ 400"/>
        <xdr:cNvCxnSpPr/>
      </xdr:nvCxnSpPr>
      <xdr:spPr>
        <a:xfrm>
          <a:off x="9639300" y="13339635"/>
          <a:ext cx="8382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137985</xdr:rowOff>
    </xdr:from>
    <xdr:to>
      <xdr:col>50</xdr:col>
      <xdr:colOff>114300</xdr:colOff>
      <xdr:row>78</xdr:row>
      <xdr:rowOff>58113</xdr:rowOff>
    </xdr:to>
    <xdr:cxnSp macro="">
      <xdr:nvCxnSpPr>
        <xdr:cNvPr id="404" name="直線コネクタ 403"/>
        <xdr:cNvCxnSpPr/>
      </xdr:nvCxnSpPr>
      <xdr:spPr>
        <a:xfrm flipV="1">
          <a:off x="8750300" y="13339635"/>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6" name="テキスト ボックス 405"/>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58113</xdr:rowOff>
    </xdr:from>
    <xdr:to>
      <xdr:col>45</xdr:col>
      <xdr:colOff>177800</xdr:colOff>
      <xdr:row>78</xdr:row>
      <xdr:rowOff>73589</xdr:rowOff>
    </xdr:to>
    <xdr:cxnSp macro="">
      <xdr:nvCxnSpPr>
        <xdr:cNvPr id="407" name="直線コネクタ 406"/>
        <xdr:cNvCxnSpPr/>
      </xdr:nvCxnSpPr>
      <xdr:spPr>
        <a:xfrm flipV="1">
          <a:off x="7861300" y="13431213"/>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8" name="フローチャート: 判断 407"/>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9" name="テキスト ボックス 408"/>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64880</xdr:rowOff>
    </xdr:from>
    <xdr:to>
      <xdr:col>41</xdr:col>
      <xdr:colOff>50800</xdr:colOff>
      <xdr:row>78</xdr:row>
      <xdr:rowOff>73589</xdr:rowOff>
    </xdr:to>
    <xdr:cxnSp macro="">
      <xdr:nvCxnSpPr>
        <xdr:cNvPr id="410" name="直線コネクタ 409"/>
        <xdr:cNvCxnSpPr/>
      </xdr:nvCxnSpPr>
      <xdr:spPr>
        <a:xfrm>
          <a:off x="6972300" y="1343798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1" name="フローチャート: 判断 410"/>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12" name="テキスト ボックス 411"/>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3" name="フローチャート: 判断 412"/>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4" name="テキスト ボックス 413"/>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99461</xdr:rowOff>
    </xdr:from>
    <xdr:to>
      <xdr:col>55</xdr:col>
      <xdr:colOff>50800</xdr:colOff>
      <xdr:row>78</xdr:row>
      <xdr:rowOff>29611</xdr:rowOff>
    </xdr:to>
    <xdr:sp macro="" textlink="">
      <xdr:nvSpPr>
        <xdr:cNvPr id="420" name="楕円 419"/>
        <xdr:cNvSpPr/>
      </xdr:nvSpPr>
      <xdr:spPr>
        <a:xfrm>
          <a:off x="104267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77888</xdr:rowOff>
    </xdr:from>
    <xdr:ext cx="469744" cy="259045"/>
    <xdr:sp macro="" textlink="">
      <xdr:nvSpPr>
        <xdr:cNvPr id="421" name="商工費該当値テキスト"/>
        <xdr:cNvSpPr txBox="1"/>
      </xdr:nvSpPr>
      <xdr:spPr>
        <a:xfrm>
          <a:off x="10528300" y="1327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87185</xdr:rowOff>
    </xdr:from>
    <xdr:to>
      <xdr:col>50</xdr:col>
      <xdr:colOff>165100</xdr:colOff>
      <xdr:row>78</xdr:row>
      <xdr:rowOff>17335</xdr:rowOff>
    </xdr:to>
    <xdr:sp macro="" textlink="">
      <xdr:nvSpPr>
        <xdr:cNvPr id="422" name="楕円 421"/>
        <xdr:cNvSpPr/>
      </xdr:nvSpPr>
      <xdr:spPr>
        <a:xfrm>
          <a:off x="9588500" y="132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8462</xdr:rowOff>
    </xdr:from>
    <xdr:ext cx="469744" cy="259045"/>
    <xdr:sp macro="" textlink="">
      <xdr:nvSpPr>
        <xdr:cNvPr id="423" name="テキスト ボックス 422"/>
        <xdr:cNvSpPr txBox="1"/>
      </xdr:nvSpPr>
      <xdr:spPr>
        <a:xfrm>
          <a:off x="9404428" y="1338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7313</xdr:rowOff>
    </xdr:from>
    <xdr:to>
      <xdr:col>46</xdr:col>
      <xdr:colOff>38100</xdr:colOff>
      <xdr:row>78</xdr:row>
      <xdr:rowOff>108913</xdr:rowOff>
    </xdr:to>
    <xdr:sp macro="" textlink="">
      <xdr:nvSpPr>
        <xdr:cNvPr id="424" name="楕円 423"/>
        <xdr:cNvSpPr/>
      </xdr:nvSpPr>
      <xdr:spPr>
        <a:xfrm>
          <a:off x="8699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100040</xdr:rowOff>
    </xdr:from>
    <xdr:ext cx="469744" cy="259045"/>
    <xdr:sp macro="" textlink="">
      <xdr:nvSpPr>
        <xdr:cNvPr id="425" name="テキスト ボックス 424"/>
        <xdr:cNvSpPr txBox="1"/>
      </xdr:nvSpPr>
      <xdr:spPr>
        <a:xfrm>
          <a:off x="8515428" y="134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22789</xdr:rowOff>
    </xdr:from>
    <xdr:to>
      <xdr:col>41</xdr:col>
      <xdr:colOff>101600</xdr:colOff>
      <xdr:row>78</xdr:row>
      <xdr:rowOff>124389</xdr:rowOff>
    </xdr:to>
    <xdr:sp macro="" textlink="">
      <xdr:nvSpPr>
        <xdr:cNvPr id="426" name="楕円 425"/>
        <xdr:cNvSpPr/>
      </xdr:nvSpPr>
      <xdr:spPr>
        <a:xfrm>
          <a:off x="7810500" y="133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115516</xdr:rowOff>
    </xdr:from>
    <xdr:ext cx="469744" cy="259045"/>
    <xdr:sp macro="" textlink="">
      <xdr:nvSpPr>
        <xdr:cNvPr id="427" name="テキスト ボックス 426"/>
        <xdr:cNvSpPr txBox="1"/>
      </xdr:nvSpPr>
      <xdr:spPr>
        <a:xfrm>
          <a:off x="7626428"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14080</xdr:rowOff>
    </xdr:from>
    <xdr:to>
      <xdr:col>36</xdr:col>
      <xdr:colOff>165100</xdr:colOff>
      <xdr:row>78</xdr:row>
      <xdr:rowOff>115680</xdr:rowOff>
    </xdr:to>
    <xdr:sp macro="" textlink="">
      <xdr:nvSpPr>
        <xdr:cNvPr id="428" name="楕円 427"/>
        <xdr:cNvSpPr/>
      </xdr:nvSpPr>
      <xdr:spPr>
        <a:xfrm>
          <a:off x="6921500" y="133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106807</xdr:rowOff>
    </xdr:from>
    <xdr:ext cx="469744" cy="259045"/>
    <xdr:sp macro="" textlink="">
      <xdr:nvSpPr>
        <xdr:cNvPr id="429" name="テキスト ボックス 428"/>
        <xdr:cNvSpPr txBox="1"/>
      </xdr:nvSpPr>
      <xdr:spPr>
        <a:xfrm>
          <a:off x="6737428" y="134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155651</xdr:rowOff>
    </xdr:from>
    <xdr:to>
      <xdr:col>55</xdr:col>
      <xdr:colOff>0</xdr:colOff>
      <xdr:row>96</xdr:row>
      <xdr:rowOff>156756</xdr:rowOff>
    </xdr:to>
    <xdr:cxnSp macro="">
      <xdr:nvCxnSpPr>
        <xdr:cNvPr id="458" name="直線コネクタ 457"/>
        <xdr:cNvCxnSpPr/>
      </xdr:nvCxnSpPr>
      <xdr:spPr>
        <a:xfrm flipV="1">
          <a:off x="9639300" y="16614851"/>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156756</xdr:rowOff>
    </xdr:from>
    <xdr:to>
      <xdr:col>50</xdr:col>
      <xdr:colOff>114300</xdr:colOff>
      <xdr:row>97</xdr:row>
      <xdr:rowOff>20486</xdr:rowOff>
    </xdr:to>
    <xdr:cxnSp macro="">
      <xdr:nvCxnSpPr>
        <xdr:cNvPr id="461" name="直線コネクタ 460"/>
        <xdr:cNvCxnSpPr/>
      </xdr:nvCxnSpPr>
      <xdr:spPr>
        <a:xfrm flipV="1">
          <a:off x="8750300" y="16615956"/>
          <a:ext cx="889000" cy="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28663</xdr:rowOff>
    </xdr:from>
    <xdr:to>
      <xdr:col>50</xdr:col>
      <xdr:colOff>165100</xdr:colOff>
      <xdr:row>95</xdr:row>
      <xdr:rowOff>130263</xdr:rowOff>
    </xdr:to>
    <xdr:sp macro="" textlink="">
      <xdr:nvSpPr>
        <xdr:cNvPr id="462" name="フローチャート: 判断 461"/>
        <xdr:cNvSpPr/>
      </xdr:nvSpPr>
      <xdr:spPr>
        <a:xfrm>
          <a:off x="9588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146790</xdr:rowOff>
    </xdr:from>
    <xdr:ext cx="534377" cy="259045"/>
    <xdr:sp macro="" textlink="">
      <xdr:nvSpPr>
        <xdr:cNvPr id="463" name="テキスト ボックス 462"/>
        <xdr:cNvSpPr txBox="1"/>
      </xdr:nvSpPr>
      <xdr:spPr>
        <a:xfrm>
          <a:off x="9372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20486</xdr:rowOff>
    </xdr:from>
    <xdr:to>
      <xdr:col>45</xdr:col>
      <xdr:colOff>177800</xdr:colOff>
      <xdr:row>97</xdr:row>
      <xdr:rowOff>33173</xdr:rowOff>
    </xdr:to>
    <xdr:cxnSp macro="">
      <xdr:nvCxnSpPr>
        <xdr:cNvPr id="464" name="直線コネクタ 463"/>
        <xdr:cNvCxnSpPr/>
      </xdr:nvCxnSpPr>
      <xdr:spPr>
        <a:xfrm flipV="1">
          <a:off x="7861300" y="16651136"/>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65976</xdr:rowOff>
    </xdr:from>
    <xdr:to>
      <xdr:col>46</xdr:col>
      <xdr:colOff>38100</xdr:colOff>
      <xdr:row>95</xdr:row>
      <xdr:rowOff>167576</xdr:rowOff>
    </xdr:to>
    <xdr:sp macro="" textlink="">
      <xdr:nvSpPr>
        <xdr:cNvPr id="465" name="フローチャート: 判断 464"/>
        <xdr:cNvSpPr/>
      </xdr:nvSpPr>
      <xdr:spPr>
        <a:xfrm>
          <a:off x="8699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12653</xdr:rowOff>
    </xdr:from>
    <xdr:ext cx="534377" cy="259045"/>
    <xdr:sp macro="" textlink="">
      <xdr:nvSpPr>
        <xdr:cNvPr id="466" name="テキスト ボックス 465"/>
        <xdr:cNvSpPr txBox="1"/>
      </xdr:nvSpPr>
      <xdr:spPr>
        <a:xfrm>
          <a:off x="8483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151118</xdr:rowOff>
    </xdr:from>
    <xdr:to>
      <xdr:col>41</xdr:col>
      <xdr:colOff>50800</xdr:colOff>
      <xdr:row>97</xdr:row>
      <xdr:rowOff>33173</xdr:rowOff>
    </xdr:to>
    <xdr:cxnSp macro="">
      <xdr:nvCxnSpPr>
        <xdr:cNvPr id="467" name="直線コネクタ 466"/>
        <xdr:cNvCxnSpPr/>
      </xdr:nvCxnSpPr>
      <xdr:spPr>
        <a:xfrm>
          <a:off x="6972300" y="16610318"/>
          <a:ext cx="889000" cy="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61213</xdr:rowOff>
    </xdr:from>
    <xdr:to>
      <xdr:col>41</xdr:col>
      <xdr:colOff>101600</xdr:colOff>
      <xdr:row>95</xdr:row>
      <xdr:rowOff>162813</xdr:rowOff>
    </xdr:to>
    <xdr:sp macro="" textlink="">
      <xdr:nvSpPr>
        <xdr:cNvPr id="468" name="フローチャート: 判断 467"/>
        <xdr:cNvSpPr/>
      </xdr:nvSpPr>
      <xdr:spPr>
        <a:xfrm>
          <a:off x="7810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7890</xdr:rowOff>
    </xdr:from>
    <xdr:ext cx="534377" cy="259045"/>
    <xdr:sp macro="" textlink="">
      <xdr:nvSpPr>
        <xdr:cNvPr id="469" name="テキスト ボックス 468"/>
        <xdr:cNvSpPr txBox="1"/>
      </xdr:nvSpPr>
      <xdr:spPr>
        <a:xfrm>
          <a:off x="7594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43701</xdr:rowOff>
    </xdr:from>
    <xdr:to>
      <xdr:col>36</xdr:col>
      <xdr:colOff>165100</xdr:colOff>
      <xdr:row>95</xdr:row>
      <xdr:rowOff>145301</xdr:rowOff>
    </xdr:to>
    <xdr:sp macro="" textlink="">
      <xdr:nvSpPr>
        <xdr:cNvPr id="470" name="フローチャート: 判断 469"/>
        <xdr:cNvSpPr/>
      </xdr:nvSpPr>
      <xdr:spPr>
        <a:xfrm>
          <a:off x="6921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161828</xdr:rowOff>
    </xdr:from>
    <xdr:ext cx="534377" cy="259045"/>
    <xdr:sp macro="" textlink="">
      <xdr:nvSpPr>
        <xdr:cNvPr id="471" name="テキスト ボックス 470"/>
        <xdr:cNvSpPr txBox="1"/>
      </xdr:nvSpPr>
      <xdr:spPr>
        <a:xfrm>
          <a:off x="6705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104851</xdr:rowOff>
    </xdr:from>
    <xdr:to>
      <xdr:col>55</xdr:col>
      <xdr:colOff>50800</xdr:colOff>
      <xdr:row>97</xdr:row>
      <xdr:rowOff>35001</xdr:rowOff>
    </xdr:to>
    <xdr:sp macro="" textlink="">
      <xdr:nvSpPr>
        <xdr:cNvPr id="477" name="楕円 476"/>
        <xdr:cNvSpPr/>
      </xdr:nvSpPr>
      <xdr:spPr>
        <a:xfrm>
          <a:off x="10426700" y="165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83278</xdr:rowOff>
    </xdr:from>
    <xdr:ext cx="534377" cy="259045"/>
    <xdr:sp macro="" textlink="">
      <xdr:nvSpPr>
        <xdr:cNvPr id="478" name="土木費該当値テキスト"/>
        <xdr:cNvSpPr txBox="1"/>
      </xdr:nvSpPr>
      <xdr:spPr>
        <a:xfrm>
          <a:off x="10528300" y="165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105956</xdr:rowOff>
    </xdr:from>
    <xdr:to>
      <xdr:col>50</xdr:col>
      <xdr:colOff>165100</xdr:colOff>
      <xdr:row>97</xdr:row>
      <xdr:rowOff>36106</xdr:rowOff>
    </xdr:to>
    <xdr:sp macro="" textlink="">
      <xdr:nvSpPr>
        <xdr:cNvPr id="479" name="楕円 478"/>
        <xdr:cNvSpPr/>
      </xdr:nvSpPr>
      <xdr:spPr>
        <a:xfrm>
          <a:off x="9588500" y="165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27233</xdr:rowOff>
    </xdr:from>
    <xdr:ext cx="534377" cy="259045"/>
    <xdr:sp macro="" textlink="">
      <xdr:nvSpPr>
        <xdr:cNvPr id="480" name="テキスト ボックス 479"/>
        <xdr:cNvSpPr txBox="1"/>
      </xdr:nvSpPr>
      <xdr:spPr>
        <a:xfrm>
          <a:off x="9372111" y="166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141136</xdr:rowOff>
    </xdr:from>
    <xdr:to>
      <xdr:col>46</xdr:col>
      <xdr:colOff>38100</xdr:colOff>
      <xdr:row>97</xdr:row>
      <xdr:rowOff>71286</xdr:rowOff>
    </xdr:to>
    <xdr:sp macro="" textlink="">
      <xdr:nvSpPr>
        <xdr:cNvPr id="481" name="楕円 480"/>
        <xdr:cNvSpPr/>
      </xdr:nvSpPr>
      <xdr:spPr>
        <a:xfrm>
          <a:off x="8699500" y="166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62413</xdr:rowOff>
    </xdr:from>
    <xdr:ext cx="534377" cy="259045"/>
    <xdr:sp macro="" textlink="">
      <xdr:nvSpPr>
        <xdr:cNvPr id="482" name="テキスト ボックス 481"/>
        <xdr:cNvSpPr txBox="1"/>
      </xdr:nvSpPr>
      <xdr:spPr>
        <a:xfrm>
          <a:off x="8483111" y="1669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153823</xdr:rowOff>
    </xdr:from>
    <xdr:to>
      <xdr:col>41</xdr:col>
      <xdr:colOff>101600</xdr:colOff>
      <xdr:row>97</xdr:row>
      <xdr:rowOff>83973</xdr:rowOff>
    </xdr:to>
    <xdr:sp macro="" textlink="">
      <xdr:nvSpPr>
        <xdr:cNvPr id="483" name="楕円 482"/>
        <xdr:cNvSpPr/>
      </xdr:nvSpPr>
      <xdr:spPr>
        <a:xfrm>
          <a:off x="7810500" y="166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75100</xdr:rowOff>
    </xdr:from>
    <xdr:ext cx="534377" cy="259045"/>
    <xdr:sp macro="" textlink="">
      <xdr:nvSpPr>
        <xdr:cNvPr id="484" name="テキスト ボックス 483"/>
        <xdr:cNvSpPr txBox="1"/>
      </xdr:nvSpPr>
      <xdr:spPr>
        <a:xfrm>
          <a:off x="7594111" y="167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100318</xdr:rowOff>
    </xdr:from>
    <xdr:to>
      <xdr:col>36</xdr:col>
      <xdr:colOff>165100</xdr:colOff>
      <xdr:row>97</xdr:row>
      <xdr:rowOff>30468</xdr:rowOff>
    </xdr:to>
    <xdr:sp macro="" textlink="">
      <xdr:nvSpPr>
        <xdr:cNvPr id="485" name="楕円 484"/>
        <xdr:cNvSpPr/>
      </xdr:nvSpPr>
      <xdr:spPr>
        <a:xfrm>
          <a:off x="6921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21595</xdr:rowOff>
    </xdr:from>
    <xdr:ext cx="534377" cy="259045"/>
    <xdr:sp macro="" textlink="">
      <xdr:nvSpPr>
        <xdr:cNvPr id="486" name="テキスト ボックス 485"/>
        <xdr:cNvSpPr txBox="1"/>
      </xdr:nvSpPr>
      <xdr:spPr>
        <a:xfrm>
          <a:off x="6705111" y="166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6060</xdr:rowOff>
    </xdr:from>
    <xdr:to>
      <xdr:col>85</xdr:col>
      <xdr:colOff>127000</xdr:colOff>
      <xdr:row>38</xdr:row>
      <xdr:rowOff>71440</xdr:rowOff>
    </xdr:to>
    <xdr:cxnSp macro="">
      <xdr:nvCxnSpPr>
        <xdr:cNvPr id="514" name="直線コネクタ 513"/>
        <xdr:cNvCxnSpPr/>
      </xdr:nvCxnSpPr>
      <xdr:spPr>
        <a:xfrm>
          <a:off x="15481300" y="6349710"/>
          <a:ext cx="838200" cy="2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6060</xdr:rowOff>
    </xdr:from>
    <xdr:to>
      <xdr:col>81</xdr:col>
      <xdr:colOff>50800</xdr:colOff>
      <xdr:row>37</xdr:row>
      <xdr:rowOff>168687</xdr:rowOff>
    </xdr:to>
    <xdr:cxnSp macro="">
      <xdr:nvCxnSpPr>
        <xdr:cNvPr id="517" name="直線コネクタ 516"/>
        <xdr:cNvCxnSpPr/>
      </xdr:nvCxnSpPr>
      <xdr:spPr>
        <a:xfrm flipV="1">
          <a:off x="14592300" y="6349710"/>
          <a:ext cx="889000" cy="1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8" name="フローチャート: 判断 517"/>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9" name="テキスト ボックス 518"/>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168687</xdr:rowOff>
    </xdr:from>
    <xdr:to>
      <xdr:col>76</xdr:col>
      <xdr:colOff>114300</xdr:colOff>
      <xdr:row>38</xdr:row>
      <xdr:rowOff>101021</xdr:rowOff>
    </xdr:to>
    <xdr:cxnSp macro="">
      <xdr:nvCxnSpPr>
        <xdr:cNvPr id="520" name="直線コネクタ 519"/>
        <xdr:cNvCxnSpPr/>
      </xdr:nvCxnSpPr>
      <xdr:spPr>
        <a:xfrm flipV="1">
          <a:off x="13703300" y="6512337"/>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1" name="フローチャート: 判断 520"/>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22" name="テキスト ボックス 521"/>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101021</xdr:rowOff>
    </xdr:from>
    <xdr:to>
      <xdr:col>71</xdr:col>
      <xdr:colOff>177800</xdr:colOff>
      <xdr:row>38</xdr:row>
      <xdr:rowOff>110896</xdr:rowOff>
    </xdr:to>
    <xdr:cxnSp macro="">
      <xdr:nvCxnSpPr>
        <xdr:cNvPr id="523" name="直線コネクタ 522"/>
        <xdr:cNvCxnSpPr/>
      </xdr:nvCxnSpPr>
      <xdr:spPr>
        <a:xfrm flipV="1">
          <a:off x="12814300" y="6616121"/>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4" name="フローチャート: 判断 523"/>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5" name="テキスト ボックス 524"/>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6" name="フローチャート: 判断 525"/>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7" name="テキスト ボックス 526"/>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20640</xdr:rowOff>
    </xdr:from>
    <xdr:to>
      <xdr:col>85</xdr:col>
      <xdr:colOff>177800</xdr:colOff>
      <xdr:row>38</xdr:row>
      <xdr:rowOff>122240</xdr:rowOff>
    </xdr:to>
    <xdr:sp macro="" textlink="">
      <xdr:nvSpPr>
        <xdr:cNvPr id="533" name="楕円 532"/>
        <xdr:cNvSpPr/>
      </xdr:nvSpPr>
      <xdr:spPr>
        <a:xfrm>
          <a:off x="16268700" y="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170517</xdr:rowOff>
    </xdr:from>
    <xdr:ext cx="534377" cy="259045"/>
    <xdr:sp macro="" textlink="">
      <xdr:nvSpPr>
        <xdr:cNvPr id="534" name="消防費該当値テキスト"/>
        <xdr:cNvSpPr txBox="1"/>
      </xdr:nvSpPr>
      <xdr:spPr>
        <a:xfrm>
          <a:off x="16370300" y="65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126710</xdr:rowOff>
    </xdr:from>
    <xdr:to>
      <xdr:col>81</xdr:col>
      <xdr:colOff>101600</xdr:colOff>
      <xdr:row>37</xdr:row>
      <xdr:rowOff>56860</xdr:rowOff>
    </xdr:to>
    <xdr:sp macro="" textlink="">
      <xdr:nvSpPr>
        <xdr:cNvPr id="535" name="楕円 534"/>
        <xdr:cNvSpPr/>
      </xdr:nvSpPr>
      <xdr:spPr>
        <a:xfrm>
          <a:off x="15430500" y="62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47987</xdr:rowOff>
    </xdr:from>
    <xdr:ext cx="534377" cy="259045"/>
    <xdr:sp macro="" textlink="">
      <xdr:nvSpPr>
        <xdr:cNvPr id="536" name="テキスト ボックス 535"/>
        <xdr:cNvSpPr txBox="1"/>
      </xdr:nvSpPr>
      <xdr:spPr>
        <a:xfrm>
          <a:off x="15214111" y="63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117887</xdr:rowOff>
    </xdr:from>
    <xdr:to>
      <xdr:col>76</xdr:col>
      <xdr:colOff>165100</xdr:colOff>
      <xdr:row>38</xdr:row>
      <xdr:rowOff>48037</xdr:rowOff>
    </xdr:to>
    <xdr:sp macro="" textlink="">
      <xdr:nvSpPr>
        <xdr:cNvPr id="537" name="楕円 536"/>
        <xdr:cNvSpPr/>
      </xdr:nvSpPr>
      <xdr:spPr>
        <a:xfrm>
          <a:off x="14541500" y="64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39164</xdr:rowOff>
    </xdr:from>
    <xdr:ext cx="534377" cy="259045"/>
    <xdr:sp macro="" textlink="">
      <xdr:nvSpPr>
        <xdr:cNvPr id="538" name="テキスト ボックス 537"/>
        <xdr:cNvSpPr txBox="1"/>
      </xdr:nvSpPr>
      <xdr:spPr>
        <a:xfrm>
          <a:off x="14325111" y="65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50221</xdr:rowOff>
    </xdr:from>
    <xdr:to>
      <xdr:col>72</xdr:col>
      <xdr:colOff>38100</xdr:colOff>
      <xdr:row>38</xdr:row>
      <xdr:rowOff>151821</xdr:rowOff>
    </xdr:to>
    <xdr:sp macro="" textlink="">
      <xdr:nvSpPr>
        <xdr:cNvPr id="539" name="楕円 538"/>
        <xdr:cNvSpPr/>
      </xdr:nvSpPr>
      <xdr:spPr>
        <a:xfrm>
          <a:off x="13652500" y="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142948</xdr:rowOff>
    </xdr:from>
    <xdr:ext cx="534377" cy="259045"/>
    <xdr:sp macro="" textlink="">
      <xdr:nvSpPr>
        <xdr:cNvPr id="540" name="テキスト ボックス 539"/>
        <xdr:cNvSpPr txBox="1"/>
      </xdr:nvSpPr>
      <xdr:spPr>
        <a:xfrm>
          <a:off x="13436111" y="66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60096</xdr:rowOff>
    </xdr:from>
    <xdr:to>
      <xdr:col>67</xdr:col>
      <xdr:colOff>101600</xdr:colOff>
      <xdr:row>38</xdr:row>
      <xdr:rowOff>161696</xdr:rowOff>
    </xdr:to>
    <xdr:sp macro="" textlink="">
      <xdr:nvSpPr>
        <xdr:cNvPr id="541" name="楕円 540"/>
        <xdr:cNvSpPr/>
      </xdr:nvSpPr>
      <xdr:spPr>
        <a:xfrm>
          <a:off x="12763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152823</xdr:rowOff>
    </xdr:from>
    <xdr:ext cx="534377" cy="259045"/>
    <xdr:sp macro="" textlink="">
      <xdr:nvSpPr>
        <xdr:cNvPr id="542" name="テキスト ボックス 541"/>
        <xdr:cNvSpPr txBox="1"/>
      </xdr:nvSpPr>
      <xdr:spPr>
        <a:xfrm>
          <a:off x="12547111" y="66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38953</xdr:rowOff>
    </xdr:from>
    <xdr:to>
      <xdr:col>85</xdr:col>
      <xdr:colOff>127000</xdr:colOff>
      <xdr:row>58</xdr:row>
      <xdr:rowOff>79317</xdr:rowOff>
    </xdr:to>
    <xdr:cxnSp macro="">
      <xdr:nvCxnSpPr>
        <xdr:cNvPr id="574" name="直線コネクタ 573"/>
        <xdr:cNvCxnSpPr/>
      </xdr:nvCxnSpPr>
      <xdr:spPr>
        <a:xfrm>
          <a:off x="15481300" y="9983053"/>
          <a:ext cx="8382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38953</xdr:rowOff>
    </xdr:from>
    <xdr:to>
      <xdr:col>81</xdr:col>
      <xdr:colOff>50800</xdr:colOff>
      <xdr:row>58</xdr:row>
      <xdr:rowOff>148616</xdr:rowOff>
    </xdr:to>
    <xdr:cxnSp macro="">
      <xdr:nvCxnSpPr>
        <xdr:cNvPr id="577" name="直線コネクタ 576"/>
        <xdr:cNvCxnSpPr/>
      </xdr:nvCxnSpPr>
      <xdr:spPr>
        <a:xfrm flipV="1">
          <a:off x="14592300" y="9983053"/>
          <a:ext cx="889000" cy="1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8" name="フローチャート: 判断 577"/>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79" name="テキスト ボックス 578"/>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148616</xdr:rowOff>
    </xdr:from>
    <xdr:to>
      <xdr:col>76</xdr:col>
      <xdr:colOff>114300</xdr:colOff>
      <xdr:row>58</xdr:row>
      <xdr:rowOff>170283</xdr:rowOff>
    </xdr:to>
    <xdr:cxnSp macro="">
      <xdr:nvCxnSpPr>
        <xdr:cNvPr id="580" name="直線コネクタ 579"/>
        <xdr:cNvCxnSpPr/>
      </xdr:nvCxnSpPr>
      <xdr:spPr>
        <a:xfrm flipV="1">
          <a:off x="13703300" y="10092716"/>
          <a:ext cx="889000" cy="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1" name="フローチャート: 判断 580"/>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2" name="テキスト ボックス 581"/>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79921</xdr:rowOff>
    </xdr:from>
    <xdr:to>
      <xdr:col>71</xdr:col>
      <xdr:colOff>177800</xdr:colOff>
      <xdr:row>58</xdr:row>
      <xdr:rowOff>170283</xdr:rowOff>
    </xdr:to>
    <xdr:cxnSp macro="">
      <xdr:nvCxnSpPr>
        <xdr:cNvPr id="583" name="直線コネクタ 582"/>
        <xdr:cNvCxnSpPr/>
      </xdr:nvCxnSpPr>
      <xdr:spPr>
        <a:xfrm>
          <a:off x="12814300" y="10024021"/>
          <a:ext cx="889000" cy="9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4" name="フローチャート: 判断 583"/>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5" name="テキスト ボックス 584"/>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6" name="フローチャート: 判断 585"/>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7" name="テキスト ボックス 586"/>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28517</xdr:rowOff>
    </xdr:from>
    <xdr:to>
      <xdr:col>85</xdr:col>
      <xdr:colOff>177800</xdr:colOff>
      <xdr:row>58</xdr:row>
      <xdr:rowOff>130117</xdr:rowOff>
    </xdr:to>
    <xdr:sp macro="" textlink="">
      <xdr:nvSpPr>
        <xdr:cNvPr id="593" name="楕円 592"/>
        <xdr:cNvSpPr/>
      </xdr:nvSpPr>
      <xdr:spPr>
        <a:xfrm>
          <a:off x="16268700" y="99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114894</xdr:rowOff>
    </xdr:from>
    <xdr:ext cx="534377" cy="259045"/>
    <xdr:sp macro="" textlink="">
      <xdr:nvSpPr>
        <xdr:cNvPr id="594" name="教育費該当値テキスト"/>
        <xdr:cNvSpPr txBox="1"/>
      </xdr:nvSpPr>
      <xdr:spPr>
        <a:xfrm>
          <a:off x="16370300" y="988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159603</xdr:rowOff>
    </xdr:from>
    <xdr:to>
      <xdr:col>81</xdr:col>
      <xdr:colOff>101600</xdr:colOff>
      <xdr:row>58</xdr:row>
      <xdr:rowOff>89753</xdr:rowOff>
    </xdr:to>
    <xdr:sp macro="" textlink="">
      <xdr:nvSpPr>
        <xdr:cNvPr id="595" name="楕円 594"/>
        <xdr:cNvSpPr/>
      </xdr:nvSpPr>
      <xdr:spPr>
        <a:xfrm>
          <a:off x="15430500" y="99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80880</xdr:rowOff>
    </xdr:from>
    <xdr:ext cx="534377" cy="259045"/>
    <xdr:sp macro="" textlink="">
      <xdr:nvSpPr>
        <xdr:cNvPr id="596" name="テキスト ボックス 595"/>
        <xdr:cNvSpPr txBox="1"/>
      </xdr:nvSpPr>
      <xdr:spPr>
        <a:xfrm>
          <a:off x="15214111" y="100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97816</xdr:rowOff>
    </xdr:from>
    <xdr:to>
      <xdr:col>76</xdr:col>
      <xdr:colOff>165100</xdr:colOff>
      <xdr:row>59</xdr:row>
      <xdr:rowOff>27966</xdr:rowOff>
    </xdr:to>
    <xdr:sp macro="" textlink="">
      <xdr:nvSpPr>
        <xdr:cNvPr id="597" name="楕円 596"/>
        <xdr:cNvSpPr/>
      </xdr:nvSpPr>
      <xdr:spPr>
        <a:xfrm>
          <a:off x="14541500" y="10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19093</xdr:rowOff>
    </xdr:from>
    <xdr:ext cx="534377" cy="259045"/>
    <xdr:sp macro="" textlink="">
      <xdr:nvSpPr>
        <xdr:cNvPr id="598" name="テキスト ボックス 597"/>
        <xdr:cNvSpPr txBox="1"/>
      </xdr:nvSpPr>
      <xdr:spPr>
        <a:xfrm>
          <a:off x="14325111" y="101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119483</xdr:rowOff>
    </xdr:from>
    <xdr:to>
      <xdr:col>72</xdr:col>
      <xdr:colOff>38100</xdr:colOff>
      <xdr:row>59</xdr:row>
      <xdr:rowOff>49633</xdr:rowOff>
    </xdr:to>
    <xdr:sp macro="" textlink="">
      <xdr:nvSpPr>
        <xdr:cNvPr id="599" name="楕円 598"/>
        <xdr:cNvSpPr/>
      </xdr:nvSpPr>
      <xdr:spPr>
        <a:xfrm>
          <a:off x="13652500" y="100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40760</xdr:rowOff>
    </xdr:from>
    <xdr:ext cx="534377" cy="259045"/>
    <xdr:sp macro="" textlink="">
      <xdr:nvSpPr>
        <xdr:cNvPr id="600" name="テキスト ボックス 599"/>
        <xdr:cNvSpPr txBox="1"/>
      </xdr:nvSpPr>
      <xdr:spPr>
        <a:xfrm>
          <a:off x="13436111" y="101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29121</xdr:rowOff>
    </xdr:from>
    <xdr:to>
      <xdr:col>67</xdr:col>
      <xdr:colOff>101600</xdr:colOff>
      <xdr:row>58</xdr:row>
      <xdr:rowOff>130721</xdr:rowOff>
    </xdr:to>
    <xdr:sp macro="" textlink="">
      <xdr:nvSpPr>
        <xdr:cNvPr id="601" name="楕円 600"/>
        <xdr:cNvSpPr/>
      </xdr:nvSpPr>
      <xdr:spPr>
        <a:xfrm>
          <a:off x="12763500" y="99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121848</xdr:rowOff>
    </xdr:from>
    <xdr:ext cx="534377" cy="259045"/>
    <xdr:sp macro="" textlink="">
      <xdr:nvSpPr>
        <xdr:cNvPr id="602" name="テキスト ボックス 601"/>
        <xdr:cNvSpPr txBox="1"/>
      </xdr:nvSpPr>
      <xdr:spPr>
        <a:xfrm>
          <a:off x="12547111" y="100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136547</xdr:rowOff>
    </xdr:from>
    <xdr:to>
      <xdr:col>81</xdr:col>
      <xdr:colOff>101600</xdr:colOff>
      <xdr:row>78</xdr:row>
      <xdr:rowOff>66697</xdr:rowOff>
    </xdr:to>
    <xdr:sp macro="" textlink="">
      <xdr:nvSpPr>
        <xdr:cNvPr id="637" name="フローチャート: 判断 636"/>
        <xdr:cNvSpPr/>
      </xdr:nvSpPr>
      <xdr:spPr>
        <a:xfrm>
          <a:off x="15430500" y="1333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83224</xdr:rowOff>
    </xdr:from>
    <xdr:ext cx="469744" cy="259045"/>
    <xdr:sp macro="" textlink="">
      <xdr:nvSpPr>
        <xdr:cNvPr id="638" name="テキスト ボックス 637"/>
        <xdr:cNvSpPr txBox="1"/>
      </xdr:nvSpPr>
      <xdr:spPr>
        <a:xfrm>
          <a:off x="15246428" y="131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137592</xdr:rowOff>
    </xdr:from>
    <xdr:to>
      <xdr:col>76</xdr:col>
      <xdr:colOff>165100</xdr:colOff>
      <xdr:row>78</xdr:row>
      <xdr:rowOff>67742</xdr:rowOff>
    </xdr:to>
    <xdr:sp macro="" textlink="">
      <xdr:nvSpPr>
        <xdr:cNvPr id="640" name="フローチャート: 判断 639"/>
        <xdr:cNvSpPr/>
      </xdr:nvSpPr>
      <xdr:spPr>
        <a:xfrm>
          <a:off x="14541500" y="1333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84269</xdr:rowOff>
    </xdr:from>
    <xdr:ext cx="469744" cy="259045"/>
    <xdr:sp macro="" textlink="">
      <xdr:nvSpPr>
        <xdr:cNvPr id="641" name="テキスト ボックス 640"/>
        <xdr:cNvSpPr txBox="1"/>
      </xdr:nvSpPr>
      <xdr:spPr>
        <a:xfrm>
          <a:off x="14357428" y="131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27243</xdr:rowOff>
    </xdr:from>
    <xdr:to>
      <xdr:col>72</xdr:col>
      <xdr:colOff>38100</xdr:colOff>
      <xdr:row>78</xdr:row>
      <xdr:rowOff>128843</xdr:rowOff>
    </xdr:to>
    <xdr:sp macro="" textlink="">
      <xdr:nvSpPr>
        <xdr:cNvPr id="643" name="フローチャート: 判断 642"/>
        <xdr:cNvSpPr/>
      </xdr:nvSpPr>
      <xdr:spPr>
        <a:xfrm>
          <a:off x="13652500" y="134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145370</xdr:rowOff>
    </xdr:from>
    <xdr:ext cx="469744" cy="259045"/>
    <xdr:sp macro="" textlink="">
      <xdr:nvSpPr>
        <xdr:cNvPr id="644" name="テキスト ボックス 643"/>
        <xdr:cNvSpPr txBox="1"/>
      </xdr:nvSpPr>
      <xdr:spPr>
        <a:xfrm>
          <a:off x="13468428" y="13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99056</xdr:rowOff>
    </xdr:from>
    <xdr:to>
      <xdr:col>67</xdr:col>
      <xdr:colOff>101600</xdr:colOff>
      <xdr:row>79</xdr:row>
      <xdr:rowOff>29206</xdr:rowOff>
    </xdr:to>
    <xdr:sp macro="" textlink="">
      <xdr:nvSpPr>
        <xdr:cNvPr id="645" name="フローチャート: 判断 644"/>
        <xdr:cNvSpPr/>
      </xdr:nvSpPr>
      <xdr:spPr>
        <a:xfrm>
          <a:off x="12763500" y="134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45733</xdr:rowOff>
    </xdr:from>
    <xdr:ext cx="469744" cy="259045"/>
    <xdr:sp macro="" textlink="">
      <xdr:nvSpPr>
        <xdr:cNvPr id="646" name="テキスト ボックス 645"/>
        <xdr:cNvSpPr txBox="1"/>
      </xdr:nvSpPr>
      <xdr:spPr>
        <a:xfrm>
          <a:off x="12579428" y="132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97002</xdr:rowOff>
    </xdr:from>
    <xdr:to>
      <xdr:col>85</xdr:col>
      <xdr:colOff>127000</xdr:colOff>
      <xdr:row>97</xdr:row>
      <xdr:rowOff>111837</xdr:rowOff>
    </xdr:to>
    <xdr:cxnSp macro="">
      <xdr:nvCxnSpPr>
        <xdr:cNvPr id="690" name="直線コネクタ 689"/>
        <xdr:cNvCxnSpPr/>
      </xdr:nvCxnSpPr>
      <xdr:spPr>
        <a:xfrm flipV="1">
          <a:off x="15481300" y="16727652"/>
          <a:ext cx="8382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111837</xdr:rowOff>
    </xdr:from>
    <xdr:to>
      <xdr:col>81</xdr:col>
      <xdr:colOff>50800</xdr:colOff>
      <xdr:row>97</xdr:row>
      <xdr:rowOff>122022</xdr:rowOff>
    </xdr:to>
    <xdr:cxnSp macro="">
      <xdr:nvCxnSpPr>
        <xdr:cNvPr id="693" name="直線コネクタ 692"/>
        <xdr:cNvCxnSpPr/>
      </xdr:nvCxnSpPr>
      <xdr:spPr>
        <a:xfrm flipV="1">
          <a:off x="14592300" y="16742487"/>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154229</xdr:rowOff>
    </xdr:from>
    <xdr:to>
      <xdr:col>81</xdr:col>
      <xdr:colOff>101600</xdr:colOff>
      <xdr:row>95</xdr:row>
      <xdr:rowOff>84379</xdr:rowOff>
    </xdr:to>
    <xdr:sp macro="" textlink="">
      <xdr:nvSpPr>
        <xdr:cNvPr id="694" name="フローチャート: 判断 693"/>
        <xdr:cNvSpPr/>
      </xdr:nvSpPr>
      <xdr:spPr>
        <a:xfrm>
          <a:off x="15430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100906</xdr:rowOff>
    </xdr:from>
    <xdr:ext cx="534377" cy="259045"/>
    <xdr:sp macro="" textlink="">
      <xdr:nvSpPr>
        <xdr:cNvPr id="695" name="テキスト ボックス 694"/>
        <xdr:cNvSpPr txBox="1"/>
      </xdr:nvSpPr>
      <xdr:spPr>
        <a:xfrm>
          <a:off x="15214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122022</xdr:rowOff>
    </xdr:from>
    <xdr:to>
      <xdr:col>76</xdr:col>
      <xdr:colOff>114300</xdr:colOff>
      <xdr:row>97</xdr:row>
      <xdr:rowOff>129756</xdr:rowOff>
    </xdr:to>
    <xdr:cxnSp macro="">
      <xdr:nvCxnSpPr>
        <xdr:cNvPr id="696" name="直線コネクタ 695"/>
        <xdr:cNvCxnSpPr/>
      </xdr:nvCxnSpPr>
      <xdr:spPr>
        <a:xfrm flipV="1">
          <a:off x="13703300" y="1675267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7" name="フローチャート: 判断 696"/>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698" name="テキスト ボックス 697"/>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129756</xdr:rowOff>
    </xdr:from>
    <xdr:to>
      <xdr:col>71</xdr:col>
      <xdr:colOff>177800</xdr:colOff>
      <xdr:row>97</xdr:row>
      <xdr:rowOff>133071</xdr:rowOff>
    </xdr:to>
    <xdr:cxnSp macro="">
      <xdr:nvCxnSpPr>
        <xdr:cNvPr id="699" name="直線コネクタ 698"/>
        <xdr:cNvCxnSpPr/>
      </xdr:nvCxnSpPr>
      <xdr:spPr>
        <a:xfrm flipV="1">
          <a:off x="12814300" y="16760406"/>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162280</xdr:rowOff>
    </xdr:from>
    <xdr:to>
      <xdr:col>72</xdr:col>
      <xdr:colOff>38100</xdr:colOff>
      <xdr:row>95</xdr:row>
      <xdr:rowOff>92430</xdr:rowOff>
    </xdr:to>
    <xdr:sp macro="" textlink="">
      <xdr:nvSpPr>
        <xdr:cNvPr id="700" name="フローチャート: 判断 699"/>
        <xdr:cNvSpPr/>
      </xdr:nvSpPr>
      <xdr:spPr>
        <a:xfrm>
          <a:off x="13652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108957</xdr:rowOff>
    </xdr:from>
    <xdr:ext cx="534377" cy="259045"/>
    <xdr:sp macro="" textlink="">
      <xdr:nvSpPr>
        <xdr:cNvPr id="701" name="テキスト ボックス 700"/>
        <xdr:cNvSpPr txBox="1"/>
      </xdr:nvSpPr>
      <xdr:spPr>
        <a:xfrm>
          <a:off x="13436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149783</xdr:rowOff>
    </xdr:from>
    <xdr:to>
      <xdr:col>67</xdr:col>
      <xdr:colOff>101600</xdr:colOff>
      <xdr:row>95</xdr:row>
      <xdr:rowOff>79933</xdr:rowOff>
    </xdr:to>
    <xdr:sp macro="" textlink="">
      <xdr:nvSpPr>
        <xdr:cNvPr id="702" name="フローチャート: 判断 701"/>
        <xdr:cNvSpPr/>
      </xdr:nvSpPr>
      <xdr:spPr>
        <a:xfrm>
          <a:off x="12763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96460</xdr:rowOff>
    </xdr:from>
    <xdr:ext cx="534377" cy="259045"/>
    <xdr:sp macro="" textlink="">
      <xdr:nvSpPr>
        <xdr:cNvPr id="703" name="テキスト ボックス 702"/>
        <xdr:cNvSpPr txBox="1"/>
      </xdr:nvSpPr>
      <xdr:spPr>
        <a:xfrm>
          <a:off x="12547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46202</xdr:rowOff>
    </xdr:from>
    <xdr:to>
      <xdr:col>85</xdr:col>
      <xdr:colOff>177800</xdr:colOff>
      <xdr:row>97</xdr:row>
      <xdr:rowOff>147802</xdr:rowOff>
    </xdr:to>
    <xdr:sp macro="" textlink="">
      <xdr:nvSpPr>
        <xdr:cNvPr id="709" name="楕円 708"/>
        <xdr:cNvSpPr/>
      </xdr:nvSpPr>
      <xdr:spPr>
        <a:xfrm>
          <a:off x="16268700" y="166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24629</xdr:rowOff>
    </xdr:from>
    <xdr:ext cx="534377" cy="259045"/>
    <xdr:sp macro="" textlink="">
      <xdr:nvSpPr>
        <xdr:cNvPr id="710" name="公債費該当値テキスト"/>
        <xdr:cNvSpPr txBox="1"/>
      </xdr:nvSpPr>
      <xdr:spPr>
        <a:xfrm>
          <a:off x="16370300" y="166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61037</xdr:rowOff>
    </xdr:from>
    <xdr:to>
      <xdr:col>81</xdr:col>
      <xdr:colOff>101600</xdr:colOff>
      <xdr:row>97</xdr:row>
      <xdr:rowOff>162637</xdr:rowOff>
    </xdr:to>
    <xdr:sp macro="" textlink="">
      <xdr:nvSpPr>
        <xdr:cNvPr id="711" name="楕円 710"/>
        <xdr:cNvSpPr/>
      </xdr:nvSpPr>
      <xdr:spPr>
        <a:xfrm>
          <a:off x="15430500" y="166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153764</xdr:rowOff>
    </xdr:from>
    <xdr:ext cx="534377" cy="259045"/>
    <xdr:sp macro="" textlink="">
      <xdr:nvSpPr>
        <xdr:cNvPr id="712" name="テキスト ボックス 711"/>
        <xdr:cNvSpPr txBox="1"/>
      </xdr:nvSpPr>
      <xdr:spPr>
        <a:xfrm>
          <a:off x="15214111" y="167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71222</xdr:rowOff>
    </xdr:from>
    <xdr:to>
      <xdr:col>76</xdr:col>
      <xdr:colOff>165100</xdr:colOff>
      <xdr:row>98</xdr:row>
      <xdr:rowOff>1372</xdr:rowOff>
    </xdr:to>
    <xdr:sp macro="" textlink="">
      <xdr:nvSpPr>
        <xdr:cNvPr id="713" name="楕円 712"/>
        <xdr:cNvSpPr/>
      </xdr:nvSpPr>
      <xdr:spPr>
        <a:xfrm>
          <a:off x="14541500" y="167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163949</xdr:rowOff>
    </xdr:from>
    <xdr:ext cx="534377" cy="259045"/>
    <xdr:sp macro="" textlink="">
      <xdr:nvSpPr>
        <xdr:cNvPr id="714" name="テキスト ボックス 713"/>
        <xdr:cNvSpPr txBox="1"/>
      </xdr:nvSpPr>
      <xdr:spPr>
        <a:xfrm>
          <a:off x="14325111" y="16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78956</xdr:rowOff>
    </xdr:from>
    <xdr:to>
      <xdr:col>72</xdr:col>
      <xdr:colOff>38100</xdr:colOff>
      <xdr:row>98</xdr:row>
      <xdr:rowOff>9106</xdr:rowOff>
    </xdr:to>
    <xdr:sp macro="" textlink="">
      <xdr:nvSpPr>
        <xdr:cNvPr id="715" name="楕円 714"/>
        <xdr:cNvSpPr/>
      </xdr:nvSpPr>
      <xdr:spPr>
        <a:xfrm>
          <a:off x="13652500" y="167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xdr:rowOff>
    </xdr:from>
    <xdr:ext cx="534377" cy="259045"/>
    <xdr:sp macro="" textlink="">
      <xdr:nvSpPr>
        <xdr:cNvPr id="716" name="テキスト ボックス 715"/>
        <xdr:cNvSpPr txBox="1"/>
      </xdr:nvSpPr>
      <xdr:spPr>
        <a:xfrm>
          <a:off x="13436111" y="168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82271</xdr:rowOff>
    </xdr:from>
    <xdr:to>
      <xdr:col>67</xdr:col>
      <xdr:colOff>101600</xdr:colOff>
      <xdr:row>98</xdr:row>
      <xdr:rowOff>12421</xdr:rowOff>
    </xdr:to>
    <xdr:sp macro="" textlink="">
      <xdr:nvSpPr>
        <xdr:cNvPr id="717" name="楕円 716"/>
        <xdr:cNvSpPr/>
      </xdr:nvSpPr>
      <xdr:spPr>
        <a:xfrm>
          <a:off x="12763500" y="167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3548</xdr:rowOff>
    </xdr:from>
    <xdr:ext cx="534377" cy="259045"/>
    <xdr:sp macro="" textlink="">
      <xdr:nvSpPr>
        <xdr:cNvPr id="718" name="テキスト ボックス 717"/>
        <xdr:cNvSpPr txBox="1"/>
      </xdr:nvSpPr>
      <xdr:spPr>
        <a:xfrm>
          <a:off x="12547111" y="168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14278</xdr:rowOff>
    </xdr:from>
    <xdr:to>
      <xdr:col>112</xdr:col>
      <xdr:colOff>38100</xdr:colOff>
      <xdr:row>39</xdr:row>
      <xdr:rowOff>115878</xdr:rowOff>
    </xdr:to>
    <xdr:sp macro="" textlink="">
      <xdr:nvSpPr>
        <xdr:cNvPr id="753" name="フローチャート: 判断 752"/>
        <xdr:cNvSpPr/>
      </xdr:nvSpPr>
      <xdr:spPr>
        <a:xfrm>
          <a:off x="212725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132405</xdr:rowOff>
    </xdr:from>
    <xdr:ext cx="378565" cy="259045"/>
    <xdr:sp macro="" textlink="">
      <xdr:nvSpPr>
        <xdr:cNvPr id="754" name="テキスト ボックス 753"/>
        <xdr:cNvSpPr txBox="1"/>
      </xdr:nvSpPr>
      <xdr:spPr>
        <a:xfrm>
          <a:off x="21134017" y="647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23749</xdr:rowOff>
    </xdr:from>
    <xdr:to>
      <xdr:col>107</xdr:col>
      <xdr:colOff>101600</xdr:colOff>
      <xdr:row>39</xdr:row>
      <xdr:rowOff>125349</xdr:rowOff>
    </xdr:to>
    <xdr:sp macro="" textlink="">
      <xdr:nvSpPr>
        <xdr:cNvPr id="756" name="フローチャート: 判断 755"/>
        <xdr:cNvSpPr/>
      </xdr:nvSpPr>
      <xdr:spPr>
        <a:xfrm>
          <a:off x="20383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141876</xdr:rowOff>
    </xdr:from>
    <xdr:ext cx="378565" cy="259045"/>
    <xdr:sp macro="" textlink="">
      <xdr:nvSpPr>
        <xdr:cNvPr id="757" name="テキスト ボックス 756"/>
        <xdr:cNvSpPr txBox="1"/>
      </xdr:nvSpPr>
      <xdr:spPr>
        <a:xfrm>
          <a:off x="20245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31914</xdr:rowOff>
    </xdr:from>
    <xdr:to>
      <xdr:col>102</xdr:col>
      <xdr:colOff>165100</xdr:colOff>
      <xdr:row>39</xdr:row>
      <xdr:rowOff>133514</xdr:rowOff>
    </xdr:to>
    <xdr:sp macro="" textlink="">
      <xdr:nvSpPr>
        <xdr:cNvPr id="759" name="フローチャート: 判断 758"/>
        <xdr:cNvSpPr/>
      </xdr:nvSpPr>
      <xdr:spPr>
        <a:xfrm>
          <a:off x="19494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150041</xdr:rowOff>
    </xdr:from>
    <xdr:ext cx="313932" cy="259045"/>
    <xdr:sp macro="" textlink="">
      <xdr:nvSpPr>
        <xdr:cNvPr id="760" name="テキスト ボックス 759"/>
        <xdr:cNvSpPr txBox="1"/>
      </xdr:nvSpPr>
      <xdr:spPr>
        <a:xfrm>
          <a:off x="19388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15258</xdr:rowOff>
    </xdr:from>
    <xdr:to>
      <xdr:col>98</xdr:col>
      <xdr:colOff>38100</xdr:colOff>
      <xdr:row>39</xdr:row>
      <xdr:rowOff>116858</xdr:rowOff>
    </xdr:to>
    <xdr:sp macro="" textlink="">
      <xdr:nvSpPr>
        <xdr:cNvPr id="761" name="フローチャート: 判断 760"/>
        <xdr:cNvSpPr/>
      </xdr:nvSpPr>
      <xdr:spPr>
        <a:xfrm>
          <a:off x="18605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133385</xdr:rowOff>
    </xdr:from>
    <xdr:ext cx="378565" cy="259045"/>
    <xdr:sp macro="" textlink="">
      <xdr:nvSpPr>
        <xdr:cNvPr id="762" name="テキスト ボックス 761"/>
        <xdr:cNvSpPr txBox="1"/>
      </xdr:nvSpPr>
      <xdr:spPr>
        <a:xfrm>
          <a:off x="18467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年度目的別住民一人当たりのコストは、総務費を除きすべて類似団体内平均値を下回っているが、このうち民生費は住民一人当たり</a:t>
          </a:r>
          <a:r>
            <a:rPr kumimoji="1" lang="en-US" altLang="ja-JP" sz="1300">
              <a:latin typeface="ＭＳ Ｐゴシック" panose="020B0600070205080204" pitchFamily="50" charset="-128"/>
              <a:ea typeface="ＭＳ Ｐゴシック" panose="020B0600070205080204" pitchFamily="50" charset="-128"/>
            </a:rPr>
            <a:t>186,548</a:t>
          </a:r>
          <a:r>
            <a:rPr kumimoji="1" lang="ja-JP" altLang="en-US" sz="1300">
              <a:latin typeface="ＭＳ Ｐゴシック" panose="020B0600070205080204" pitchFamily="50" charset="-128"/>
              <a:ea typeface="ＭＳ Ｐゴシック" panose="020B0600070205080204" pitchFamily="50" charset="-128"/>
            </a:rPr>
            <a:t>円となっており、その他の目的別経費に比べ類似団体内平均値に近い金額となっている。これは、特に扶助費の割合が高く、性質別での分析と同様に、待機児童解消や高齢者人口の増加などに係る社会保障関連経費が年々増加していることが要因として挙げられ、歳出全体に対する割合も高くなっている。なお、総務費が類似団体内平均値を上回った主な要因は、蕨市土地開発公社取得用地の買戻しであり、臨時的経費による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財政調整基金は、標準財政規模に対し</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％以上を維持しており、令和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年度末残高は約</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億円となっている。また、実質収支額も、標準財政規模に対し</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％以上を確保しているほか、令和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年度の実質単年度収支は前年度に比べて</a:t>
          </a:r>
          <a:r>
            <a:rPr kumimoji="1" lang="en-US" altLang="ja-JP" sz="1300">
              <a:latin typeface="ＭＳ ゴシック" pitchFamily="49" charset="-128"/>
              <a:ea typeface="ＭＳ ゴシック" pitchFamily="49" charset="-128"/>
            </a:rPr>
            <a:t>5.25</a:t>
          </a:r>
          <a:r>
            <a:rPr kumimoji="1" lang="ja-JP" altLang="en-US" sz="1300">
              <a:latin typeface="ＭＳ ゴシック" pitchFamily="49" charset="-128"/>
              <a:ea typeface="ＭＳ ゴシック" pitchFamily="49" charset="-128"/>
            </a:rPr>
            <a:t>ポイントの増となり黒字が続いた。しかし、扶助費などの社会保障経費の増など先行きが不透明であるため、引き続き、健全な財政運営を図るため、財政調整基金の確保及び実質収支額の改善に努める。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年度は前年度に引き続き標準財政規模比が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％を超えた。引き続き、各会計が黒字となるよう、健全な財政運営に努める。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33336721</v>
      </c>
      <c r="BO4" s="411"/>
      <c r="BP4" s="411"/>
      <c r="BQ4" s="411"/>
      <c r="BR4" s="411"/>
      <c r="BS4" s="411"/>
      <c r="BT4" s="411"/>
      <c r="BU4" s="412"/>
      <c r="BV4" s="410">
        <v>36070697</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16.7</v>
      </c>
      <c r="CU4" s="417"/>
      <c r="CV4" s="417"/>
      <c r="CW4" s="417"/>
      <c r="CX4" s="417"/>
      <c r="CY4" s="417"/>
      <c r="CZ4" s="417"/>
      <c r="DA4" s="418"/>
      <c r="DB4" s="416">
        <v>12</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30399219</v>
      </c>
      <c r="BO5" s="448"/>
      <c r="BP5" s="448"/>
      <c r="BQ5" s="448"/>
      <c r="BR5" s="448"/>
      <c r="BS5" s="448"/>
      <c r="BT5" s="448"/>
      <c r="BU5" s="449"/>
      <c r="BV5" s="447">
        <v>33849689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83.1</v>
      </c>
      <c r="CU5" s="445"/>
      <c r="CV5" s="445"/>
      <c r="CW5" s="445"/>
      <c r="CX5" s="445"/>
      <c r="CY5" s="445"/>
      <c r="CZ5" s="445"/>
      <c r="DA5" s="446"/>
      <c r="DB5" s="444">
        <v>85.1</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2937502</v>
      </c>
      <c r="BO6" s="448"/>
      <c r="BP6" s="448"/>
      <c r="BQ6" s="448"/>
      <c r="BR6" s="448"/>
      <c r="BS6" s="448"/>
      <c r="BT6" s="448"/>
      <c r="BU6" s="449"/>
      <c r="BV6" s="447">
        <v>2221008</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88.1</v>
      </c>
      <c r="CU6" s="485"/>
      <c r="CV6" s="485"/>
      <c r="CW6" s="485"/>
      <c r="CX6" s="485"/>
      <c r="CY6" s="485"/>
      <c r="CZ6" s="485"/>
      <c r="DA6" s="486"/>
      <c r="DB6" s="484">
        <v>89.8</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314931</v>
      </c>
      <c r="BO7" s="448"/>
      <c r="BP7" s="448"/>
      <c r="BQ7" s="448"/>
      <c r="BR7" s="448"/>
      <c r="BS7" s="448"/>
      <c r="BT7" s="448"/>
      <c r="BU7" s="449"/>
      <c r="BV7" s="447">
        <v>429978</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15741343</v>
      </c>
      <c r="CU7" s="448"/>
      <c r="CV7" s="448"/>
      <c r="CW7" s="448"/>
      <c r="CX7" s="448"/>
      <c r="CY7" s="448"/>
      <c r="CZ7" s="448"/>
      <c r="DA7" s="449"/>
      <c r="DB7" s="447">
        <v>14867043</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94</v>
      </c>
      <c r="AV8" s="480"/>
      <c r="AW8" s="480"/>
      <c r="AX8" s="480"/>
      <c r="AY8" s="481" t="s">
        <v>109</v>
      </c>
      <c r="AZ8" s="482"/>
      <c r="BA8" s="482"/>
      <c r="BB8" s="482"/>
      <c r="BC8" s="482"/>
      <c r="BD8" s="482"/>
      <c r="BE8" s="482"/>
      <c r="BF8" s="482"/>
      <c r="BG8" s="482"/>
      <c r="BH8" s="482"/>
      <c r="BI8" s="482"/>
      <c r="BJ8" s="482"/>
      <c r="BK8" s="482"/>
      <c r="BL8" s="482"/>
      <c r="BM8" s="483"/>
      <c r="BN8" s="447">
        <v>2622571</v>
      </c>
      <c r="BO8" s="448"/>
      <c r="BP8" s="448"/>
      <c r="BQ8" s="448"/>
      <c r="BR8" s="448"/>
      <c r="BS8" s="448"/>
      <c r="BT8" s="448"/>
      <c r="BU8" s="449"/>
      <c r="BV8" s="447">
        <v>1791030</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0.86</v>
      </c>
      <c r="CU8" s="488"/>
      <c r="CV8" s="488"/>
      <c r="CW8" s="488"/>
      <c r="CX8" s="488"/>
      <c r="CY8" s="488"/>
      <c r="CZ8" s="488"/>
      <c r="DA8" s="489"/>
      <c r="DB8" s="487">
        <v>0.88</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74283</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94</v>
      </c>
      <c r="AV9" s="480"/>
      <c r="AW9" s="480"/>
      <c r="AX9" s="480"/>
      <c r="AY9" s="481" t="s">
        <v>115</v>
      </c>
      <c r="AZ9" s="482"/>
      <c r="BA9" s="482"/>
      <c r="BB9" s="482"/>
      <c r="BC9" s="482"/>
      <c r="BD9" s="482"/>
      <c r="BE9" s="482"/>
      <c r="BF9" s="482"/>
      <c r="BG9" s="482"/>
      <c r="BH9" s="482"/>
      <c r="BI9" s="482"/>
      <c r="BJ9" s="482"/>
      <c r="BK9" s="482"/>
      <c r="BL9" s="482"/>
      <c r="BM9" s="483"/>
      <c r="BN9" s="447">
        <v>831541</v>
      </c>
      <c r="BO9" s="448"/>
      <c r="BP9" s="448"/>
      <c r="BQ9" s="448"/>
      <c r="BR9" s="448"/>
      <c r="BS9" s="448"/>
      <c r="BT9" s="448"/>
      <c r="BU9" s="449"/>
      <c r="BV9" s="447">
        <v>248909</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8.5</v>
      </c>
      <c r="CU9" s="445"/>
      <c r="CV9" s="445"/>
      <c r="CW9" s="445"/>
      <c r="CX9" s="445"/>
      <c r="CY9" s="445"/>
      <c r="CZ9" s="445"/>
      <c r="DA9" s="446"/>
      <c r="DB9" s="444">
        <v>8.4</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72260</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94</v>
      </c>
      <c r="AV10" s="480"/>
      <c r="AW10" s="480"/>
      <c r="AX10" s="480"/>
      <c r="AY10" s="481" t="s">
        <v>119</v>
      </c>
      <c r="AZ10" s="482"/>
      <c r="BA10" s="482"/>
      <c r="BB10" s="482"/>
      <c r="BC10" s="482"/>
      <c r="BD10" s="482"/>
      <c r="BE10" s="482"/>
      <c r="BF10" s="482"/>
      <c r="BG10" s="482"/>
      <c r="BH10" s="482"/>
      <c r="BI10" s="482"/>
      <c r="BJ10" s="482"/>
      <c r="BK10" s="482"/>
      <c r="BL10" s="482"/>
      <c r="BM10" s="483"/>
      <c r="BN10" s="447">
        <v>508691</v>
      </c>
      <c r="BO10" s="448"/>
      <c r="BP10" s="448"/>
      <c r="BQ10" s="448"/>
      <c r="BR10" s="448"/>
      <c r="BS10" s="448"/>
      <c r="BT10" s="448"/>
      <c r="BU10" s="449"/>
      <c r="BV10" s="447">
        <v>236156</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124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75391</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127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138</v>
      </c>
      <c r="N13" s="539"/>
      <c r="O13" s="539"/>
      <c r="P13" s="539"/>
      <c r="Q13" s="540"/>
      <c r="R13" s="531">
        <v>67936</v>
      </c>
      <c r="S13" s="532"/>
      <c r="T13" s="532"/>
      <c r="U13" s="532"/>
      <c r="V13" s="533"/>
      <c r="W13" s="463" t="s">
        <v>139</v>
      </c>
      <c r="X13" s="464"/>
      <c r="Y13" s="464"/>
      <c r="Z13" s="464"/>
      <c r="AA13" s="464"/>
      <c r="AB13" s="454"/>
      <c r="AC13" s="498">
        <v>71</v>
      </c>
      <c r="AD13" s="499"/>
      <c r="AE13" s="499"/>
      <c r="AF13" s="499"/>
      <c r="AG13" s="541"/>
      <c r="AH13" s="498">
        <v>72</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1340232</v>
      </c>
      <c r="BO13" s="448"/>
      <c r="BP13" s="448"/>
      <c r="BQ13" s="448"/>
      <c r="BR13" s="448"/>
      <c r="BS13" s="448"/>
      <c r="BT13" s="448"/>
      <c r="BU13" s="449"/>
      <c r="BV13" s="447">
        <v>485065</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5</v>
      </c>
      <c r="CU13" s="445"/>
      <c r="CV13" s="445"/>
      <c r="CW13" s="445"/>
      <c r="CX13" s="445"/>
      <c r="CY13" s="445"/>
      <c r="CZ13" s="445"/>
      <c r="DA13" s="446"/>
      <c r="DB13" s="444">
        <v>2.2999999999999998</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75749</v>
      </c>
      <c r="S14" s="532"/>
      <c r="T14" s="532"/>
      <c r="U14" s="532"/>
      <c r="V14" s="533"/>
      <c r="W14" s="437"/>
      <c r="X14" s="438"/>
      <c r="Y14" s="438"/>
      <c r="Z14" s="438"/>
      <c r="AA14" s="438"/>
      <c r="AB14" s="427"/>
      <c r="AC14" s="534">
        <v>0.2</v>
      </c>
      <c r="AD14" s="535"/>
      <c r="AE14" s="535"/>
      <c r="AF14" s="535"/>
      <c r="AG14" s="536"/>
      <c r="AH14" s="534">
        <v>0.2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146</v>
      </c>
      <c r="CU14" s="546"/>
      <c r="CV14" s="546"/>
      <c r="CW14" s="546"/>
      <c r="CX14" s="546"/>
      <c r="CY14" s="546"/>
      <c r="CZ14" s="546"/>
      <c r="DA14" s="547"/>
      <c r="DB14" s="545" t="s">
        <v>146</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68234</v>
      </c>
      <c r="S15" s="532"/>
      <c r="T15" s="532"/>
      <c r="U15" s="532"/>
      <c r="V15" s="533"/>
      <c r="W15" s="463" t="s">
        <v>148</v>
      </c>
      <c r="X15" s="464"/>
      <c r="Y15" s="464"/>
      <c r="Z15" s="464"/>
      <c r="AA15" s="464"/>
      <c r="AB15" s="454"/>
      <c r="AC15" s="498">
        <v>6268</v>
      </c>
      <c r="AD15" s="499"/>
      <c r="AE15" s="499"/>
      <c r="AF15" s="499"/>
      <c r="AG15" s="541"/>
      <c r="AH15" s="498">
        <v>6773</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9723572</v>
      </c>
      <c r="BO15" s="411"/>
      <c r="BP15" s="411"/>
      <c r="BQ15" s="411"/>
      <c r="BR15" s="411"/>
      <c r="BS15" s="411"/>
      <c r="BT15" s="411"/>
      <c r="BU15" s="412"/>
      <c r="BV15" s="410">
        <v>9895217</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18.8</v>
      </c>
      <c r="AD16" s="535"/>
      <c r="AE16" s="535"/>
      <c r="AF16" s="535"/>
      <c r="AG16" s="536"/>
      <c r="AH16" s="534">
        <v>21.2</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11773976</v>
      </c>
      <c r="BO16" s="448"/>
      <c r="BP16" s="448"/>
      <c r="BQ16" s="448"/>
      <c r="BR16" s="448"/>
      <c r="BS16" s="448"/>
      <c r="BT16" s="448"/>
      <c r="BU16" s="449"/>
      <c r="BV16" s="447">
        <v>11295369</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26963</v>
      </c>
      <c r="AD17" s="499"/>
      <c r="AE17" s="499"/>
      <c r="AF17" s="499"/>
      <c r="AG17" s="541"/>
      <c r="AH17" s="498">
        <v>25114</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12413474</v>
      </c>
      <c r="BO17" s="448"/>
      <c r="BP17" s="448"/>
      <c r="BQ17" s="448"/>
      <c r="BR17" s="448"/>
      <c r="BS17" s="448"/>
      <c r="BT17" s="448"/>
      <c r="BU17" s="449"/>
      <c r="BV17" s="447">
        <v>12635713</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5.1100000000000003</v>
      </c>
      <c r="M18" s="571"/>
      <c r="N18" s="571"/>
      <c r="O18" s="571"/>
      <c r="P18" s="571"/>
      <c r="Q18" s="571"/>
      <c r="R18" s="572"/>
      <c r="S18" s="572"/>
      <c r="T18" s="572"/>
      <c r="U18" s="572"/>
      <c r="V18" s="573"/>
      <c r="W18" s="465"/>
      <c r="X18" s="466"/>
      <c r="Y18" s="466"/>
      <c r="Z18" s="466"/>
      <c r="AA18" s="466"/>
      <c r="AB18" s="457"/>
      <c r="AC18" s="574">
        <v>81</v>
      </c>
      <c r="AD18" s="575"/>
      <c r="AE18" s="575"/>
      <c r="AF18" s="575"/>
      <c r="AG18" s="576"/>
      <c r="AH18" s="574">
        <v>78.599999999999994</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13399889</v>
      </c>
      <c r="BO18" s="448"/>
      <c r="BP18" s="448"/>
      <c r="BQ18" s="448"/>
      <c r="BR18" s="448"/>
      <c r="BS18" s="448"/>
      <c r="BT18" s="448"/>
      <c r="BU18" s="449"/>
      <c r="BV18" s="447">
        <v>12996434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14537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20166863</v>
      </c>
      <c r="BO19" s="448"/>
      <c r="BP19" s="448"/>
      <c r="BQ19" s="448"/>
      <c r="BR19" s="448"/>
      <c r="BS19" s="448"/>
      <c r="BT19" s="448"/>
      <c r="BU19" s="449"/>
      <c r="BV19" s="447">
        <v>19428020</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36827</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19376466</v>
      </c>
      <c r="BO22" s="411"/>
      <c r="BP22" s="411"/>
      <c r="BQ22" s="411"/>
      <c r="BR22" s="411"/>
      <c r="BS22" s="411"/>
      <c r="BT22" s="411"/>
      <c r="BU22" s="412"/>
      <c r="BV22" s="410">
        <v>17844792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16067402</v>
      </c>
      <c r="BO23" s="448"/>
      <c r="BP23" s="448"/>
      <c r="BQ23" s="448"/>
      <c r="BR23" s="448"/>
      <c r="BS23" s="448"/>
      <c r="BT23" s="448"/>
      <c r="BU23" s="449"/>
      <c r="BV23" s="447">
        <v>15730028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8850</v>
      </c>
      <c r="R24" s="499"/>
      <c r="S24" s="499"/>
      <c r="T24" s="499"/>
      <c r="U24" s="499"/>
      <c r="V24" s="541"/>
      <c r="W24" s="593"/>
      <c r="X24" s="594"/>
      <c r="Y24" s="595"/>
      <c r="Z24" s="497" t="s">
        <v>173</v>
      </c>
      <c r="AA24" s="477"/>
      <c r="AB24" s="477"/>
      <c r="AC24" s="477"/>
      <c r="AD24" s="477"/>
      <c r="AE24" s="477"/>
      <c r="AF24" s="477"/>
      <c r="AG24" s="478"/>
      <c r="AH24" s="498">
        <v>456</v>
      </c>
      <c r="AI24" s="499"/>
      <c r="AJ24" s="499"/>
      <c r="AK24" s="499"/>
      <c r="AL24" s="541"/>
      <c r="AM24" s="498">
        <v>1374840</v>
      </c>
      <c r="AN24" s="499"/>
      <c r="AO24" s="499"/>
      <c r="AP24" s="499"/>
      <c r="AQ24" s="499"/>
      <c r="AR24" s="541"/>
      <c r="AS24" s="498">
        <v>3015</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7051905</v>
      </c>
      <c r="BO24" s="448"/>
      <c r="BP24" s="448"/>
      <c r="BQ24" s="448"/>
      <c r="BR24" s="448"/>
      <c r="BS24" s="448"/>
      <c r="BT24" s="448"/>
      <c r="BU24" s="449"/>
      <c r="BV24" s="447">
        <v>5429656</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7750</v>
      </c>
      <c r="R25" s="499"/>
      <c r="S25" s="499"/>
      <c r="T25" s="499"/>
      <c r="U25" s="499"/>
      <c r="V25" s="541"/>
      <c r="W25" s="593"/>
      <c r="X25" s="594"/>
      <c r="Y25" s="595"/>
      <c r="Z25" s="497" t="s">
        <v>176</v>
      </c>
      <c r="AA25" s="477"/>
      <c r="AB25" s="477"/>
      <c r="AC25" s="477"/>
      <c r="AD25" s="477"/>
      <c r="AE25" s="477"/>
      <c r="AF25" s="477"/>
      <c r="AG25" s="478"/>
      <c r="AH25" s="498">
        <v>84</v>
      </c>
      <c r="AI25" s="499"/>
      <c r="AJ25" s="499"/>
      <c r="AK25" s="499"/>
      <c r="AL25" s="541"/>
      <c r="AM25" s="498">
        <v>246708</v>
      </c>
      <c r="AN25" s="499"/>
      <c r="AO25" s="499"/>
      <c r="AP25" s="499"/>
      <c r="AQ25" s="499"/>
      <c r="AR25" s="541"/>
      <c r="AS25" s="498">
        <v>2937</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3630097</v>
      </c>
      <c r="BO25" s="411"/>
      <c r="BP25" s="411"/>
      <c r="BQ25" s="411"/>
      <c r="BR25" s="411"/>
      <c r="BS25" s="411"/>
      <c r="BT25" s="411"/>
      <c r="BU25" s="412"/>
      <c r="BV25" s="410">
        <v>4413961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7150</v>
      </c>
      <c r="R26" s="499"/>
      <c r="S26" s="499"/>
      <c r="T26" s="499"/>
      <c r="U26" s="499"/>
      <c r="V26" s="541"/>
      <c r="W26" s="593"/>
      <c r="X26" s="594"/>
      <c r="Y26" s="595"/>
      <c r="Z26" s="497" t="s">
        <v>179</v>
      </c>
      <c r="AA26" s="599"/>
      <c r="AB26" s="599"/>
      <c r="AC26" s="599"/>
      <c r="AD26" s="599"/>
      <c r="AE26" s="599"/>
      <c r="AF26" s="599"/>
      <c r="AG26" s="600"/>
      <c r="AH26" s="498">
        <v>2</v>
      </c>
      <c r="AI26" s="499"/>
      <c r="AJ26" s="499"/>
      <c r="AK26" s="499"/>
      <c r="AL26" s="541"/>
      <c r="AM26" s="498" t="s">
        <v>180</v>
      </c>
      <c r="AN26" s="499"/>
      <c r="AO26" s="499"/>
      <c r="AP26" s="499"/>
      <c r="AQ26" s="499"/>
      <c r="AR26" s="541"/>
      <c r="AS26" s="498" t="s">
        <v>181</v>
      </c>
      <c r="AT26" s="499"/>
      <c r="AU26" s="499"/>
      <c r="AV26" s="499"/>
      <c r="AW26" s="499"/>
      <c r="AX26" s="500"/>
      <c r="AY26" s="450" t="s">
        <v>182</v>
      </c>
      <c r="AZ26" s="451"/>
      <c r="BA26" s="451"/>
      <c r="BB26" s="451"/>
      <c r="BC26" s="451"/>
      <c r="BD26" s="451"/>
      <c r="BE26" s="451"/>
      <c r="BF26" s="451"/>
      <c r="BG26" s="451"/>
      <c r="BH26" s="451"/>
      <c r="BI26" s="451"/>
      <c r="BJ26" s="451"/>
      <c r="BK26" s="451"/>
      <c r="BL26" s="451"/>
      <c r="BM26" s="452"/>
      <c r="BN26" s="447">
        <v>275000</v>
      </c>
      <c r="BO26" s="448"/>
      <c r="BP26" s="448"/>
      <c r="BQ26" s="448"/>
      <c r="BR26" s="448"/>
      <c r="BS26" s="448"/>
      <c r="BT26" s="448"/>
      <c r="BU26" s="449"/>
      <c r="BV26" s="447">
        <v>250000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183</v>
      </c>
      <c r="F27" s="477"/>
      <c r="G27" s="477"/>
      <c r="H27" s="477"/>
      <c r="I27" s="477"/>
      <c r="J27" s="477"/>
      <c r="K27" s="478"/>
      <c r="L27" s="498">
        <v>1</v>
      </c>
      <c r="M27" s="499"/>
      <c r="N27" s="499"/>
      <c r="O27" s="499"/>
      <c r="P27" s="541"/>
      <c r="Q27" s="498">
        <v>4750</v>
      </c>
      <c r="R27" s="499"/>
      <c r="S27" s="499"/>
      <c r="T27" s="499"/>
      <c r="U27" s="499"/>
      <c r="V27" s="541"/>
      <c r="W27" s="593"/>
      <c r="X27" s="594"/>
      <c r="Y27" s="595"/>
      <c r="Z27" s="497" t="s">
        <v>184</v>
      </c>
      <c r="AA27" s="477"/>
      <c r="AB27" s="477"/>
      <c r="AC27" s="477"/>
      <c r="AD27" s="477"/>
      <c r="AE27" s="477"/>
      <c r="AF27" s="477"/>
      <c r="AG27" s="478"/>
      <c r="AH27" s="498">
        <v>3</v>
      </c>
      <c r="AI27" s="499"/>
      <c r="AJ27" s="499"/>
      <c r="AK27" s="499"/>
      <c r="AL27" s="541"/>
      <c r="AM27" s="498">
        <v>11676</v>
      </c>
      <c r="AN27" s="499"/>
      <c r="AO27" s="499"/>
      <c r="AP27" s="499"/>
      <c r="AQ27" s="499"/>
      <c r="AR27" s="541"/>
      <c r="AS27" s="498">
        <v>3892</v>
      </c>
      <c r="AT27" s="499"/>
      <c r="AU27" s="499"/>
      <c r="AV27" s="499"/>
      <c r="AW27" s="499"/>
      <c r="AX27" s="500"/>
      <c r="AY27" s="542" t="s">
        <v>185</v>
      </c>
      <c r="AZ27" s="543"/>
      <c r="BA27" s="543"/>
      <c r="BB27" s="543"/>
      <c r="BC27" s="543"/>
      <c r="BD27" s="543"/>
      <c r="BE27" s="543"/>
      <c r="BF27" s="543"/>
      <c r="BG27" s="543"/>
      <c r="BH27" s="543"/>
      <c r="BI27" s="543"/>
      <c r="BJ27" s="543"/>
      <c r="BK27" s="543"/>
      <c r="BL27" s="543"/>
      <c r="BM27" s="544"/>
      <c r="BN27" s="566" t="s">
        <v>146</v>
      </c>
      <c r="BO27" s="567"/>
      <c r="BP27" s="567"/>
      <c r="BQ27" s="567"/>
      <c r="BR27" s="567"/>
      <c r="BS27" s="567"/>
      <c r="BT27" s="567"/>
      <c r="BU27" s="568"/>
      <c r="BV27" s="566" t="s">
        <v>186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187</v>
      </c>
      <c r="F28" s="477"/>
      <c r="G28" s="477"/>
      <c r="H28" s="477"/>
      <c r="I28" s="477"/>
      <c r="J28" s="477"/>
      <c r="K28" s="478"/>
      <c r="L28" s="498">
        <v>1</v>
      </c>
      <c r="M28" s="499"/>
      <c r="N28" s="499"/>
      <c r="O28" s="499"/>
      <c r="P28" s="541"/>
      <c r="Q28" s="498">
        <v>4250</v>
      </c>
      <c r="R28" s="499"/>
      <c r="S28" s="499"/>
      <c r="T28" s="499"/>
      <c r="U28" s="499"/>
      <c r="V28" s="541"/>
      <c r="W28" s="593"/>
      <c r="X28" s="594"/>
      <c r="Y28" s="595"/>
      <c r="Z28" s="497" t="s">
        <v>188</v>
      </c>
      <c r="AA28" s="477"/>
      <c r="AB28" s="477"/>
      <c r="AC28" s="477"/>
      <c r="AD28" s="477"/>
      <c r="AE28" s="477"/>
      <c r="AF28" s="477"/>
      <c r="AG28" s="478"/>
      <c r="AH28" s="498" t="s">
        <v>146</v>
      </c>
      <c r="AI28" s="499"/>
      <c r="AJ28" s="499"/>
      <c r="AK28" s="499"/>
      <c r="AL28" s="541"/>
      <c r="AM28" s="498" t="s">
        <v>186</v>
      </c>
      <c r="AN28" s="499"/>
      <c r="AO28" s="499"/>
      <c r="AP28" s="499"/>
      <c r="AQ28" s="499"/>
      <c r="AR28" s="541"/>
      <c r="AS28" s="498" t="s">
        <v>128</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2966887</v>
      </c>
      <c r="BO28" s="411"/>
      <c r="BP28" s="411"/>
      <c r="BQ28" s="411"/>
      <c r="BR28" s="411"/>
      <c r="BS28" s="411"/>
      <c r="BT28" s="411"/>
      <c r="BU28" s="412"/>
      <c r="BV28" s="410">
        <v>2458196</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190</v>
      </c>
      <c r="F29" s="477"/>
      <c r="G29" s="477"/>
      <c r="H29" s="477"/>
      <c r="I29" s="477"/>
      <c r="J29" s="477"/>
      <c r="K29" s="478"/>
      <c r="L29" s="498">
        <v>16</v>
      </c>
      <c r="M29" s="499"/>
      <c r="N29" s="499"/>
      <c r="O29" s="499"/>
      <c r="P29" s="541"/>
      <c r="Q29" s="498">
        <v>4150</v>
      </c>
      <c r="R29" s="499"/>
      <c r="S29" s="499"/>
      <c r="T29" s="499"/>
      <c r="U29" s="499"/>
      <c r="V29" s="541"/>
      <c r="W29" s="596"/>
      <c r="X29" s="597"/>
      <c r="Y29" s="598"/>
      <c r="Z29" s="497" t="s">
        <v>191</v>
      </c>
      <c r="AA29" s="477"/>
      <c r="AB29" s="477"/>
      <c r="AC29" s="477"/>
      <c r="AD29" s="477"/>
      <c r="AE29" s="477"/>
      <c r="AF29" s="477"/>
      <c r="AG29" s="478"/>
      <c r="AH29" s="498">
        <v>459</v>
      </c>
      <c r="AI29" s="499"/>
      <c r="AJ29" s="499"/>
      <c r="AK29" s="499"/>
      <c r="AL29" s="541"/>
      <c r="AM29" s="498">
        <v>1386516</v>
      </c>
      <c r="AN29" s="499"/>
      <c r="AO29" s="499"/>
      <c r="AP29" s="499"/>
      <c r="AQ29" s="499"/>
      <c r="AR29" s="541"/>
      <c r="AS29" s="498">
        <v>3021</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t="s">
        <v>186</v>
      </c>
      <c r="BO29" s="448"/>
      <c r="BP29" s="448"/>
      <c r="BQ29" s="448"/>
      <c r="BR29" s="448"/>
      <c r="BS29" s="448"/>
      <c r="BT29" s="448"/>
      <c r="BU29" s="449"/>
      <c r="BV29" s="447" t="s">
        <v>128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101.6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4774138</v>
      </c>
      <c r="BO30" s="567"/>
      <c r="BP30" s="567"/>
      <c r="BQ30" s="567"/>
      <c r="BR30" s="567"/>
      <c r="BS30" s="567"/>
      <c r="BT30" s="567"/>
      <c r="BU30" s="568"/>
      <c r="BV30" s="566">
        <v>3886631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200</v>
      </c>
      <c r="V33" s="471"/>
      <c r="W33" s="436" t="s">
        <v>202</v>
      </c>
      <c r="X33" s="436"/>
      <c r="Y33" s="436"/>
      <c r="Z33" s="436"/>
      <c r="AA33" s="436"/>
      <c r="AB33" s="436"/>
      <c r="AC33" s="436"/>
      <c r="AD33" s="436"/>
      <c r="AE33" s="436"/>
      <c r="AF33" s="436"/>
      <c r="AG33" s="436"/>
      <c r="AH33" s="436"/>
      <c r="AI33" s="436"/>
      <c r="AJ33" s="436"/>
      <c r="AK33" s="436"/>
      <c r="AL33" s="203"/>
      <c r="AM33" s="471" t="s">
        <v>203</v>
      </c>
      <c r="AN33" s="471"/>
      <c r="AO33" s="436" t="s">
        <v>204</v>
      </c>
      <c r="AP33" s="436"/>
      <c r="AQ33" s="436"/>
      <c r="AR33" s="436"/>
      <c r="AS33" s="436"/>
      <c r="AT33" s="436"/>
      <c r="AU33" s="436"/>
      <c r="AV33" s="436"/>
      <c r="AW33" s="436"/>
      <c r="AX33" s="436"/>
      <c r="AY33" s="436"/>
      <c r="AZ33" s="436"/>
      <c r="BA33" s="436"/>
      <c r="BB33" s="436"/>
      <c r="BC33" s="436"/>
      <c r="BD33" s="204"/>
      <c r="BE33" s="436" t="s">
        <v>205</v>
      </c>
      <c r="BF33" s="436"/>
      <c r="BG33" s="436" t="s">
        <v>206</v>
      </c>
      <c r="BH33" s="436"/>
      <c r="BI33" s="436"/>
      <c r="BJ33" s="436"/>
      <c r="BK33" s="436"/>
      <c r="BL33" s="436"/>
      <c r="BM33" s="436"/>
      <c r="BN33" s="436"/>
      <c r="BO33" s="436"/>
      <c r="BP33" s="436"/>
      <c r="BQ33" s="436"/>
      <c r="BR33" s="436"/>
      <c r="BS33" s="436"/>
      <c r="BT33" s="436"/>
      <c r="BU33" s="436"/>
      <c r="BV33" s="204"/>
      <c r="BW33" s="471" t="s">
        <v>205</v>
      </c>
      <c r="BX33" s="471"/>
      <c r="BY33" s="436" t="s">
        <v>207</v>
      </c>
      <c r="BZ33" s="436"/>
      <c r="CA33" s="436"/>
      <c r="CB33" s="436"/>
      <c r="CC33" s="436"/>
      <c r="CD33" s="436"/>
      <c r="CE33" s="436"/>
      <c r="CF33" s="436"/>
      <c r="CG33" s="436"/>
      <c r="CH33" s="436"/>
      <c r="CI33" s="436"/>
      <c r="CJ33" s="436"/>
      <c r="CK33" s="436"/>
      <c r="CL33" s="436"/>
      <c r="CM33" s="436"/>
      <c r="CN33" s="203"/>
      <c r="CO33" s="471" t="s">
        <v>203</v>
      </c>
      <c r="CP33" s="471"/>
      <c r="CQ33" s="436" t="s">
        <v>208</v>
      </c>
      <c r="CR33" s="436"/>
      <c r="CS33" s="436"/>
      <c r="CT33" s="436"/>
      <c r="CU33" s="436"/>
      <c r="CV33" s="436"/>
      <c r="CW33" s="436"/>
      <c r="CX33" s="436"/>
      <c r="CY33" s="436"/>
      <c r="CZ33" s="436"/>
      <c r="DA33" s="436"/>
      <c r="DB33" s="436"/>
      <c r="DC33" s="436"/>
      <c r="DD33" s="436"/>
      <c r="DE33" s="436"/>
      <c r="DF33" s="203"/>
      <c r="DG33" s="636" t="s">
        <v>209</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蕨市国民健康保険特別会計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IF('各会計、関係団体の財政状況及び健全化判断比率'!B31="","",'各会計、関係団体の財政状況及び健全化判断比率'!B31)</f>
        <v>蕨市水道事業会計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戸田競艇企業団（モーターボート競走事業会計）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蕨市土地開発公社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蕨都市計画事業錦町土地区画整理事業特別会計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蕨市介護保険特別会計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IF('各会計、関係団体の財政状況及び健全化判断比率'!B32="","",'各会計、関係団体の財政状況及び健全化判断比率'!B32)</f>
        <v>蕨市立病院事業会計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蕨戸田衛生センター組合（一般会計）</v>
      </c>
      <c r="BZ35" s="638"/>
      <c r="CA35" s="638"/>
      <c r="CB35" s="638"/>
      <c r="CC35" s="638"/>
      <c r="CD35" s="638"/>
      <c r="CE35" s="638"/>
      <c r="CF35" s="638"/>
      <c r="CG35" s="638"/>
      <c r="CH35" s="638"/>
      <c r="CI35" s="638"/>
      <c r="CJ35" s="638"/>
      <c r="CK35" s="638"/>
      <c r="CL35" s="638"/>
      <c r="CM35" s="638"/>
      <c r="CN35" s="178"/>
      <c r="CO35" s="637">
        <f t="shared" ref="CO35:CO43" si="3">IF(CQ35="","",CO34+1)</f>
        <v>18</v>
      </c>
      <c r="CP35" s="637"/>
      <c r="CQ35" s="638" t="str">
        <f>IF('各会計、関係団体の財政状況及び健全化判断比率'!BS8="","",'各会計、関係団体の財政状況及び健全化判断比率'!BS8)</f>
        <v>蕨市施設管理公社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蕨市公共用地先行取得事業特別会計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蕨市後期高齢者医療特別会計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IF('各会計、関係団体の財政状況及び健全化判断比率'!B33="","",'各会計、関係団体の財政状況及び健全化判断比率'!B33)</f>
        <v>蕨市公共下水道事業会計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埼玉県後期高齢者医療広域連合（一般会計）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埼玉県後期高齢者医療広域連合（後期高齢者医療事業特別会計）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埼玉県市町村総合事務組合（一般会計）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埼玉県市町村総合事務組合（交通災害共済事業特別会計）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彩の国さいたま人づくり広域連合（一般会計）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40" t="s">
        <v>211</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212</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213</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214</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215</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216</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217</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604</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496</v>
      </c>
      <c r="G33" s="29" t="s">
        <v>497</v>
      </c>
      <c r="H33" s="29" t="s">
        <v>498</v>
      </c>
      <c r="I33" s="29" t="s">
        <v>499</v>
      </c>
      <c r="J33" s="30" t="s">
        <v>500</v>
      </c>
      <c r="K33" s="22"/>
      <c r="L33" s="22"/>
      <c r="M33" s="22"/>
      <c r="N33" s="22"/>
      <c r="O33" s="22"/>
      <c r="P33" s="22"/>
    </row>
    <row r="34" spans="1:16" ht="39" customHeight="1" x14ac:dyDescent="0.15">
      <c r="A34" s="22"/>
      <c r="B34" s="31"/>
      <c r="C34" s="1216" t="s">
        <v>502</v>
      </c>
      <c r="D34" s="1216"/>
      <c r="E34" s="1217"/>
      <c r="F34" s="32">
        <v>12.22</v>
      </c>
      <c r="G34" s="33">
        <v>10.38</v>
      </c>
      <c r="H34" s="33">
        <v>10.63</v>
      </c>
      <c r="I34" s="33">
        <v>11.69</v>
      </c>
      <c r="J34" s="34">
        <v>16.420000000000002</v>
      </c>
      <c r="K34" s="22"/>
      <c r="L34" s="22"/>
      <c r="M34" s="22"/>
      <c r="N34" s="22"/>
      <c r="O34" s="22"/>
      <c r="P34" s="22"/>
    </row>
    <row r="35" spans="1:16" ht="39" customHeight="1" x14ac:dyDescent="0.15">
      <c r="A35" s="22"/>
      <c r="B35" s="35"/>
      <c r="C35" s="1210" t="s">
        <v>503</v>
      </c>
      <c r="D35" s="1211"/>
      <c r="E35" s="1212"/>
      <c r="F35" s="36">
        <v>9.5399999999999991</v>
      </c>
      <c r="G35" s="37">
        <v>10.76</v>
      </c>
      <c r="H35" s="37">
        <v>11.52</v>
      </c>
      <c r="I35" s="37">
        <v>10.32</v>
      </c>
      <c r="J35" s="38">
        <v>9.9600000000000009</v>
      </c>
      <c r="K35" s="22"/>
      <c r="L35" s="22"/>
      <c r="M35" s="22"/>
      <c r="N35" s="22"/>
      <c r="O35" s="22"/>
      <c r="P35" s="22"/>
    </row>
    <row r="36" spans="1:16" ht="39" customHeight="1" x14ac:dyDescent="0.15">
      <c r="A36" s="22"/>
      <c r="B36" s="35"/>
      <c r="C36" s="1210" t="s">
        <v>504</v>
      </c>
      <c r="D36" s="1211"/>
      <c r="E36" s="1212"/>
      <c r="F36" s="36">
        <v>7.94</v>
      </c>
      <c r="G36" s="37">
        <v>7.68</v>
      </c>
      <c r="H36" s="37">
        <v>7.19</v>
      </c>
      <c r="I36" s="37">
        <v>5.54</v>
      </c>
      <c r="J36" s="38">
        <v>4.76</v>
      </c>
      <c r="K36" s="22"/>
      <c r="L36" s="22"/>
      <c r="M36" s="22"/>
      <c r="N36" s="22"/>
      <c r="O36" s="22"/>
      <c r="P36" s="22"/>
    </row>
    <row r="37" spans="1:16" ht="39" customHeight="1" x14ac:dyDescent="0.15">
      <c r="A37" s="22"/>
      <c r="B37" s="35"/>
      <c r="C37" s="1210" t="s">
        <v>505</v>
      </c>
      <c r="D37" s="1211"/>
      <c r="E37" s="1212"/>
      <c r="F37" s="36">
        <v>1.19</v>
      </c>
      <c r="G37" s="37">
        <v>1.01</v>
      </c>
      <c r="H37" s="37">
        <v>1.54</v>
      </c>
      <c r="I37" s="37">
        <v>1.94</v>
      </c>
      <c r="J37" s="38">
        <v>1.5</v>
      </c>
      <c r="K37" s="22"/>
      <c r="L37" s="22"/>
      <c r="M37" s="22"/>
      <c r="N37" s="22"/>
      <c r="O37" s="22"/>
      <c r="P37" s="22"/>
    </row>
    <row r="38" spans="1:16" ht="39" customHeight="1" x14ac:dyDescent="0.15">
      <c r="A38" s="22"/>
      <c r="B38" s="35"/>
      <c r="C38" s="1210" t="s">
        <v>506</v>
      </c>
      <c r="D38" s="1211"/>
      <c r="E38" s="1212"/>
      <c r="F38" s="36" t="s">
        <v>455</v>
      </c>
      <c r="G38" s="37" t="s">
        <v>455</v>
      </c>
      <c r="H38" s="37" t="s">
        <v>455</v>
      </c>
      <c r="I38" s="37">
        <v>0.46</v>
      </c>
      <c r="J38" s="38">
        <v>0.91</v>
      </c>
      <c r="K38" s="22"/>
      <c r="L38" s="22"/>
      <c r="M38" s="22"/>
      <c r="N38" s="22"/>
      <c r="O38" s="22"/>
      <c r="P38" s="22"/>
    </row>
    <row r="39" spans="1:16" ht="39" customHeight="1" x14ac:dyDescent="0.15">
      <c r="A39" s="22"/>
      <c r="B39" s="35"/>
      <c r="C39" s="1210" t="s">
        <v>507</v>
      </c>
      <c r="D39" s="1211"/>
      <c r="E39" s="1212"/>
      <c r="F39" s="36">
        <v>1.91</v>
      </c>
      <c r="G39" s="37">
        <v>0.31</v>
      </c>
      <c r="H39" s="37">
        <v>0.24</v>
      </c>
      <c r="I39" s="37">
        <v>0.35</v>
      </c>
      <c r="J39" s="38">
        <v>0.3</v>
      </c>
      <c r="K39" s="22"/>
      <c r="L39" s="22"/>
      <c r="M39" s="22"/>
      <c r="N39" s="22"/>
      <c r="O39" s="22"/>
      <c r="P39" s="22"/>
    </row>
    <row r="40" spans="1:16" ht="39" customHeight="1" x14ac:dyDescent="0.15">
      <c r="A40" s="22"/>
      <c r="B40" s="35"/>
      <c r="C40" s="1210" t="s">
        <v>508</v>
      </c>
      <c r="D40" s="1211"/>
      <c r="E40" s="1212"/>
      <c r="F40" s="36">
        <v>0.27</v>
      </c>
      <c r="G40" s="37">
        <v>0.04</v>
      </c>
      <c r="H40" s="37">
        <v>0.06</v>
      </c>
      <c r="I40" s="37">
        <v>0.34</v>
      </c>
      <c r="J40" s="38">
        <v>0.22</v>
      </c>
      <c r="K40" s="22"/>
      <c r="L40" s="22"/>
      <c r="M40" s="22"/>
      <c r="N40" s="22"/>
      <c r="O40" s="22"/>
      <c r="P40" s="22"/>
    </row>
    <row r="41" spans="1:16" ht="39" customHeight="1" x14ac:dyDescent="0.15">
      <c r="A41" s="22"/>
      <c r="B41" s="35"/>
      <c r="C41" s="1210" t="s">
        <v>509</v>
      </c>
      <c r="D41" s="1211"/>
      <c r="E41" s="1212"/>
      <c r="F41" s="36">
        <v>0.03</v>
      </c>
      <c r="G41" s="37">
        <v>0.02</v>
      </c>
      <c r="H41" s="37">
        <v>0.03</v>
      </c>
      <c r="I41" s="37">
        <v>0.01</v>
      </c>
      <c r="J41" s="38">
        <v>0.04</v>
      </c>
      <c r="K41" s="22"/>
      <c r="L41" s="22"/>
      <c r="M41" s="22"/>
      <c r="N41" s="22"/>
      <c r="O41" s="22"/>
      <c r="P41" s="22"/>
    </row>
    <row r="42" spans="1:16" ht="39" customHeight="1" x14ac:dyDescent="0.15">
      <c r="A42" s="22"/>
      <c r="B42" s="39"/>
      <c r="C42" s="1210" t="s">
        <v>510</v>
      </c>
      <c r="D42" s="1211"/>
      <c r="E42" s="1212"/>
      <c r="F42" s="36" t="s">
        <v>455</v>
      </c>
      <c r="G42" s="37" t="s">
        <v>455</v>
      </c>
      <c r="H42" s="37" t="s">
        <v>455</v>
      </c>
      <c r="I42" s="37" t="s">
        <v>455</v>
      </c>
      <c r="J42" s="38" t="s">
        <v>455</v>
      </c>
      <c r="K42" s="22"/>
      <c r="L42" s="22"/>
      <c r="M42" s="22"/>
      <c r="N42" s="22"/>
      <c r="O42" s="22"/>
      <c r="P42" s="22"/>
    </row>
    <row r="43" spans="1:16" ht="39" customHeight="1" thickBot="1" x14ac:dyDescent="0.2">
      <c r="A43" s="22"/>
      <c r="B43" s="40"/>
      <c r="C43" s="1213" t="s">
        <v>511</v>
      </c>
      <c r="D43" s="1214"/>
      <c r="E43" s="1215"/>
      <c r="F43" s="41">
        <v>0.09</v>
      </c>
      <c r="G43" s="42">
        <v>0.09</v>
      </c>
      <c r="H43" s="42">
        <v>0.55000000000000004</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H+B7Lft4zkajlqwAnRGoI87/+WLCchbCfzljTyCAiRQ2WkGwYXaM90JLaYj+FBCy9smxdOn5paOdmXIvAGpSw==" saltValue="t95q6FAGeYs6LUFu1OiW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496</v>
      </c>
      <c r="L44" s="56" t="s">
        <v>497</v>
      </c>
      <c r="M44" s="56" t="s">
        <v>498</v>
      </c>
      <c r="N44" s="56" t="s">
        <v>499</v>
      </c>
      <c r="O44" s="57" t="s">
        <v>500</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1493</v>
      </c>
      <c r="L45" s="60">
        <v>1527</v>
      </c>
      <c r="M45" s="60">
        <v>1581</v>
      </c>
      <c r="N45" s="60">
        <v>1643</v>
      </c>
      <c r="O45" s="61">
        <v>1724</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455</v>
      </c>
      <c r="L46" s="64" t="s">
        <v>455</v>
      </c>
      <c r="M46" s="64" t="s">
        <v>455</v>
      </c>
      <c r="N46" s="64" t="s">
        <v>455</v>
      </c>
      <c r="O46" s="65" t="s">
        <v>455</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455</v>
      </c>
      <c r="L47" s="64" t="s">
        <v>455</v>
      </c>
      <c r="M47" s="64" t="s">
        <v>455</v>
      </c>
      <c r="N47" s="64" t="s">
        <v>455</v>
      </c>
      <c r="O47" s="65" t="s">
        <v>455</v>
      </c>
      <c r="P47" s="48"/>
      <c r="Q47" s="48"/>
      <c r="R47" s="48"/>
      <c r="S47" s="48"/>
      <c r="T47" s="48"/>
      <c r="U47" s="48"/>
    </row>
    <row r="48" spans="1:21" ht="30.75" customHeight="1" x14ac:dyDescent="0.15">
      <c r="A48" s="48"/>
      <c r="B48" s="1220"/>
      <c r="C48" s="1221"/>
      <c r="D48" s="62"/>
      <c r="E48" s="1226" t="s">
        <v>15</v>
      </c>
      <c r="F48" s="1226"/>
      <c r="G48" s="1226"/>
      <c r="H48" s="1226"/>
      <c r="I48" s="1226"/>
      <c r="J48" s="1227"/>
      <c r="K48" s="63">
        <v>346</v>
      </c>
      <c r="L48" s="64">
        <v>329</v>
      </c>
      <c r="M48" s="64">
        <v>320</v>
      </c>
      <c r="N48" s="64">
        <v>334</v>
      </c>
      <c r="O48" s="65">
        <v>323</v>
      </c>
      <c r="P48" s="48"/>
      <c r="Q48" s="48"/>
      <c r="R48" s="48"/>
      <c r="S48" s="48"/>
      <c r="T48" s="48"/>
      <c r="U48" s="48"/>
    </row>
    <row r="49" spans="1:21" ht="30.75" customHeight="1" x14ac:dyDescent="0.15">
      <c r="A49" s="48"/>
      <c r="B49" s="1220"/>
      <c r="C49" s="1221"/>
      <c r="D49" s="62"/>
      <c r="E49" s="1226" t="s">
        <v>16</v>
      </c>
      <c r="F49" s="1226"/>
      <c r="G49" s="1226"/>
      <c r="H49" s="1226"/>
      <c r="I49" s="1226"/>
      <c r="J49" s="1227"/>
      <c r="K49" s="63">
        <v>50</v>
      </c>
      <c r="L49" s="64">
        <v>40</v>
      </c>
      <c r="M49" s="64">
        <v>26</v>
      </c>
      <c r="N49" s="64">
        <v>18</v>
      </c>
      <c r="O49" s="65">
        <v>17</v>
      </c>
      <c r="P49" s="48"/>
      <c r="Q49" s="48"/>
      <c r="R49" s="48"/>
      <c r="S49" s="48"/>
      <c r="T49" s="48"/>
      <c r="U49" s="48"/>
    </row>
    <row r="50" spans="1:21" ht="30.75" customHeight="1" x14ac:dyDescent="0.15">
      <c r="A50" s="48"/>
      <c r="B50" s="1220"/>
      <c r="C50" s="1221"/>
      <c r="D50" s="62"/>
      <c r="E50" s="1226" t="s">
        <v>17</v>
      </c>
      <c r="F50" s="1226"/>
      <c r="G50" s="1226"/>
      <c r="H50" s="1226"/>
      <c r="I50" s="1226"/>
      <c r="J50" s="1227"/>
      <c r="K50" s="63">
        <v>282</v>
      </c>
      <c r="L50" s="64">
        <v>277</v>
      </c>
      <c r="M50" s="64">
        <v>274</v>
      </c>
      <c r="N50" s="64">
        <v>261</v>
      </c>
      <c r="O50" s="65">
        <v>1259</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455</v>
      </c>
      <c r="L51" s="64" t="s">
        <v>455</v>
      </c>
      <c r="M51" s="64" t="s">
        <v>455</v>
      </c>
      <c r="N51" s="64" t="s">
        <v>455</v>
      </c>
      <c r="O51" s="65" t="s">
        <v>455</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1952</v>
      </c>
      <c r="L52" s="64">
        <v>1971</v>
      </c>
      <c r="M52" s="64">
        <v>1869</v>
      </c>
      <c r="N52" s="64">
        <v>1880</v>
      </c>
      <c r="O52" s="65">
        <v>1926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219</v>
      </c>
      <c r="L53" s="69">
        <v>202</v>
      </c>
      <c r="M53" s="69">
        <v>332</v>
      </c>
      <c r="N53" s="69">
        <v>376</v>
      </c>
      <c r="O53" s="70">
        <v>1397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512</v>
      </c>
      <c r="P55" s="48"/>
      <c r="Q55" s="48"/>
      <c r="R55" s="48"/>
      <c r="S55" s="48"/>
      <c r="T55" s="48"/>
      <c r="U55" s="48"/>
    </row>
    <row r="56" spans="1:21" ht="31.5" customHeight="1" thickBot="1" x14ac:dyDescent="0.2">
      <c r="A56" s="48"/>
      <c r="B56" s="76"/>
      <c r="C56" s="77"/>
      <c r="D56" s="77"/>
      <c r="E56" s="78"/>
      <c r="F56" s="78"/>
      <c r="G56" s="78"/>
      <c r="H56" s="78"/>
      <c r="I56" s="78"/>
      <c r="J56" s="79" t="s">
        <v>2</v>
      </c>
      <c r="K56" s="80" t="s">
        <v>513</v>
      </c>
      <c r="L56" s="81" t="s">
        <v>514</v>
      </c>
      <c r="M56" s="81" t="s">
        <v>515</v>
      </c>
      <c r="N56" s="81" t="s">
        <v>516</v>
      </c>
      <c r="O56" s="82" t="s">
        <v>517</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j3BMoNoRwOcY0vgjimsJ/+yLd8BLvdRN0XSxkYUvGVywkLChpE3wbESBRCogoEE9YIcF+GbF89DKUtkbh9iGA==" saltValue="JA7LqvCuuw7CkblqQtVP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496</v>
      </c>
      <c r="J40" s="100" t="s">
        <v>497</v>
      </c>
      <c r="K40" s="100" t="s">
        <v>498</v>
      </c>
      <c r="L40" s="100" t="s">
        <v>499</v>
      </c>
      <c r="M40" s="101" t="s">
        <v>500</v>
      </c>
    </row>
    <row r="41" spans="2:13" ht="27.75" customHeight="1" x14ac:dyDescent="0.15">
      <c r="B41" s="1244" t="s">
        <v>30</v>
      </c>
      <c r="C41" s="1245"/>
      <c r="D41" s="102"/>
      <c r="E41" s="1250" t="s">
        <v>31</v>
      </c>
      <c r="F41" s="1250"/>
      <c r="G41" s="1250"/>
      <c r="H41" s="1251"/>
      <c r="I41" s="351">
        <v>17880</v>
      </c>
      <c r="J41" s="352">
        <v>17593</v>
      </c>
      <c r="K41" s="352">
        <v>17301</v>
      </c>
      <c r="L41" s="352">
        <v>17845</v>
      </c>
      <c r="M41" s="353">
        <v>19376</v>
      </c>
    </row>
    <row r="42" spans="2:13" ht="27.75" customHeight="1" x14ac:dyDescent="0.15">
      <c r="B42" s="1246"/>
      <c r="C42" s="1247"/>
      <c r="D42" s="103"/>
      <c r="E42" s="1252" t="s">
        <v>32</v>
      </c>
      <c r="F42" s="1252"/>
      <c r="G42" s="1252"/>
      <c r="H42" s="1253"/>
      <c r="I42" s="354">
        <v>3393</v>
      </c>
      <c r="J42" s="355">
        <v>3123</v>
      </c>
      <c r="K42" s="355">
        <v>2856</v>
      </c>
      <c r="L42" s="355">
        <v>2598</v>
      </c>
      <c r="M42" s="356">
        <v>1341</v>
      </c>
    </row>
    <row r="43" spans="2:13" ht="27.75" customHeight="1" x14ac:dyDescent="0.15">
      <c r="B43" s="1246"/>
      <c r="C43" s="1247"/>
      <c r="D43" s="103"/>
      <c r="E43" s="1252" t="s">
        <v>33</v>
      </c>
      <c r="F43" s="1252"/>
      <c r="G43" s="1252"/>
      <c r="H43" s="1253"/>
      <c r="I43" s="354">
        <v>3749</v>
      </c>
      <c r="J43" s="355">
        <v>3533</v>
      </c>
      <c r="K43" s="355">
        <v>3437</v>
      </c>
      <c r="L43" s="355">
        <v>3655</v>
      </c>
      <c r="M43" s="356">
        <v>3718</v>
      </c>
    </row>
    <row r="44" spans="2:13" ht="27.75" customHeight="1" x14ac:dyDescent="0.15">
      <c r="B44" s="1246"/>
      <c r="C44" s="1247"/>
      <c r="D44" s="103"/>
      <c r="E44" s="1252" t="s">
        <v>34</v>
      </c>
      <c r="F44" s="1252"/>
      <c r="G44" s="1252"/>
      <c r="H44" s="1253"/>
      <c r="I44" s="354">
        <v>115</v>
      </c>
      <c r="J44" s="355">
        <v>62</v>
      </c>
      <c r="K44" s="355">
        <v>254</v>
      </c>
      <c r="L44" s="355">
        <v>647</v>
      </c>
      <c r="M44" s="356">
        <v>860</v>
      </c>
    </row>
    <row r="45" spans="2:13" ht="27.75" customHeight="1" x14ac:dyDescent="0.15">
      <c r="B45" s="1246"/>
      <c r="C45" s="1247"/>
      <c r="D45" s="103"/>
      <c r="E45" s="1252" t="s">
        <v>35</v>
      </c>
      <c r="F45" s="1252"/>
      <c r="G45" s="1252"/>
      <c r="H45" s="1253"/>
      <c r="I45" s="354">
        <v>2737</v>
      </c>
      <c r="J45" s="355">
        <v>2626</v>
      </c>
      <c r="K45" s="355">
        <v>2500</v>
      </c>
      <c r="L45" s="355">
        <v>2726</v>
      </c>
      <c r="M45" s="356">
        <v>2848</v>
      </c>
    </row>
    <row r="46" spans="2:13" ht="27.75" customHeight="1" x14ac:dyDescent="0.15">
      <c r="B46" s="1246"/>
      <c r="C46" s="1247"/>
      <c r="D46" s="104"/>
      <c r="E46" s="1252" t="s">
        <v>36</v>
      </c>
      <c r="F46" s="1252"/>
      <c r="G46" s="1252"/>
      <c r="H46" s="1253"/>
      <c r="I46" s="354" t="s">
        <v>455</v>
      </c>
      <c r="J46" s="355" t="s">
        <v>455</v>
      </c>
      <c r="K46" s="355" t="s">
        <v>455</v>
      </c>
      <c r="L46" s="355" t="s">
        <v>455</v>
      </c>
      <c r="M46" s="356" t="s">
        <v>455</v>
      </c>
    </row>
    <row r="47" spans="2:13" ht="27.75" customHeight="1" x14ac:dyDescent="0.15">
      <c r="B47" s="1246"/>
      <c r="C47" s="1247"/>
      <c r="D47" s="105"/>
      <c r="E47" s="1254" t="s">
        <v>37</v>
      </c>
      <c r="F47" s="1255"/>
      <c r="G47" s="1255"/>
      <c r="H47" s="1256"/>
      <c r="I47" s="354" t="s">
        <v>455</v>
      </c>
      <c r="J47" s="355" t="s">
        <v>455</v>
      </c>
      <c r="K47" s="355" t="s">
        <v>455</v>
      </c>
      <c r="L47" s="355" t="s">
        <v>455</v>
      </c>
      <c r="M47" s="356" t="s">
        <v>455</v>
      </c>
    </row>
    <row r="48" spans="2:13" ht="27.75" customHeight="1" x14ac:dyDescent="0.15">
      <c r="B48" s="1246"/>
      <c r="C48" s="1247"/>
      <c r="D48" s="103"/>
      <c r="E48" s="1252" t="s">
        <v>38</v>
      </c>
      <c r="F48" s="1252"/>
      <c r="G48" s="1252"/>
      <c r="H48" s="1253"/>
      <c r="I48" s="354" t="s">
        <v>455</v>
      </c>
      <c r="J48" s="355" t="s">
        <v>455</v>
      </c>
      <c r="K48" s="355" t="s">
        <v>455</v>
      </c>
      <c r="L48" s="355" t="s">
        <v>455</v>
      </c>
      <c r="M48" s="356" t="s">
        <v>455</v>
      </c>
    </row>
    <row r="49" spans="2:13" ht="27.75" customHeight="1" x14ac:dyDescent="0.15">
      <c r="B49" s="1248"/>
      <c r="C49" s="1249"/>
      <c r="D49" s="103"/>
      <c r="E49" s="1252" t="s">
        <v>39</v>
      </c>
      <c r="F49" s="1252"/>
      <c r="G49" s="1252"/>
      <c r="H49" s="1253"/>
      <c r="I49" s="354" t="s">
        <v>455</v>
      </c>
      <c r="J49" s="355" t="s">
        <v>455</v>
      </c>
      <c r="K49" s="355" t="s">
        <v>455</v>
      </c>
      <c r="L49" s="355" t="s">
        <v>455</v>
      </c>
      <c r="M49" s="356" t="s">
        <v>455</v>
      </c>
    </row>
    <row r="50" spans="2:13" ht="27.75" customHeight="1" x14ac:dyDescent="0.15">
      <c r="B50" s="1257" t="s">
        <v>40</v>
      </c>
      <c r="C50" s="1258"/>
      <c r="D50" s="106"/>
      <c r="E50" s="1252" t="s">
        <v>41</v>
      </c>
      <c r="F50" s="1252"/>
      <c r="G50" s="1252"/>
      <c r="H50" s="1253"/>
      <c r="I50" s="354">
        <v>5170</v>
      </c>
      <c r="J50" s="355">
        <v>6270</v>
      </c>
      <c r="K50" s="355">
        <v>6102</v>
      </c>
      <c r="L50" s="355">
        <v>6948</v>
      </c>
      <c r="M50" s="356">
        <v>8438</v>
      </c>
    </row>
    <row r="51" spans="2:13" ht="27.75" customHeight="1" x14ac:dyDescent="0.15">
      <c r="B51" s="1246"/>
      <c r="C51" s="1247"/>
      <c r="D51" s="103"/>
      <c r="E51" s="1252" t="s">
        <v>42</v>
      </c>
      <c r="F51" s="1252"/>
      <c r="G51" s="1252"/>
      <c r="H51" s="1253"/>
      <c r="I51" s="354">
        <v>6116</v>
      </c>
      <c r="J51" s="355">
        <v>6160</v>
      </c>
      <c r="K51" s="355">
        <v>6143</v>
      </c>
      <c r="L51" s="355">
        <v>6086</v>
      </c>
      <c r="M51" s="356">
        <v>5263</v>
      </c>
    </row>
    <row r="52" spans="2:13" ht="27.75" customHeight="1" x14ac:dyDescent="0.15">
      <c r="B52" s="1248"/>
      <c r="C52" s="1249"/>
      <c r="D52" s="103"/>
      <c r="E52" s="1252" t="s">
        <v>43</v>
      </c>
      <c r="F52" s="1252"/>
      <c r="G52" s="1252"/>
      <c r="H52" s="1253"/>
      <c r="I52" s="354">
        <v>16457</v>
      </c>
      <c r="J52" s="355">
        <v>16252</v>
      </c>
      <c r="K52" s="355">
        <v>16061</v>
      </c>
      <c r="L52" s="355">
        <v>16615</v>
      </c>
      <c r="M52" s="356">
        <v>16841</v>
      </c>
    </row>
    <row r="53" spans="2:13" ht="27.75" customHeight="1" thickBot="1" x14ac:dyDescent="0.2">
      <c r="B53" s="1259" t="s">
        <v>44</v>
      </c>
      <c r="C53" s="1260"/>
      <c r="D53" s="107"/>
      <c r="E53" s="1261" t="s">
        <v>45</v>
      </c>
      <c r="F53" s="1261"/>
      <c r="G53" s="1261"/>
      <c r="H53" s="1262"/>
      <c r="I53" s="357">
        <v>132</v>
      </c>
      <c r="J53" s="358">
        <v>-1745</v>
      </c>
      <c r="K53" s="358">
        <v>-1957</v>
      </c>
      <c r="L53" s="358">
        <v>-2178</v>
      </c>
      <c r="M53" s="359">
        <v>-2398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sn+b4fWdieRpBXoJEpeIBU/TqKgj09KjJoICKOnNedjrCrViv0PMFPY+ts53ro2hBkeDREdugirwGx/95kc5g==" saltValue="g6VtNjAUaWQ8A2+Pmwtb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498</v>
      </c>
      <c r="G54" s="116" t="s">
        <v>499</v>
      </c>
      <c r="H54" s="117" t="s">
        <v>500</v>
      </c>
    </row>
    <row r="55" spans="2:8" ht="52.5" customHeight="1" x14ac:dyDescent="0.15">
      <c r="B55" s="118"/>
      <c r="C55" s="1271" t="s">
        <v>48</v>
      </c>
      <c r="D55" s="1271"/>
      <c r="E55" s="1272"/>
      <c r="F55" s="119">
        <v>2222</v>
      </c>
      <c r="G55" s="119">
        <v>2458</v>
      </c>
      <c r="H55" s="120">
        <v>2967</v>
      </c>
    </row>
    <row r="56" spans="2:8" ht="52.5" customHeight="1" x14ac:dyDescent="0.15">
      <c r="B56" s="121"/>
      <c r="C56" s="1273" t="s">
        <v>49</v>
      </c>
      <c r="D56" s="1273"/>
      <c r="E56" s="1274"/>
      <c r="F56" s="122" t="s">
        <v>455</v>
      </c>
      <c r="G56" s="122" t="s">
        <v>455</v>
      </c>
      <c r="H56" s="123" t="s">
        <v>455</v>
      </c>
    </row>
    <row r="57" spans="2:8" ht="53.25" customHeight="1" x14ac:dyDescent="0.15">
      <c r="B57" s="121"/>
      <c r="C57" s="1275" t="s">
        <v>50</v>
      </c>
      <c r="D57" s="1275"/>
      <c r="E57" s="1276"/>
      <c r="F57" s="124">
        <v>3353</v>
      </c>
      <c r="G57" s="124">
        <v>3887</v>
      </c>
      <c r="H57" s="125">
        <v>4774</v>
      </c>
    </row>
    <row r="58" spans="2:8" ht="45.75" customHeight="1" x14ac:dyDescent="0.15">
      <c r="B58" s="126"/>
      <c r="C58" s="1263" t="s">
        <v>533</v>
      </c>
      <c r="D58" s="1264"/>
      <c r="E58" s="1265"/>
      <c r="F58" s="127">
        <v>1506</v>
      </c>
      <c r="G58" s="127">
        <v>2008</v>
      </c>
      <c r="H58" s="128">
        <v>3069</v>
      </c>
    </row>
    <row r="59" spans="2:8" ht="45.75" customHeight="1" x14ac:dyDescent="0.15">
      <c r="B59" s="126"/>
      <c r="C59" s="1263" t="s">
        <v>538</v>
      </c>
      <c r="D59" s="1264"/>
      <c r="E59" s="1265"/>
      <c r="F59" s="127">
        <v>1318</v>
      </c>
      <c r="G59" s="127">
        <v>1320</v>
      </c>
      <c r="H59" s="128">
        <v>1171</v>
      </c>
    </row>
    <row r="60" spans="2:8" ht="45.75" customHeight="1" x14ac:dyDescent="0.15">
      <c r="B60" s="126"/>
      <c r="C60" s="1263" t="s">
        <v>534</v>
      </c>
      <c r="D60" s="1264"/>
      <c r="E60" s="1265"/>
      <c r="F60" s="127">
        <v>228</v>
      </c>
      <c r="G60" s="127">
        <v>218</v>
      </c>
      <c r="H60" s="128">
        <v>218</v>
      </c>
    </row>
    <row r="61" spans="2:8" ht="45.75" customHeight="1" x14ac:dyDescent="0.15">
      <c r="B61" s="126"/>
      <c r="C61" s="1263" t="s">
        <v>535</v>
      </c>
      <c r="D61" s="1264"/>
      <c r="E61" s="1265"/>
      <c r="F61" s="127">
        <v>189</v>
      </c>
      <c r="G61" s="127">
        <v>189</v>
      </c>
      <c r="H61" s="128">
        <v>190</v>
      </c>
    </row>
    <row r="62" spans="2:8" ht="45.75" customHeight="1" thickBot="1" x14ac:dyDescent="0.2">
      <c r="B62" s="129"/>
      <c r="C62" s="1266" t="s">
        <v>536</v>
      </c>
      <c r="D62" s="1267"/>
      <c r="E62" s="1268"/>
      <c r="F62" s="130">
        <v>78</v>
      </c>
      <c r="G62" s="130">
        <v>112</v>
      </c>
      <c r="H62" s="131">
        <v>83</v>
      </c>
    </row>
    <row r="63" spans="2:8" ht="52.5" customHeight="1" thickBot="1" x14ac:dyDescent="0.2">
      <c r="B63" s="132"/>
      <c r="C63" s="1269" t="s">
        <v>51</v>
      </c>
      <c r="D63" s="1269"/>
      <c r="E63" s="1270"/>
      <c r="F63" s="133">
        <v>5575</v>
      </c>
      <c r="G63" s="133">
        <v>6345</v>
      </c>
      <c r="H63" s="134">
        <v>7741</v>
      </c>
    </row>
    <row r="64" spans="2:8" x14ac:dyDescent="0.15"/>
  </sheetData>
  <sheetProtection algorithmName="SHA-512" hashValue="UVonNNcONHM1kav4ZUQ3UbBGvvxOQRTOqTiyBS1h/enewppc8OGZ64B6+baVmVe7z4CUdyR+cosMozihs8cfPQ==" saltValue="W3/gS5cBhmYn4mxp7UTJ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C1" zoomScale="85" zoomScaleNormal="85" zoomScaleSheetLayoutView="55" workbookViewId="0">
      <selection activeCell="CV75" sqref="CV75:DC76"/>
    </sheetView>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616</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612</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78" t="s">
        <v>615</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x14ac:dyDescent="0.15">
      <c r="B44" s="369"/>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x14ac:dyDescent="0.15">
      <c r="B45" s="369"/>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x14ac:dyDescent="0.15">
      <c r="B46" s="369"/>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x14ac:dyDescent="0.15">
      <c r="B47" s="369"/>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610</v>
      </c>
    </row>
    <row r="50" spans="1:109" ht="13.5" x14ac:dyDescent="0.15">
      <c r="B50" s="369"/>
      <c r="G50" s="1287"/>
      <c r="H50" s="1287"/>
      <c r="I50" s="1287"/>
      <c r="J50" s="1287"/>
      <c r="K50" s="377"/>
      <c r="L50" s="377"/>
      <c r="M50" s="376"/>
      <c r="N50" s="37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496</v>
      </c>
      <c r="BQ50" s="1291"/>
      <c r="BR50" s="1291"/>
      <c r="BS50" s="1291"/>
      <c r="BT50" s="1291"/>
      <c r="BU50" s="1291"/>
      <c r="BV50" s="1291"/>
      <c r="BW50" s="1291"/>
      <c r="BX50" s="1291" t="s">
        <v>497</v>
      </c>
      <c r="BY50" s="1291"/>
      <c r="BZ50" s="1291"/>
      <c r="CA50" s="1291"/>
      <c r="CB50" s="1291"/>
      <c r="CC50" s="1291"/>
      <c r="CD50" s="1291"/>
      <c r="CE50" s="1291"/>
      <c r="CF50" s="1291" t="s">
        <v>498</v>
      </c>
      <c r="CG50" s="1291"/>
      <c r="CH50" s="1291"/>
      <c r="CI50" s="1291"/>
      <c r="CJ50" s="1291"/>
      <c r="CK50" s="1291"/>
      <c r="CL50" s="1291"/>
      <c r="CM50" s="1291"/>
      <c r="CN50" s="1291" t="s">
        <v>499</v>
      </c>
      <c r="CO50" s="1291"/>
      <c r="CP50" s="1291"/>
      <c r="CQ50" s="1291"/>
      <c r="CR50" s="1291"/>
      <c r="CS50" s="1291"/>
      <c r="CT50" s="1291"/>
      <c r="CU50" s="1291"/>
      <c r="CV50" s="1291" t="s">
        <v>500</v>
      </c>
      <c r="CW50" s="1291"/>
      <c r="CX50" s="1291"/>
      <c r="CY50" s="1291"/>
      <c r="CZ50" s="1291"/>
      <c r="DA50" s="1291"/>
      <c r="DB50" s="1291"/>
      <c r="DC50" s="1291"/>
    </row>
    <row r="51" spans="1:109" ht="13.5" customHeight="1" x14ac:dyDescent="0.15">
      <c r="B51" s="369"/>
      <c r="G51" s="1296"/>
      <c r="H51" s="1296"/>
      <c r="I51" s="1294"/>
      <c r="J51" s="1294"/>
      <c r="K51" s="1293"/>
      <c r="L51" s="1293"/>
      <c r="M51" s="1293"/>
      <c r="N51" s="1293"/>
      <c r="AM51" s="375"/>
      <c r="AN51" s="1292" t="s">
        <v>609</v>
      </c>
      <c r="AO51" s="1292"/>
      <c r="AP51" s="1292"/>
      <c r="AQ51" s="1292"/>
      <c r="AR51" s="1292"/>
      <c r="AS51" s="1292"/>
      <c r="AT51" s="1292"/>
      <c r="AU51" s="1292"/>
      <c r="AV51" s="1292"/>
      <c r="AW51" s="1292"/>
      <c r="AX51" s="1292"/>
      <c r="AY51" s="1292"/>
      <c r="AZ51" s="1292"/>
      <c r="BA51" s="1292"/>
      <c r="BB51" s="1292" t="s">
        <v>606</v>
      </c>
      <c r="BC51" s="1292"/>
      <c r="BD51" s="1292"/>
      <c r="BE51" s="1292"/>
      <c r="BF51" s="1292"/>
      <c r="BG51" s="1292"/>
      <c r="BH51" s="1292"/>
      <c r="BI51" s="1292"/>
      <c r="BJ51" s="1292"/>
      <c r="BK51" s="1292"/>
      <c r="BL51" s="1292"/>
      <c r="BM51" s="1292"/>
      <c r="BN51" s="1292"/>
      <c r="BO51" s="1292"/>
      <c r="BP51" s="1277">
        <v>1</v>
      </c>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5" x14ac:dyDescent="0.15">
      <c r="B52" s="369"/>
      <c r="G52" s="1296"/>
      <c r="H52" s="1296"/>
      <c r="I52" s="1294"/>
      <c r="J52" s="1294"/>
      <c r="K52" s="1293"/>
      <c r="L52" s="1293"/>
      <c r="M52" s="1293"/>
      <c r="N52" s="1293"/>
      <c r="AM52" s="375"/>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3"/>
      <c r="B53" s="369"/>
      <c r="G53" s="1296"/>
      <c r="H53" s="1296"/>
      <c r="I53" s="1287"/>
      <c r="J53" s="1287"/>
      <c r="K53" s="1293"/>
      <c r="L53" s="1293"/>
      <c r="M53" s="1293"/>
      <c r="N53" s="1293"/>
      <c r="AM53" s="375"/>
      <c r="AN53" s="1292"/>
      <c r="AO53" s="1292"/>
      <c r="AP53" s="1292"/>
      <c r="AQ53" s="1292"/>
      <c r="AR53" s="1292"/>
      <c r="AS53" s="1292"/>
      <c r="AT53" s="1292"/>
      <c r="AU53" s="1292"/>
      <c r="AV53" s="1292"/>
      <c r="AW53" s="1292"/>
      <c r="AX53" s="1292"/>
      <c r="AY53" s="1292"/>
      <c r="AZ53" s="1292"/>
      <c r="BA53" s="1292"/>
      <c r="BB53" s="1292" t="s">
        <v>614</v>
      </c>
      <c r="BC53" s="1292"/>
      <c r="BD53" s="1292"/>
      <c r="BE53" s="1292"/>
      <c r="BF53" s="1292"/>
      <c r="BG53" s="1292"/>
      <c r="BH53" s="1292"/>
      <c r="BI53" s="1292"/>
      <c r="BJ53" s="1292"/>
      <c r="BK53" s="1292"/>
      <c r="BL53" s="1292"/>
      <c r="BM53" s="1292"/>
      <c r="BN53" s="1292"/>
      <c r="BO53" s="1292"/>
      <c r="BP53" s="1277">
        <v>67.8</v>
      </c>
      <c r="BQ53" s="1277"/>
      <c r="BR53" s="1277"/>
      <c r="BS53" s="1277"/>
      <c r="BT53" s="1277"/>
      <c r="BU53" s="1277"/>
      <c r="BV53" s="1277"/>
      <c r="BW53" s="1277"/>
      <c r="BX53" s="1277">
        <v>69.3</v>
      </c>
      <c r="BY53" s="1277"/>
      <c r="BZ53" s="1277"/>
      <c r="CA53" s="1277"/>
      <c r="CB53" s="1277"/>
      <c r="CC53" s="1277"/>
      <c r="CD53" s="1277"/>
      <c r="CE53" s="1277"/>
      <c r="CF53" s="1277">
        <v>70.8</v>
      </c>
      <c r="CG53" s="1277"/>
      <c r="CH53" s="1277"/>
      <c r="CI53" s="1277"/>
      <c r="CJ53" s="1277"/>
      <c r="CK53" s="1277"/>
      <c r="CL53" s="1277"/>
      <c r="CM53" s="1277"/>
      <c r="CN53" s="1277">
        <v>70.8</v>
      </c>
      <c r="CO53" s="1277"/>
      <c r="CP53" s="1277"/>
      <c r="CQ53" s="1277"/>
      <c r="CR53" s="1277"/>
      <c r="CS53" s="1277"/>
      <c r="CT53" s="1277"/>
      <c r="CU53" s="1277"/>
      <c r="CV53" s="1277">
        <v>71.3</v>
      </c>
      <c r="CW53" s="1277"/>
      <c r="CX53" s="1277"/>
      <c r="CY53" s="1277"/>
      <c r="CZ53" s="1277"/>
      <c r="DA53" s="1277"/>
      <c r="DB53" s="1277"/>
      <c r="DC53" s="1277"/>
    </row>
    <row r="54" spans="1:109" ht="13.5" x14ac:dyDescent="0.15">
      <c r="A54" s="383"/>
      <c r="B54" s="369"/>
      <c r="G54" s="1296"/>
      <c r="H54" s="1296"/>
      <c r="I54" s="1287"/>
      <c r="J54" s="1287"/>
      <c r="K54" s="1293"/>
      <c r="L54" s="1293"/>
      <c r="M54" s="1293"/>
      <c r="N54" s="1293"/>
      <c r="AM54" s="375"/>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3"/>
      <c r="B55" s="369"/>
      <c r="G55" s="1287"/>
      <c r="H55" s="1287"/>
      <c r="I55" s="1287"/>
      <c r="J55" s="1287"/>
      <c r="K55" s="1293"/>
      <c r="L55" s="1293"/>
      <c r="M55" s="1293"/>
      <c r="N55" s="1293"/>
      <c r="AN55" s="1291" t="s">
        <v>607</v>
      </c>
      <c r="AO55" s="1291"/>
      <c r="AP55" s="1291"/>
      <c r="AQ55" s="1291"/>
      <c r="AR55" s="1291"/>
      <c r="AS55" s="1291"/>
      <c r="AT55" s="1291"/>
      <c r="AU55" s="1291"/>
      <c r="AV55" s="1291"/>
      <c r="AW55" s="1291"/>
      <c r="AX55" s="1291"/>
      <c r="AY55" s="1291"/>
      <c r="AZ55" s="1291"/>
      <c r="BA55" s="1291"/>
      <c r="BB55" s="1292" t="s">
        <v>606</v>
      </c>
      <c r="BC55" s="1292"/>
      <c r="BD55" s="1292"/>
      <c r="BE55" s="1292"/>
      <c r="BF55" s="1292"/>
      <c r="BG55" s="1292"/>
      <c r="BH55" s="1292"/>
      <c r="BI55" s="1292"/>
      <c r="BJ55" s="1292"/>
      <c r="BK55" s="1292"/>
      <c r="BL55" s="1292"/>
      <c r="BM55" s="1292"/>
      <c r="BN55" s="1292"/>
      <c r="BO55" s="1292"/>
      <c r="BP55" s="1277">
        <v>30.2</v>
      </c>
      <c r="BQ55" s="1277"/>
      <c r="BR55" s="1277"/>
      <c r="BS55" s="1277"/>
      <c r="BT55" s="1277"/>
      <c r="BU55" s="1277"/>
      <c r="BV55" s="1277"/>
      <c r="BW55" s="1277"/>
      <c r="BX55" s="1277">
        <v>25.4</v>
      </c>
      <c r="BY55" s="1277"/>
      <c r="BZ55" s="1277"/>
      <c r="CA55" s="1277"/>
      <c r="CB55" s="1277"/>
      <c r="CC55" s="1277"/>
      <c r="CD55" s="1277"/>
      <c r="CE55" s="1277"/>
      <c r="CF55" s="1277">
        <v>23</v>
      </c>
      <c r="CG55" s="1277"/>
      <c r="CH55" s="1277"/>
      <c r="CI55" s="1277"/>
      <c r="CJ55" s="1277"/>
      <c r="CK55" s="1277"/>
      <c r="CL55" s="1277"/>
      <c r="CM55" s="1277"/>
      <c r="CN55" s="1277">
        <v>28</v>
      </c>
      <c r="CO55" s="1277"/>
      <c r="CP55" s="1277"/>
      <c r="CQ55" s="1277"/>
      <c r="CR55" s="1277"/>
      <c r="CS55" s="1277"/>
      <c r="CT55" s="1277"/>
      <c r="CU55" s="1277"/>
      <c r="CV55" s="1277">
        <v>11.2</v>
      </c>
      <c r="CW55" s="1277"/>
      <c r="CX55" s="1277"/>
      <c r="CY55" s="1277"/>
      <c r="CZ55" s="1277"/>
      <c r="DA55" s="1277"/>
      <c r="DB55" s="1277"/>
      <c r="DC55" s="1277"/>
    </row>
    <row r="56" spans="1:109" ht="13.5" x14ac:dyDescent="0.15">
      <c r="A56" s="383"/>
      <c r="B56" s="369"/>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5" x14ac:dyDescent="0.15">
      <c r="B57" s="389"/>
      <c r="G57" s="1287"/>
      <c r="H57" s="1287"/>
      <c r="I57" s="1295"/>
      <c r="J57" s="1295"/>
      <c r="K57" s="1293"/>
      <c r="L57" s="1293"/>
      <c r="M57" s="1293"/>
      <c r="N57" s="1293"/>
      <c r="AM57" s="368"/>
      <c r="AN57" s="1291"/>
      <c r="AO57" s="1291"/>
      <c r="AP57" s="1291"/>
      <c r="AQ57" s="1291"/>
      <c r="AR57" s="1291"/>
      <c r="AS57" s="1291"/>
      <c r="AT57" s="1291"/>
      <c r="AU57" s="1291"/>
      <c r="AV57" s="1291"/>
      <c r="AW57" s="1291"/>
      <c r="AX57" s="1291"/>
      <c r="AY57" s="1291"/>
      <c r="AZ57" s="1291"/>
      <c r="BA57" s="1291"/>
      <c r="BB57" s="1292" t="s">
        <v>614</v>
      </c>
      <c r="BC57" s="1292"/>
      <c r="BD57" s="1292"/>
      <c r="BE57" s="1292"/>
      <c r="BF57" s="1292"/>
      <c r="BG57" s="1292"/>
      <c r="BH57" s="1292"/>
      <c r="BI57" s="1292"/>
      <c r="BJ57" s="1292"/>
      <c r="BK57" s="1292"/>
      <c r="BL57" s="1292"/>
      <c r="BM57" s="1292"/>
      <c r="BN57" s="1292"/>
      <c r="BO57" s="1292"/>
      <c r="BP57" s="1277">
        <v>58.9</v>
      </c>
      <c r="BQ57" s="1277"/>
      <c r="BR57" s="1277"/>
      <c r="BS57" s="1277"/>
      <c r="BT57" s="1277"/>
      <c r="BU57" s="1277"/>
      <c r="BV57" s="1277"/>
      <c r="BW57" s="1277"/>
      <c r="BX57" s="1277">
        <v>60</v>
      </c>
      <c r="BY57" s="1277"/>
      <c r="BZ57" s="1277"/>
      <c r="CA57" s="1277"/>
      <c r="CB57" s="1277"/>
      <c r="CC57" s="1277"/>
      <c r="CD57" s="1277"/>
      <c r="CE57" s="1277"/>
      <c r="CF57" s="1277">
        <v>60.6</v>
      </c>
      <c r="CG57" s="1277"/>
      <c r="CH57" s="1277"/>
      <c r="CI57" s="1277"/>
      <c r="CJ57" s="1277"/>
      <c r="CK57" s="1277"/>
      <c r="CL57" s="1277"/>
      <c r="CM57" s="1277"/>
      <c r="CN57" s="1277">
        <v>62.3</v>
      </c>
      <c r="CO57" s="1277"/>
      <c r="CP57" s="1277"/>
      <c r="CQ57" s="1277"/>
      <c r="CR57" s="1277"/>
      <c r="CS57" s="1277"/>
      <c r="CT57" s="1277"/>
      <c r="CU57" s="1277"/>
      <c r="CV57" s="1277">
        <v>63.2</v>
      </c>
      <c r="CW57" s="1277"/>
      <c r="CX57" s="1277"/>
      <c r="CY57" s="1277"/>
      <c r="CZ57" s="1277"/>
      <c r="DA57" s="1277"/>
      <c r="DB57" s="1277"/>
      <c r="DC57" s="1277"/>
      <c r="DD57" s="394"/>
      <c r="DE57" s="389"/>
    </row>
    <row r="58" spans="1:109" s="383" customFormat="1" ht="13.5" x14ac:dyDescent="0.15">
      <c r="A58" s="368"/>
      <c r="B58" s="389"/>
      <c r="G58" s="1287"/>
      <c r="H58" s="1287"/>
      <c r="I58" s="1295"/>
      <c r="J58" s="1295"/>
      <c r="K58" s="1293"/>
      <c r="L58" s="1293"/>
      <c r="M58" s="1293"/>
      <c r="N58" s="1293"/>
      <c r="AM58" s="368"/>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613</v>
      </c>
    </row>
    <row r="64" spans="1:109" ht="13.5" x14ac:dyDescent="0.15">
      <c r="B64" s="369"/>
      <c r="G64" s="384"/>
      <c r="I64" s="386"/>
      <c r="J64" s="386"/>
      <c r="K64" s="386"/>
      <c r="L64" s="386"/>
      <c r="M64" s="386"/>
      <c r="N64" s="385"/>
      <c r="AM64" s="384"/>
      <c r="AN64" s="384" t="s">
        <v>612</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78" t="s">
        <v>611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x14ac:dyDescent="0.15">
      <c r="B66" s="369"/>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x14ac:dyDescent="0.15">
      <c r="B67" s="369"/>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x14ac:dyDescent="0.15">
      <c r="B68" s="369"/>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x14ac:dyDescent="0.15">
      <c r="B69" s="369"/>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610</v>
      </c>
    </row>
    <row r="72" spans="2:107" ht="13.5" x14ac:dyDescent="0.15">
      <c r="B72" s="369"/>
      <c r="G72" s="1287"/>
      <c r="H72" s="1287"/>
      <c r="I72" s="1287"/>
      <c r="J72" s="1287"/>
      <c r="K72" s="377"/>
      <c r="L72" s="377"/>
      <c r="M72" s="376"/>
      <c r="N72" s="37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496</v>
      </c>
      <c r="BQ72" s="1291"/>
      <c r="BR72" s="1291"/>
      <c r="BS72" s="1291"/>
      <c r="BT72" s="1291"/>
      <c r="BU72" s="1291"/>
      <c r="BV72" s="1291"/>
      <c r="BW72" s="1291"/>
      <c r="BX72" s="1291" t="s">
        <v>497</v>
      </c>
      <c r="BY72" s="1291"/>
      <c r="BZ72" s="1291"/>
      <c r="CA72" s="1291"/>
      <c r="CB72" s="1291"/>
      <c r="CC72" s="1291"/>
      <c r="CD72" s="1291"/>
      <c r="CE72" s="1291"/>
      <c r="CF72" s="1291" t="s">
        <v>498</v>
      </c>
      <c r="CG72" s="1291"/>
      <c r="CH72" s="1291"/>
      <c r="CI72" s="1291"/>
      <c r="CJ72" s="1291"/>
      <c r="CK72" s="1291"/>
      <c r="CL72" s="1291"/>
      <c r="CM72" s="1291"/>
      <c r="CN72" s="1291" t="s">
        <v>499</v>
      </c>
      <c r="CO72" s="1291"/>
      <c r="CP72" s="1291"/>
      <c r="CQ72" s="1291"/>
      <c r="CR72" s="1291"/>
      <c r="CS72" s="1291"/>
      <c r="CT72" s="1291"/>
      <c r="CU72" s="1291"/>
      <c r="CV72" s="1291" t="s">
        <v>500</v>
      </c>
      <c r="CW72" s="1291"/>
      <c r="CX72" s="1291"/>
      <c r="CY72" s="1291"/>
      <c r="CZ72" s="1291"/>
      <c r="DA72" s="1291"/>
      <c r="DB72" s="1291"/>
      <c r="DC72" s="1291"/>
    </row>
    <row r="73" spans="2:107" ht="13.5" x14ac:dyDescent="0.15">
      <c r="B73" s="369"/>
      <c r="G73" s="1296"/>
      <c r="H73" s="1296"/>
      <c r="I73" s="1296"/>
      <c r="J73" s="1296"/>
      <c r="K73" s="1297"/>
      <c r="L73" s="1297"/>
      <c r="M73" s="1297"/>
      <c r="N73" s="1297"/>
      <c r="AM73" s="375"/>
      <c r="AN73" s="1292" t="s">
        <v>609</v>
      </c>
      <c r="AO73" s="1292"/>
      <c r="AP73" s="1292"/>
      <c r="AQ73" s="1292"/>
      <c r="AR73" s="1292"/>
      <c r="AS73" s="1292"/>
      <c r="AT73" s="1292"/>
      <c r="AU73" s="1292"/>
      <c r="AV73" s="1292"/>
      <c r="AW73" s="1292"/>
      <c r="AX73" s="1292"/>
      <c r="AY73" s="1292"/>
      <c r="AZ73" s="1292"/>
      <c r="BA73" s="1292"/>
      <c r="BB73" s="1292" t="s">
        <v>606</v>
      </c>
      <c r="BC73" s="1292"/>
      <c r="BD73" s="1292"/>
      <c r="BE73" s="1292"/>
      <c r="BF73" s="1292"/>
      <c r="BG73" s="1292"/>
      <c r="BH73" s="1292"/>
      <c r="BI73" s="1292"/>
      <c r="BJ73" s="1292"/>
      <c r="BK73" s="1292"/>
      <c r="BL73" s="1292"/>
      <c r="BM73" s="1292"/>
      <c r="BN73" s="1292"/>
      <c r="BO73" s="1292"/>
      <c r="BP73" s="1277">
        <v>1</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x14ac:dyDescent="0.15">
      <c r="B74" s="369"/>
      <c r="G74" s="1296"/>
      <c r="H74" s="1296"/>
      <c r="I74" s="1296"/>
      <c r="J74" s="1296"/>
      <c r="K74" s="1297"/>
      <c r="L74" s="1297"/>
      <c r="M74" s="1297"/>
      <c r="N74" s="1297"/>
      <c r="AM74" s="375"/>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9"/>
      <c r="G75" s="1296"/>
      <c r="H75" s="1296"/>
      <c r="I75" s="1287"/>
      <c r="J75" s="1287"/>
      <c r="K75" s="1293"/>
      <c r="L75" s="1293"/>
      <c r="M75" s="1293"/>
      <c r="N75" s="1293"/>
      <c r="AM75" s="375"/>
      <c r="AN75" s="1292"/>
      <c r="AO75" s="1292"/>
      <c r="AP75" s="1292"/>
      <c r="AQ75" s="1292"/>
      <c r="AR75" s="1292"/>
      <c r="AS75" s="1292"/>
      <c r="AT75" s="1292"/>
      <c r="AU75" s="1292"/>
      <c r="AV75" s="1292"/>
      <c r="AW75" s="1292"/>
      <c r="AX75" s="1292"/>
      <c r="AY75" s="1292"/>
      <c r="AZ75" s="1292"/>
      <c r="BA75" s="1292"/>
      <c r="BB75" s="1292" t="s">
        <v>608</v>
      </c>
      <c r="BC75" s="1292"/>
      <c r="BD75" s="1292"/>
      <c r="BE75" s="1292"/>
      <c r="BF75" s="1292"/>
      <c r="BG75" s="1292"/>
      <c r="BH75" s="1292"/>
      <c r="BI75" s="1292"/>
      <c r="BJ75" s="1292"/>
      <c r="BK75" s="1292"/>
      <c r="BL75" s="1292"/>
      <c r="BM75" s="1292"/>
      <c r="BN75" s="1292"/>
      <c r="BO75" s="1292"/>
      <c r="BP75" s="1277">
        <v>3.3</v>
      </c>
      <c r="BQ75" s="1277"/>
      <c r="BR75" s="1277"/>
      <c r="BS75" s="1277"/>
      <c r="BT75" s="1277"/>
      <c r="BU75" s="1277"/>
      <c r="BV75" s="1277"/>
      <c r="BW75" s="1277"/>
      <c r="BX75" s="1277">
        <v>1.7</v>
      </c>
      <c r="BY75" s="1277"/>
      <c r="BZ75" s="1277"/>
      <c r="CA75" s="1277"/>
      <c r="CB75" s="1277"/>
      <c r="CC75" s="1277"/>
      <c r="CD75" s="1277"/>
      <c r="CE75" s="1277"/>
      <c r="CF75" s="1277">
        <v>1.9</v>
      </c>
      <c r="CG75" s="1277"/>
      <c r="CH75" s="1277"/>
      <c r="CI75" s="1277"/>
      <c r="CJ75" s="1277"/>
      <c r="CK75" s="1277"/>
      <c r="CL75" s="1277"/>
      <c r="CM75" s="1277"/>
      <c r="CN75" s="1277">
        <v>2.2999999999999998</v>
      </c>
      <c r="CO75" s="1277"/>
      <c r="CP75" s="1277"/>
      <c r="CQ75" s="1277"/>
      <c r="CR75" s="1277"/>
      <c r="CS75" s="1277"/>
      <c r="CT75" s="1277"/>
      <c r="CU75" s="1277"/>
      <c r="CV75" s="1277">
        <v>5</v>
      </c>
      <c r="CW75" s="1277"/>
      <c r="CX75" s="1277"/>
      <c r="CY75" s="1277"/>
      <c r="CZ75" s="1277"/>
      <c r="DA75" s="1277"/>
      <c r="DB75" s="1277"/>
      <c r="DC75" s="1277"/>
    </row>
    <row r="76" spans="2:107" ht="13.5" x14ac:dyDescent="0.15">
      <c r="B76" s="369"/>
      <c r="G76" s="1296"/>
      <c r="H76" s="1296"/>
      <c r="I76" s="1287"/>
      <c r="J76" s="1287"/>
      <c r="K76" s="1293"/>
      <c r="L76" s="1293"/>
      <c r="M76" s="1293"/>
      <c r="N76" s="1293"/>
      <c r="AM76" s="375"/>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9"/>
      <c r="G77" s="1287"/>
      <c r="H77" s="1287"/>
      <c r="I77" s="1287"/>
      <c r="J77" s="1287"/>
      <c r="K77" s="1297"/>
      <c r="L77" s="1297"/>
      <c r="M77" s="1297"/>
      <c r="N77" s="1297"/>
      <c r="AN77" s="1291" t="s">
        <v>607</v>
      </c>
      <c r="AO77" s="1291"/>
      <c r="AP77" s="1291"/>
      <c r="AQ77" s="1291"/>
      <c r="AR77" s="1291"/>
      <c r="AS77" s="1291"/>
      <c r="AT77" s="1291"/>
      <c r="AU77" s="1291"/>
      <c r="AV77" s="1291"/>
      <c r="AW77" s="1291"/>
      <c r="AX77" s="1291"/>
      <c r="AY77" s="1291"/>
      <c r="AZ77" s="1291"/>
      <c r="BA77" s="1291"/>
      <c r="BB77" s="1292" t="s">
        <v>606</v>
      </c>
      <c r="BC77" s="1292"/>
      <c r="BD77" s="1292"/>
      <c r="BE77" s="1292"/>
      <c r="BF77" s="1292"/>
      <c r="BG77" s="1292"/>
      <c r="BH77" s="1292"/>
      <c r="BI77" s="1292"/>
      <c r="BJ77" s="1292"/>
      <c r="BK77" s="1292"/>
      <c r="BL77" s="1292"/>
      <c r="BM77" s="1292"/>
      <c r="BN77" s="1292"/>
      <c r="BO77" s="1292"/>
      <c r="BP77" s="1277">
        <v>30.2</v>
      </c>
      <c r="BQ77" s="1277"/>
      <c r="BR77" s="1277"/>
      <c r="BS77" s="1277"/>
      <c r="BT77" s="1277"/>
      <c r="BU77" s="1277"/>
      <c r="BV77" s="1277"/>
      <c r="BW77" s="1277"/>
      <c r="BX77" s="1277">
        <v>25.4</v>
      </c>
      <c r="BY77" s="1277"/>
      <c r="BZ77" s="1277"/>
      <c r="CA77" s="1277"/>
      <c r="CB77" s="1277"/>
      <c r="CC77" s="1277"/>
      <c r="CD77" s="1277"/>
      <c r="CE77" s="1277"/>
      <c r="CF77" s="1277">
        <v>23</v>
      </c>
      <c r="CG77" s="1277"/>
      <c r="CH77" s="1277"/>
      <c r="CI77" s="1277"/>
      <c r="CJ77" s="1277"/>
      <c r="CK77" s="1277"/>
      <c r="CL77" s="1277"/>
      <c r="CM77" s="1277"/>
      <c r="CN77" s="1277">
        <v>28</v>
      </c>
      <c r="CO77" s="1277"/>
      <c r="CP77" s="1277"/>
      <c r="CQ77" s="1277"/>
      <c r="CR77" s="1277"/>
      <c r="CS77" s="1277"/>
      <c r="CT77" s="1277"/>
      <c r="CU77" s="1277"/>
      <c r="CV77" s="1277">
        <v>11.2</v>
      </c>
      <c r="CW77" s="1277"/>
      <c r="CX77" s="1277"/>
      <c r="CY77" s="1277"/>
      <c r="CZ77" s="1277"/>
      <c r="DA77" s="1277"/>
      <c r="DB77" s="1277"/>
      <c r="DC77" s="1277"/>
    </row>
    <row r="78" spans="2:107" ht="13.5" x14ac:dyDescent="0.15">
      <c r="B78" s="369"/>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9"/>
      <c r="G79" s="1287"/>
      <c r="H79" s="1287"/>
      <c r="I79" s="1295"/>
      <c r="J79" s="1295"/>
      <c r="K79" s="1298"/>
      <c r="L79" s="1298"/>
      <c r="M79" s="1298"/>
      <c r="N79" s="1298"/>
      <c r="AN79" s="1291"/>
      <c r="AO79" s="1291"/>
      <c r="AP79" s="1291"/>
      <c r="AQ79" s="1291"/>
      <c r="AR79" s="1291"/>
      <c r="AS79" s="1291"/>
      <c r="AT79" s="1291"/>
      <c r="AU79" s="1291"/>
      <c r="AV79" s="1291"/>
      <c r="AW79" s="1291"/>
      <c r="AX79" s="1291"/>
      <c r="AY79" s="1291"/>
      <c r="AZ79" s="1291"/>
      <c r="BA79" s="1291"/>
      <c r="BB79" s="1292" t="s">
        <v>605</v>
      </c>
      <c r="BC79" s="1292"/>
      <c r="BD79" s="1292"/>
      <c r="BE79" s="1292"/>
      <c r="BF79" s="1292"/>
      <c r="BG79" s="1292"/>
      <c r="BH79" s="1292"/>
      <c r="BI79" s="1292"/>
      <c r="BJ79" s="1292"/>
      <c r="BK79" s="1292"/>
      <c r="BL79" s="1292"/>
      <c r="BM79" s="1292"/>
      <c r="BN79" s="1292"/>
      <c r="BO79" s="1292"/>
      <c r="BP79" s="1277">
        <v>8</v>
      </c>
      <c r="BQ79" s="1277"/>
      <c r="BR79" s="1277"/>
      <c r="BS79" s="1277"/>
      <c r="BT79" s="1277"/>
      <c r="BU79" s="1277"/>
      <c r="BV79" s="1277"/>
      <c r="BW79" s="1277"/>
      <c r="BX79" s="1277">
        <v>7.8</v>
      </c>
      <c r="BY79" s="1277"/>
      <c r="BZ79" s="1277"/>
      <c r="CA79" s="1277"/>
      <c r="CB79" s="1277"/>
      <c r="CC79" s="1277"/>
      <c r="CD79" s="1277"/>
      <c r="CE79" s="1277"/>
      <c r="CF79" s="1277">
        <v>7.7</v>
      </c>
      <c r="CG79" s="1277"/>
      <c r="CH79" s="1277"/>
      <c r="CI79" s="1277"/>
      <c r="CJ79" s="1277"/>
      <c r="CK79" s="1277"/>
      <c r="CL79" s="1277"/>
      <c r="CM79" s="1277"/>
      <c r="CN79" s="1277">
        <v>7.5</v>
      </c>
      <c r="CO79" s="1277"/>
      <c r="CP79" s="1277"/>
      <c r="CQ79" s="1277"/>
      <c r="CR79" s="1277"/>
      <c r="CS79" s="1277"/>
      <c r="CT79" s="1277"/>
      <c r="CU79" s="1277"/>
      <c r="CV79" s="1277">
        <v>5.7</v>
      </c>
      <c r="CW79" s="1277"/>
      <c r="CX79" s="1277"/>
      <c r="CY79" s="1277"/>
      <c r="CZ79" s="1277"/>
      <c r="DA79" s="1277"/>
      <c r="DB79" s="1277"/>
      <c r="DC79" s="1277"/>
    </row>
    <row r="80" spans="2:107" ht="13.5" x14ac:dyDescent="0.15">
      <c r="B80" s="369"/>
      <c r="G80" s="1287"/>
      <c r="H80" s="1287"/>
      <c r="I80" s="1295"/>
      <c r="J80" s="1295"/>
      <c r="K80" s="1298"/>
      <c r="L80" s="1298"/>
      <c r="M80" s="1298"/>
      <c r="N80" s="1298"/>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voEBxMk2sUBP3Wi3kBSabawnAU1PgivhpT6YTeoY/24NRgzWENWbctPZwUK5aWbJipgiFya+dNaWs+Kp5m7IjQ==" saltValue="UNVkkCDY+r7t6vqcG/bzl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7" zoomScale="70" zoomScaleNormal="70" zoomScaleSheetLayoutView="70" workbookViewId="0">
      <selection activeCell="CV75" sqref="CV75:DC7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617</v>
      </c>
    </row>
  </sheetData>
  <sheetProtection algorithmName="SHA-512" hashValue="EhpsoYr7eio7nq/HGLiK5dgzLKZBRk79MjqyVK8K9hL5jLXp4qkQx1I8PKipjZ5NvaTDWzFs2cV60l1kGq1+Cg==" saltValue="SyDuJ0CAZ25XFLMrGR4z8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28" zoomScale="70" zoomScaleNormal="70" zoomScaleSheetLayoutView="55" workbookViewId="0">
      <selection activeCell="CV75" sqref="CV75:DC7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443</v>
      </c>
    </row>
  </sheetData>
  <sheetProtection algorithmName="SHA-512" hashValue="MhxO/g9SFoqEP+gAVFUa88MiBGApvVdfVyQmiJkmqKj8noecFxzHSujEmGXUa7jRNqLtvnf0lWttijgt+l7gxw==" saltValue="Kb1khQuLbc127qyMR8Dmf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493</v>
      </c>
      <c r="G2" s="148"/>
      <c r="H2" s="149"/>
    </row>
    <row r="3" spans="1:8" x14ac:dyDescent="0.15">
      <c r="A3" s="145" t="s">
        <v>486</v>
      </c>
      <c r="B3" s="150"/>
      <c r="C3" s="151"/>
      <c r="D3" s="152">
        <v>36260</v>
      </c>
      <c r="E3" s="153"/>
      <c r="F3" s="154">
        <v>70615</v>
      </c>
      <c r="G3" s="155"/>
      <c r="H3" s="156"/>
    </row>
    <row r="4" spans="1:8" x14ac:dyDescent="0.15">
      <c r="A4" s="157"/>
      <c r="B4" s="158"/>
      <c r="C4" s="159"/>
      <c r="D4" s="160">
        <v>29046</v>
      </c>
      <c r="E4" s="161"/>
      <c r="F4" s="162">
        <v>37382</v>
      </c>
      <c r="G4" s="163"/>
      <c r="H4" s="164"/>
    </row>
    <row r="5" spans="1:8" x14ac:dyDescent="0.15">
      <c r="A5" s="145" t="s">
        <v>488</v>
      </c>
      <c r="B5" s="150"/>
      <c r="C5" s="151"/>
      <c r="D5" s="152">
        <v>21046</v>
      </c>
      <c r="E5" s="153"/>
      <c r="F5" s="154">
        <v>69185</v>
      </c>
      <c r="G5" s="155"/>
      <c r="H5" s="156"/>
    </row>
    <row r="6" spans="1:8" x14ac:dyDescent="0.15">
      <c r="A6" s="157"/>
      <c r="B6" s="158"/>
      <c r="C6" s="159"/>
      <c r="D6" s="160">
        <v>16009</v>
      </c>
      <c r="E6" s="161"/>
      <c r="F6" s="162">
        <v>38519</v>
      </c>
      <c r="G6" s="163"/>
      <c r="H6" s="164"/>
    </row>
    <row r="7" spans="1:8" x14ac:dyDescent="0.15">
      <c r="A7" s="145" t="s">
        <v>489</v>
      </c>
      <c r="B7" s="150"/>
      <c r="C7" s="151"/>
      <c r="D7" s="152">
        <v>27957</v>
      </c>
      <c r="E7" s="153"/>
      <c r="F7" s="154">
        <v>70166</v>
      </c>
      <c r="G7" s="155"/>
      <c r="H7" s="156"/>
    </row>
    <row r="8" spans="1:8" x14ac:dyDescent="0.15">
      <c r="A8" s="157"/>
      <c r="B8" s="158"/>
      <c r="C8" s="159"/>
      <c r="D8" s="160">
        <v>24720</v>
      </c>
      <c r="E8" s="161"/>
      <c r="F8" s="162">
        <v>36115</v>
      </c>
      <c r="G8" s="163"/>
      <c r="H8" s="164"/>
    </row>
    <row r="9" spans="1:8" x14ac:dyDescent="0.15">
      <c r="A9" s="145" t="s">
        <v>490</v>
      </c>
      <c r="B9" s="150"/>
      <c r="C9" s="151"/>
      <c r="D9" s="152">
        <v>38511</v>
      </c>
      <c r="E9" s="153"/>
      <c r="F9" s="154">
        <v>70329</v>
      </c>
      <c r="G9" s="155"/>
      <c r="H9" s="156"/>
    </row>
    <row r="10" spans="1:8" x14ac:dyDescent="0.15">
      <c r="A10" s="157"/>
      <c r="B10" s="158"/>
      <c r="C10" s="159"/>
      <c r="D10" s="160">
        <v>32704</v>
      </c>
      <c r="E10" s="161"/>
      <c r="F10" s="162">
        <v>39403</v>
      </c>
      <c r="G10" s="163"/>
      <c r="H10" s="164"/>
    </row>
    <row r="11" spans="1:8" x14ac:dyDescent="0.15">
      <c r="A11" s="145" t="s">
        <v>491</v>
      </c>
      <c r="B11" s="150"/>
      <c r="C11" s="151"/>
      <c r="D11" s="152">
        <v>46551</v>
      </c>
      <c r="E11" s="153"/>
      <c r="F11" s="154">
        <v>45945</v>
      </c>
      <c r="G11" s="155"/>
      <c r="H11" s="156"/>
    </row>
    <row r="12" spans="1:8" x14ac:dyDescent="0.15">
      <c r="A12" s="157"/>
      <c r="B12" s="158"/>
      <c r="C12" s="165"/>
      <c r="D12" s="160">
        <v>37459</v>
      </c>
      <c r="E12" s="161"/>
      <c r="F12" s="162">
        <v>25180</v>
      </c>
      <c r="G12" s="163"/>
      <c r="H12" s="164"/>
    </row>
    <row r="13" spans="1:8" x14ac:dyDescent="0.15">
      <c r="A13" s="145"/>
      <c r="B13" s="150"/>
      <c r="C13" s="166"/>
      <c r="D13" s="167">
        <v>34065</v>
      </c>
      <c r="E13" s="168"/>
      <c r="F13" s="169">
        <v>65248</v>
      </c>
      <c r="G13" s="170"/>
      <c r="H13" s="156"/>
    </row>
    <row r="14" spans="1:8" x14ac:dyDescent="0.15">
      <c r="A14" s="157"/>
      <c r="B14" s="158"/>
      <c r="C14" s="159"/>
      <c r="D14" s="160">
        <v>27988</v>
      </c>
      <c r="E14" s="161"/>
      <c r="F14" s="162">
        <v>35320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12.54</v>
      </c>
      <c r="C19" s="171">
        <f>ROUND(VALUE(SUBSTITUTE(実質収支比率等に係る経年分析!G$48,"▲","-")),2)</f>
        <v>10.45</v>
      </c>
      <c r="D19" s="171">
        <f>ROUND(VALUE(SUBSTITUTE(実質収支比率等に係る経年分析!H$48,"▲","-")),2)</f>
        <v>10.74</v>
      </c>
      <c r="E19" s="171">
        <f>ROUND(VALUE(SUBSTITUTE(実質収支比率等に係る経年分析!I$48,"▲","-")),2)</f>
        <v>12.05</v>
      </c>
      <c r="F19" s="171">
        <f>ROUND(VALUE(SUBSTITUTE(実質収支比率等に係る経年分析!J$48,"▲","-")),2)</f>
        <v>16.66</v>
      </c>
    </row>
    <row r="20" spans="1:11" x14ac:dyDescent="0.15">
      <c r="A20" s="171" t="s">
        <v>55</v>
      </c>
      <c r="B20" s="171">
        <f>ROUND(VALUE(SUBSTITUTE(実質収支比率等に係る経年分析!F$47,"▲","-")),2)</f>
        <v>13.55</v>
      </c>
      <c r="C20" s="171">
        <f>ROUND(VALUE(SUBSTITUTE(実質収支比率等に係る経年分析!G$47,"▲","-")),2)</f>
        <v>17.25</v>
      </c>
      <c r="D20" s="171">
        <f>ROUND(VALUE(SUBSTITUTE(実質収支比率等に係る経年分析!H$47,"▲","-")),2)</f>
        <v>15.47</v>
      </c>
      <c r="E20" s="171">
        <f>ROUND(VALUE(SUBSTITUTE(実質収支比率等に係る経年分析!I$47,"▲","-")),2)</f>
        <v>16.53</v>
      </c>
      <c r="F20" s="171">
        <f>ROUND(VALUE(SUBSTITUTE(実質収支比率等に係る経年分析!J$47,"▲","-")),2)</f>
        <v>18.850000000000001</v>
      </c>
    </row>
    <row r="21" spans="1:11" x14ac:dyDescent="0.15">
      <c r="A21" s="171" t="s">
        <v>56</v>
      </c>
      <c r="B21" s="171">
        <f>IF(ISNUMBER(VALUE(SUBSTITUTE(実質収支比率等に係る経年分析!F$49,"▲","-"))),ROUND(VALUE(SUBSTITUTE(実質収支比率等に係る経年分析!F$49,"▲","-")),2),NA())</f>
        <v>6.3</v>
      </c>
      <c r="C21" s="171">
        <f>IF(ISNUMBER(VALUE(SUBSTITUTE(実質収支比率等に係る経年分析!G$49,"▲","-"))),ROUND(VALUE(SUBSTITUTE(実質収支比率等に係る経年分析!G$49,"▲","-")),2),NA())</f>
        <v>2.06</v>
      </c>
      <c r="D21" s="171">
        <f>IF(ISNUMBER(VALUE(SUBSTITUTE(実質収支比率等に係る経年分析!H$49,"▲","-"))),ROUND(VALUE(SUBSTITUTE(実質収支比率等に係る経年分析!H$49,"▲","-")),2),NA())</f>
        <v>-1.53</v>
      </c>
      <c r="E21" s="171">
        <f>IF(ISNUMBER(VALUE(SUBSTITUTE(実質収支比率等に係る経年分析!I$49,"▲","-"))),ROUND(VALUE(SUBSTITUTE(実質収支比率等に係る経年分析!I$49,"▲","-")),2),NA())</f>
        <v>3.26</v>
      </c>
      <c r="F21" s="171">
        <f>IF(ISNUMBER(VALUE(SUBSTITUTE(実質収支比率等に係る経年分析!J$49,"▲","-"))),ROUND(VALUE(SUBSTITUTE(実質収支比率等に係る経年分析!J$49,"▲","-")),2),NA())</f>
        <v>8.51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0.55000000000000004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蕨市後期高齢者医療特別会計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蕨都市計画事業錦町土地区画整理事業特別会計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0.22</v>
      </c>
    </row>
    <row r="31" spans="1:11" x14ac:dyDescent="0.15">
      <c r="A31" s="172" t="str">
        <f>IF(連結実質赤字比率に係る赤字・黒字の構成分析!C$39="",NA(),連結実質赤字比率に係る赤字・黒字の構成分析!C$39)</f>
        <v>蕨市国民健康保険特別会計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1.91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15">
      <c r="A32" s="172" t="str">
        <f>IF(連結実質赤字比率に係る赤字・黒字の構成分析!C$38="",NA(),連結実質赤字比率に係る赤字・黒字の構成分析!C$38)</f>
        <v>蕨市公共下水道事業会計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0.91</v>
      </c>
    </row>
    <row r="33" spans="1:16" x14ac:dyDescent="0.15">
      <c r="A33" s="172" t="str">
        <f>IF(連結実質赤字比率に係る赤字・黒字の構成分析!C$37="",NA(),連結実質赤字比率に係る赤字・黒字の構成分析!C$37)</f>
        <v>蕨市介護保険特別会計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v>
      </c>
    </row>
    <row r="34" spans="1:16" x14ac:dyDescent="0.15">
      <c r="A34" s="172" t="str">
        <f>IF(連結実質赤字比率に係る赤字・黒字の構成分析!C$36="",NA(),連結実質赤字比率に係る赤字・黒字の構成分析!C$36)</f>
        <v>蕨市立病院事業会計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7.94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7.68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4.76</v>
      </c>
    </row>
    <row r="35" spans="1:16" x14ac:dyDescent="0.15">
      <c r="A35" s="172" t="str">
        <f>IF(連結実質赤字比率に係る赤字・黒字の構成分析!C$35="",NA(),連結実質赤字比率に係る赤字・黒字の構成分析!C$35)</f>
        <v>蕨市水道事業会計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9.5399999999999991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9.9600000000000009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12.22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11.69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16.420000000000002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1952</v>
      </c>
      <c r="E42" s="173"/>
      <c r="F42" s="173"/>
      <c r="G42" s="173">
        <f>'実質公債費比率（分子）の構造'!L$52</f>
        <v>1971</v>
      </c>
      <c r="H42" s="173"/>
      <c r="I42" s="173"/>
      <c r="J42" s="173">
        <f>'実質公債費比率（分子）の構造'!M$52</f>
        <v>1869</v>
      </c>
      <c r="K42" s="173"/>
      <c r="L42" s="173"/>
      <c r="M42" s="173">
        <f>'実質公債費比率（分子）の構造'!N$52</f>
        <v>1880</v>
      </c>
      <c r="N42" s="173"/>
      <c r="O42" s="173"/>
      <c r="P42" s="173">
        <f>'実質公債費比率（分子）の構造'!O$52</f>
        <v>1926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282</v>
      </c>
      <c r="C44" s="173"/>
      <c r="D44" s="173"/>
      <c r="E44" s="173">
        <f>'実質公債費比率（分子）の構造'!L$50</f>
        <v>277</v>
      </c>
      <c r="F44" s="173"/>
      <c r="G44" s="173"/>
      <c r="H44" s="173">
        <f>'実質公債費比率（分子）の構造'!M$50</f>
        <v>274</v>
      </c>
      <c r="I44" s="173"/>
      <c r="J44" s="173"/>
      <c r="K44" s="173">
        <f>'実質公債費比率（分子）の構造'!N$50</f>
        <v>261</v>
      </c>
      <c r="L44" s="173"/>
      <c r="M44" s="173"/>
      <c r="N44" s="173">
        <f>'実質公債費比率（分子）の構造'!O$50</f>
        <v>1259</v>
      </c>
      <c r="O44" s="173"/>
      <c r="P44" s="173"/>
    </row>
    <row r="45" spans="1:16" x14ac:dyDescent="0.15">
      <c r="A45" s="173" t="s">
        <v>66</v>
      </c>
      <c r="B45" s="173">
        <f>'実質公債費比率（分子）の構造'!K$49</f>
        <v>50</v>
      </c>
      <c r="C45" s="173"/>
      <c r="D45" s="173"/>
      <c r="E45" s="173">
        <f>'実質公債費比率（分子）の構造'!L$49</f>
        <v>40</v>
      </c>
      <c r="F45" s="173"/>
      <c r="G45" s="173"/>
      <c r="H45" s="173">
        <f>'実質公債費比率（分子）の構造'!M$49</f>
        <v>26</v>
      </c>
      <c r="I45" s="173"/>
      <c r="J45" s="173"/>
      <c r="K45" s="173">
        <f>'実質公債費比率（分子）の構造'!N$49</f>
        <v>18</v>
      </c>
      <c r="L45" s="173"/>
      <c r="M45" s="173"/>
      <c r="N45" s="173">
        <f>'実質公債費比率（分子）の構造'!O$49</f>
        <v>17</v>
      </c>
      <c r="O45" s="173"/>
      <c r="P45" s="173"/>
    </row>
    <row r="46" spans="1:16" x14ac:dyDescent="0.15">
      <c r="A46" s="173" t="s">
        <v>67</v>
      </c>
      <c r="B46" s="173">
        <f>'実質公債費比率（分子）の構造'!K$48</f>
        <v>346</v>
      </c>
      <c r="C46" s="173"/>
      <c r="D46" s="173"/>
      <c r="E46" s="173">
        <f>'実質公債費比率（分子）の構造'!L$48</f>
        <v>329</v>
      </c>
      <c r="F46" s="173"/>
      <c r="G46" s="173"/>
      <c r="H46" s="173">
        <f>'実質公債費比率（分子）の構造'!M$48</f>
        <v>320</v>
      </c>
      <c r="I46" s="173"/>
      <c r="J46" s="173"/>
      <c r="K46" s="173">
        <f>'実質公債費比率（分子）の構造'!N$48</f>
        <v>334</v>
      </c>
      <c r="L46" s="173"/>
      <c r="M46" s="173"/>
      <c r="N46" s="173">
        <f>'実質公債費比率（分子）の構造'!O$48</f>
        <v>323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1493</v>
      </c>
      <c r="C49" s="173"/>
      <c r="D49" s="173"/>
      <c r="E49" s="173">
        <f>'実質公債費比率（分子）の構造'!L$45</f>
        <v>1527</v>
      </c>
      <c r="F49" s="173"/>
      <c r="G49" s="173"/>
      <c r="H49" s="173">
        <f>'実質公債費比率（分子）の構造'!M$45</f>
        <v>1581</v>
      </c>
      <c r="I49" s="173"/>
      <c r="J49" s="173"/>
      <c r="K49" s="173">
        <f>'実質公債費比率（分子）の構造'!N$45</f>
        <v>1643</v>
      </c>
      <c r="L49" s="173"/>
      <c r="M49" s="173"/>
      <c r="N49" s="173">
        <f>'実質公債費比率（分子）の構造'!O$45</f>
        <v>1724</v>
      </c>
      <c r="O49" s="173"/>
      <c r="P49" s="173"/>
    </row>
    <row r="50" spans="1:16" x14ac:dyDescent="0.15">
      <c r="A50" s="173" t="s">
        <v>71</v>
      </c>
      <c r="B50" s="173" t="e">
        <f>NA()</f>
        <v>#N/A</v>
      </c>
      <c r="C50" s="173">
        <f>IF(ISNUMBER('実質公債費比率（分子）の構造'!K$53),'実質公債費比率（分子）の構造'!K$53,NA())</f>
        <v>219</v>
      </c>
      <c r="D50" s="173" t="e">
        <f>NA()</f>
        <v>#N/A</v>
      </c>
      <c r="E50" s="173" t="e">
        <f>NA()</f>
        <v>#N/A</v>
      </c>
      <c r="F50" s="173">
        <f>IF(ISNUMBER('実質公債費比率（分子）の構造'!L$53),'実質公債費比率（分子）の構造'!L$53,NA())</f>
        <v>202</v>
      </c>
      <c r="G50" s="173" t="e">
        <f>NA()</f>
        <v>#N/A</v>
      </c>
      <c r="H50" s="173" t="e">
        <f>NA()</f>
        <v>#N/A</v>
      </c>
      <c r="I50" s="173">
        <f>IF(ISNUMBER('実質公債費比率（分子）の構造'!M$53),'実質公債費比率（分子）の構造'!M$53,NA())</f>
        <v>332</v>
      </c>
      <c r="J50" s="173" t="e">
        <f>NA()</f>
        <v>#N/A</v>
      </c>
      <c r="K50" s="173" t="e">
        <f>NA()</f>
        <v>#N/A</v>
      </c>
      <c r="L50" s="173">
        <f>IF(ISNUMBER('実質公債費比率（分子）の構造'!N$53),'実質公債費比率（分子）の構造'!N$53,NA())</f>
        <v>376</v>
      </c>
      <c r="M50" s="173" t="e">
        <f>NA()</f>
        <v>#N/A</v>
      </c>
      <c r="N50" s="173" t="e">
        <f>NA()</f>
        <v>#N/A</v>
      </c>
      <c r="O50" s="173">
        <f>IF(ISNUMBER('実質公債費比率（分子）の構造'!O$53),'実質公債費比率（分子）の構造'!O$53,NA())</f>
        <v>1397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16457</v>
      </c>
      <c r="E56" s="172"/>
      <c r="F56" s="172"/>
      <c r="G56" s="172">
        <f>'将来負担比率（分子）の構造'!J$52</f>
        <v>16252</v>
      </c>
      <c r="H56" s="172"/>
      <c r="I56" s="172"/>
      <c r="J56" s="172">
        <f>'将来負担比率（分子）の構造'!K$52</f>
        <v>16061</v>
      </c>
      <c r="K56" s="172"/>
      <c r="L56" s="172"/>
      <c r="M56" s="172">
        <f>'将来負担比率（分子）の構造'!L$52</f>
        <v>16615</v>
      </c>
      <c r="N56" s="172"/>
      <c r="O56" s="172"/>
      <c r="P56" s="172">
        <f>'将来負担比率（分子）の構造'!M$52</f>
        <v>16841</v>
      </c>
    </row>
    <row r="57" spans="1:16" x14ac:dyDescent="0.15">
      <c r="A57" s="172" t="s">
        <v>42</v>
      </c>
      <c r="B57" s="172"/>
      <c r="C57" s="172"/>
      <c r="D57" s="172">
        <f>'将来負担比率（分子）の構造'!I$51</f>
        <v>6116</v>
      </c>
      <c r="E57" s="172"/>
      <c r="F57" s="172"/>
      <c r="G57" s="172">
        <f>'将来負担比率（分子）の構造'!J$51</f>
        <v>6160</v>
      </c>
      <c r="H57" s="172"/>
      <c r="I57" s="172"/>
      <c r="J57" s="172">
        <f>'将来負担比率（分子）の構造'!K$51</f>
        <v>6143</v>
      </c>
      <c r="K57" s="172"/>
      <c r="L57" s="172"/>
      <c r="M57" s="172">
        <f>'将来負担比率（分子）の構造'!L$51</f>
        <v>6086</v>
      </c>
      <c r="N57" s="172"/>
      <c r="O57" s="172"/>
      <c r="P57" s="172">
        <f>'将来負担比率（分子）の構造'!M$51</f>
        <v>5263</v>
      </c>
    </row>
    <row r="58" spans="1:16" x14ac:dyDescent="0.15">
      <c r="A58" s="172" t="s">
        <v>41</v>
      </c>
      <c r="B58" s="172"/>
      <c r="C58" s="172"/>
      <c r="D58" s="172">
        <f>'将来負担比率（分子）の構造'!I$50</f>
        <v>5170</v>
      </c>
      <c r="E58" s="172"/>
      <c r="F58" s="172"/>
      <c r="G58" s="172">
        <f>'将来負担比率（分子）の構造'!J$50</f>
        <v>6270</v>
      </c>
      <c r="H58" s="172"/>
      <c r="I58" s="172"/>
      <c r="J58" s="172">
        <f>'将来負担比率（分子）の構造'!K$50</f>
        <v>6102</v>
      </c>
      <c r="K58" s="172"/>
      <c r="L58" s="172"/>
      <c r="M58" s="172">
        <f>'将来負担比率（分子）の構造'!L$50</f>
        <v>6948</v>
      </c>
      <c r="N58" s="172"/>
      <c r="O58" s="172"/>
      <c r="P58" s="172">
        <f>'将来負担比率（分子）の構造'!M$50</f>
        <v>8438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2737</v>
      </c>
      <c r="C62" s="172"/>
      <c r="D62" s="172"/>
      <c r="E62" s="172">
        <f>'将来負担比率（分子）の構造'!J$45</f>
        <v>2626</v>
      </c>
      <c r="F62" s="172"/>
      <c r="G62" s="172"/>
      <c r="H62" s="172">
        <f>'将来負担比率（分子）の構造'!K$45</f>
        <v>2500</v>
      </c>
      <c r="I62" s="172"/>
      <c r="J62" s="172"/>
      <c r="K62" s="172">
        <f>'将来負担比率（分子）の構造'!L$45</f>
        <v>2726</v>
      </c>
      <c r="L62" s="172"/>
      <c r="M62" s="172"/>
      <c r="N62" s="172">
        <f>'将来負担比率（分子）の構造'!M$45</f>
        <v>2848</v>
      </c>
      <c r="O62" s="172"/>
      <c r="P62" s="172"/>
    </row>
    <row r="63" spans="1:16" x14ac:dyDescent="0.15">
      <c r="A63" s="172" t="s">
        <v>34</v>
      </c>
      <c r="B63" s="172">
        <f>'将来負担比率（分子）の構造'!I$44</f>
        <v>115</v>
      </c>
      <c r="C63" s="172"/>
      <c r="D63" s="172"/>
      <c r="E63" s="172">
        <f>'将来負担比率（分子）の構造'!J$44</f>
        <v>62</v>
      </c>
      <c r="F63" s="172"/>
      <c r="G63" s="172"/>
      <c r="H63" s="172">
        <f>'将来負担比率（分子）の構造'!K$44</f>
        <v>254</v>
      </c>
      <c r="I63" s="172"/>
      <c r="J63" s="172"/>
      <c r="K63" s="172">
        <f>'将来負担比率（分子）の構造'!L$44</f>
        <v>647</v>
      </c>
      <c r="L63" s="172"/>
      <c r="M63" s="172"/>
      <c r="N63" s="172">
        <f>'将来負担比率（分子）の構造'!M$44</f>
        <v>860</v>
      </c>
      <c r="O63" s="172"/>
      <c r="P63" s="172"/>
    </row>
    <row r="64" spans="1:16" x14ac:dyDescent="0.15">
      <c r="A64" s="172" t="s">
        <v>33</v>
      </c>
      <c r="B64" s="172">
        <f>'将来負担比率（分子）の構造'!I$43</f>
        <v>3749</v>
      </c>
      <c r="C64" s="172"/>
      <c r="D64" s="172"/>
      <c r="E64" s="172">
        <f>'将来負担比率（分子）の構造'!J$43</f>
        <v>3533</v>
      </c>
      <c r="F64" s="172"/>
      <c r="G64" s="172"/>
      <c r="H64" s="172">
        <f>'将来負担比率（分子）の構造'!K$43</f>
        <v>3437</v>
      </c>
      <c r="I64" s="172"/>
      <c r="J64" s="172"/>
      <c r="K64" s="172">
        <f>'将来負担比率（分子）の構造'!L$43</f>
        <v>3655</v>
      </c>
      <c r="L64" s="172"/>
      <c r="M64" s="172"/>
      <c r="N64" s="172">
        <f>'将来負担比率（分子）の構造'!M$43</f>
        <v>3718</v>
      </c>
      <c r="O64" s="172"/>
      <c r="P64" s="172"/>
    </row>
    <row r="65" spans="1:16" x14ac:dyDescent="0.15">
      <c r="A65" s="172" t="s">
        <v>32</v>
      </c>
      <c r="B65" s="172">
        <f>'将来負担比率（分子）の構造'!I$42</f>
        <v>3393</v>
      </c>
      <c r="C65" s="172"/>
      <c r="D65" s="172"/>
      <c r="E65" s="172">
        <f>'将来負担比率（分子）の構造'!J$42</f>
        <v>3123</v>
      </c>
      <c r="F65" s="172"/>
      <c r="G65" s="172"/>
      <c r="H65" s="172">
        <f>'将来負担比率（分子）の構造'!K$42</f>
        <v>2856</v>
      </c>
      <c r="I65" s="172"/>
      <c r="J65" s="172"/>
      <c r="K65" s="172">
        <f>'将来負担比率（分子）の構造'!L$42</f>
        <v>2598</v>
      </c>
      <c r="L65" s="172"/>
      <c r="M65" s="172"/>
      <c r="N65" s="172">
        <f>'将来負担比率（分子）の構造'!M$42</f>
        <v>1341</v>
      </c>
      <c r="O65" s="172"/>
      <c r="P65" s="172"/>
    </row>
    <row r="66" spans="1:16" x14ac:dyDescent="0.15">
      <c r="A66" s="172" t="s">
        <v>31</v>
      </c>
      <c r="B66" s="172">
        <f>'将来負担比率（分子）の構造'!I$41</f>
        <v>17880</v>
      </c>
      <c r="C66" s="172"/>
      <c r="D66" s="172"/>
      <c r="E66" s="172">
        <f>'将来負担比率（分子）の構造'!J$41</f>
        <v>17593</v>
      </c>
      <c r="F66" s="172"/>
      <c r="G66" s="172"/>
      <c r="H66" s="172">
        <f>'将来負担比率（分子）の構造'!K$41</f>
        <v>17301</v>
      </c>
      <c r="I66" s="172"/>
      <c r="J66" s="172"/>
      <c r="K66" s="172">
        <f>'将来負担比率（分子）の構造'!L$41</f>
        <v>17845</v>
      </c>
      <c r="L66" s="172"/>
      <c r="M66" s="172"/>
      <c r="N66" s="172">
        <f>'将来負担比率（分子）の構造'!M$41</f>
        <v>19376</v>
      </c>
      <c r="O66" s="172"/>
      <c r="P66" s="172"/>
    </row>
    <row r="67" spans="1:16" x14ac:dyDescent="0.15">
      <c r="A67" s="172" t="s">
        <v>75</v>
      </c>
      <c r="B67" s="172" t="e">
        <f>NA()</f>
        <v>#N/A</v>
      </c>
      <c r="C67" s="172">
        <f>IF(ISNUMBER('将来負担比率（分子）の構造'!I$53), IF('将来負担比率（分子）の構造'!I$53 &lt; 0, 0, '将来負担比率（分子）の構造'!I$53), NA())</f>
        <v>132</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2222</v>
      </c>
      <c r="C72" s="176">
        <f>基金残高に係る経年分析!G55</f>
        <v>2458</v>
      </c>
      <c r="D72" s="176">
        <f>基金残高に係る経年分析!H55</f>
        <v>2967</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3353</v>
      </c>
      <c r="C74" s="176">
        <f>基金残高に係る経年分析!G57</f>
        <v>3887</v>
      </c>
      <c r="D74" s="176">
        <f>基金残高に係る経年分析!H57</f>
        <v>4774</v>
      </c>
    </row>
  </sheetData>
  <sheetProtection algorithmName="SHA-512" hashValue="JcPgZfkrJmhV3N9D7U8HrEZ8w2idFeIrpRF6p7YLR3J+ahNfmNeW/4jpTl1rA2IdO5fqbnM6D7jrx+dvQvd2sQ==" saltValue="7CStumb+xy4iY8JChRdc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603</v>
      </c>
      <c r="DI1" s="784"/>
      <c r="DJ1" s="784"/>
      <c r="DK1" s="784"/>
      <c r="DL1" s="784"/>
      <c r="DM1" s="784"/>
      <c r="DN1" s="785"/>
      <c r="DO1" s="212"/>
      <c r="DP1" s="783" t="s">
        <v>218</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220</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221</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6" t="s">
        <v>602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4" t="s">
        <v>1</v>
      </c>
      <c r="C4" s="725"/>
      <c r="D4" s="725"/>
      <c r="E4" s="725"/>
      <c r="F4" s="725"/>
      <c r="G4" s="725"/>
      <c r="H4" s="725"/>
      <c r="I4" s="725"/>
      <c r="J4" s="725"/>
      <c r="K4" s="725"/>
      <c r="L4" s="725"/>
      <c r="M4" s="725"/>
      <c r="N4" s="725"/>
      <c r="O4" s="725"/>
      <c r="P4" s="725"/>
      <c r="Q4" s="726"/>
      <c r="R4" s="724" t="s">
        <v>222</v>
      </c>
      <c r="S4" s="725"/>
      <c r="T4" s="725"/>
      <c r="U4" s="725"/>
      <c r="V4" s="725"/>
      <c r="W4" s="725"/>
      <c r="X4" s="725"/>
      <c r="Y4" s="726"/>
      <c r="Z4" s="724" t="s">
        <v>223</v>
      </c>
      <c r="AA4" s="725"/>
      <c r="AB4" s="725"/>
      <c r="AC4" s="726"/>
      <c r="AD4" s="724" t="s">
        <v>224</v>
      </c>
      <c r="AE4" s="725"/>
      <c r="AF4" s="725"/>
      <c r="AG4" s="725"/>
      <c r="AH4" s="725"/>
      <c r="AI4" s="725"/>
      <c r="AJ4" s="725"/>
      <c r="AK4" s="726"/>
      <c r="AL4" s="724" t="s">
        <v>223</v>
      </c>
      <c r="AM4" s="725"/>
      <c r="AN4" s="725"/>
      <c r="AO4" s="726"/>
      <c r="AP4" s="782" t="s">
        <v>225</v>
      </c>
      <c r="AQ4" s="782"/>
      <c r="AR4" s="782"/>
      <c r="AS4" s="782"/>
      <c r="AT4" s="782"/>
      <c r="AU4" s="782"/>
      <c r="AV4" s="782"/>
      <c r="AW4" s="782"/>
      <c r="AX4" s="782"/>
      <c r="AY4" s="782"/>
      <c r="AZ4" s="782"/>
      <c r="BA4" s="782"/>
      <c r="BB4" s="782"/>
      <c r="BC4" s="782"/>
      <c r="BD4" s="782"/>
      <c r="BE4" s="782"/>
      <c r="BF4" s="782"/>
      <c r="BG4" s="782" t="s">
        <v>226</v>
      </c>
      <c r="BH4" s="782"/>
      <c r="BI4" s="782"/>
      <c r="BJ4" s="782"/>
      <c r="BK4" s="782"/>
      <c r="BL4" s="782"/>
      <c r="BM4" s="782"/>
      <c r="BN4" s="782"/>
      <c r="BO4" s="782" t="s">
        <v>223</v>
      </c>
      <c r="BP4" s="782"/>
      <c r="BQ4" s="782"/>
      <c r="BR4" s="782"/>
      <c r="BS4" s="782" t="s">
        <v>227</v>
      </c>
      <c r="BT4" s="782"/>
      <c r="BU4" s="782"/>
      <c r="BV4" s="782"/>
      <c r="BW4" s="782"/>
      <c r="BX4" s="782"/>
      <c r="BY4" s="782"/>
      <c r="BZ4" s="782"/>
      <c r="CA4" s="782"/>
      <c r="CB4" s="782"/>
      <c r="CD4" s="766" t="s">
        <v>601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3" customFormat="1" ht="11.25" customHeight="1" x14ac:dyDescent="0.15">
      <c r="B5" s="744" t="s">
        <v>228</v>
      </c>
      <c r="C5" s="745"/>
      <c r="D5" s="745"/>
      <c r="E5" s="745"/>
      <c r="F5" s="745"/>
      <c r="G5" s="745"/>
      <c r="H5" s="745"/>
      <c r="I5" s="745"/>
      <c r="J5" s="745"/>
      <c r="K5" s="745"/>
      <c r="L5" s="745"/>
      <c r="M5" s="745"/>
      <c r="N5" s="745"/>
      <c r="O5" s="745"/>
      <c r="P5" s="745"/>
      <c r="Q5" s="746"/>
      <c r="R5" s="718">
        <v>11897671</v>
      </c>
      <c r="S5" s="719"/>
      <c r="T5" s="719"/>
      <c r="U5" s="719"/>
      <c r="V5" s="719"/>
      <c r="W5" s="719"/>
      <c r="X5" s="719"/>
      <c r="Y5" s="762"/>
      <c r="Z5" s="780">
        <v>35.700000000000003</v>
      </c>
      <c r="AA5" s="780"/>
      <c r="AB5" s="780"/>
      <c r="AC5" s="780"/>
      <c r="AD5" s="781">
        <v>10839963</v>
      </c>
      <c r="AE5" s="781"/>
      <c r="AF5" s="781"/>
      <c r="AG5" s="781"/>
      <c r="AH5" s="781"/>
      <c r="AI5" s="781"/>
      <c r="AJ5" s="781"/>
      <c r="AK5" s="781"/>
      <c r="AL5" s="763">
        <v>71.3</v>
      </c>
      <c r="AM5" s="738"/>
      <c r="AN5" s="738"/>
      <c r="AO5" s="764"/>
      <c r="AP5" s="744" t="s">
        <v>229</v>
      </c>
      <c r="AQ5" s="745"/>
      <c r="AR5" s="745"/>
      <c r="AS5" s="745"/>
      <c r="AT5" s="745"/>
      <c r="AU5" s="745"/>
      <c r="AV5" s="745"/>
      <c r="AW5" s="745"/>
      <c r="AX5" s="745"/>
      <c r="AY5" s="745"/>
      <c r="AZ5" s="745"/>
      <c r="BA5" s="745"/>
      <c r="BB5" s="745"/>
      <c r="BC5" s="745"/>
      <c r="BD5" s="745"/>
      <c r="BE5" s="745"/>
      <c r="BF5" s="746"/>
      <c r="BG5" s="667">
        <v>10839963</v>
      </c>
      <c r="BH5" s="668"/>
      <c r="BI5" s="668"/>
      <c r="BJ5" s="668"/>
      <c r="BK5" s="668"/>
      <c r="BL5" s="668"/>
      <c r="BM5" s="668"/>
      <c r="BN5" s="669"/>
      <c r="BO5" s="692">
        <v>91.1</v>
      </c>
      <c r="BP5" s="692"/>
      <c r="BQ5" s="692"/>
      <c r="BR5" s="692"/>
      <c r="BS5" s="693">
        <v>71734</v>
      </c>
      <c r="BT5" s="693"/>
      <c r="BU5" s="693"/>
      <c r="BV5" s="693"/>
      <c r="BW5" s="693"/>
      <c r="BX5" s="693"/>
      <c r="BY5" s="693"/>
      <c r="BZ5" s="693"/>
      <c r="CA5" s="693"/>
      <c r="CB5" s="743"/>
      <c r="CD5" s="766" t="s">
        <v>225</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223</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15">
      <c r="B6" s="664" t="s">
        <v>600</v>
      </c>
      <c r="C6" s="665"/>
      <c r="D6" s="665"/>
      <c r="E6" s="665"/>
      <c r="F6" s="665"/>
      <c r="G6" s="665"/>
      <c r="H6" s="665"/>
      <c r="I6" s="665"/>
      <c r="J6" s="665"/>
      <c r="K6" s="665"/>
      <c r="L6" s="665"/>
      <c r="M6" s="665"/>
      <c r="N6" s="665"/>
      <c r="O6" s="665"/>
      <c r="P6" s="665"/>
      <c r="Q6" s="666"/>
      <c r="R6" s="667">
        <v>121016</v>
      </c>
      <c r="S6" s="668"/>
      <c r="T6" s="668"/>
      <c r="U6" s="668"/>
      <c r="V6" s="668"/>
      <c r="W6" s="668"/>
      <c r="X6" s="668"/>
      <c r="Y6" s="669"/>
      <c r="Z6" s="692">
        <v>0.4</v>
      </c>
      <c r="AA6" s="692"/>
      <c r="AB6" s="692"/>
      <c r="AC6" s="692"/>
      <c r="AD6" s="693">
        <v>121016</v>
      </c>
      <c r="AE6" s="693"/>
      <c r="AF6" s="693"/>
      <c r="AG6" s="693"/>
      <c r="AH6" s="693"/>
      <c r="AI6" s="693"/>
      <c r="AJ6" s="693"/>
      <c r="AK6" s="693"/>
      <c r="AL6" s="670">
        <v>0.8</v>
      </c>
      <c r="AM6" s="671"/>
      <c r="AN6" s="671"/>
      <c r="AO6" s="694"/>
      <c r="AP6" s="664" t="s">
        <v>599</v>
      </c>
      <c r="AQ6" s="665"/>
      <c r="AR6" s="665"/>
      <c r="AS6" s="665"/>
      <c r="AT6" s="665"/>
      <c r="AU6" s="665"/>
      <c r="AV6" s="665"/>
      <c r="AW6" s="665"/>
      <c r="AX6" s="665"/>
      <c r="AY6" s="665"/>
      <c r="AZ6" s="665"/>
      <c r="BA6" s="665"/>
      <c r="BB6" s="665"/>
      <c r="BC6" s="665"/>
      <c r="BD6" s="665"/>
      <c r="BE6" s="665"/>
      <c r="BF6" s="666"/>
      <c r="BG6" s="667">
        <v>10839963</v>
      </c>
      <c r="BH6" s="668"/>
      <c r="BI6" s="668"/>
      <c r="BJ6" s="668"/>
      <c r="BK6" s="668"/>
      <c r="BL6" s="668"/>
      <c r="BM6" s="668"/>
      <c r="BN6" s="669"/>
      <c r="BO6" s="692">
        <v>91.1</v>
      </c>
      <c r="BP6" s="692"/>
      <c r="BQ6" s="692"/>
      <c r="BR6" s="692"/>
      <c r="BS6" s="693">
        <v>71734</v>
      </c>
      <c r="BT6" s="693"/>
      <c r="BU6" s="693"/>
      <c r="BV6" s="693"/>
      <c r="BW6" s="693"/>
      <c r="BX6" s="693"/>
      <c r="BY6" s="693"/>
      <c r="BZ6" s="693"/>
      <c r="CA6" s="693"/>
      <c r="CB6" s="743"/>
      <c r="CD6" s="721" t="s">
        <v>233</v>
      </c>
      <c r="CE6" s="722"/>
      <c r="CF6" s="722"/>
      <c r="CG6" s="722"/>
      <c r="CH6" s="722"/>
      <c r="CI6" s="722"/>
      <c r="CJ6" s="722"/>
      <c r="CK6" s="722"/>
      <c r="CL6" s="722"/>
      <c r="CM6" s="722"/>
      <c r="CN6" s="722"/>
      <c r="CO6" s="722"/>
      <c r="CP6" s="722"/>
      <c r="CQ6" s="723"/>
      <c r="CR6" s="667">
        <v>235083</v>
      </c>
      <c r="CS6" s="668"/>
      <c r="CT6" s="668"/>
      <c r="CU6" s="668"/>
      <c r="CV6" s="668"/>
      <c r="CW6" s="668"/>
      <c r="CX6" s="668"/>
      <c r="CY6" s="669"/>
      <c r="CZ6" s="763">
        <v>0.8</v>
      </c>
      <c r="DA6" s="738"/>
      <c r="DB6" s="738"/>
      <c r="DC6" s="769"/>
      <c r="DD6" s="658" t="s">
        <v>539</v>
      </c>
      <c r="DE6" s="668"/>
      <c r="DF6" s="668"/>
      <c r="DG6" s="668"/>
      <c r="DH6" s="668"/>
      <c r="DI6" s="668"/>
      <c r="DJ6" s="668"/>
      <c r="DK6" s="668"/>
      <c r="DL6" s="668"/>
      <c r="DM6" s="668"/>
      <c r="DN6" s="668"/>
      <c r="DO6" s="668"/>
      <c r="DP6" s="669"/>
      <c r="DQ6" s="658">
        <v>235083</v>
      </c>
      <c r="DR6" s="668"/>
      <c r="DS6" s="668"/>
      <c r="DT6" s="668"/>
      <c r="DU6" s="668"/>
      <c r="DV6" s="668"/>
      <c r="DW6" s="668"/>
      <c r="DX6" s="668"/>
      <c r="DY6" s="668"/>
      <c r="DZ6" s="668"/>
      <c r="EA6" s="668"/>
      <c r="EB6" s="668"/>
      <c r="EC6" s="705"/>
    </row>
    <row r="7" spans="2:143" ht="11.25" customHeight="1" x14ac:dyDescent="0.15">
      <c r="B7" s="664" t="s">
        <v>234</v>
      </c>
      <c r="C7" s="665"/>
      <c r="D7" s="665"/>
      <c r="E7" s="665"/>
      <c r="F7" s="665"/>
      <c r="G7" s="665"/>
      <c r="H7" s="665"/>
      <c r="I7" s="665"/>
      <c r="J7" s="665"/>
      <c r="K7" s="665"/>
      <c r="L7" s="665"/>
      <c r="M7" s="665"/>
      <c r="N7" s="665"/>
      <c r="O7" s="665"/>
      <c r="P7" s="665"/>
      <c r="Q7" s="666"/>
      <c r="R7" s="667">
        <v>7874</v>
      </c>
      <c r="S7" s="668"/>
      <c r="T7" s="668"/>
      <c r="U7" s="668"/>
      <c r="V7" s="668"/>
      <c r="W7" s="668"/>
      <c r="X7" s="668"/>
      <c r="Y7" s="669"/>
      <c r="Z7" s="692">
        <v>0</v>
      </c>
      <c r="AA7" s="692"/>
      <c r="AB7" s="692"/>
      <c r="AC7" s="692"/>
      <c r="AD7" s="693">
        <v>7874</v>
      </c>
      <c r="AE7" s="693"/>
      <c r="AF7" s="693"/>
      <c r="AG7" s="693"/>
      <c r="AH7" s="693"/>
      <c r="AI7" s="693"/>
      <c r="AJ7" s="693"/>
      <c r="AK7" s="693"/>
      <c r="AL7" s="670">
        <v>0.1</v>
      </c>
      <c r="AM7" s="671"/>
      <c r="AN7" s="671"/>
      <c r="AO7" s="694"/>
      <c r="AP7" s="664" t="s">
        <v>598</v>
      </c>
      <c r="AQ7" s="665"/>
      <c r="AR7" s="665"/>
      <c r="AS7" s="665"/>
      <c r="AT7" s="665"/>
      <c r="AU7" s="665"/>
      <c r="AV7" s="665"/>
      <c r="AW7" s="665"/>
      <c r="AX7" s="665"/>
      <c r="AY7" s="665"/>
      <c r="AZ7" s="665"/>
      <c r="BA7" s="665"/>
      <c r="BB7" s="665"/>
      <c r="BC7" s="665"/>
      <c r="BD7" s="665"/>
      <c r="BE7" s="665"/>
      <c r="BF7" s="666"/>
      <c r="BG7" s="667">
        <v>5691057</v>
      </c>
      <c r="BH7" s="668"/>
      <c r="BI7" s="668"/>
      <c r="BJ7" s="668"/>
      <c r="BK7" s="668"/>
      <c r="BL7" s="668"/>
      <c r="BM7" s="668"/>
      <c r="BN7" s="669"/>
      <c r="BO7" s="692">
        <v>47.8</v>
      </c>
      <c r="BP7" s="692"/>
      <c r="BQ7" s="692"/>
      <c r="BR7" s="692"/>
      <c r="BS7" s="693">
        <v>71734</v>
      </c>
      <c r="BT7" s="693"/>
      <c r="BU7" s="693"/>
      <c r="BV7" s="693"/>
      <c r="BW7" s="693"/>
      <c r="BX7" s="693"/>
      <c r="BY7" s="693"/>
      <c r="BZ7" s="693"/>
      <c r="CA7" s="693"/>
      <c r="CB7" s="743"/>
      <c r="CD7" s="695" t="s">
        <v>235</v>
      </c>
      <c r="CE7" s="696"/>
      <c r="CF7" s="696"/>
      <c r="CG7" s="696"/>
      <c r="CH7" s="696"/>
      <c r="CI7" s="696"/>
      <c r="CJ7" s="696"/>
      <c r="CK7" s="696"/>
      <c r="CL7" s="696"/>
      <c r="CM7" s="696"/>
      <c r="CN7" s="696"/>
      <c r="CO7" s="696"/>
      <c r="CP7" s="696"/>
      <c r="CQ7" s="697"/>
      <c r="CR7" s="667">
        <v>5485970</v>
      </c>
      <c r="CS7" s="668"/>
      <c r="CT7" s="668"/>
      <c r="CU7" s="668"/>
      <c r="CV7" s="668"/>
      <c r="CW7" s="668"/>
      <c r="CX7" s="668"/>
      <c r="CY7" s="669"/>
      <c r="CZ7" s="692">
        <v>18</v>
      </c>
      <c r="DA7" s="692"/>
      <c r="DB7" s="692"/>
      <c r="DC7" s="692"/>
      <c r="DD7" s="658">
        <v>1830170</v>
      </c>
      <c r="DE7" s="668"/>
      <c r="DF7" s="668"/>
      <c r="DG7" s="668"/>
      <c r="DH7" s="668"/>
      <c r="DI7" s="668"/>
      <c r="DJ7" s="668"/>
      <c r="DK7" s="668"/>
      <c r="DL7" s="668"/>
      <c r="DM7" s="668"/>
      <c r="DN7" s="668"/>
      <c r="DO7" s="668"/>
      <c r="DP7" s="669"/>
      <c r="DQ7" s="658">
        <v>3418734</v>
      </c>
      <c r="DR7" s="668"/>
      <c r="DS7" s="668"/>
      <c r="DT7" s="668"/>
      <c r="DU7" s="668"/>
      <c r="DV7" s="668"/>
      <c r="DW7" s="668"/>
      <c r="DX7" s="668"/>
      <c r="DY7" s="668"/>
      <c r="DZ7" s="668"/>
      <c r="EA7" s="668"/>
      <c r="EB7" s="668"/>
      <c r="EC7" s="705"/>
    </row>
    <row r="8" spans="2:143" ht="11.25" customHeight="1" x14ac:dyDescent="0.15">
      <c r="B8" s="664" t="s">
        <v>236</v>
      </c>
      <c r="C8" s="665"/>
      <c r="D8" s="665"/>
      <c r="E8" s="665"/>
      <c r="F8" s="665"/>
      <c r="G8" s="665"/>
      <c r="H8" s="665"/>
      <c r="I8" s="665"/>
      <c r="J8" s="665"/>
      <c r="K8" s="665"/>
      <c r="L8" s="665"/>
      <c r="M8" s="665"/>
      <c r="N8" s="665"/>
      <c r="O8" s="665"/>
      <c r="P8" s="665"/>
      <c r="Q8" s="666"/>
      <c r="R8" s="667">
        <v>77456</v>
      </c>
      <c r="S8" s="668"/>
      <c r="T8" s="668"/>
      <c r="U8" s="668"/>
      <c r="V8" s="668"/>
      <c r="W8" s="668"/>
      <c r="X8" s="668"/>
      <c r="Y8" s="669"/>
      <c r="Z8" s="692">
        <v>0.2</v>
      </c>
      <c r="AA8" s="692"/>
      <c r="AB8" s="692"/>
      <c r="AC8" s="692"/>
      <c r="AD8" s="693">
        <v>77456</v>
      </c>
      <c r="AE8" s="693"/>
      <c r="AF8" s="693"/>
      <c r="AG8" s="693"/>
      <c r="AH8" s="693"/>
      <c r="AI8" s="693"/>
      <c r="AJ8" s="693"/>
      <c r="AK8" s="693"/>
      <c r="AL8" s="670">
        <v>0.5</v>
      </c>
      <c r="AM8" s="671"/>
      <c r="AN8" s="671"/>
      <c r="AO8" s="694"/>
      <c r="AP8" s="664" t="s">
        <v>597</v>
      </c>
      <c r="AQ8" s="665"/>
      <c r="AR8" s="665"/>
      <c r="AS8" s="665"/>
      <c r="AT8" s="665"/>
      <c r="AU8" s="665"/>
      <c r="AV8" s="665"/>
      <c r="AW8" s="665"/>
      <c r="AX8" s="665"/>
      <c r="AY8" s="665"/>
      <c r="AZ8" s="665"/>
      <c r="BA8" s="665"/>
      <c r="BB8" s="665"/>
      <c r="BC8" s="665"/>
      <c r="BD8" s="665"/>
      <c r="BE8" s="665"/>
      <c r="BF8" s="666"/>
      <c r="BG8" s="667">
        <v>146771</v>
      </c>
      <c r="BH8" s="668"/>
      <c r="BI8" s="668"/>
      <c r="BJ8" s="668"/>
      <c r="BK8" s="668"/>
      <c r="BL8" s="668"/>
      <c r="BM8" s="668"/>
      <c r="BN8" s="669"/>
      <c r="BO8" s="692">
        <v>1.2</v>
      </c>
      <c r="BP8" s="692"/>
      <c r="BQ8" s="692"/>
      <c r="BR8" s="692"/>
      <c r="BS8" s="693" t="s">
        <v>539</v>
      </c>
      <c r="BT8" s="693"/>
      <c r="BU8" s="693"/>
      <c r="BV8" s="693"/>
      <c r="BW8" s="693"/>
      <c r="BX8" s="693"/>
      <c r="BY8" s="693"/>
      <c r="BZ8" s="693"/>
      <c r="CA8" s="693"/>
      <c r="CB8" s="743"/>
      <c r="CD8" s="695" t="s">
        <v>237</v>
      </c>
      <c r="CE8" s="696"/>
      <c r="CF8" s="696"/>
      <c r="CG8" s="696"/>
      <c r="CH8" s="696"/>
      <c r="CI8" s="696"/>
      <c r="CJ8" s="696"/>
      <c r="CK8" s="696"/>
      <c r="CL8" s="696"/>
      <c r="CM8" s="696"/>
      <c r="CN8" s="696"/>
      <c r="CO8" s="696"/>
      <c r="CP8" s="696"/>
      <c r="CQ8" s="697"/>
      <c r="CR8" s="667">
        <v>14064014</v>
      </c>
      <c r="CS8" s="668"/>
      <c r="CT8" s="668"/>
      <c r="CU8" s="668"/>
      <c r="CV8" s="668"/>
      <c r="CW8" s="668"/>
      <c r="CX8" s="668"/>
      <c r="CY8" s="669"/>
      <c r="CZ8" s="692">
        <v>46.3</v>
      </c>
      <c r="DA8" s="692"/>
      <c r="DB8" s="692"/>
      <c r="DC8" s="692"/>
      <c r="DD8" s="658">
        <v>74238</v>
      </c>
      <c r="DE8" s="668"/>
      <c r="DF8" s="668"/>
      <c r="DG8" s="668"/>
      <c r="DH8" s="668"/>
      <c r="DI8" s="668"/>
      <c r="DJ8" s="668"/>
      <c r="DK8" s="668"/>
      <c r="DL8" s="668"/>
      <c r="DM8" s="668"/>
      <c r="DN8" s="668"/>
      <c r="DO8" s="668"/>
      <c r="DP8" s="669"/>
      <c r="DQ8" s="658">
        <v>5871650</v>
      </c>
      <c r="DR8" s="668"/>
      <c r="DS8" s="668"/>
      <c r="DT8" s="668"/>
      <c r="DU8" s="668"/>
      <c r="DV8" s="668"/>
      <c r="DW8" s="668"/>
      <c r="DX8" s="668"/>
      <c r="DY8" s="668"/>
      <c r="DZ8" s="668"/>
      <c r="EA8" s="668"/>
      <c r="EB8" s="668"/>
      <c r="EC8" s="705"/>
    </row>
    <row r="9" spans="2:143" ht="11.25" customHeight="1" x14ac:dyDescent="0.15">
      <c r="B9" s="664" t="s">
        <v>238</v>
      </c>
      <c r="C9" s="665"/>
      <c r="D9" s="665"/>
      <c r="E9" s="665"/>
      <c r="F9" s="665"/>
      <c r="G9" s="665"/>
      <c r="H9" s="665"/>
      <c r="I9" s="665"/>
      <c r="J9" s="665"/>
      <c r="K9" s="665"/>
      <c r="L9" s="665"/>
      <c r="M9" s="665"/>
      <c r="N9" s="665"/>
      <c r="O9" s="665"/>
      <c r="P9" s="665"/>
      <c r="Q9" s="666"/>
      <c r="R9" s="667">
        <v>92025</v>
      </c>
      <c r="S9" s="668"/>
      <c r="T9" s="668"/>
      <c r="U9" s="668"/>
      <c r="V9" s="668"/>
      <c r="W9" s="668"/>
      <c r="X9" s="668"/>
      <c r="Y9" s="669"/>
      <c r="Z9" s="692">
        <v>0.3</v>
      </c>
      <c r="AA9" s="692"/>
      <c r="AB9" s="692"/>
      <c r="AC9" s="692"/>
      <c r="AD9" s="693">
        <v>92025</v>
      </c>
      <c r="AE9" s="693"/>
      <c r="AF9" s="693"/>
      <c r="AG9" s="693"/>
      <c r="AH9" s="693"/>
      <c r="AI9" s="693"/>
      <c r="AJ9" s="693"/>
      <c r="AK9" s="693"/>
      <c r="AL9" s="670">
        <v>0.6</v>
      </c>
      <c r="AM9" s="671"/>
      <c r="AN9" s="671"/>
      <c r="AO9" s="694"/>
      <c r="AP9" s="664" t="s">
        <v>596</v>
      </c>
      <c r="AQ9" s="665"/>
      <c r="AR9" s="665"/>
      <c r="AS9" s="665"/>
      <c r="AT9" s="665"/>
      <c r="AU9" s="665"/>
      <c r="AV9" s="665"/>
      <c r="AW9" s="665"/>
      <c r="AX9" s="665"/>
      <c r="AY9" s="665"/>
      <c r="AZ9" s="665"/>
      <c r="BA9" s="665"/>
      <c r="BB9" s="665"/>
      <c r="BC9" s="665"/>
      <c r="BD9" s="665"/>
      <c r="BE9" s="665"/>
      <c r="BF9" s="666"/>
      <c r="BG9" s="667">
        <v>5039458</v>
      </c>
      <c r="BH9" s="668"/>
      <c r="BI9" s="668"/>
      <c r="BJ9" s="668"/>
      <c r="BK9" s="668"/>
      <c r="BL9" s="668"/>
      <c r="BM9" s="668"/>
      <c r="BN9" s="669"/>
      <c r="BO9" s="692">
        <v>42.4</v>
      </c>
      <c r="BP9" s="692"/>
      <c r="BQ9" s="692"/>
      <c r="BR9" s="692"/>
      <c r="BS9" s="693" t="s">
        <v>539</v>
      </c>
      <c r="BT9" s="693"/>
      <c r="BU9" s="693"/>
      <c r="BV9" s="693"/>
      <c r="BW9" s="693"/>
      <c r="BX9" s="693"/>
      <c r="BY9" s="693"/>
      <c r="BZ9" s="693"/>
      <c r="CA9" s="693"/>
      <c r="CB9" s="743"/>
      <c r="CD9" s="695" t="s">
        <v>239</v>
      </c>
      <c r="CE9" s="696"/>
      <c r="CF9" s="696"/>
      <c r="CG9" s="696"/>
      <c r="CH9" s="696"/>
      <c r="CI9" s="696"/>
      <c r="CJ9" s="696"/>
      <c r="CK9" s="696"/>
      <c r="CL9" s="696"/>
      <c r="CM9" s="696"/>
      <c r="CN9" s="696"/>
      <c r="CO9" s="696"/>
      <c r="CP9" s="696"/>
      <c r="CQ9" s="697"/>
      <c r="CR9" s="667">
        <v>2689272</v>
      </c>
      <c r="CS9" s="668"/>
      <c r="CT9" s="668"/>
      <c r="CU9" s="668"/>
      <c r="CV9" s="668"/>
      <c r="CW9" s="668"/>
      <c r="CX9" s="668"/>
      <c r="CY9" s="669"/>
      <c r="CZ9" s="692">
        <v>8.8000000000000007</v>
      </c>
      <c r="DA9" s="692"/>
      <c r="DB9" s="692"/>
      <c r="DC9" s="692"/>
      <c r="DD9" s="658">
        <v>6006</v>
      </c>
      <c r="DE9" s="668"/>
      <c r="DF9" s="668"/>
      <c r="DG9" s="668"/>
      <c r="DH9" s="668"/>
      <c r="DI9" s="668"/>
      <c r="DJ9" s="668"/>
      <c r="DK9" s="668"/>
      <c r="DL9" s="668"/>
      <c r="DM9" s="668"/>
      <c r="DN9" s="668"/>
      <c r="DO9" s="668"/>
      <c r="DP9" s="669"/>
      <c r="DQ9" s="658">
        <v>1777833</v>
      </c>
      <c r="DR9" s="668"/>
      <c r="DS9" s="668"/>
      <c r="DT9" s="668"/>
      <c r="DU9" s="668"/>
      <c r="DV9" s="668"/>
      <c r="DW9" s="668"/>
      <c r="DX9" s="668"/>
      <c r="DY9" s="668"/>
      <c r="DZ9" s="668"/>
      <c r="EA9" s="668"/>
      <c r="EB9" s="668"/>
      <c r="EC9" s="705"/>
    </row>
    <row r="10" spans="2:143" ht="11.25" customHeight="1" x14ac:dyDescent="0.15">
      <c r="B10" s="664" t="s">
        <v>595</v>
      </c>
      <c r="C10" s="665"/>
      <c r="D10" s="665"/>
      <c r="E10" s="665"/>
      <c r="F10" s="665"/>
      <c r="G10" s="665"/>
      <c r="H10" s="665"/>
      <c r="I10" s="665"/>
      <c r="J10" s="665"/>
      <c r="K10" s="665"/>
      <c r="L10" s="665"/>
      <c r="M10" s="665"/>
      <c r="N10" s="665"/>
      <c r="O10" s="665"/>
      <c r="P10" s="665"/>
      <c r="Q10" s="666"/>
      <c r="R10" s="667" t="s">
        <v>127</v>
      </c>
      <c r="S10" s="668"/>
      <c r="T10" s="668"/>
      <c r="U10" s="668"/>
      <c r="V10" s="668"/>
      <c r="W10" s="668"/>
      <c r="X10" s="668"/>
      <c r="Y10" s="669"/>
      <c r="Z10" s="692" t="s">
        <v>539</v>
      </c>
      <c r="AA10" s="692"/>
      <c r="AB10" s="692"/>
      <c r="AC10" s="692"/>
      <c r="AD10" s="693" t="s">
        <v>539</v>
      </c>
      <c r="AE10" s="693"/>
      <c r="AF10" s="693"/>
      <c r="AG10" s="693"/>
      <c r="AH10" s="693"/>
      <c r="AI10" s="693"/>
      <c r="AJ10" s="693"/>
      <c r="AK10" s="693"/>
      <c r="AL10" s="670" t="s">
        <v>539</v>
      </c>
      <c r="AM10" s="671"/>
      <c r="AN10" s="671"/>
      <c r="AO10" s="694"/>
      <c r="AP10" s="664" t="s">
        <v>594</v>
      </c>
      <c r="AQ10" s="665"/>
      <c r="AR10" s="665"/>
      <c r="AS10" s="665"/>
      <c r="AT10" s="665"/>
      <c r="AU10" s="665"/>
      <c r="AV10" s="665"/>
      <c r="AW10" s="665"/>
      <c r="AX10" s="665"/>
      <c r="AY10" s="665"/>
      <c r="AZ10" s="665"/>
      <c r="BA10" s="665"/>
      <c r="BB10" s="665"/>
      <c r="BC10" s="665"/>
      <c r="BD10" s="665"/>
      <c r="BE10" s="665"/>
      <c r="BF10" s="666"/>
      <c r="BG10" s="667">
        <v>214552</v>
      </c>
      <c r="BH10" s="668"/>
      <c r="BI10" s="668"/>
      <c r="BJ10" s="668"/>
      <c r="BK10" s="668"/>
      <c r="BL10" s="668"/>
      <c r="BM10" s="668"/>
      <c r="BN10" s="669"/>
      <c r="BO10" s="692">
        <v>1.8</v>
      </c>
      <c r="BP10" s="692"/>
      <c r="BQ10" s="692"/>
      <c r="BR10" s="692"/>
      <c r="BS10" s="693" t="s">
        <v>539</v>
      </c>
      <c r="BT10" s="693"/>
      <c r="BU10" s="693"/>
      <c r="BV10" s="693"/>
      <c r="BW10" s="693"/>
      <c r="BX10" s="693"/>
      <c r="BY10" s="693"/>
      <c r="BZ10" s="693"/>
      <c r="CA10" s="693"/>
      <c r="CB10" s="743"/>
      <c r="CD10" s="695" t="s">
        <v>240</v>
      </c>
      <c r="CE10" s="696"/>
      <c r="CF10" s="696"/>
      <c r="CG10" s="696"/>
      <c r="CH10" s="696"/>
      <c r="CI10" s="696"/>
      <c r="CJ10" s="696"/>
      <c r="CK10" s="696"/>
      <c r="CL10" s="696"/>
      <c r="CM10" s="696"/>
      <c r="CN10" s="696"/>
      <c r="CO10" s="696"/>
      <c r="CP10" s="696"/>
      <c r="CQ10" s="697"/>
      <c r="CR10" s="667">
        <v>13650</v>
      </c>
      <c r="CS10" s="668"/>
      <c r="CT10" s="668"/>
      <c r="CU10" s="668"/>
      <c r="CV10" s="668"/>
      <c r="CW10" s="668"/>
      <c r="CX10" s="668"/>
      <c r="CY10" s="669"/>
      <c r="CZ10" s="692">
        <v>0</v>
      </c>
      <c r="DA10" s="692"/>
      <c r="DB10" s="692"/>
      <c r="DC10" s="692"/>
      <c r="DD10" s="658" t="s">
        <v>539</v>
      </c>
      <c r="DE10" s="668"/>
      <c r="DF10" s="668"/>
      <c r="DG10" s="668"/>
      <c r="DH10" s="668"/>
      <c r="DI10" s="668"/>
      <c r="DJ10" s="668"/>
      <c r="DK10" s="668"/>
      <c r="DL10" s="668"/>
      <c r="DM10" s="668"/>
      <c r="DN10" s="668"/>
      <c r="DO10" s="668"/>
      <c r="DP10" s="669"/>
      <c r="DQ10" s="658">
        <v>10555</v>
      </c>
      <c r="DR10" s="668"/>
      <c r="DS10" s="668"/>
      <c r="DT10" s="668"/>
      <c r="DU10" s="668"/>
      <c r="DV10" s="668"/>
      <c r="DW10" s="668"/>
      <c r="DX10" s="668"/>
      <c r="DY10" s="668"/>
      <c r="DZ10" s="668"/>
      <c r="EA10" s="668"/>
      <c r="EB10" s="668"/>
      <c r="EC10" s="705"/>
    </row>
    <row r="11" spans="2:143" ht="11.25" customHeight="1" x14ac:dyDescent="0.15">
      <c r="B11" s="664" t="s">
        <v>241</v>
      </c>
      <c r="C11" s="665"/>
      <c r="D11" s="665"/>
      <c r="E11" s="665"/>
      <c r="F11" s="665"/>
      <c r="G11" s="665"/>
      <c r="H11" s="665"/>
      <c r="I11" s="665"/>
      <c r="J11" s="665"/>
      <c r="K11" s="665"/>
      <c r="L11" s="665"/>
      <c r="M11" s="665"/>
      <c r="N11" s="665"/>
      <c r="O11" s="665"/>
      <c r="P11" s="665"/>
      <c r="Q11" s="666"/>
      <c r="R11" s="667">
        <v>1565895</v>
      </c>
      <c r="S11" s="668"/>
      <c r="T11" s="668"/>
      <c r="U11" s="668"/>
      <c r="V11" s="668"/>
      <c r="W11" s="668"/>
      <c r="X11" s="668"/>
      <c r="Y11" s="669"/>
      <c r="Z11" s="670">
        <v>4.7</v>
      </c>
      <c r="AA11" s="671"/>
      <c r="AB11" s="671"/>
      <c r="AC11" s="672"/>
      <c r="AD11" s="658">
        <v>1565895</v>
      </c>
      <c r="AE11" s="668"/>
      <c r="AF11" s="668"/>
      <c r="AG11" s="668"/>
      <c r="AH11" s="668"/>
      <c r="AI11" s="668"/>
      <c r="AJ11" s="668"/>
      <c r="AK11" s="669"/>
      <c r="AL11" s="670">
        <v>10.3</v>
      </c>
      <c r="AM11" s="671"/>
      <c r="AN11" s="671"/>
      <c r="AO11" s="694"/>
      <c r="AP11" s="664" t="s">
        <v>593</v>
      </c>
      <c r="AQ11" s="665"/>
      <c r="AR11" s="665"/>
      <c r="AS11" s="665"/>
      <c r="AT11" s="665"/>
      <c r="AU11" s="665"/>
      <c r="AV11" s="665"/>
      <c r="AW11" s="665"/>
      <c r="AX11" s="665"/>
      <c r="AY11" s="665"/>
      <c r="AZ11" s="665"/>
      <c r="BA11" s="665"/>
      <c r="BB11" s="665"/>
      <c r="BC11" s="665"/>
      <c r="BD11" s="665"/>
      <c r="BE11" s="665"/>
      <c r="BF11" s="666"/>
      <c r="BG11" s="667">
        <v>290276</v>
      </c>
      <c r="BH11" s="668"/>
      <c r="BI11" s="668"/>
      <c r="BJ11" s="668"/>
      <c r="BK11" s="668"/>
      <c r="BL11" s="668"/>
      <c r="BM11" s="668"/>
      <c r="BN11" s="669"/>
      <c r="BO11" s="692">
        <v>2.4</v>
      </c>
      <c r="BP11" s="692"/>
      <c r="BQ11" s="692"/>
      <c r="BR11" s="692"/>
      <c r="BS11" s="693">
        <v>71734</v>
      </c>
      <c r="BT11" s="693"/>
      <c r="BU11" s="693"/>
      <c r="BV11" s="693"/>
      <c r="BW11" s="693"/>
      <c r="BX11" s="693"/>
      <c r="BY11" s="693"/>
      <c r="BZ11" s="693"/>
      <c r="CA11" s="693"/>
      <c r="CB11" s="743"/>
      <c r="CD11" s="695" t="s">
        <v>242</v>
      </c>
      <c r="CE11" s="696"/>
      <c r="CF11" s="696"/>
      <c r="CG11" s="696"/>
      <c r="CH11" s="696"/>
      <c r="CI11" s="696"/>
      <c r="CJ11" s="696"/>
      <c r="CK11" s="696"/>
      <c r="CL11" s="696"/>
      <c r="CM11" s="696"/>
      <c r="CN11" s="696"/>
      <c r="CO11" s="696"/>
      <c r="CP11" s="696"/>
      <c r="CQ11" s="697"/>
      <c r="CR11" s="667">
        <v>7587</v>
      </c>
      <c r="CS11" s="668"/>
      <c r="CT11" s="668"/>
      <c r="CU11" s="668"/>
      <c r="CV11" s="668"/>
      <c r="CW11" s="668"/>
      <c r="CX11" s="668"/>
      <c r="CY11" s="669"/>
      <c r="CZ11" s="692">
        <v>0</v>
      </c>
      <c r="DA11" s="692"/>
      <c r="DB11" s="692"/>
      <c r="DC11" s="692"/>
      <c r="DD11" s="658" t="s">
        <v>539</v>
      </c>
      <c r="DE11" s="668"/>
      <c r="DF11" s="668"/>
      <c r="DG11" s="668"/>
      <c r="DH11" s="668"/>
      <c r="DI11" s="668"/>
      <c r="DJ11" s="668"/>
      <c r="DK11" s="668"/>
      <c r="DL11" s="668"/>
      <c r="DM11" s="668"/>
      <c r="DN11" s="668"/>
      <c r="DO11" s="668"/>
      <c r="DP11" s="669"/>
      <c r="DQ11" s="658">
        <v>5534</v>
      </c>
      <c r="DR11" s="668"/>
      <c r="DS11" s="668"/>
      <c r="DT11" s="668"/>
      <c r="DU11" s="668"/>
      <c r="DV11" s="668"/>
      <c r="DW11" s="668"/>
      <c r="DX11" s="668"/>
      <c r="DY11" s="668"/>
      <c r="DZ11" s="668"/>
      <c r="EA11" s="668"/>
      <c r="EB11" s="668"/>
      <c r="EC11" s="705"/>
    </row>
    <row r="12" spans="2:143" ht="11.25" customHeight="1" x14ac:dyDescent="0.15">
      <c r="B12" s="664" t="s">
        <v>243</v>
      </c>
      <c r="C12" s="665"/>
      <c r="D12" s="665"/>
      <c r="E12" s="665"/>
      <c r="F12" s="665"/>
      <c r="G12" s="665"/>
      <c r="H12" s="665"/>
      <c r="I12" s="665"/>
      <c r="J12" s="665"/>
      <c r="K12" s="665"/>
      <c r="L12" s="665"/>
      <c r="M12" s="665"/>
      <c r="N12" s="665"/>
      <c r="O12" s="665"/>
      <c r="P12" s="665"/>
      <c r="Q12" s="666"/>
      <c r="R12" s="667" t="s">
        <v>539</v>
      </c>
      <c r="S12" s="668"/>
      <c r="T12" s="668"/>
      <c r="U12" s="668"/>
      <c r="V12" s="668"/>
      <c r="W12" s="668"/>
      <c r="X12" s="668"/>
      <c r="Y12" s="669"/>
      <c r="Z12" s="692" t="s">
        <v>127</v>
      </c>
      <c r="AA12" s="692"/>
      <c r="AB12" s="692"/>
      <c r="AC12" s="692"/>
      <c r="AD12" s="693" t="s">
        <v>539</v>
      </c>
      <c r="AE12" s="693"/>
      <c r="AF12" s="693"/>
      <c r="AG12" s="693"/>
      <c r="AH12" s="693"/>
      <c r="AI12" s="693"/>
      <c r="AJ12" s="693"/>
      <c r="AK12" s="693"/>
      <c r="AL12" s="670" t="s">
        <v>539</v>
      </c>
      <c r="AM12" s="671"/>
      <c r="AN12" s="671"/>
      <c r="AO12" s="694"/>
      <c r="AP12" s="664" t="s">
        <v>592</v>
      </c>
      <c r="AQ12" s="665"/>
      <c r="AR12" s="665"/>
      <c r="AS12" s="665"/>
      <c r="AT12" s="665"/>
      <c r="AU12" s="665"/>
      <c r="AV12" s="665"/>
      <c r="AW12" s="665"/>
      <c r="AX12" s="665"/>
      <c r="AY12" s="665"/>
      <c r="AZ12" s="665"/>
      <c r="BA12" s="665"/>
      <c r="BB12" s="665"/>
      <c r="BC12" s="665"/>
      <c r="BD12" s="665"/>
      <c r="BE12" s="665"/>
      <c r="BF12" s="666"/>
      <c r="BG12" s="667">
        <v>4384915</v>
      </c>
      <c r="BH12" s="668"/>
      <c r="BI12" s="668"/>
      <c r="BJ12" s="668"/>
      <c r="BK12" s="668"/>
      <c r="BL12" s="668"/>
      <c r="BM12" s="668"/>
      <c r="BN12" s="669"/>
      <c r="BO12" s="692">
        <v>36.9</v>
      </c>
      <c r="BP12" s="692"/>
      <c r="BQ12" s="692"/>
      <c r="BR12" s="692"/>
      <c r="BS12" s="693" t="s">
        <v>539</v>
      </c>
      <c r="BT12" s="693"/>
      <c r="BU12" s="693"/>
      <c r="BV12" s="693"/>
      <c r="BW12" s="693"/>
      <c r="BX12" s="693"/>
      <c r="BY12" s="693"/>
      <c r="BZ12" s="693"/>
      <c r="CA12" s="693"/>
      <c r="CB12" s="743"/>
      <c r="CD12" s="695" t="s">
        <v>244</v>
      </c>
      <c r="CE12" s="696"/>
      <c r="CF12" s="696"/>
      <c r="CG12" s="696"/>
      <c r="CH12" s="696"/>
      <c r="CI12" s="696"/>
      <c r="CJ12" s="696"/>
      <c r="CK12" s="696"/>
      <c r="CL12" s="696"/>
      <c r="CM12" s="696"/>
      <c r="CN12" s="696"/>
      <c r="CO12" s="696"/>
      <c r="CP12" s="696"/>
      <c r="CQ12" s="697"/>
      <c r="CR12" s="667">
        <v>530632</v>
      </c>
      <c r="CS12" s="668"/>
      <c r="CT12" s="668"/>
      <c r="CU12" s="668"/>
      <c r="CV12" s="668"/>
      <c r="CW12" s="668"/>
      <c r="CX12" s="668"/>
      <c r="CY12" s="669"/>
      <c r="CZ12" s="692">
        <v>1.7</v>
      </c>
      <c r="DA12" s="692"/>
      <c r="DB12" s="692"/>
      <c r="DC12" s="692"/>
      <c r="DD12" s="658">
        <v>2495</v>
      </c>
      <c r="DE12" s="668"/>
      <c r="DF12" s="668"/>
      <c r="DG12" s="668"/>
      <c r="DH12" s="668"/>
      <c r="DI12" s="668"/>
      <c r="DJ12" s="668"/>
      <c r="DK12" s="668"/>
      <c r="DL12" s="668"/>
      <c r="DM12" s="668"/>
      <c r="DN12" s="668"/>
      <c r="DO12" s="668"/>
      <c r="DP12" s="669"/>
      <c r="DQ12" s="658">
        <v>132166</v>
      </c>
      <c r="DR12" s="668"/>
      <c r="DS12" s="668"/>
      <c r="DT12" s="668"/>
      <c r="DU12" s="668"/>
      <c r="DV12" s="668"/>
      <c r="DW12" s="668"/>
      <c r="DX12" s="668"/>
      <c r="DY12" s="668"/>
      <c r="DZ12" s="668"/>
      <c r="EA12" s="668"/>
      <c r="EB12" s="668"/>
      <c r="EC12" s="705"/>
    </row>
    <row r="13" spans="2:143" ht="11.25" customHeight="1" x14ac:dyDescent="0.15">
      <c r="B13" s="664" t="s">
        <v>245</v>
      </c>
      <c r="C13" s="665"/>
      <c r="D13" s="665"/>
      <c r="E13" s="665"/>
      <c r="F13" s="665"/>
      <c r="G13" s="665"/>
      <c r="H13" s="665"/>
      <c r="I13" s="665"/>
      <c r="J13" s="665"/>
      <c r="K13" s="665"/>
      <c r="L13" s="665"/>
      <c r="M13" s="665"/>
      <c r="N13" s="665"/>
      <c r="O13" s="665"/>
      <c r="P13" s="665"/>
      <c r="Q13" s="666"/>
      <c r="R13" s="667" t="s">
        <v>539</v>
      </c>
      <c r="S13" s="668"/>
      <c r="T13" s="668"/>
      <c r="U13" s="668"/>
      <c r="V13" s="668"/>
      <c r="W13" s="668"/>
      <c r="X13" s="668"/>
      <c r="Y13" s="669"/>
      <c r="Z13" s="692" t="s">
        <v>539</v>
      </c>
      <c r="AA13" s="692"/>
      <c r="AB13" s="692"/>
      <c r="AC13" s="692"/>
      <c r="AD13" s="693" t="s">
        <v>539</v>
      </c>
      <c r="AE13" s="693"/>
      <c r="AF13" s="693"/>
      <c r="AG13" s="693"/>
      <c r="AH13" s="693"/>
      <c r="AI13" s="693"/>
      <c r="AJ13" s="693"/>
      <c r="AK13" s="693"/>
      <c r="AL13" s="670" t="s">
        <v>539</v>
      </c>
      <c r="AM13" s="671"/>
      <c r="AN13" s="671"/>
      <c r="AO13" s="694"/>
      <c r="AP13" s="664" t="s">
        <v>246</v>
      </c>
      <c r="AQ13" s="665"/>
      <c r="AR13" s="665"/>
      <c r="AS13" s="665"/>
      <c r="AT13" s="665"/>
      <c r="AU13" s="665"/>
      <c r="AV13" s="665"/>
      <c r="AW13" s="665"/>
      <c r="AX13" s="665"/>
      <c r="AY13" s="665"/>
      <c r="AZ13" s="665"/>
      <c r="BA13" s="665"/>
      <c r="BB13" s="665"/>
      <c r="BC13" s="665"/>
      <c r="BD13" s="665"/>
      <c r="BE13" s="665"/>
      <c r="BF13" s="666"/>
      <c r="BG13" s="667">
        <v>4379866</v>
      </c>
      <c r="BH13" s="668"/>
      <c r="BI13" s="668"/>
      <c r="BJ13" s="668"/>
      <c r="BK13" s="668"/>
      <c r="BL13" s="668"/>
      <c r="BM13" s="668"/>
      <c r="BN13" s="669"/>
      <c r="BO13" s="692">
        <v>36.799999999999997</v>
      </c>
      <c r="BP13" s="692"/>
      <c r="BQ13" s="692"/>
      <c r="BR13" s="692"/>
      <c r="BS13" s="693" t="s">
        <v>127</v>
      </c>
      <c r="BT13" s="693"/>
      <c r="BU13" s="693"/>
      <c r="BV13" s="693"/>
      <c r="BW13" s="693"/>
      <c r="BX13" s="693"/>
      <c r="BY13" s="693"/>
      <c r="BZ13" s="693"/>
      <c r="CA13" s="693"/>
      <c r="CB13" s="743"/>
      <c r="CD13" s="695" t="s">
        <v>247</v>
      </c>
      <c r="CE13" s="696"/>
      <c r="CF13" s="696"/>
      <c r="CG13" s="696"/>
      <c r="CH13" s="696"/>
      <c r="CI13" s="696"/>
      <c r="CJ13" s="696"/>
      <c r="CK13" s="696"/>
      <c r="CL13" s="696"/>
      <c r="CM13" s="696"/>
      <c r="CN13" s="696"/>
      <c r="CO13" s="696"/>
      <c r="CP13" s="696"/>
      <c r="CQ13" s="697"/>
      <c r="CR13" s="667">
        <v>2393193</v>
      </c>
      <c r="CS13" s="668"/>
      <c r="CT13" s="668"/>
      <c r="CU13" s="668"/>
      <c r="CV13" s="668"/>
      <c r="CW13" s="668"/>
      <c r="CX13" s="668"/>
      <c r="CY13" s="669"/>
      <c r="CZ13" s="692">
        <v>7.9</v>
      </c>
      <c r="DA13" s="692"/>
      <c r="DB13" s="692"/>
      <c r="DC13" s="692"/>
      <c r="DD13" s="658">
        <v>1197538</v>
      </c>
      <c r="DE13" s="668"/>
      <c r="DF13" s="668"/>
      <c r="DG13" s="668"/>
      <c r="DH13" s="668"/>
      <c r="DI13" s="668"/>
      <c r="DJ13" s="668"/>
      <c r="DK13" s="668"/>
      <c r="DL13" s="668"/>
      <c r="DM13" s="668"/>
      <c r="DN13" s="668"/>
      <c r="DO13" s="668"/>
      <c r="DP13" s="669"/>
      <c r="DQ13" s="658">
        <v>1555388</v>
      </c>
      <c r="DR13" s="668"/>
      <c r="DS13" s="668"/>
      <c r="DT13" s="668"/>
      <c r="DU13" s="668"/>
      <c r="DV13" s="668"/>
      <c r="DW13" s="668"/>
      <c r="DX13" s="668"/>
      <c r="DY13" s="668"/>
      <c r="DZ13" s="668"/>
      <c r="EA13" s="668"/>
      <c r="EB13" s="668"/>
      <c r="EC13" s="705"/>
    </row>
    <row r="14" spans="2:143" ht="11.25" customHeight="1" x14ac:dyDescent="0.15">
      <c r="B14" s="664" t="s">
        <v>248</v>
      </c>
      <c r="C14" s="665"/>
      <c r="D14" s="665"/>
      <c r="E14" s="665"/>
      <c r="F14" s="665"/>
      <c r="G14" s="665"/>
      <c r="H14" s="665"/>
      <c r="I14" s="665"/>
      <c r="J14" s="665"/>
      <c r="K14" s="665"/>
      <c r="L14" s="665"/>
      <c r="M14" s="665"/>
      <c r="N14" s="665"/>
      <c r="O14" s="665"/>
      <c r="P14" s="665"/>
      <c r="Q14" s="666"/>
      <c r="R14" s="667">
        <v>6</v>
      </c>
      <c r="S14" s="668"/>
      <c r="T14" s="668"/>
      <c r="U14" s="668"/>
      <c r="V14" s="668"/>
      <c r="W14" s="668"/>
      <c r="X14" s="668"/>
      <c r="Y14" s="669"/>
      <c r="Z14" s="692">
        <v>0</v>
      </c>
      <c r="AA14" s="692"/>
      <c r="AB14" s="692"/>
      <c r="AC14" s="692"/>
      <c r="AD14" s="693">
        <v>6</v>
      </c>
      <c r="AE14" s="693"/>
      <c r="AF14" s="693"/>
      <c r="AG14" s="693"/>
      <c r="AH14" s="693"/>
      <c r="AI14" s="693"/>
      <c r="AJ14" s="693"/>
      <c r="AK14" s="693"/>
      <c r="AL14" s="670">
        <v>0</v>
      </c>
      <c r="AM14" s="671"/>
      <c r="AN14" s="671"/>
      <c r="AO14" s="694"/>
      <c r="AP14" s="664" t="s">
        <v>591</v>
      </c>
      <c r="AQ14" s="665"/>
      <c r="AR14" s="665"/>
      <c r="AS14" s="665"/>
      <c r="AT14" s="665"/>
      <c r="AU14" s="665"/>
      <c r="AV14" s="665"/>
      <c r="AW14" s="665"/>
      <c r="AX14" s="665"/>
      <c r="AY14" s="665"/>
      <c r="AZ14" s="665"/>
      <c r="BA14" s="665"/>
      <c r="BB14" s="665"/>
      <c r="BC14" s="665"/>
      <c r="BD14" s="665"/>
      <c r="BE14" s="665"/>
      <c r="BF14" s="666"/>
      <c r="BG14" s="667">
        <v>52141</v>
      </c>
      <c r="BH14" s="668"/>
      <c r="BI14" s="668"/>
      <c r="BJ14" s="668"/>
      <c r="BK14" s="668"/>
      <c r="BL14" s="668"/>
      <c r="BM14" s="668"/>
      <c r="BN14" s="669"/>
      <c r="BO14" s="692">
        <v>0.4</v>
      </c>
      <c r="BP14" s="692"/>
      <c r="BQ14" s="692"/>
      <c r="BR14" s="692"/>
      <c r="BS14" s="693" t="s">
        <v>539</v>
      </c>
      <c r="BT14" s="693"/>
      <c r="BU14" s="693"/>
      <c r="BV14" s="693"/>
      <c r="BW14" s="693"/>
      <c r="BX14" s="693"/>
      <c r="BY14" s="693"/>
      <c r="BZ14" s="693"/>
      <c r="CA14" s="693"/>
      <c r="CB14" s="743"/>
      <c r="CD14" s="695" t="s">
        <v>249</v>
      </c>
      <c r="CE14" s="696"/>
      <c r="CF14" s="696"/>
      <c r="CG14" s="696"/>
      <c r="CH14" s="696"/>
      <c r="CI14" s="696"/>
      <c r="CJ14" s="696"/>
      <c r="CK14" s="696"/>
      <c r="CL14" s="696"/>
      <c r="CM14" s="696"/>
      <c r="CN14" s="696"/>
      <c r="CO14" s="696"/>
      <c r="CP14" s="696"/>
      <c r="CQ14" s="697"/>
      <c r="CR14" s="667">
        <v>866443</v>
      </c>
      <c r="CS14" s="668"/>
      <c r="CT14" s="668"/>
      <c r="CU14" s="668"/>
      <c r="CV14" s="668"/>
      <c r="CW14" s="668"/>
      <c r="CX14" s="668"/>
      <c r="CY14" s="669"/>
      <c r="CZ14" s="692">
        <v>2.9</v>
      </c>
      <c r="DA14" s="692"/>
      <c r="DB14" s="692"/>
      <c r="DC14" s="692"/>
      <c r="DD14" s="658">
        <v>36092</v>
      </c>
      <c r="DE14" s="668"/>
      <c r="DF14" s="668"/>
      <c r="DG14" s="668"/>
      <c r="DH14" s="668"/>
      <c r="DI14" s="668"/>
      <c r="DJ14" s="668"/>
      <c r="DK14" s="668"/>
      <c r="DL14" s="668"/>
      <c r="DM14" s="668"/>
      <c r="DN14" s="668"/>
      <c r="DO14" s="668"/>
      <c r="DP14" s="669"/>
      <c r="DQ14" s="658">
        <v>826964</v>
      </c>
      <c r="DR14" s="668"/>
      <c r="DS14" s="668"/>
      <c r="DT14" s="668"/>
      <c r="DU14" s="668"/>
      <c r="DV14" s="668"/>
      <c r="DW14" s="668"/>
      <c r="DX14" s="668"/>
      <c r="DY14" s="668"/>
      <c r="DZ14" s="668"/>
      <c r="EA14" s="668"/>
      <c r="EB14" s="668"/>
      <c r="EC14" s="705"/>
    </row>
    <row r="15" spans="2:143" ht="11.25" customHeight="1" x14ac:dyDescent="0.15">
      <c r="B15" s="664" t="s">
        <v>250</v>
      </c>
      <c r="C15" s="665"/>
      <c r="D15" s="665"/>
      <c r="E15" s="665"/>
      <c r="F15" s="665"/>
      <c r="G15" s="665"/>
      <c r="H15" s="665"/>
      <c r="I15" s="665"/>
      <c r="J15" s="665"/>
      <c r="K15" s="665"/>
      <c r="L15" s="665"/>
      <c r="M15" s="665"/>
      <c r="N15" s="665"/>
      <c r="O15" s="665"/>
      <c r="P15" s="665"/>
      <c r="Q15" s="666"/>
      <c r="R15" s="667" t="s">
        <v>539</v>
      </c>
      <c r="S15" s="668"/>
      <c r="T15" s="668"/>
      <c r="U15" s="668"/>
      <c r="V15" s="668"/>
      <c r="W15" s="668"/>
      <c r="X15" s="668"/>
      <c r="Y15" s="669"/>
      <c r="Z15" s="692" t="s">
        <v>539</v>
      </c>
      <c r="AA15" s="692"/>
      <c r="AB15" s="692"/>
      <c r="AC15" s="692"/>
      <c r="AD15" s="693" t="s">
        <v>539</v>
      </c>
      <c r="AE15" s="693"/>
      <c r="AF15" s="693"/>
      <c r="AG15" s="693"/>
      <c r="AH15" s="693"/>
      <c r="AI15" s="693"/>
      <c r="AJ15" s="693"/>
      <c r="AK15" s="693"/>
      <c r="AL15" s="670" t="s">
        <v>539</v>
      </c>
      <c r="AM15" s="671"/>
      <c r="AN15" s="671"/>
      <c r="AO15" s="694"/>
      <c r="AP15" s="664" t="s">
        <v>590</v>
      </c>
      <c r="AQ15" s="665"/>
      <c r="AR15" s="665"/>
      <c r="AS15" s="665"/>
      <c r="AT15" s="665"/>
      <c r="AU15" s="665"/>
      <c r="AV15" s="665"/>
      <c r="AW15" s="665"/>
      <c r="AX15" s="665"/>
      <c r="AY15" s="665"/>
      <c r="AZ15" s="665"/>
      <c r="BA15" s="665"/>
      <c r="BB15" s="665"/>
      <c r="BC15" s="665"/>
      <c r="BD15" s="665"/>
      <c r="BE15" s="665"/>
      <c r="BF15" s="666"/>
      <c r="BG15" s="667">
        <v>711850</v>
      </c>
      <c r="BH15" s="668"/>
      <c r="BI15" s="668"/>
      <c r="BJ15" s="668"/>
      <c r="BK15" s="668"/>
      <c r="BL15" s="668"/>
      <c r="BM15" s="668"/>
      <c r="BN15" s="669"/>
      <c r="BO15" s="692">
        <v>6</v>
      </c>
      <c r="BP15" s="692"/>
      <c r="BQ15" s="692"/>
      <c r="BR15" s="692"/>
      <c r="BS15" s="693" t="s">
        <v>539</v>
      </c>
      <c r="BT15" s="693"/>
      <c r="BU15" s="693"/>
      <c r="BV15" s="693"/>
      <c r="BW15" s="693"/>
      <c r="BX15" s="693"/>
      <c r="BY15" s="693"/>
      <c r="BZ15" s="693"/>
      <c r="CA15" s="693"/>
      <c r="CB15" s="743"/>
      <c r="CD15" s="695" t="s">
        <v>251</v>
      </c>
      <c r="CE15" s="696"/>
      <c r="CF15" s="696"/>
      <c r="CG15" s="696"/>
      <c r="CH15" s="696"/>
      <c r="CI15" s="696"/>
      <c r="CJ15" s="696"/>
      <c r="CK15" s="696"/>
      <c r="CL15" s="696"/>
      <c r="CM15" s="696"/>
      <c r="CN15" s="696"/>
      <c r="CO15" s="696"/>
      <c r="CP15" s="696"/>
      <c r="CQ15" s="697"/>
      <c r="CR15" s="667">
        <v>2389760</v>
      </c>
      <c r="CS15" s="668"/>
      <c r="CT15" s="668"/>
      <c r="CU15" s="668"/>
      <c r="CV15" s="668"/>
      <c r="CW15" s="668"/>
      <c r="CX15" s="668"/>
      <c r="CY15" s="669"/>
      <c r="CZ15" s="692">
        <v>7.9</v>
      </c>
      <c r="DA15" s="692"/>
      <c r="DB15" s="692"/>
      <c r="DC15" s="692"/>
      <c r="DD15" s="658">
        <v>362999</v>
      </c>
      <c r="DE15" s="668"/>
      <c r="DF15" s="668"/>
      <c r="DG15" s="668"/>
      <c r="DH15" s="668"/>
      <c r="DI15" s="668"/>
      <c r="DJ15" s="668"/>
      <c r="DK15" s="668"/>
      <c r="DL15" s="668"/>
      <c r="DM15" s="668"/>
      <c r="DN15" s="668"/>
      <c r="DO15" s="668"/>
      <c r="DP15" s="669"/>
      <c r="DQ15" s="658">
        <v>1678849</v>
      </c>
      <c r="DR15" s="668"/>
      <c r="DS15" s="668"/>
      <c r="DT15" s="668"/>
      <c r="DU15" s="668"/>
      <c r="DV15" s="668"/>
      <c r="DW15" s="668"/>
      <c r="DX15" s="668"/>
      <c r="DY15" s="668"/>
      <c r="DZ15" s="668"/>
      <c r="EA15" s="668"/>
      <c r="EB15" s="668"/>
      <c r="EC15" s="705"/>
    </row>
    <row r="16" spans="2:143" ht="11.25" customHeight="1" x14ac:dyDescent="0.15">
      <c r="B16" s="664" t="s">
        <v>589</v>
      </c>
      <c r="C16" s="665"/>
      <c r="D16" s="665"/>
      <c r="E16" s="665"/>
      <c r="F16" s="665"/>
      <c r="G16" s="665"/>
      <c r="H16" s="665"/>
      <c r="I16" s="665"/>
      <c r="J16" s="665"/>
      <c r="K16" s="665"/>
      <c r="L16" s="665"/>
      <c r="M16" s="665"/>
      <c r="N16" s="665"/>
      <c r="O16" s="665"/>
      <c r="P16" s="665"/>
      <c r="Q16" s="666"/>
      <c r="R16" s="667">
        <v>15671</v>
      </c>
      <c r="S16" s="668"/>
      <c r="T16" s="668"/>
      <c r="U16" s="668"/>
      <c r="V16" s="668"/>
      <c r="W16" s="668"/>
      <c r="X16" s="668"/>
      <c r="Y16" s="669"/>
      <c r="Z16" s="692">
        <v>0</v>
      </c>
      <c r="AA16" s="692"/>
      <c r="AB16" s="692"/>
      <c r="AC16" s="692"/>
      <c r="AD16" s="693">
        <v>15671</v>
      </c>
      <c r="AE16" s="693"/>
      <c r="AF16" s="693"/>
      <c r="AG16" s="693"/>
      <c r="AH16" s="693"/>
      <c r="AI16" s="693"/>
      <c r="AJ16" s="693"/>
      <c r="AK16" s="693"/>
      <c r="AL16" s="670">
        <v>0.1</v>
      </c>
      <c r="AM16" s="671"/>
      <c r="AN16" s="671"/>
      <c r="AO16" s="694"/>
      <c r="AP16" s="664" t="s">
        <v>588</v>
      </c>
      <c r="AQ16" s="665"/>
      <c r="AR16" s="665"/>
      <c r="AS16" s="665"/>
      <c r="AT16" s="665"/>
      <c r="AU16" s="665"/>
      <c r="AV16" s="665"/>
      <c r="AW16" s="665"/>
      <c r="AX16" s="665"/>
      <c r="AY16" s="665"/>
      <c r="AZ16" s="665"/>
      <c r="BA16" s="665"/>
      <c r="BB16" s="665"/>
      <c r="BC16" s="665"/>
      <c r="BD16" s="665"/>
      <c r="BE16" s="665"/>
      <c r="BF16" s="666"/>
      <c r="BG16" s="667" t="s">
        <v>539</v>
      </c>
      <c r="BH16" s="668"/>
      <c r="BI16" s="668"/>
      <c r="BJ16" s="668"/>
      <c r="BK16" s="668"/>
      <c r="BL16" s="668"/>
      <c r="BM16" s="668"/>
      <c r="BN16" s="669"/>
      <c r="BO16" s="692" t="s">
        <v>539</v>
      </c>
      <c r="BP16" s="692"/>
      <c r="BQ16" s="692"/>
      <c r="BR16" s="692"/>
      <c r="BS16" s="693" t="s">
        <v>539</v>
      </c>
      <c r="BT16" s="693"/>
      <c r="BU16" s="693"/>
      <c r="BV16" s="693"/>
      <c r="BW16" s="693"/>
      <c r="BX16" s="693"/>
      <c r="BY16" s="693"/>
      <c r="BZ16" s="693"/>
      <c r="CA16" s="693"/>
      <c r="CB16" s="743"/>
      <c r="CD16" s="695" t="s">
        <v>252</v>
      </c>
      <c r="CE16" s="696"/>
      <c r="CF16" s="696"/>
      <c r="CG16" s="696"/>
      <c r="CH16" s="696"/>
      <c r="CI16" s="696"/>
      <c r="CJ16" s="696"/>
      <c r="CK16" s="696"/>
      <c r="CL16" s="696"/>
      <c r="CM16" s="696"/>
      <c r="CN16" s="696"/>
      <c r="CO16" s="696"/>
      <c r="CP16" s="696"/>
      <c r="CQ16" s="697"/>
      <c r="CR16" s="667" t="s">
        <v>539</v>
      </c>
      <c r="CS16" s="668"/>
      <c r="CT16" s="668"/>
      <c r="CU16" s="668"/>
      <c r="CV16" s="668"/>
      <c r="CW16" s="668"/>
      <c r="CX16" s="668"/>
      <c r="CY16" s="669"/>
      <c r="CZ16" s="692" t="s">
        <v>539</v>
      </c>
      <c r="DA16" s="692"/>
      <c r="DB16" s="692"/>
      <c r="DC16" s="692"/>
      <c r="DD16" s="658" t="s">
        <v>127</v>
      </c>
      <c r="DE16" s="668"/>
      <c r="DF16" s="668"/>
      <c r="DG16" s="668"/>
      <c r="DH16" s="668"/>
      <c r="DI16" s="668"/>
      <c r="DJ16" s="668"/>
      <c r="DK16" s="668"/>
      <c r="DL16" s="668"/>
      <c r="DM16" s="668"/>
      <c r="DN16" s="668"/>
      <c r="DO16" s="668"/>
      <c r="DP16" s="669"/>
      <c r="DQ16" s="658" t="s">
        <v>539</v>
      </c>
      <c r="DR16" s="668"/>
      <c r="DS16" s="668"/>
      <c r="DT16" s="668"/>
      <c r="DU16" s="668"/>
      <c r="DV16" s="668"/>
      <c r="DW16" s="668"/>
      <c r="DX16" s="668"/>
      <c r="DY16" s="668"/>
      <c r="DZ16" s="668"/>
      <c r="EA16" s="668"/>
      <c r="EB16" s="668"/>
      <c r="EC16" s="705"/>
    </row>
    <row r="17" spans="2:133" ht="11.25" customHeight="1" x14ac:dyDescent="0.15">
      <c r="B17" s="664" t="s">
        <v>587</v>
      </c>
      <c r="C17" s="665"/>
      <c r="D17" s="665"/>
      <c r="E17" s="665"/>
      <c r="F17" s="665"/>
      <c r="G17" s="665"/>
      <c r="H17" s="665"/>
      <c r="I17" s="665"/>
      <c r="J17" s="665"/>
      <c r="K17" s="665"/>
      <c r="L17" s="665"/>
      <c r="M17" s="665"/>
      <c r="N17" s="665"/>
      <c r="O17" s="665"/>
      <c r="P17" s="665"/>
      <c r="Q17" s="666"/>
      <c r="R17" s="667">
        <v>83230</v>
      </c>
      <c r="S17" s="668"/>
      <c r="T17" s="668"/>
      <c r="U17" s="668"/>
      <c r="V17" s="668"/>
      <c r="W17" s="668"/>
      <c r="X17" s="668"/>
      <c r="Y17" s="669"/>
      <c r="Z17" s="692">
        <v>0.2</v>
      </c>
      <c r="AA17" s="692"/>
      <c r="AB17" s="692"/>
      <c r="AC17" s="692"/>
      <c r="AD17" s="693">
        <v>83230</v>
      </c>
      <c r="AE17" s="693"/>
      <c r="AF17" s="693"/>
      <c r="AG17" s="693"/>
      <c r="AH17" s="693"/>
      <c r="AI17" s="693"/>
      <c r="AJ17" s="693"/>
      <c r="AK17" s="693"/>
      <c r="AL17" s="670">
        <v>0.5</v>
      </c>
      <c r="AM17" s="671"/>
      <c r="AN17" s="671"/>
      <c r="AO17" s="694"/>
      <c r="AP17" s="664" t="s">
        <v>586</v>
      </c>
      <c r="AQ17" s="665"/>
      <c r="AR17" s="665"/>
      <c r="AS17" s="665"/>
      <c r="AT17" s="665"/>
      <c r="AU17" s="665"/>
      <c r="AV17" s="665"/>
      <c r="AW17" s="665"/>
      <c r="AX17" s="665"/>
      <c r="AY17" s="665"/>
      <c r="AZ17" s="665"/>
      <c r="BA17" s="665"/>
      <c r="BB17" s="665"/>
      <c r="BC17" s="665"/>
      <c r="BD17" s="665"/>
      <c r="BE17" s="665"/>
      <c r="BF17" s="666"/>
      <c r="BG17" s="667" t="s">
        <v>539</v>
      </c>
      <c r="BH17" s="668"/>
      <c r="BI17" s="668"/>
      <c r="BJ17" s="668"/>
      <c r="BK17" s="668"/>
      <c r="BL17" s="668"/>
      <c r="BM17" s="668"/>
      <c r="BN17" s="669"/>
      <c r="BO17" s="692" t="s">
        <v>539</v>
      </c>
      <c r="BP17" s="692"/>
      <c r="BQ17" s="692"/>
      <c r="BR17" s="692"/>
      <c r="BS17" s="693" t="s">
        <v>539</v>
      </c>
      <c r="BT17" s="693"/>
      <c r="BU17" s="693"/>
      <c r="BV17" s="693"/>
      <c r="BW17" s="693"/>
      <c r="BX17" s="693"/>
      <c r="BY17" s="693"/>
      <c r="BZ17" s="693"/>
      <c r="CA17" s="693"/>
      <c r="CB17" s="743"/>
      <c r="CD17" s="695" t="s">
        <v>253</v>
      </c>
      <c r="CE17" s="696"/>
      <c r="CF17" s="696"/>
      <c r="CG17" s="696"/>
      <c r="CH17" s="696"/>
      <c r="CI17" s="696"/>
      <c r="CJ17" s="696"/>
      <c r="CK17" s="696"/>
      <c r="CL17" s="696"/>
      <c r="CM17" s="696"/>
      <c r="CN17" s="696"/>
      <c r="CO17" s="696"/>
      <c r="CP17" s="696"/>
      <c r="CQ17" s="697"/>
      <c r="CR17" s="667">
        <v>1723615</v>
      </c>
      <c r="CS17" s="668"/>
      <c r="CT17" s="668"/>
      <c r="CU17" s="668"/>
      <c r="CV17" s="668"/>
      <c r="CW17" s="668"/>
      <c r="CX17" s="668"/>
      <c r="CY17" s="669"/>
      <c r="CZ17" s="692">
        <v>5.7</v>
      </c>
      <c r="DA17" s="692"/>
      <c r="DB17" s="692"/>
      <c r="DC17" s="692"/>
      <c r="DD17" s="658" t="s">
        <v>539</v>
      </c>
      <c r="DE17" s="668"/>
      <c r="DF17" s="668"/>
      <c r="DG17" s="668"/>
      <c r="DH17" s="668"/>
      <c r="DI17" s="668"/>
      <c r="DJ17" s="668"/>
      <c r="DK17" s="668"/>
      <c r="DL17" s="668"/>
      <c r="DM17" s="668"/>
      <c r="DN17" s="668"/>
      <c r="DO17" s="668"/>
      <c r="DP17" s="669"/>
      <c r="DQ17" s="658">
        <v>1716605</v>
      </c>
      <c r="DR17" s="668"/>
      <c r="DS17" s="668"/>
      <c r="DT17" s="668"/>
      <c r="DU17" s="668"/>
      <c r="DV17" s="668"/>
      <c r="DW17" s="668"/>
      <c r="DX17" s="668"/>
      <c r="DY17" s="668"/>
      <c r="DZ17" s="668"/>
      <c r="EA17" s="668"/>
      <c r="EB17" s="668"/>
      <c r="EC17" s="705"/>
    </row>
    <row r="18" spans="2:133" ht="11.25" customHeight="1" x14ac:dyDescent="0.15">
      <c r="B18" s="664" t="s">
        <v>254</v>
      </c>
      <c r="C18" s="665"/>
      <c r="D18" s="665"/>
      <c r="E18" s="665"/>
      <c r="F18" s="665"/>
      <c r="G18" s="665"/>
      <c r="H18" s="665"/>
      <c r="I18" s="665"/>
      <c r="J18" s="665"/>
      <c r="K18" s="665"/>
      <c r="L18" s="665"/>
      <c r="M18" s="665"/>
      <c r="N18" s="665"/>
      <c r="O18" s="665"/>
      <c r="P18" s="665"/>
      <c r="Q18" s="666"/>
      <c r="R18" s="667">
        <v>150664</v>
      </c>
      <c r="S18" s="668"/>
      <c r="T18" s="668"/>
      <c r="U18" s="668"/>
      <c r="V18" s="668"/>
      <c r="W18" s="668"/>
      <c r="X18" s="668"/>
      <c r="Y18" s="669"/>
      <c r="Z18" s="692">
        <v>0.5</v>
      </c>
      <c r="AA18" s="692"/>
      <c r="AB18" s="692"/>
      <c r="AC18" s="692"/>
      <c r="AD18" s="693">
        <v>140813</v>
      </c>
      <c r="AE18" s="693"/>
      <c r="AF18" s="693"/>
      <c r="AG18" s="693"/>
      <c r="AH18" s="693"/>
      <c r="AI18" s="693"/>
      <c r="AJ18" s="693"/>
      <c r="AK18" s="693"/>
      <c r="AL18" s="670">
        <v>0.89999997615814209</v>
      </c>
      <c r="AM18" s="671"/>
      <c r="AN18" s="671"/>
      <c r="AO18" s="694"/>
      <c r="AP18" s="664" t="s">
        <v>255</v>
      </c>
      <c r="AQ18" s="665"/>
      <c r="AR18" s="665"/>
      <c r="AS18" s="665"/>
      <c r="AT18" s="665"/>
      <c r="AU18" s="665"/>
      <c r="AV18" s="665"/>
      <c r="AW18" s="665"/>
      <c r="AX18" s="665"/>
      <c r="AY18" s="665"/>
      <c r="AZ18" s="665"/>
      <c r="BA18" s="665"/>
      <c r="BB18" s="665"/>
      <c r="BC18" s="665"/>
      <c r="BD18" s="665"/>
      <c r="BE18" s="665"/>
      <c r="BF18" s="666"/>
      <c r="BG18" s="667" t="s">
        <v>539</v>
      </c>
      <c r="BH18" s="668"/>
      <c r="BI18" s="668"/>
      <c r="BJ18" s="668"/>
      <c r="BK18" s="668"/>
      <c r="BL18" s="668"/>
      <c r="BM18" s="668"/>
      <c r="BN18" s="669"/>
      <c r="BO18" s="692" t="s">
        <v>539</v>
      </c>
      <c r="BP18" s="692"/>
      <c r="BQ18" s="692"/>
      <c r="BR18" s="692"/>
      <c r="BS18" s="693" t="s">
        <v>539</v>
      </c>
      <c r="BT18" s="693"/>
      <c r="BU18" s="693"/>
      <c r="BV18" s="693"/>
      <c r="BW18" s="693"/>
      <c r="BX18" s="693"/>
      <c r="BY18" s="693"/>
      <c r="BZ18" s="693"/>
      <c r="CA18" s="693"/>
      <c r="CB18" s="743"/>
      <c r="CD18" s="695" t="s">
        <v>256</v>
      </c>
      <c r="CE18" s="696"/>
      <c r="CF18" s="696"/>
      <c r="CG18" s="696"/>
      <c r="CH18" s="696"/>
      <c r="CI18" s="696"/>
      <c r="CJ18" s="696"/>
      <c r="CK18" s="696"/>
      <c r="CL18" s="696"/>
      <c r="CM18" s="696"/>
      <c r="CN18" s="696"/>
      <c r="CO18" s="696"/>
      <c r="CP18" s="696"/>
      <c r="CQ18" s="697"/>
      <c r="CR18" s="667" t="s">
        <v>539</v>
      </c>
      <c r="CS18" s="668"/>
      <c r="CT18" s="668"/>
      <c r="CU18" s="668"/>
      <c r="CV18" s="668"/>
      <c r="CW18" s="668"/>
      <c r="CX18" s="668"/>
      <c r="CY18" s="669"/>
      <c r="CZ18" s="692" t="s">
        <v>539</v>
      </c>
      <c r="DA18" s="692"/>
      <c r="DB18" s="692"/>
      <c r="DC18" s="692"/>
      <c r="DD18" s="658" t="s">
        <v>539</v>
      </c>
      <c r="DE18" s="668"/>
      <c r="DF18" s="668"/>
      <c r="DG18" s="668"/>
      <c r="DH18" s="668"/>
      <c r="DI18" s="668"/>
      <c r="DJ18" s="668"/>
      <c r="DK18" s="668"/>
      <c r="DL18" s="668"/>
      <c r="DM18" s="668"/>
      <c r="DN18" s="668"/>
      <c r="DO18" s="668"/>
      <c r="DP18" s="669"/>
      <c r="DQ18" s="658" t="s">
        <v>539</v>
      </c>
      <c r="DR18" s="668"/>
      <c r="DS18" s="668"/>
      <c r="DT18" s="668"/>
      <c r="DU18" s="668"/>
      <c r="DV18" s="668"/>
      <c r="DW18" s="668"/>
      <c r="DX18" s="668"/>
      <c r="DY18" s="668"/>
      <c r="DZ18" s="668"/>
      <c r="EA18" s="668"/>
      <c r="EB18" s="668"/>
      <c r="EC18" s="705"/>
    </row>
    <row r="19" spans="2:133" ht="11.25" customHeight="1" x14ac:dyDescent="0.15">
      <c r="B19" s="664" t="s">
        <v>585</v>
      </c>
      <c r="C19" s="665"/>
      <c r="D19" s="665"/>
      <c r="E19" s="665"/>
      <c r="F19" s="665"/>
      <c r="G19" s="665"/>
      <c r="H19" s="665"/>
      <c r="I19" s="665"/>
      <c r="J19" s="665"/>
      <c r="K19" s="665"/>
      <c r="L19" s="665"/>
      <c r="M19" s="665"/>
      <c r="N19" s="665"/>
      <c r="O19" s="665"/>
      <c r="P19" s="665"/>
      <c r="Q19" s="666"/>
      <c r="R19" s="667">
        <v>68802</v>
      </c>
      <c r="S19" s="668"/>
      <c r="T19" s="668"/>
      <c r="U19" s="668"/>
      <c r="V19" s="668"/>
      <c r="W19" s="668"/>
      <c r="X19" s="668"/>
      <c r="Y19" s="669"/>
      <c r="Z19" s="692">
        <v>0.2</v>
      </c>
      <c r="AA19" s="692"/>
      <c r="AB19" s="692"/>
      <c r="AC19" s="692"/>
      <c r="AD19" s="693">
        <v>68802</v>
      </c>
      <c r="AE19" s="693"/>
      <c r="AF19" s="693"/>
      <c r="AG19" s="693"/>
      <c r="AH19" s="693"/>
      <c r="AI19" s="693"/>
      <c r="AJ19" s="693"/>
      <c r="AK19" s="693"/>
      <c r="AL19" s="670">
        <v>0.5</v>
      </c>
      <c r="AM19" s="671"/>
      <c r="AN19" s="671"/>
      <c r="AO19" s="694"/>
      <c r="AP19" s="664" t="s">
        <v>257</v>
      </c>
      <c r="AQ19" s="665"/>
      <c r="AR19" s="665"/>
      <c r="AS19" s="665"/>
      <c r="AT19" s="665"/>
      <c r="AU19" s="665"/>
      <c r="AV19" s="665"/>
      <c r="AW19" s="665"/>
      <c r="AX19" s="665"/>
      <c r="AY19" s="665"/>
      <c r="AZ19" s="665"/>
      <c r="BA19" s="665"/>
      <c r="BB19" s="665"/>
      <c r="BC19" s="665"/>
      <c r="BD19" s="665"/>
      <c r="BE19" s="665"/>
      <c r="BF19" s="666"/>
      <c r="BG19" s="667">
        <v>1057708</v>
      </c>
      <c r="BH19" s="668"/>
      <c r="BI19" s="668"/>
      <c r="BJ19" s="668"/>
      <c r="BK19" s="668"/>
      <c r="BL19" s="668"/>
      <c r="BM19" s="668"/>
      <c r="BN19" s="669"/>
      <c r="BO19" s="692">
        <v>8.9</v>
      </c>
      <c r="BP19" s="692"/>
      <c r="BQ19" s="692"/>
      <c r="BR19" s="692"/>
      <c r="BS19" s="693" t="s">
        <v>539</v>
      </c>
      <c r="BT19" s="693"/>
      <c r="BU19" s="693"/>
      <c r="BV19" s="693"/>
      <c r="BW19" s="693"/>
      <c r="BX19" s="693"/>
      <c r="BY19" s="693"/>
      <c r="BZ19" s="693"/>
      <c r="CA19" s="693"/>
      <c r="CB19" s="743"/>
      <c r="CD19" s="695" t="s">
        <v>584</v>
      </c>
      <c r="CE19" s="696"/>
      <c r="CF19" s="696"/>
      <c r="CG19" s="696"/>
      <c r="CH19" s="696"/>
      <c r="CI19" s="696"/>
      <c r="CJ19" s="696"/>
      <c r="CK19" s="696"/>
      <c r="CL19" s="696"/>
      <c r="CM19" s="696"/>
      <c r="CN19" s="696"/>
      <c r="CO19" s="696"/>
      <c r="CP19" s="696"/>
      <c r="CQ19" s="697"/>
      <c r="CR19" s="667" t="s">
        <v>539</v>
      </c>
      <c r="CS19" s="668"/>
      <c r="CT19" s="668"/>
      <c r="CU19" s="668"/>
      <c r="CV19" s="668"/>
      <c r="CW19" s="668"/>
      <c r="CX19" s="668"/>
      <c r="CY19" s="669"/>
      <c r="CZ19" s="692" t="s">
        <v>539</v>
      </c>
      <c r="DA19" s="692"/>
      <c r="DB19" s="692"/>
      <c r="DC19" s="692"/>
      <c r="DD19" s="658" t="s">
        <v>539</v>
      </c>
      <c r="DE19" s="668"/>
      <c r="DF19" s="668"/>
      <c r="DG19" s="668"/>
      <c r="DH19" s="668"/>
      <c r="DI19" s="668"/>
      <c r="DJ19" s="668"/>
      <c r="DK19" s="668"/>
      <c r="DL19" s="668"/>
      <c r="DM19" s="668"/>
      <c r="DN19" s="668"/>
      <c r="DO19" s="668"/>
      <c r="DP19" s="669"/>
      <c r="DQ19" s="658" t="s">
        <v>127</v>
      </c>
      <c r="DR19" s="668"/>
      <c r="DS19" s="668"/>
      <c r="DT19" s="668"/>
      <c r="DU19" s="668"/>
      <c r="DV19" s="668"/>
      <c r="DW19" s="668"/>
      <c r="DX19" s="668"/>
      <c r="DY19" s="668"/>
      <c r="DZ19" s="668"/>
      <c r="EA19" s="668"/>
      <c r="EB19" s="668"/>
      <c r="EC19" s="705"/>
    </row>
    <row r="20" spans="2:133" ht="11.25" customHeight="1" x14ac:dyDescent="0.15">
      <c r="B20" s="664" t="s">
        <v>258</v>
      </c>
      <c r="C20" s="665"/>
      <c r="D20" s="665"/>
      <c r="E20" s="665"/>
      <c r="F20" s="665"/>
      <c r="G20" s="665"/>
      <c r="H20" s="665"/>
      <c r="I20" s="665"/>
      <c r="J20" s="665"/>
      <c r="K20" s="665"/>
      <c r="L20" s="665"/>
      <c r="M20" s="665"/>
      <c r="N20" s="665"/>
      <c r="O20" s="665"/>
      <c r="P20" s="665"/>
      <c r="Q20" s="666"/>
      <c r="R20" s="667">
        <v>5092</v>
      </c>
      <c r="S20" s="668"/>
      <c r="T20" s="668"/>
      <c r="U20" s="668"/>
      <c r="V20" s="668"/>
      <c r="W20" s="668"/>
      <c r="X20" s="668"/>
      <c r="Y20" s="669"/>
      <c r="Z20" s="692">
        <v>0</v>
      </c>
      <c r="AA20" s="692"/>
      <c r="AB20" s="692"/>
      <c r="AC20" s="692"/>
      <c r="AD20" s="693">
        <v>5092</v>
      </c>
      <c r="AE20" s="693"/>
      <c r="AF20" s="693"/>
      <c r="AG20" s="693"/>
      <c r="AH20" s="693"/>
      <c r="AI20" s="693"/>
      <c r="AJ20" s="693"/>
      <c r="AK20" s="693"/>
      <c r="AL20" s="670">
        <v>0</v>
      </c>
      <c r="AM20" s="671"/>
      <c r="AN20" s="671"/>
      <c r="AO20" s="694"/>
      <c r="AP20" s="664" t="s">
        <v>583</v>
      </c>
      <c r="AQ20" s="665"/>
      <c r="AR20" s="665"/>
      <c r="AS20" s="665"/>
      <c r="AT20" s="665"/>
      <c r="AU20" s="665"/>
      <c r="AV20" s="665"/>
      <c r="AW20" s="665"/>
      <c r="AX20" s="665"/>
      <c r="AY20" s="665"/>
      <c r="AZ20" s="665"/>
      <c r="BA20" s="665"/>
      <c r="BB20" s="665"/>
      <c r="BC20" s="665"/>
      <c r="BD20" s="665"/>
      <c r="BE20" s="665"/>
      <c r="BF20" s="666"/>
      <c r="BG20" s="667">
        <v>1057708</v>
      </c>
      <c r="BH20" s="668"/>
      <c r="BI20" s="668"/>
      <c r="BJ20" s="668"/>
      <c r="BK20" s="668"/>
      <c r="BL20" s="668"/>
      <c r="BM20" s="668"/>
      <c r="BN20" s="669"/>
      <c r="BO20" s="692">
        <v>8.9</v>
      </c>
      <c r="BP20" s="692"/>
      <c r="BQ20" s="692"/>
      <c r="BR20" s="692"/>
      <c r="BS20" s="693" t="s">
        <v>127</v>
      </c>
      <c r="BT20" s="693"/>
      <c r="BU20" s="693"/>
      <c r="BV20" s="693"/>
      <c r="BW20" s="693"/>
      <c r="BX20" s="693"/>
      <c r="BY20" s="693"/>
      <c r="BZ20" s="693"/>
      <c r="CA20" s="693"/>
      <c r="CB20" s="743"/>
      <c r="CD20" s="695" t="s">
        <v>259</v>
      </c>
      <c r="CE20" s="696"/>
      <c r="CF20" s="696"/>
      <c r="CG20" s="696"/>
      <c r="CH20" s="696"/>
      <c r="CI20" s="696"/>
      <c r="CJ20" s="696"/>
      <c r="CK20" s="696"/>
      <c r="CL20" s="696"/>
      <c r="CM20" s="696"/>
      <c r="CN20" s="696"/>
      <c r="CO20" s="696"/>
      <c r="CP20" s="696"/>
      <c r="CQ20" s="697"/>
      <c r="CR20" s="667">
        <v>30399219</v>
      </c>
      <c r="CS20" s="668"/>
      <c r="CT20" s="668"/>
      <c r="CU20" s="668"/>
      <c r="CV20" s="668"/>
      <c r="CW20" s="668"/>
      <c r="CX20" s="668"/>
      <c r="CY20" s="669"/>
      <c r="CZ20" s="692">
        <v>100</v>
      </c>
      <c r="DA20" s="692"/>
      <c r="DB20" s="692"/>
      <c r="DC20" s="692"/>
      <c r="DD20" s="658">
        <v>3509538</v>
      </c>
      <c r="DE20" s="668"/>
      <c r="DF20" s="668"/>
      <c r="DG20" s="668"/>
      <c r="DH20" s="668"/>
      <c r="DI20" s="668"/>
      <c r="DJ20" s="668"/>
      <c r="DK20" s="668"/>
      <c r="DL20" s="668"/>
      <c r="DM20" s="668"/>
      <c r="DN20" s="668"/>
      <c r="DO20" s="668"/>
      <c r="DP20" s="669"/>
      <c r="DQ20" s="658">
        <v>17229361</v>
      </c>
      <c r="DR20" s="668"/>
      <c r="DS20" s="668"/>
      <c r="DT20" s="668"/>
      <c r="DU20" s="668"/>
      <c r="DV20" s="668"/>
      <c r="DW20" s="668"/>
      <c r="DX20" s="668"/>
      <c r="DY20" s="668"/>
      <c r="DZ20" s="668"/>
      <c r="EA20" s="668"/>
      <c r="EB20" s="668"/>
      <c r="EC20" s="705"/>
    </row>
    <row r="21" spans="2:133" ht="11.25" customHeight="1" x14ac:dyDescent="0.15">
      <c r="B21" s="664" t="s">
        <v>260</v>
      </c>
      <c r="C21" s="665"/>
      <c r="D21" s="665"/>
      <c r="E21" s="665"/>
      <c r="F21" s="665"/>
      <c r="G21" s="665"/>
      <c r="H21" s="665"/>
      <c r="I21" s="665"/>
      <c r="J21" s="665"/>
      <c r="K21" s="665"/>
      <c r="L21" s="665"/>
      <c r="M21" s="665"/>
      <c r="N21" s="665"/>
      <c r="O21" s="665"/>
      <c r="P21" s="665"/>
      <c r="Q21" s="666"/>
      <c r="R21" s="667">
        <v>1177</v>
      </c>
      <c r="S21" s="668"/>
      <c r="T21" s="668"/>
      <c r="U21" s="668"/>
      <c r="V21" s="668"/>
      <c r="W21" s="668"/>
      <c r="X21" s="668"/>
      <c r="Y21" s="669"/>
      <c r="Z21" s="692">
        <v>0</v>
      </c>
      <c r="AA21" s="692"/>
      <c r="AB21" s="692"/>
      <c r="AC21" s="692"/>
      <c r="AD21" s="693">
        <v>1177</v>
      </c>
      <c r="AE21" s="693"/>
      <c r="AF21" s="693"/>
      <c r="AG21" s="693"/>
      <c r="AH21" s="693"/>
      <c r="AI21" s="693"/>
      <c r="AJ21" s="693"/>
      <c r="AK21" s="693"/>
      <c r="AL21" s="670">
        <v>0</v>
      </c>
      <c r="AM21" s="671"/>
      <c r="AN21" s="671"/>
      <c r="AO21" s="694"/>
      <c r="AP21" s="758" t="s">
        <v>582</v>
      </c>
      <c r="AQ21" s="765"/>
      <c r="AR21" s="765"/>
      <c r="AS21" s="765"/>
      <c r="AT21" s="765"/>
      <c r="AU21" s="765"/>
      <c r="AV21" s="765"/>
      <c r="AW21" s="765"/>
      <c r="AX21" s="765"/>
      <c r="AY21" s="765"/>
      <c r="AZ21" s="765"/>
      <c r="BA21" s="765"/>
      <c r="BB21" s="765"/>
      <c r="BC21" s="765"/>
      <c r="BD21" s="765"/>
      <c r="BE21" s="765"/>
      <c r="BF21" s="760"/>
      <c r="BG21" s="667" t="s">
        <v>539</v>
      </c>
      <c r="BH21" s="668"/>
      <c r="BI21" s="668"/>
      <c r="BJ21" s="668"/>
      <c r="BK21" s="668"/>
      <c r="BL21" s="668"/>
      <c r="BM21" s="668"/>
      <c r="BN21" s="669"/>
      <c r="BO21" s="692" t="s">
        <v>539</v>
      </c>
      <c r="BP21" s="692"/>
      <c r="BQ21" s="692"/>
      <c r="BR21" s="692"/>
      <c r="BS21" s="693" t="s">
        <v>539</v>
      </c>
      <c r="BT21" s="693"/>
      <c r="BU21" s="693"/>
      <c r="BV21" s="693"/>
      <c r="BW21" s="693"/>
      <c r="BX21" s="693"/>
      <c r="BY21" s="693"/>
      <c r="BZ21" s="693"/>
      <c r="CA21" s="693"/>
      <c r="CB21" s="743"/>
      <c r="CD21" s="776"/>
      <c r="CE21" s="699"/>
      <c r="CF21" s="699"/>
      <c r="CG21" s="699"/>
      <c r="CH21" s="699"/>
      <c r="CI21" s="699"/>
      <c r="CJ21" s="699"/>
      <c r="CK21" s="699"/>
      <c r="CL21" s="699"/>
      <c r="CM21" s="699"/>
      <c r="CN21" s="699"/>
      <c r="CO21" s="699"/>
      <c r="CP21" s="699"/>
      <c r="CQ21" s="700"/>
      <c r="CR21" s="777"/>
      <c r="CS21" s="774"/>
      <c r="CT21" s="774"/>
      <c r="CU21" s="774"/>
      <c r="CV21" s="774"/>
      <c r="CW21" s="774"/>
      <c r="CX21" s="774"/>
      <c r="CY21" s="778"/>
      <c r="CZ21" s="779"/>
      <c r="DA21" s="779"/>
      <c r="DB21" s="779"/>
      <c r="DC21" s="779"/>
      <c r="DD21" s="773"/>
      <c r="DE21" s="774"/>
      <c r="DF21" s="774"/>
      <c r="DG21" s="774"/>
      <c r="DH21" s="774"/>
      <c r="DI21" s="774"/>
      <c r="DJ21" s="774"/>
      <c r="DK21" s="774"/>
      <c r="DL21" s="774"/>
      <c r="DM21" s="774"/>
      <c r="DN21" s="774"/>
      <c r="DO21" s="774"/>
      <c r="DP21" s="778"/>
      <c r="DQ21" s="773"/>
      <c r="DR21" s="774"/>
      <c r="DS21" s="774"/>
      <c r="DT21" s="774"/>
      <c r="DU21" s="774"/>
      <c r="DV21" s="774"/>
      <c r="DW21" s="774"/>
      <c r="DX21" s="774"/>
      <c r="DY21" s="774"/>
      <c r="DZ21" s="774"/>
      <c r="EA21" s="774"/>
      <c r="EB21" s="774"/>
      <c r="EC21" s="775"/>
    </row>
    <row r="22" spans="2:133" ht="11.25" customHeight="1" x14ac:dyDescent="0.15">
      <c r="B22" s="728" t="s">
        <v>581</v>
      </c>
      <c r="C22" s="729"/>
      <c r="D22" s="729"/>
      <c r="E22" s="729"/>
      <c r="F22" s="729"/>
      <c r="G22" s="729"/>
      <c r="H22" s="729"/>
      <c r="I22" s="729"/>
      <c r="J22" s="729"/>
      <c r="K22" s="729"/>
      <c r="L22" s="729"/>
      <c r="M22" s="729"/>
      <c r="N22" s="729"/>
      <c r="O22" s="729"/>
      <c r="P22" s="729"/>
      <c r="Q22" s="730"/>
      <c r="R22" s="667">
        <v>75593</v>
      </c>
      <c r="S22" s="668"/>
      <c r="T22" s="668"/>
      <c r="U22" s="668"/>
      <c r="V22" s="668"/>
      <c r="W22" s="668"/>
      <c r="X22" s="668"/>
      <c r="Y22" s="669"/>
      <c r="Z22" s="692">
        <v>0.2</v>
      </c>
      <c r="AA22" s="692"/>
      <c r="AB22" s="692"/>
      <c r="AC22" s="692"/>
      <c r="AD22" s="693">
        <v>65742</v>
      </c>
      <c r="AE22" s="693"/>
      <c r="AF22" s="693"/>
      <c r="AG22" s="693"/>
      <c r="AH22" s="693"/>
      <c r="AI22" s="693"/>
      <c r="AJ22" s="693"/>
      <c r="AK22" s="693"/>
      <c r="AL22" s="670">
        <v>0.40000000596046448</v>
      </c>
      <c r="AM22" s="671"/>
      <c r="AN22" s="671"/>
      <c r="AO22" s="694"/>
      <c r="AP22" s="758" t="s">
        <v>580</v>
      </c>
      <c r="AQ22" s="765"/>
      <c r="AR22" s="765"/>
      <c r="AS22" s="765"/>
      <c r="AT22" s="765"/>
      <c r="AU22" s="765"/>
      <c r="AV22" s="765"/>
      <c r="AW22" s="765"/>
      <c r="AX22" s="765"/>
      <c r="AY22" s="765"/>
      <c r="AZ22" s="765"/>
      <c r="BA22" s="765"/>
      <c r="BB22" s="765"/>
      <c r="BC22" s="765"/>
      <c r="BD22" s="765"/>
      <c r="BE22" s="765"/>
      <c r="BF22" s="760"/>
      <c r="BG22" s="667" t="s">
        <v>539</v>
      </c>
      <c r="BH22" s="668"/>
      <c r="BI22" s="668"/>
      <c r="BJ22" s="668"/>
      <c r="BK22" s="668"/>
      <c r="BL22" s="668"/>
      <c r="BM22" s="668"/>
      <c r="BN22" s="669"/>
      <c r="BO22" s="692" t="s">
        <v>539</v>
      </c>
      <c r="BP22" s="692"/>
      <c r="BQ22" s="692"/>
      <c r="BR22" s="692"/>
      <c r="BS22" s="693" t="s">
        <v>127</v>
      </c>
      <c r="BT22" s="693"/>
      <c r="BU22" s="693"/>
      <c r="BV22" s="693"/>
      <c r="BW22" s="693"/>
      <c r="BX22" s="693"/>
      <c r="BY22" s="693"/>
      <c r="BZ22" s="693"/>
      <c r="CA22" s="693"/>
      <c r="CB22" s="743"/>
      <c r="CD22" s="766" t="s">
        <v>261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4" t="s">
        <v>262</v>
      </c>
      <c r="C23" s="665"/>
      <c r="D23" s="665"/>
      <c r="E23" s="665"/>
      <c r="F23" s="665"/>
      <c r="G23" s="665"/>
      <c r="H23" s="665"/>
      <c r="I23" s="665"/>
      <c r="J23" s="665"/>
      <c r="K23" s="665"/>
      <c r="L23" s="665"/>
      <c r="M23" s="665"/>
      <c r="N23" s="665"/>
      <c r="O23" s="665"/>
      <c r="P23" s="665"/>
      <c r="Q23" s="666"/>
      <c r="R23" s="667">
        <v>2170073</v>
      </c>
      <c r="S23" s="668"/>
      <c r="T23" s="668"/>
      <c r="U23" s="668"/>
      <c r="V23" s="668"/>
      <c r="W23" s="668"/>
      <c r="X23" s="668"/>
      <c r="Y23" s="669"/>
      <c r="Z23" s="692">
        <v>6.5</v>
      </c>
      <c r="AA23" s="692"/>
      <c r="AB23" s="692"/>
      <c r="AC23" s="692"/>
      <c r="AD23" s="693">
        <v>2050404</v>
      </c>
      <c r="AE23" s="693"/>
      <c r="AF23" s="693"/>
      <c r="AG23" s="693"/>
      <c r="AH23" s="693"/>
      <c r="AI23" s="693"/>
      <c r="AJ23" s="693"/>
      <c r="AK23" s="693"/>
      <c r="AL23" s="670">
        <v>13.5</v>
      </c>
      <c r="AM23" s="671"/>
      <c r="AN23" s="671"/>
      <c r="AO23" s="694"/>
      <c r="AP23" s="758" t="s">
        <v>263</v>
      </c>
      <c r="AQ23" s="765"/>
      <c r="AR23" s="765"/>
      <c r="AS23" s="765"/>
      <c r="AT23" s="765"/>
      <c r="AU23" s="765"/>
      <c r="AV23" s="765"/>
      <c r="AW23" s="765"/>
      <c r="AX23" s="765"/>
      <c r="AY23" s="765"/>
      <c r="AZ23" s="765"/>
      <c r="BA23" s="765"/>
      <c r="BB23" s="765"/>
      <c r="BC23" s="765"/>
      <c r="BD23" s="765"/>
      <c r="BE23" s="765"/>
      <c r="BF23" s="760"/>
      <c r="BG23" s="667">
        <v>1057708</v>
      </c>
      <c r="BH23" s="668"/>
      <c r="BI23" s="668"/>
      <c r="BJ23" s="668"/>
      <c r="BK23" s="668"/>
      <c r="BL23" s="668"/>
      <c r="BM23" s="668"/>
      <c r="BN23" s="669"/>
      <c r="BO23" s="692">
        <v>8.9</v>
      </c>
      <c r="BP23" s="692"/>
      <c r="BQ23" s="692"/>
      <c r="BR23" s="692"/>
      <c r="BS23" s="693" t="s">
        <v>539</v>
      </c>
      <c r="BT23" s="693"/>
      <c r="BU23" s="693"/>
      <c r="BV23" s="693"/>
      <c r="BW23" s="693"/>
      <c r="BX23" s="693"/>
      <c r="BY23" s="693"/>
      <c r="BZ23" s="693"/>
      <c r="CA23" s="693"/>
      <c r="CB23" s="743"/>
      <c r="CD23" s="766" t="s">
        <v>225</v>
      </c>
      <c r="CE23" s="767"/>
      <c r="CF23" s="767"/>
      <c r="CG23" s="767"/>
      <c r="CH23" s="767"/>
      <c r="CI23" s="767"/>
      <c r="CJ23" s="767"/>
      <c r="CK23" s="767"/>
      <c r="CL23" s="767"/>
      <c r="CM23" s="767"/>
      <c r="CN23" s="767"/>
      <c r="CO23" s="767"/>
      <c r="CP23" s="767"/>
      <c r="CQ23" s="768"/>
      <c r="CR23" s="766" t="s">
        <v>264</v>
      </c>
      <c r="CS23" s="767"/>
      <c r="CT23" s="767"/>
      <c r="CU23" s="767"/>
      <c r="CV23" s="767"/>
      <c r="CW23" s="767"/>
      <c r="CX23" s="767"/>
      <c r="CY23" s="768"/>
      <c r="CZ23" s="766" t="s">
        <v>579</v>
      </c>
      <c r="DA23" s="767"/>
      <c r="DB23" s="767"/>
      <c r="DC23" s="768"/>
      <c r="DD23" s="766" t="s">
        <v>578</v>
      </c>
      <c r="DE23" s="767"/>
      <c r="DF23" s="767"/>
      <c r="DG23" s="767"/>
      <c r="DH23" s="767"/>
      <c r="DI23" s="767"/>
      <c r="DJ23" s="767"/>
      <c r="DK23" s="768"/>
      <c r="DL23" s="770" t="s">
        <v>265</v>
      </c>
      <c r="DM23" s="771"/>
      <c r="DN23" s="771"/>
      <c r="DO23" s="771"/>
      <c r="DP23" s="771"/>
      <c r="DQ23" s="771"/>
      <c r="DR23" s="771"/>
      <c r="DS23" s="771"/>
      <c r="DT23" s="771"/>
      <c r="DU23" s="771"/>
      <c r="DV23" s="772"/>
      <c r="DW23" s="766" t="s">
        <v>266</v>
      </c>
      <c r="DX23" s="767"/>
      <c r="DY23" s="767"/>
      <c r="DZ23" s="767"/>
      <c r="EA23" s="767"/>
      <c r="EB23" s="767"/>
      <c r="EC23" s="768"/>
    </row>
    <row r="24" spans="2:133" ht="11.25" customHeight="1" x14ac:dyDescent="0.15">
      <c r="B24" s="664" t="s">
        <v>267</v>
      </c>
      <c r="C24" s="665"/>
      <c r="D24" s="665"/>
      <c r="E24" s="665"/>
      <c r="F24" s="665"/>
      <c r="G24" s="665"/>
      <c r="H24" s="665"/>
      <c r="I24" s="665"/>
      <c r="J24" s="665"/>
      <c r="K24" s="665"/>
      <c r="L24" s="665"/>
      <c r="M24" s="665"/>
      <c r="N24" s="665"/>
      <c r="O24" s="665"/>
      <c r="P24" s="665"/>
      <c r="Q24" s="666"/>
      <c r="R24" s="667">
        <v>2050404</v>
      </c>
      <c r="S24" s="668"/>
      <c r="T24" s="668"/>
      <c r="U24" s="668"/>
      <c r="V24" s="668"/>
      <c r="W24" s="668"/>
      <c r="X24" s="668"/>
      <c r="Y24" s="669"/>
      <c r="Z24" s="692">
        <v>6.2</v>
      </c>
      <c r="AA24" s="692"/>
      <c r="AB24" s="692"/>
      <c r="AC24" s="692"/>
      <c r="AD24" s="693">
        <v>2050404</v>
      </c>
      <c r="AE24" s="693"/>
      <c r="AF24" s="693"/>
      <c r="AG24" s="693"/>
      <c r="AH24" s="693"/>
      <c r="AI24" s="693"/>
      <c r="AJ24" s="693"/>
      <c r="AK24" s="693"/>
      <c r="AL24" s="670">
        <v>13.5</v>
      </c>
      <c r="AM24" s="671"/>
      <c r="AN24" s="671"/>
      <c r="AO24" s="694"/>
      <c r="AP24" s="758" t="s">
        <v>577</v>
      </c>
      <c r="AQ24" s="765"/>
      <c r="AR24" s="765"/>
      <c r="AS24" s="765"/>
      <c r="AT24" s="765"/>
      <c r="AU24" s="765"/>
      <c r="AV24" s="765"/>
      <c r="AW24" s="765"/>
      <c r="AX24" s="765"/>
      <c r="AY24" s="765"/>
      <c r="AZ24" s="765"/>
      <c r="BA24" s="765"/>
      <c r="BB24" s="765"/>
      <c r="BC24" s="765"/>
      <c r="BD24" s="765"/>
      <c r="BE24" s="765"/>
      <c r="BF24" s="760"/>
      <c r="BG24" s="667" t="s">
        <v>539</v>
      </c>
      <c r="BH24" s="668"/>
      <c r="BI24" s="668"/>
      <c r="BJ24" s="668"/>
      <c r="BK24" s="668"/>
      <c r="BL24" s="668"/>
      <c r="BM24" s="668"/>
      <c r="BN24" s="669"/>
      <c r="BO24" s="692" t="s">
        <v>539</v>
      </c>
      <c r="BP24" s="692"/>
      <c r="BQ24" s="692"/>
      <c r="BR24" s="692"/>
      <c r="BS24" s="693" t="s">
        <v>539</v>
      </c>
      <c r="BT24" s="693"/>
      <c r="BU24" s="693"/>
      <c r="BV24" s="693"/>
      <c r="BW24" s="693"/>
      <c r="BX24" s="693"/>
      <c r="BY24" s="693"/>
      <c r="BZ24" s="693"/>
      <c r="CA24" s="693"/>
      <c r="CB24" s="743"/>
      <c r="CD24" s="721" t="s">
        <v>268</v>
      </c>
      <c r="CE24" s="722"/>
      <c r="CF24" s="722"/>
      <c r="CG24" s="722"/>
      <c r="CH24" s="722"/>
      <c r="CI24" s="722"/>
      <c r="CJ24" s="722"/>
      <c r="CK24" s="722"/>
      <c r="CL24" s="722"/>
      <c r="CM24" s="722"/>
      <c r="CN24" s="722"/>
      <c r="CO24" s="722"/>
      <c r="CP24" s="722"/>
      <c r="CQ24" s="723"/>
      <c r="CR24" s="718">
        <v>16091218</v>
      </c>
      <c r="CS24" s="719"/>
      <c r="CT24" s="719"/>
      <c r="CU24" s="719"/>
      <c r="CV24" s="719"/>
      <c r="CW24" s="719"/>
      <c r="CX24" s="719"/>
      <c r="CY24" s="762"/>
      <c r="CZ24" s="763">
        <v>52.9</v>
      </c>
      <c r="DA24" s="738"/>
      <c r="DB24" s="738"/>
      <c r="DC24" s="769"/>
      <c r="DD24" s="761">
        <v>8024726</v>
      </c>
      <c r="DE24" s="719"/>
      <c r="DF24" s="719"/>
      <c r="DG24" s="719"/>
      <c r="DH24" s="719"/>
      <c r="DI24" s="719"/>
      <c r="DJ24" s="719"/>
      <c r="DK24" s="762"/>
      <c r="DL24" s="761">
        <v>7921635</v>
      </c>
      <c r="DM24" s="719"/>
      <c r="DN24" s="719"/>
      <c r="DO24" s="719"/>
      <c r="DP24" s="719"/>
      <c r="DQ24" s="719"/>
      <c r="DR24" s="719"/>
      <c r="DS24" s="719"/>
      <c r="DT24" s="719"/>
      <c r="DU24" s="719"/>
      <c r="DV24" s="762"/>
      <c r="DW24" s="763">
        <v>49.1</v>
      </c>
      <c r="DX24" s="738"/>
      <c r="DY24" s="738"/>
      <c r="DZ24" s="738"/>
      <c r="EA24" s="738"/>
      <c r="EB24" s="738"/>
      <c r="EC24" s="764"/>
    </row>
    <row r="25" spans="2:133" ht="11.25" customHeight="1" x14ac:dyDescent="0.15">
      <c r="B25" s="664" t="s">
        <v>269</v>
      </c>
      <c r="C25" s="665"/>
      <c r="D25" s="665"/>
      <c r="E25" s="665"/>
      <c r="F25" s="665"/>
      <c r="G25" s="665"/>
      <c r="H25" s="665"/>
      <c r="I25" s="665"/>
      <c r="J25" s="665"/>
      <c r="K25" s="665"/>
      <c r="L25" s="665"/>
      <c r="M25" s="665"/>
      <c r="N25" s="665"/>
      <c r="O25" s="665"/>
      <c r="P25" s="665"/>
      <c r="Q25" s="666"/>
      <c r="R25" s="667">
        <v>119650</v>
      </c>
      <c r="S25" s="668"/>
      <c r="T25" s="668"/>
      <c r="U25" s="668"/>
      <c r="V25" s="668"/>
      <c r="W25" s="668"/>
      <c r="X25" s="668"/>
      <c r="Y25" s="669"/>
      <c r="Z25" s="692">
        <v>0.4</v>
      </c>
      <c r="AA25" s="692"/>
      <c r="AB25" s="692"/>
      <c r="AC25" s="692"/>
      <c r="AD25" s="693" t="s">
        <v>539</v>
      </c>
      <c r="AE25" s="693"/>
      <c r="AF25" s="693"/>
      <c r="AG25" s="693"/>
      <c r="AH25" s="693"/>
      <c r="AI25" s="693"/>
      <c r="AJ25" s="693"/>
      <c r="AK25" s="693"/>
      <c r="AL25" s="670" t="s">
        <v>539</v>
      </c>
      <c r="AM25" s="671"/>
      <c r="AN25" s="671"/>
      <c r="AO25" s="694"/>
      <c r="AP25" s="758" t="s">
        <v>576</v>
      </c>
      <c r="AQ25" s="765"/>
      <c r="AR25" s="765"/>
      <c r="AS25" s="765"/>
      <c r="AT25" s="765"/>
      <c r="AU25" s="765"/>
      <c r="AV25" s="765"/>
      <c r="AW25" s="765"/>
      <c r="AX25" s="765"/>
      <c r="AY25" s="765"/>
      <c r="AZ25" s="765"/>
      <c r="BA25" s="765"/>
      <c r="BB25" s="765"/>
      <c r="BC25" s="765"/>
      <c r="BD25" s="765"/>
      <c r="BE25" s="765"/>
      <c r="BF25" s="760"/>
      <c r="BG25" s="667" t="s">
        <v>539</v>
      </c>
      <c r="BH25" s="668"/>
      <c r="BI25" s="668"/>
      <c r="BJ25" s="668"/>
      <c r="BK25" s="668"/>
      <c r="BL25" s="668"/>
      <c r="BM25" s="668"/>
      <c r="BN25" s="669"/>
      <c r="BO25" s="692" t="s">
        <v>539</v>
      </c>
      <c r="BP25" s="692"/>
      <c r="BQ25" s="692"/>
      <c r="BR25" s="692"/>
      <c r="BS25" s="693" t="s">
        <v>539</v>
      </c>
      <c r="BT25" s="693"/>
      <c r="BU25" s="693"/>
      <c r="BV25" s="693"/>
      <c r="BW25" s="693"/>
      <c r="BX25" s="693"/>
      <c r="BY25" s="693"/>
      <c r="BZ25" s="693"/>
      <c r="CA25" s="693"/>
      <c r="CB25" s="743"/>
      <c r="CD25" s="695" t="s">
        <v>575</v>
      </c>
      <c r="CE25" s="696"/>
      <c r="CF25" s="696"/>
      <c r="CG25" s="696"/>
      <c r="CH25" s="696"/>
      <c r="CI25" s="696"/>
      <c r="CJ25" s="696"/>
      <c r="CK25" s="696"/>
      <c r="CL25" s="696"/>
      <c r="CM25" s="696"/>
      <c r="CN25" s="696"/>
      <c r="CO25" s="696"/>
      <c r="CP25" s="696"/>
      <c r="CQ25" s="697"/>
      <c r="CR25" s="667">
        <v>4283786</v>
      </c>
      <c r="CS25" s="659"/>
      <c r="CT25" s="659"/>
      <c r="CU25" s="659"/>
      <c r="CV25" s="659"/>
      <c r="CW25" s="659"/>
      <c r="CX25" s="659"/>
      <c r="CY25" s="660"/>
      <c r="CZ25" s="670">
        <v>14.1</v>
      </c>
      <c r="DA25" s="678"/>
      <c r="DB25" s="678"/>
      <c r="DC25" s="679"/>
      <c r="DD25" s="658">
        <v>3906022</v>
      </c>
      <c r="DE25" s="659"/>
      <c r="DF25" s="659"/>
      <c r="DG25" s="659"/>
      <c r="DH25" s="659"/>
      <c r="DI25" s="659"/>
      <c r="DJ25" s="659"/>
      <c r="DK25" s="660"/>
      <c r="DL25" s="658">
        <v>3834236</v>
      </c>
      <c r="DM25" s="659"/>
      <c r="DN25" s="659"/>
      <c r="DO25" s="659"/>
      <c r="DP25" s="659"/>
      <c r="DQ25" s="659"/>
      <c r="DR25" s="659"/>
      <c r="DS25" s="659"/>
      <c r="DT25" s="659"/>
      <c r="DU25" s="659"/>
      <c r="DV25" s="660"/>
      <c r="DW25" s="670">
        <v>23.8</v>
      </c>
      <c r="DX25" s="678"/>
      <c r="DY25" s="678"/>
      <c r="DZ25" s="678"/>
      <c r="EA25" s="678"/>
      <c r="EB25" s="678"/>
      <c r="EC25" s="714"/>
    </row>
    <row r="26" spans="2:133" ht="11.25" customHeight="1" x14ac:dyDescent="0.15">
      <c r="B26" s="664" t="s">
        <v>574</v>
      </c>
      <c r="C26" s="665"/>
      <c r="D26" s="665"/>
      <c r="E26" s="665"/>
      <c r="F26" s="665"/>
      <c r="G26" s="665"/>
      <c r="H26" s="665"/>
      <c r="I26" s="665"/>
      <c r="J26" s="665"/>
      <c r="K26" s="665"/>
      <c r="L26" s="665"/>
      <c r="M26" s="665"/>
      <c r="N26" s="665"/>
      <c r="O26" s="665"/>
      <c r="P26" s="665"/>
      <c r="Q26" s="666"/>
      <c r="R26" s="667">
        <v>19</v>
      </c>
      <c r="S26" s="668"/>
      <c r="T26" s="668"/>
      <c r="U26" s="668"/>
      <c r="V26" s="668"/>
      <c r="W26" s="668"/>
      <c r="X26" s="668"/>
      <c r="Y26" s="669"/>
      <c r="Z26" s="692">
        <v>0</v>
      </c>
      <c r="AA26" s="692"/>
      <c r="AB26" s="692"/>
      <c r="AC26" s="692"/>
      <c r="AD26" s="693" t="s">
        <v>539</v>
      </c>
      <c r="AE26" s="693"/>
      <c r="AF26" s="693"/>
      <c r="AG26" s="693"/>
      <c r="AH26" s="693"/>
      <c r="AI26" s="693"/>
      <c r="AJ26" s="693"/>
      <c r="AK26" s="693"/>
      <c r="AL26" s="670" t="s">
        <v>539</v>
      </c>
      <c r="AM26" s="671"/>
      <c r="AN26" s="671"/>
      <c r="AO26" s="694"/>
      <c r="AP26" s="758" t="s">
        <v>270</v>
      </c>
      <c r="AQ26" s="759"/>
      <c r="AR26" s="759"/>
      <c r="AS26" s="759"/>
      <c r="AT26" s="759"/>
      <c r="AU26" s="759"/>
      <c r="AV26" s="759"/>
      <c r="AW26" s="759"/>
      <c r="AX26" s="759"/>
      <c r="AY26" s="759"/>
      <c r="AZ26" s="759"/>
      <c r="BA26" s="759"/>
      <c r="BB26" s="759"/>
      <c r="BC26" s="759"/>
      <c r="BD26" s="759"/>
      <c r="BE26" s="759"/>
      <c r="BF26" s="760"/>
      <c r="BG26" s="667" t="s">
        <v>539</v>
      </c>
      <c r="BH26" s="668"/>
      <c r="BI26" s="668"/>
      <c r="BJ26" s="668"/>
      <c r="BK26" s="668"/>
      <c r="BL26" s="668"/>
      <c r="BM26" s="668"/>
      <c r="BN26" s="669"/>
      <c r="BO26" s="692" t="s">
        <v>539</v>
      </c>
      <c r="BP26" s="692"/>
      <c r="BQ26" s="692"/>
      <c r="BR26" s="692"/>
      <c r="BS26" s="693" t="s">
        <v>127</v>
      </c>
      <c r="BT26" s="693"/>
      <c r="BU26" s="693"/>
      <c r="BV26" s="693"/>
      <c r="BW26" s="693"/>
      <c r="BX26" s="693"/>
      <c r="BY26" s="693"/>
      <c r="BZ26" s="693"/>
      <c r="CA26" s="693"/>
      <c r="CB26" s="743"/>
      <c r="CD26" s="695" t="s">
        <v>271</v>
      </c>
      <c r="CE26" s="696"/>
      <c r="CF26" s="696"/>
      <c r="CG26" s="696"/>
      <c r="CH26" s="696"/>
      <c r="CI26" s="696"/>
      <c r="CJ26" s="696"/>
      <c r="CK26" s="696"/>
      <c r="CL26" s="696"/>
      <c r="CM26" s="696"/>
      <c r="CN26" s="696"/>
      <c r="CO26" s="696"/>
      <c r="CP26" s="696"/>
      <c r="CQ26" s="697"/>
      <c r="CR26" s="667">
        <v>2827646</v>
      </c>
      <c r="CS26" s="668"/>
      <c r="CT26" s="668"/>
      <c r="CU26" s="668"/>
      <c r="CV26" s="668"/>
      <c r="CW26" s="668"/>
      <c r="CX26" s="668"/>
      <c r="CY26" s="669"/>
      <c r="CZ26" s="670">
        <v>9.3000000000000007</v>
      </c>
      <c r="DA26" s="678"/>
      <c r="DB26" s="678"/>
      <c r="DC26" s="679"/>
      <c r="DD26" s="658">
        <v>2598722</v>
      </c>
      <c r="DE26" s="668"/>
      <c r="DF26" s="668"/>
      <c r="DG26" s="668"/>
      <c r="DH26" s="668"/>
      <c r="DI26" s="668"/>
      <c r="DJ26" s="668"/>
      <c r="DK26" s="669"/>
      <c r="DL26" s="658" t="s">
        <v>539</v>
      </c>
      <c r="DM26" s="668"/>
      <c r="DN26" s="668"/>
      <c r="DO26" s="668"/>
      <c r="DP26" s="668"/>
      <c r="DQ26" s="668"/>
      <c r="DR26" s="668"/>
      <c r="DS26" s="668"/>
      <c r="DT26" s="668"/>
      <c r="DU26" s="668"/>
      <c r="DV26" s="669"/>
      <c r="DW26" s="670" t="s">
        <v>539</v>
      </c>
      <c r="DX26" s="678"/>
      <c r="DY26" s="678"/>
      <c r="DZ26" s="678"/>
      <c r="EA26" s="678"/>
      <c r="EB26" s="678"/>
      <c r="EC26" s="714"/>
    </row>
    <row r="27" spans="2:133" ht="11.25" customHeight="1" x14ac:dyDescent="0.15">
      <c r="B27" s="664" t="s">
        <v>573</v>
      </c>
      <c r="C27" s="665"/>
      <c r="D27" s="665"/>
      <c r="E27" s="665"/>
      <c r="F27" s="665"/>
      <c r="G27" s="665"/>
      <c r="H27" s="665"/>
      <c r="I27" s="665"/>
      <c r="J27" s="665"/>
      <c r="K27" s="665"/>
      <c r="L27" s="665"/>
      <c r="M27" s="665"/>
      <c r="N27" s="665"/>
      <c r="O27" s="665"/>
      <c r="P27" s="665"/>
      <c r="Q27" s="666"/>
      <c r="R27" s="667">
        <v>16181581</v>
      </c>
      <c r="S27" s="668"/>
      <c r="T27" s="668"/>
      <c r="U27" s="668"/>
      <c r="V27" s="668"/>
      <c r="W27" s="668"/>
      <c r="X27" s="668"/>
      <c r="Y27" s="669"/>
      <c r="Z27" s="692">
        <v>48.5</v>
      </c>
      <c r="AA27" s="692"/>
      <c r="AB27" s="692"/>
      <c r="AC27" s="692"/>
      <c r="AD27" s="693">
        <v>14994353</v>
      </c>
      <c r="AE27" s="693"/>
      <c r="AF27" s="693"/>
      <c r="AG27" s="693"/>
      <c r="AH27" s="693"/>
      <c r="AI27" s="693"/>
      <c r="AJ27" s="693"/>
      <c r="AK27" s="693"/>
      <c r="AL27" s="670">
        <v>98.599998474121094</v>
      </c>
      <c r="AM27" s="671"/>
      <c r="AN27" s="671"/>
      <c r="AO27" s="694"/>
      <c r="AP27" s="664" t="s">
        <v>272</v>
      </c>
      <c r="AQ27" s="665"/>
      <c r="AR27" s="665"/>
      <c r="AS27" s="665"/>
      <c r="AT27" s="665"/>
      <c r="AU27" s="665"/>
      <c r="AV27" s="665"/>
      <c r="AW27" s="665"/>
      <c r="AX27" s="665"/>
      <c r="AY27" s="665"/>
      <c r="AZ27" s="665"/>
      <c r="BA27" s="665"/>
      <c r="BB27" s="665"/>
      <c r="BC27" s="665"/>
      <c r="BD27" s="665"/>
      <c r="BE27" s="665"/>
      <c r="BF27" s="666"/>
      <c r="BG27" s="667">
        <v>11897671</v>
      </c>
      <c r="BH27" s="668"/>
      <c r="BI27" s="668"/>
      <c r="BJ27" s="668"/>
      <c r="BK27" s="668"/>
      <c r="BL27" s="668"/>
      <c r="BM27" s="668"/>
      <c r="BN27" s="669"/>
      <c r="BO27" s="692">
        <v>100</v>
      </c>
      <c r="BP27" s="692"/>
      <c r="BQ27" s="692"/>
      <c r="BR27" s="692"/>
      <c r="BS27" s="693">
        <v>71734</v>
      </c>
      <c r="BT27" s="693"/>
      <c r="BU27" s="693"/>
      <c r="BV27" s="693"/>
      <c r="BW27" s="693"/>
      <c r="BX27" s="693"/>
      <c r="BY27" s="693"/>
      <c r="BZ27" s="693"/>
      <c r="CA27" s="693"/>
      <c r="CB27" s="743"/>
      <c r="CD27" s="695" t="s">
        <v>572</v>
      </c>
      <c r="CE27" s="696"/>
      <c r="CF27" s="696"/>
      <c r="CG27" s="696"/>
      <c r="CH27" s="696"/>
      <c r="CI27" s="696"/>
      <c r="CJ27" s="696"/>
      <c r="CK27" s="696"/>
      <c r="CL27" s="696"/>
      <c r="CM27" s="696"/>
      <c r="CN27" s="696"/>
      <c r="CO27" s="696"/>
      <c r="CP27" s="696"/>
      <c r="CQ27" s="697"/>
      <c r="CR27" s="667">
        <v>10083817</v>
      </c>
      <c r="CS27" s="659"/>
      <c r="CT27" s="659"/>
      <c r="CU27" s="659"/>
      <c r="CV27" s="659"/>
      <c r="CW27" s="659"/>
      <c r="CX27" s="659"/>
      <c r="CY27" s="660"/>
      <c r="CZ27" s="670">
        <v>33.200000000000003</v>
      </c>
      <c r="DA27" s="678"/>
      <c r="DB27" s="678"/>
      <c r="DC27" s="679"/>
      <c r="DD27" s="658">
        <v>2402099</v>
      </c>
      <c r="DE27" s="659"/>
      <c r="DF27" s="659"/>
      <c r="DG27" s="659"/>
      <c r="DH27" s="659"/>
      <c r="DI27" s="659"/>
      <c r="DJ27" s="659"/>
      <c r="DK27" s="660"/>
      <c r="DL27" s="658">
        <v>2370794</v>
      </c>
      <c r="DM27" s="659"/>
      <c r="DN27" s="659"/>
      <c r="DO27" s="659"/>
      <c r="DP27" s="659"/>
      <c r="DQ27" s="659"/>
      <c r="DR27" s="659"/>
      <c r="DS27" s="659"/>
      <c r="DT27" s="659"/>
      <c r="DU27" s="659"/>
      <c r="DV27" s="660"/>
      <c r="DW27" s="670">
        <v>14.7</v>
      </c>
      <c r="DX27" s="678"/>
      <c r="DY27" s="678"/>
      <c r="DZ27" s="678"/>
      <c r="EA27" s="678"/>
      <c r="EB27" s="678"/>
      <c r="EC27" s="714"/>
    </row>
    <row r="28" spans="2:133" ht="11.25" customHeight="1" x14ac:dyDescent="0.15">
      <c r="B28" s="664" t="s">
        <v>571</v>
      </c>
      <c r="C28" s="665"/>
      <c r="D28" s="665"/>
      <c r="E28" s="665"/>
      <c r="F28" s="665"/>
      <c r="G28" s="665"/>
      <c r="H28" s="665"/>
      <c r="I28" s="665"/>
      <c r="J28" s="665"/>
      <c r="K28" s="665"/>
      <c r="L28" s="665"/>
      <c r="M28" s="665"/>
      <c r="N28" s="665"/>
      <c r="O28" s="665"/>
      <c r="P28" s="665"/>
      <c r="Q28" s="666"/>
      <c r="R28" s="667">
        <v>6976</v>
      </c>
      <c r="S28" s="668"/>
      <c r="T28" s="668"/>
      <c r="U28" s="668"/>
      <c r="V28" s="668"/>
      <c r="W28" s="668"/>
      <c r="X28" s="668"/>
      <c r="Y28" s="669"/>
      <c r="Z28" s="692">
        <v>0</v>
      </c>
      <c r="AA28" s="692"/>
      <c r="AB28" s="692"/>
      <c r="AC28" s="692"/>
      <c r="AD28" s="693">
        <v>6976</v>
      </c>
      <c r="AE28" s="693"/>
      <c r="AF28" s="693"/>
      <c r="AG28" s="693"/>
      <c r="AH28" s="693"/>
      <c r="AI28" s="693"/>
      <c r="AJ28" s="693"/>
      <c r="AK28" s="693"/>
      <c r="AL28" s="670">
        <v>0</v>
      </c>
      <c r="AM28" s="671"/>
      <c r="AN28" s="671"/>
      <c r="AO28" s="69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92"/>
      <c r="BP28" s="692"/>
      <c r="BQ28" s="692"/>
      <c r="BR28" s="692"/>
      <c r="BS28" s="658"/>
      <c r="BT28" s="668"/>
      <c r="BU28" s="668"/>
      <c r="BV28" s="668"/>
      <c r="BW28" s="668"/>
      <c r="BX28" s="668"/>
      <c r="BY28" s="668"/>
      <c r="BZ28" s="668"/>
      <c r="CA28" s="668"/>
      <c r="CB28" s="705"/>
      <c r="CD28" s="695" t="s">
        <v>570</v>
      </c>
      <c r="CE28" s="696"/>
      <c r="CF28" s="696"/>
      <c r="CG28" s="696"/>
      <c r="CH28" s="696"/>
      <c r="CI28" s="696"/>
      <c r="CJ28" s="696"/>
      <c r="CK28" s="696"/>
      <c r="CL28" s="696"/>
      <c r="CM28" s="696"/>
      <c r="CN28" s="696"/>
      <c r="CO28" s="696"/>
      <c r="CP28" s="696"/>
      <c r="CQ28" s="697"/>
      <c r="CR28" s="667">
        <v>1723615</v>
      </c>
      <c r="CS28" s="668"/>
      <c r="CT28" s="668"/>
      <c r="CU28" s="668"/>
      <c r="CV28" s="668"/>
      <c r="CW28" s="668"/>
      <c r="CX28" s="668"/>
      <c r="CY28" s="669"/>
      <c r="CZ28" s="670">
        <v>5.7</v>
      </c>
      <c r="DA28" s="678"/>
      <c r="DB28" s="678"/>
      <c r="DC28" s="679"/>
      <c r="DD28" s="658">
        <v>1716605</v>
      </c>
      <c r="DE28" s="668"/>
      <c r="DF28" s="668"/>
      <c r="DG28" s="668"/>
      <c r="DH28" s="668"/>
      <c r="DI28" s="668"/>
      <c r="DJ28" s="668"/>
      <c r="DK28" s="669"/>
      <c r="DL28" s="658">
        <v>1716605</v>
      </c>
      <c r="DM28" s="668"/>
      <c r="DN28" s="668"/>
      <c r="DO28" s="668"/>
      <c r="DP28" s="668"/>
      <c r="DQ28" s="668"/>
      <c r="DR28" s="668"/>
      <c r="DS28" s="668"/>
      <c r="DT28" s="668"/>
      <c r="DU28" s="668"/>
      <c r="DV28" s="669"/>
      <c r="DW28" s="670">
        <v>10.6</v>
      </c>
      <c r="DX28" s="678"/>
      <c r="DY28" s="678"/>
      <c r="DZ28" s="678"/>
      <c r="EA28" s="678"/>
      <c r="EB28" s="678"/>
      <c r="EC28" s="714"/>
    </row>
    <row r="29" spans="2:133" ht="11.25" customHeight="1" x14ac:dyDescent="0.15">
      <c r="B29" s="664" t="s">
        <v>273</v>
      </c>
      <c r="C29" s="665"/>
      <c r="D29" s="665"/>
      <c r="E29" s="665"/>
      <c r="F29" s="665"/>
      <c r="G29" s="665"/>
      <c r="H29" s="665"/>
      <c r="I29" s="665"/>
      <c r="J29" s="665"/>
      <c r="K29" s="665"/>
      <c r="L29" s="665"/>
      <c r="M29" s="665"/>
      <c r="N29" s="665"/>
      <c r="O29" s="665"/>
      <c r="P29" s="665"/>
      <c r="Q29" s="666"/>
      <c r="R29" s="667">
        <v>108275</v>
      </c>
      <c r="S29" s="668"/>
      <c r="T29" s="668"/>
      <c r="U29" s="668"/>
      <c r="V29" s="668"/>
      <c r="W29" s="668"/>
      <c r="X29" s="668"/>
      <c r="Y29" s="669"/>
      <c r="Z29" s="692">
        <v>0.3</v>
      </c>
      <c r="AA29" s="692"/>
      <c r="AB29" s="692"/>
      <c r="AC29" s="692"/>
      <c r="AD29" s="693" t="s">
        <v>539</v>
      </c>
      <c r="AE29" s="693"/>
      <c r="AF29" s="693"/>
      <c r="AG29" s="693"/>
      <c r="AH29" s="693"/>
      <c r="AI29" s="693"/>
      <c r="AJ29" s="693"/>
      <c r="AK29" s="693"/>
      <c r="AL29" s="670" t="s">
        <v>539</v>
      </c>
      <c r="AM29" s="671"/>
      <c r="AN29" s="671"/>
      <c r="AO29" s="694"/>
      <c r="AP29" s="642"/>
      <c r="AQ29" s="643"/>
      <c r="AR29" s="643"/>
      <c r="AS29" s="643"/>
      <c r="AT29" s="643"/>
      <c r="AU29" s="643"/>
      <c r="AV29" s="643"/>
      <c r="AW29" s="643"/>
      <c r="AX29" s="643"/>
      <c r="AY29" s="643"/>
      <c r="AZ29" s="643"/>
      <c r="BA29" s="643"/>
      <c r="BB29" s="643"/>
      <c r="BC29" s="643"/>
      <c r="BD29" s="643"/>
      <c r="BE29" s="643"/>
      <c r="BF29" s="644"/>
      <c r="BG29" s="667"/>
      <c r="BH29" s="668"/>
      <c r="BI29" s="668"/>
      <c r="BJ29" s="668"/>
      <c r="BK29" s="668"/>
      <c r="BL29" s="668"/>
      <c r="BM29" s="668"/>
      <c r="BN29" s="669"/>
      <c r="BO29" s="692"/>
      <c r="BP29" s="692"/>
      <c r="BQ29" s="692"/>
      <c r="BR29" s="692"/>
      <c r="BS29" s="693"/>
      <c r="BT29" s="693"/>
      <c r="BU29" s="693"/>
      <c r="BV29" s="693"/>
      <c r="BW29" s="693"/>
      <c r="BX29" s="693"/>
      <c r="BY29" s="693"/>
      <c r="BZ29" s="693"/>
      <c r="CA29" s="693"/>
      <c r="CB29" s="743"/>
      <c r="CD29" s="732" t="s">
        <v>274</v>
      </c>
      <c r="CE29" s="733"/>
      <c r="CF29" s="695" t="s">
        <v>569</v>
      </c>
      <c r="CG29" s="696"/>
      <c r="CH29" s="696"/>
      <c r="CI29" s="696"/>
      <c r="CJ29" s="696"/>
      <c r="CK29" s="696"/>
      <c r="CL29" s="696"/>
      <c r="CM29" s="696"/>
      <c r="CN29" s="696"/>
      <c r="CO29" s="696"/>
      <c r="CP29" s="696"/>
      <c r="CQ29" s="697"/>
      <c r="CR29" s="667">
        <v>1723615</v>
      </c>
      <c r="CS29" s="659"/>
      <c r="CT29" s="659"/>
      <c r="CU29" s="659"/>
      <c r="CV29" s="659"/>
      <c r="CW29" s="659"/>
      <c r="CX29" s="659"/>
      <c r="CY29" s="660"/>
      <c r="CZ29" s="670">
        <v>5.7</v>
      </c>
      <c r="DA29" s="678"/>
      <c r="DB29" s="678"/>
      <c r="DC29" s="679"/>
      <c r="DD29" s="658">
        <v>1716605</v>
      </c>
      <c r="DE29" s="659"/>
      <c r="DF29" s="659"/>
      <c r="DG29" s="659"/>
      <c r="DH29" s="659"/>
      <c r="DI29" s="659"/>
      <c r="DJ29" s="659"/>
      <c r="DK29" s="660"/>
      <c r="DL29" s="658">
        <v>1716605</v>
      </c>
      <c r="DM29" s="659"/>
      <c r="DN29" s="659"/>
      <c r="DO29" s="659"/>
      <c r="DP29" s="659"/>
      <c r="DQ29" s="659"/>
      <c r="DR29" s="659"/>
      <c r="DS29" s="659"/>
      <c r="DT29" s="659"/>
      <c r="DU29" s="659"/>
      <c r="DV29" s="660"/>
      <c r="DW29" s="670">
        <v>10.6</v>
      </c>
      <c r="DX29" s="678"/>
      <c r="DY29" s="678"/>
      <c r="DZ29" s="678"/>
      <c r="EA29" s="678"/>
      <c r="EB29" s="678"/>
      <c r="EC29" s="714"/>
    </row>
    <row r="30" spans="2:133" ht="11.25" customHeight="1" x14ac:dyDescent="0.15">
      <c r="B30" s="664" t="s">
        <v>275</v>
      </c>
      <c r="C30" s="665"/>
      <c r="D30" s="665"/>
      <c r="E30" s="665"/>
      <c r="F30" s="665"/>
      <c r="G30" s="665"/>
      <c r="H30" s="665"/>
      <c r="I30" s="665"/>
      <c r="J30" s="665"/>
      <c r="K30" s="665"/>
      <c r="L30" s="665"/>
      <c r="M30" s="665"/>
      <c r="N30" s="665"/>
      <c r="O30" s="665"/>
      <c r="P30" s="665"/>
      <c r="Q30" s="666"/>
      <c r="R30" s="667">
        <v>313964</v>
      </c>
      <c r="S30" s="668"/>
      <c r="T30" s="668"/>
      <c r="U30" s="668"/>
      <c r="V30" s="668"/>
      <c r="W30" s="668"/>
      <c r="X30" s="668"/>
      <c r="Y30" s="669"/>
      <c r="Z30" s="692">
        <v>0.9</v>
      </c>
      <c r="AA30" s="692"/>
      <c r="AB30" s="692"/>
      <c r="AC30" s="692"/>
      <c r="AD30" s="693">
        <v>115600</v>
      </c>
      <c r="AE30" s="693"/>
      <c r="AF30" s="693"/>
      <c r="AG30" s="693"/>
      <c r="AH30" s="693"/>
      <c r="AI30" s="693"/>
      <c r="AJ30" s="693"/>
      <c r="AK30" s="693"/>
      <c r="AL30" s="670">
        <v>0.8</v>
      </c>
      <c r="AM30" s="671"/>
      <c r="AN30" s="671"/>
      <c r="AO30" s="694"/>
      <c r="AP30" s="724" t="s">
        <v>225</v>
      </c>
      <c r="AQ30" s="725"/>
      <c r="AR30" s="725"/>
      <c r="AS30" s="725"/>
      <c r="AT30" s="725"/>
      <c r="AU30" s="725"/>
      <c r="AV30" s="725"/>
      <c r="AW30" s="725"/>
      <c r="AX30" s="725"/>
      <c r="AY30" s="725"/>
      <c r="AZ30" s="725"/>
      <c r="BA30" s="725"/>
      <c r="BB30" s="725"/>
      <c r="BC30" s="725"/>
      <c r="BD30" s="725"/>
      <c r="BE30" s="725"/>
      <c r="BF30" s="726"/>
      <c r="BG30" s="724" t="s">
        <v>276</v>
      </c>
      <c r="BH30" s="741"/>
      <c r="BI30" s="741"/>
      <c r="BJ30" s="741"/>
      <c r="BK30" s="741"/>
      <c r="BL30" s="741"/>
      <c r="BM30" s="741"/>
      <c r="BN30" s="741"/>
      <c r="BO30" s="741"/>
      <c r="BP30" s="741"/>
      <c r="BQ30" s="742"/>
      <c r="BR30" s="724" t="s">
        <v>277</v>
      </c>
      <c r="BS30" s="741"/>
      <c r="BT30" s="741"/>
      <c r="BU30" s="741"/>
      <c r="BV30" s="741"/>
      <c r="BW30" s="741"/>
      <c r="BX30" s="741"/>
      <c r="BY30" s="741"/>
      <c r="BZ30" s="741"/>
      <c r="CA30" s="741"/>
      <c r="CB30" s="742"/>
      <c r="CD30" s="734"/>
      <c r="CE30" s="735"/>
      <c r="CF30" s="695" t="s">
        <v>568</v>
      </c>
      <c r="CG30" s="696"/>
      <c r="CH30" s="696"/>
      <c r="CI30" s="696"/>
      <c r="CJ30" s="696"/>
      <c r="CK30" s="696"/>
      <c r="CL30" s="696"/>
      <c r="CM30" s="696"/>
      <c r="CN30" s="696"/>
      <c r="CO30" s="696"/>
      <c r="CP30" s="696"/>
      <c r="CQ30" s="697"/>
      <c r="CR30" s="667">
        <v>1665926</v>
      </c>
      <c r="CS30" s="668"/>
      <c r="CT30" s="668"/>
      <c r="CU30" s="668"/>
      <c r="CV30" s="668"/>
      <c r="CW30" s="668"/>
      <c r="CX30" s="668"/>
      <c r="CY30" s="669"/>
      <c r="CZ30" s="670">
        <v>5.5</v>
      </c>
      <c r="DA30" s="678"/>
      <c r="DB30" s="678"/>
      <c r="DC30" s="679"/>
      <c r="DD30" s="658">
        <v>1659074</v>
      </c>
      <c r="DE30" s="668"/>
      <c r="DF30" s="668"/>
      <c r="DG30" s="668"/>
      <c r="DH30" s="668"/>
      <c r="DI30" s="668"/>
      <c r="DJ30" s="668"/>
      <c r="DK30" s="669"/>
      <c r="DL30" s="658">
        <v>1659074</v>
      </c>
      <c r="DM30" s="668"/>
      <c r="DN30" s="668"/>
      <c r="DO30" s="668"/>
      <c r="DP30" s="668"/>
      <c r="DQ30" s="668"/>
      <c r="DR30" s="668"/>
      <c r="DS30" s="668"/>
      <c r="DT30" s="668"/>
      <c r="DU30" s="668"/>
      <c r="DV30" s="669"/>
      <c r="DW30" s="670">
        <v>10.3</v>
      </c>
      <c r="DX30" s="678"/>
      <c r="DY30" s="678"/>
      <c r="DZ30" s="678"/>
      <c r="EA30" s="678"/>
      <c r="EB30" s="678"/>
      <c r="EC30" s="714"/>
    </row>
    <row r="31" spans="2:133" ht="11.25" customHeight="1" x14ac:dyDescent="0.15">
      <c r="B31" s="664" t="s">
        <v>278</v>
      </c>
      <c r="C31" s="665"/>
      <c r="D31" s="665"/>
      <c r="E31" s="665"/>
      <c r="F31" s="665"/>
      <c r="G31" s="665"/>
      <c r="H31" s="665"/>
      <c r="I31" s="665"/>
      <c r="J31" s="665"/>
      <c r="K31" s="665"/>
      <c r="L31" s="665"/>
      <c r="M31" s="665"/>
      <c r="N31" s="665"/>
      <c r="O31" s="665"/>
      <c r="P31" s="665"/>
      <c r="Q31" s="666"/>
      <c r="R31" s="667">
        <v>73504</v>
      </c>
      <c r="S31" s="668"/>
      <c r="T31" s="668"/>
      <c r="U31" s="668"/>
      <c r="V31" s="668"/>
      <c r="W31" s="668"/>
      <c r="X31" s="668"/>
      <c r="Y31" s="669"/>
      <c r="Z31" s="692">
        <v>0.2</v>
      </c>
      <c r="AA31" s="692"/>
      <c r="AB31" s="692"/>
      <c r="AC31" s="692"/>
      <c r="AD31" s="693">
        <v>14647</v>
      </c>
      <c r="AE31" s="693"/>
      <c r="AF31" s="693"/>
      <c r="AG31" s="693"/>
      <c r="AH31" s="693"/>
      <c r="AI31" s="693"/>
      <c r="AJ31" s="693"/>
      <c r="AK31" s="693"/>
      <c r="AL31" s="670">
        <v>0.1</v>
      </c>
      <c r="AM31" s="671"/>
      <c r="AN31" s="671"/>
      <c r="AO31" s="694"/>
      <c r="AP31" s="748" t="s">
        <v>279</v>
      </c>
      <c r="AQ31" s="749"/>
      <c r="AR31" s="749"/>
      <c r="AS31" s="749"/>
      <c r="AT31" s="754" t="s">
        <v>280</v>
      </c>
      <c r="AU31" s="367"/>
      <c r="AV31" s="367"/>
      <c r="AW31" s="367"/>
      <c r="AX31" s="744" t="s">
        <v>191</v>
      </c>
      <c r="AY31" s="745"/>
      <c r="AZ31" s="745"/>
      <c r="BA31" s="745"/>
      <c r="BB31" s="745"/>
      <c r="BC31" s="745"/>
      <c r="BD31" s="745"/>
      <c r="BE31" s="745"/>
      <c r="BF31" s="746"/>
      <c r="BG31" s="747">
        <v>99.2</v>
      </c>
      <c r="BH31" s="739"/>
      <c r="BI31" s="739"/>
      <c r="BJ31" s="739"/>
      <c r="BK31" s="739"/>
      <c r="BL31" s="739"/>
      <c r="BM31" s="738">
        <v>97.2</v>
      </c>
      <c r="BN31" s="739"/>
      <c r="BO31" s="739"/>
      <c r="BP31" s="739"/>
      <c r="BQ31" s="740"/>
      <c r="BR31" s="747">
        <v>98.6</v>
      </c>
      <c r="BS31" s="739"/>
      <c r="BT31" s="739"/>
      <c r="BU31" s="739"/>
      <c r="BV31" s="739"/>
      <c r="BW31" s="739"/>
      <c r="BX31" s="738">
        <v>96.3</v>
      </c>
      <c r="BY31" s="739"/>
      <c r="BZ31" s="739"/>
      <c r="CA31" s="739"/>
      <c r="CB31" s="740"/>
      <c r="CD31" s="734"/>
      <c r="CE31" s="735"/>
      <c r="CF31" s="695" t="s">
        <v>567</v>
      </c>
      <c r="CG31" s="696"/>
      <c r="CH31" s="696"/>
      <c r="CI31" s="696"/>
      <c r="CJ31" s="696"/>
      <c r="CK31" s="696"/>
      <c r="CL31" s="696"/>
      <c r="CM31" s="696"/>
      <c r="CN31" s="696"/>
      <c r="CO31" s="696"/>
      <c r="CP31" s="696"/>
      <c r="CQ31" s="697"/>
      <c r="CR31" s="667">
        <v>57689</v>
      </c>
      <c r="CS31" s="659"/>
      <c r="CT31" s="659"/>
      <c r="CU31" s="659"/>
      <c r="CV31" s="659"/>
      <c r="CW31" s="659"/>
      <c r="CX31" s="659"/>
      <c r="CY31" s="660"/>
      <c r="CZ31" s="670">
        <v>0.2</v>
      </c>
      <c r="DA31" s="678"/>
      <c r="DB31" s="678"/>
      <c r="DC31" s="679"/>
      <c r="DD31" s="658">
        <v>57531</v>
      </c>
      <c r="DE31" s="659"/>
      <c r="DF31" s="659"/>
      <c r="DG31" s="659"/>
      <c r="DH31" s="659"/>
      <c r="DI31" s="659"/>
      <c r="DJ31" s="659"/>
      <c r="DK31" s="660"/>
      <c r="DL31" s="658">
        <v>57531</v>
      </c>
      <c r="DM31" s="659"/>
      <c r="DN31" s="659"/>
      <c r="DO31" s="659"/>
      <c r="DP31" s="659"/>
      <c r="DQ31" s="659"/>
      <c r="DR31" s="659"/>
      <c r="DS31" s="659"/>
      <c r="DT31" s="659"/>
      <c r="DU31" s="659"/>
      <c r="DV31" s="660"/>
      <c r="DW31" s="670">
        <v>0.4</v>
      </c>
      <c r="DX31" s="678"/>
      <c r="DY31" s="678"/>
      <c r="DZ31" s="678"/>
      <c r="EA31" s="678"/>
      <c r="EB31" s="678"/>
      <c r="EC31" s="714"/>
    </row>
    <row r="32" spans="2:133" ht="11.25" customHeight="1" x14ac:dyDescent="0.15">
      <c r="B32" s="664" t="s">
        <v>281</v>
      </c>
      <c r="C32" s="665"/>
      <c r="D32" s="665"/>
      <c r="E32" s="665"/>
      <c r="F32" s="665"/>
      <c r="G32" s="665"/>
      <c r="H32" s="665"/>
      <c r="I32" s="665"/>
      <c r="J32" s="665"/>
      <c r="K32" s="665"/>
      <c r="L32" s="665"/>
      <c r="M32" s="665"/>
      <c r="N32" s="665"/>
      <c r="O32" s="665"/>
      <c r="P32" s="665"/>
      <c r="Q32" s="666"/>
      <c r="R32" s="667">
        <v>8453279</v>
      </c>
      <c r="S32" s="668"/>
      <c r="T32" s="668"/>
      <c r="U32" s="668"/>
      <c r="V32" s="668"/>
      <c r="W32" s="668"/>
      <c r="X32" s="668"/>
      <c r="Y32" s="669"/>
      <c r="Z32" s="692">
        <v>25.4</v>
      </c>
      <c r="AA32" s="692"/>
      <c r="AB32" s="692"/>
      <c r="AC32" s="692"/>
      <c r="AD32" s="693" t="s">
        <v>539</v>
      </c>
      <c r="AE32" s="693"/>
      <c r="AF32" s="693"/>
      <c r="AG32" s="693"/>
      <c r="AH32" s="693"/>
      <c r="AI32" s="693"/>
      <c r="AJ32" s="693"/>
      <c r="AK32" s="693"/>
      <c r="AL32" s="670" t="s">
        <v>539</v>
      </c>
      <c r="AM32" s="671"/>
      <c r="AN32" s="671"/>
      <c r="AO32" s="694"/>
      <c r="AP32" s="750"/>
      <c r="AQ32" s="751"/>
      <c r="AR32" s="751"/>
      <c r="AS32" s="751"/>
      <c r="AT32" s="755"/>
      <c r="AU32" s="363" t="s">
        <v>566</v>
      </c>
      <c r="AV32" s="363"/>
      <c r="AW32" s="363"/>
      <c r="AX32" s="664" t="s">
        <v>282</v>
      </c>
      <c r="AY32" s="665"/>
      <c r="AZ32" s="665"/>
      <c r="BA32" s="665"/>
      <c r="BB32" s="665"/>
      <c r="BC32" s="665"/>
      <c r="BD32" s="665"/>
      <c r="BE32" s="665"/>
      <c r="BF32" s="666"/>
      <c r="BG32" s="757">
        <v>98.8</v>
      </c>
      <c r="BH32" s="659"/>
      <c r="BI32" s="659"/>
      <c r="BJ32" s="659"/>
      <c r="BK32" s="659"/>
      <c r="BL32" s="659"/>
      <c r="BM32" s="671">
        <v>96.1</v>
      </c>
      <c r="BN32" s="731"/>
      <c r="BO32" s="731"/>
      <c r="BP32" s="731"/>
      <c r="BQ32" s="709"/>
      <c r="BR32" s="757">
        <v>98</v>
      </c>
      <c r="BS32" s="659"/>
      <c r="BT32" s="659"/>
      <c r="BU32" s="659"/>
      <c r="BV32" s="659"/>
      <c r="BW32" s="659"/>
      <c r="BX32" s="671">
        <v>95.1</v>
      </c>
      <c r="BY32" s="731"/>
      <c r="BZ32" s="731"/>
      <c r="CA32" s="731"/>
      <c r="CB32" s="709"/>
      <c r="CD32" s="736"/>
      <c r="CE32" s="737"/>
      <c r="CF32" s="695" t="s">
        <v>565</v>
      </c>
      <c r="CG32" s="696"/>
      <c r="CH32" s="696"/>
      <c r="CI32" s="696"/>
      <c r="CJ32" s="696"/>
      <c r="CK32" s="696"/>
      <c r="CL32" s="696"/>
      <c r="CM32" s="696"/>
      <c r="CN32" s="696"/>
      <c r="CO32" s="696"/>
      <c r="CP32" s="696"/>
      <c r="CQ32" s="697"/>
      <c r="CR32" s="667" t="s">
        <v>539</v>
      </c>
      <c r="CS32" s="668"/>
      <c r="CT32" s="668"/>
      <c r="CU32" s="668"/>
      <c r="CV32" s="668"/>
      <c r="CW32" s="668"/>
      <c r="CX32" s="668"/>
      <c r="CY32" s="669"/>
      <c r="CZ32" s="670" t="s">
        <v>539</v>
      </c>
      <c r="DA32" s="678"/>
      <c r="DB32" s="678"/>
      <c r="DC32" s="679"/>
      <c r="DD32" s="658" t="s">
        <v>539</v>
      </c>
      <c r="DE32" s="668"/>
      <c r="DF32" s="668"/>
      <c r="DG32" s="668"/>
      <c r="DH32" s="668"/>
      <c r="DI32" s="668"/>
      <c r="DJ32" s="668"/>
      <c r="DK32" s="669"/>
      <c r="DL32" s="658" t="s">
        <v>539</v>
      </c>
      <c r="DM32" s="668"/>
      <c r="DN32" s="668"/>
      <c r="DO32" s="668"/>
      <c r="DP32" s="668"/>
      <c r="DQ32" s="668"/>
      <c r="DR32" s="668"/>
      <c r="DS32" s="668"/>
      <c r="DT32" s="668"/>
      <c r="DU32" s="668"/>
      <c r="DV32" s="669"/>
      <c r="DW32" s="670" t="s">
        <v>539</v>
      </c>
      <c r="DX32" s="678"/>
      <c r="DY32" s="678"/>
      <c r="DZ32" s="678"/>
      <c r="EA32" s="678"/>
      <c r="EB32" s="678"/>
      <c r="EC32" s="714"/>
    </row>
    <row r="33" spans="2:133" ht="11.25" customHeight="1" x14ac:dyDescent="0.15">
      <c r="B33" s="728" t="s">
        <v>283</v>
      </c>
      <c r="C33" s="729"/>
      <c r="D33" s="729"/>
      <c r="E33" s="729"/>
      <c r="F33" s="729"/>
      <c r="G33" s="729"/>
      <c r="H33" s="729"/>
      <c r="I33" s="729"/>
      <c r="J33" s="729"/>
      <c r="K33" s="729"/>
      <c r="L33" s="729"/>
      <c r="M33" s="729"/>
      <c r="N33" s="729"/>
      <c r="O33" s="729"/>
      <c r="P33" s="729"/>
      <c r="Q33" s="730"/>
      <c r="R33" s="667" t="s">
        <v>539</v>
      </c>
      <c r="S33" s="668"/>
      <c r="T33" s="668"/>
      <c r="U33" s="668"/>
      <c r="V33" s="668"/>
      <c r="W33" s="668"/>
      <c r="X33" s="668"/>
      <c r="Y33" s="669"/>
      <c r="Z33" s="692" t="s">
        <v>539</v>
      </c>
      <c r="AA33" s="692"/>
      <c r="AB33" s="692"/>
      <c r="AC33" s="692"/>
      <c r="AD33" s="693" t="s">
        <v>539</v>
      </c>
      <c r="AE33" s="693"/>
      <c r="AF33" s="693"/>
      <c r="AG33" s="693"/>
      <c r="AH33" s="693"/>
      <c r="AI33" s="693"/>
      <c r="AJ33" s="693"/>
      <c r="AK33" s="693"/>
      <c r="AL33" s="670" t="s">
        <v>539</v>
      </c>
      <c r="AM33" s="671"/>
      <c r="AN33" s="671"/>
      <c r="AO33" s="694"/>
      <c r="AP33" s="752"/>
      <c r="AQ33" s="753"/>
      <c r="AR33" s="753"/>
      <c r="AS33" s="753"/>
      <c r="AT33" s="756"/>
      <c r="AU33" s="361"/>
      <c r="AV33" s="361"/>
      <c r="AW33" s="361"/>
      <c r="AX33" s="642" t="s">
        <v>284</v>
      </c>
      <c r="AY33" s="643"/>
      <c r="AZ33" s="643"/>
      <c r="BA33" s="643"/>
      <c r="BB33" s="643"/>
      <c r="BC33" s="643"/>
      <c r="BD33" s="643"/>
      <c r="BE33" s="643"/>
      <c r="BF33" s="644"/>
      <c r="BG33" s="727">
        <v>99.5</v>
      </c>
      <c r="BH33" s="646"/>
      <c r="BI33" s="646"/>
      <c r="BJ33" s="646"/>
      <c r="BK33" s="646"/>
      <c r="BL33" s="646"/>
      <c r="BM33" s="684">
        <v>98</v>
      </c>
      <c r="BN33" s="646"/>
      <c r="BO33" s="646"/>
      <c r="BP33" s="646"/>
      <c r="BQ33" s="698"/>
      <c r="BR33" s="727">
        <v>99.1</v>
      </c>
      <c r="BS33" s="646"/>
      <c r="BT33" s="646"/>
      <c r="BU33" s="646"/>
      <c r="BV33" s="646"/>
      <c r="BW33" s="646"/>
      <c r="BX33" s="684">
        <v>97.2</v>
      </c>
      <c r="BY33" s="646"/>
      <c r="BZ33" s="646"/>
      <c r="CA33" s="646"/>
      <c r="CB33" s="698"/>
      <c r="CD33" s="695" t="s">
        <v>285</v>
      </c>
      <c r="CE33" s="696"/>
      <c r="CF33" s="696"/>
      <c r="CG33" s="696"/>
      <c r="CH33" s="696"/>
      <c r="CI33" s="696"/>
      <c r="CJ33" s="696"/>
      <c r="CK33" s="696"/>
      <c r="CL33" s="696"/>
      <c r="CM33" s="696"/>
      <c r="CN33" s="696"/>
      <c r="CO33" s="696"/>
      <c r="CP33" s="696"/>
      <c r="CQ33" s="697"/>
      <c r="CR33" s="667">
        <v>10798463</v>
      </c>
      <c r="CS33" s="659"/>
      <c r="CT33" s="659"/>
      <c r="CU33" s="659"/>
      <c r="CV33" s="659"/>
      <c r="CW33" s="659"/>
      <c r="CX33" s="659"/>
      <c r="CY33" s="660"/>
      <c r="CZ33" s="670">
        <v>35.5</v>
      </c>
      <c r="DA33" s="678"/>
      <c r="DB33" s="678"/>
      <c r="DC33" s="679"/>
      <c r="DD33" s="658">
        <v>8388810</v>
      </c>
      <c r="DE33" s="659"/>
      <c r="DF33" s="659"/>
      <c r="DG33" s="659"/>
      <c r="DH33" s="659"/>
      <c r="DI33" s="659"/>
      <c r="DJ33" s="659"/>
      <c r="DK33" s="660"/>
      <c r="DL33" s="658">
        <v>5478254</v>
      </c>
      <c r="DM33" s="659"/>
      <c r="DN33" s="659"/>
      <c r="DO33" s="659"/>
      <c r="DP33" s="659"/>
      <c r="DQ33" s="659"/>
      <c r="DR33" s="659"/>
      <c r="DS33" s="659"/>
      <c r="DT33" s="659"/>
      <c r="DU33" s="659"/>
      <c r="DV33" s="660"/>
      <c r="DW33" s="670">
        <v>34</v>
      </c>
      <c r="DX33" s="678"/>
      <c r="DY33" s="678"/>
      <c r="DZ33" s="678"/>
      <c r="EA33" s="678"/>
      <c r="EB33" s="678"/>
      <c r="EC33" s="714"/>
    </row>
    <row r="34" spans="2:133" ht="11.25" customHeight="1" x14ac:dyDescent="0.15">
      <c r="B34" s="664" t="s">
        <v>286</v>
      </c>
      <c r="C34" s="665"/>
      <c r="D34" s="665"/>
      <c r="E34" s="665"/>
      <c r="F34" s="665"/>
      <c r="G34" s="665"/>
      <c r="H34" s="665"/>
      <c r="I34" s="665"/>
      <c r="J34" s="665"/>
      <c r="K34" s="665"/>
      <c r="L34" s="665"/>
      <c r="M34" s="665"/>
      <c r="N34" s="665"/>
      <c r="O34" s="665"/>
      <c r="P34" s="665"/>
      <c r="Q34" s="666"/>
      <c r="R34" s="667">
        <v>1674598</v>
      </c>
      <c r="S34" s="668"/>
      <c r="T34" s="668"/>
      <c r="U34" s="668"/>
      <c r="V34" s="668"/>
      <c r="W34" s="668"/>
      <c r="X34" s="668"/>
      <c r="Y34" s="669"/>
      <c r="Z34" s="692">
        <v>5</v>
      </c>
      <c r="AA34" s="692"/>
      <c r="AB34" s="692"/>
      <c r="AC34" s="692"/>
      <c r="AD34" s="693" t="s">
        <v>539</v>
      </c>
      <c r="AE34" s="693"/>
      <c r="AF34" s="693"/>
      <c r="AG34" s="693"/>
      <c r="AH34" s="693"/>
      <c r="AI34" s="693"/>
      <c r="AJ34" s="693"/>
      <c r="AK34" s="693"/>
      <c r="AL34" s="670" t="s">
        <v>539</v>
      </c>
      <c r="AM34" s="671"/>
      <c r="AN34" s="671"/>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5" t="s">
        <v>564</v>
      </c>
      <c r="CE34" s="696"/>
      <c r="CF34" s="696"/>
      <c r="CG34" s="696"/>
      <c r="CH34" s="696"/>
      <c r="CI34" s="696"/>
      <c r="CJ34" s="696"/>
      <c r="CK34" s="696"/>
      <c r="CL34" s="696"/>
      <c r="CM34" s="696"/>
      <c r="CN34" s="696"/>
      <c r="CO34" s="696"/>
      <c r="CP34" s="696"/>
      <c r="CQ34" s="697"/>
      <c r="CR34" s="667">
        <v>4099796</v>
      </c>
      <c r="CS34" s="668"/>
      <c r="CT34" s="668"/>
      <c r="CU34" s="668"/>
      <c r="CV34" s="668"/>
      <c r="CW34" s="668"/>
      <c r="CX34" s="668"/>
      <c r="CY34" s="669"/>
      <c r="CZ34" s="670">
        <v>13.5</v>
      </c>
      <c r="DA34" s="678"/>
      <c r="DB34" s="678"/>
      <c r="DC34" s="679"/>
      <c r="DD34" s="658">
        <v>2527698</v>
      </c>
      <c r="DE34" s="668"/>
      <c r="DF34" s="668"/>
      <c r="DG34" s="668"/>
      <c r="DH34" s="668"/>
      <c r="DI34" s="668"/>
      <c r="DJ34" s="668"/>
      <c r="DK34" s="669"/>
      <c r="DL34" s="658">
        <v>2321463</v>
      </c>
      <c r="DM34" s="668"/>
      <c r="DN34" s="668"/>
      <c r="DO34" s="668"/>
      <c r="DP34" s="668"/>
      <c r="DQ34" s="668"/>
      <c r="DR34" s="668"/>
      <c r="DS34" s="668"/>
      <c r="DT34" s="668"/>
      <c r="DU34" s="668"/>
      <c r="DV34" s="669"/>
      <c r="DW34" s="670">
        <v>14.4</v>
      </c>
      <c r="DX34" s="678"/>
      <c r="DY34" s="678"/>
      <c r="DZ34" s="678"/>
      <c r="EA34" s="678"/>
      <c r="EB34" s="678"/>
      <c r="EC34" s="714"/>
    </row>
    <row r="35" spans="2:133" ht="11.25" customHeight="1" x14ac:dyDescent="0.15">
      <c r="B35" s="664" t="s">
        <v>287</v>
      </c>
      <c r="C35" s="665"/>
      <c r="D35" s="665"/>
      <c r="E35" s="665"/>
      <c r="F35" s="665"/>
      <c r="G35" s="665"/>
      <c r="H35" s="665"/>
      <c r="I35" s="665"/>
      <c r="J35" s="665"/>
      <c r="K35" s="665"/>
      <c r="L35" s="665"/>
      <c r="M35" s="665"/>
      <c r="N35" s="665"/>
      <c r="O35" s="665"/>
      <c r="P35" s="665"/>
      <c r="Q35" s="666"/>
      <c r="R35" s="667">
        <v>80237</v>
      </c>
      <c r="S35" s="668"/>
      <c r="T35" s="668"/>
      <c r="U35" s="668"/>
      <c r="V35" s="668"/>
      <c r="W35" s="668"/>
      <c r="X35" s="668"/>
      <c r="Y35" s="669"/>
      <c r="Z35" s="692">
        <v>0.2</v>
      </c>
      <c r="AA35" s="692"/>
      <c r="AB35" s="692"/>
      <c r="AC35" s="692"/>
      <c r="AD35" s="693">
        <v>74155</v>
      </c>
      <c r="AE35" s="693"/>
      <c r="AF35" s="693"/>
      <c r="AG35" s="693"/>
      <c r="AH35" s="693"/>
      <c r="AI35" s="693"/>
      <c r="AJ35" s="693"/>
      <c r="AK35" s="693"/>
      <c r="AL35" s="670">
        <v>0.5</v>
      </c>
      <c r="AM35" s="671"/>
      <c r="AN35" s="671"/>
      <c r="AO35" s="694"/>
      <c r="AP35" s="218"/>
      <c r="AQ35" s="724" t="s">
        <v>288</v>
      </c>
      <c r="AR35" s="725"/>
      <c r="AS35" s="725"/>
      <c r="AT35" s="725"/>
      <c r="AU35" s="725"/>
      <c r="AV35" s="725"/>
      <c r="AW35" s="725"/>
      <c r="AX35" s="725"/>
      <c r="AY35" s="725"/>
      <c r="AZ35" s="725"/>
      <c r="BA35" s="725"/>
      <c r="BB35" s="725"/>
      <c r="BC35" s="725"/>
      <c r="BD35" s="725"/>
      <c r="BE35" s="725"/>
      <c r="BF35" s="726"/>
      <c r="BG35" s="724" t="s">
        <v>289</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5" t="s">
        <v>563</v>
      </c>
      <c r="CE35" s="696"/>
      <c r="CF35" s="696"/>
      <c r="CG35" s="696"/>
      <c r="CH35" s="696"/>
      <c r="CI35" s="696"/>
      <c r="CJ35" s="696"/>
      <c r="CK35" s="696"/>
      <c r="CL35" s="696"/>
      <c r="CM35" s="696"/>
      <c r="CN35" s="696"/>
      <c r="CO35" s="696"/>
      <c r="CP35" s="696"/>
      <c r="CQ35" s="697"/>
      <c r="CR35" s="667">
        <v>43170</v>
      </c>
      <c r="CS35" s="659"/>
      <c r="CT35" s="659"/>
      <c r="CU35" s="659"/>
      <c r="CV35" s="659"/>
      <c r="CW35" s="659"/>
      <c r="CX35" s="659"/>
      <c r="CY35" s="660"/>
      <c r="CZ35" s="670">
        <v>0.1</v>
      </c>
      <c r="DA35" s="678"/>
      <c r="DB35" s="678"/>
      <c r="DC35" s="679"/>
      <c r="DD35" s="658">
        <v>39224</v>
      </c>
      <c r="DE35" s="659"/>
      <c r="DF35" s="659"/>
      <c r="DG35" s="659"/>
      <c r="DH35" s="659"/>
      <c r="DI35" s="659"/>
      <c r="DJ35" s="659"/>
      <c r="DK35" s="660"/>
      <c r="DL35" s="658">
        <v>39224</v>
      </c>
      <c r="DM35" s="659"/>
      <c r="DN35" s="659"/>
      <c r="DO35" s="659"/>
      <c r="DP35" s="659"/>
      <c r="DQ35" s="659"/>
      <c r="DR35" s="659"/>
      <c r="DS35" s="659"/>
      <c r="DT35" s="659"/>
      <c r="DU35" s="659"/>
      <c r="DV35" s="660"/>
      <c r="DW35" s="670">
        <v>0.2</v>
      </c>
      <c r="DX35" s="678"/>
      <c r="DY35" s="678"/>
      <c r="DZ35" s="678"/>
      <c r="EA35" s="678"/>
      <c r="EB35" s="678"/>
      <c r="EC35" s="714"/>
    </row>
    <row r="36" spans="2:133" ht="11.25" customHeight="1" x14ac:dyDescent="0.15">
      <c r="B36" s="664" t="s">
        <v>290</v>
      </c>
      <c r="C36" s="665"/>
      <c r="D36" s="665"/>
      <c r="E36" s="665"/>
      <c r="F36" s="665"/>
      <c r="G36" s="665"/>
      <c r="H36" s="665"/>
      <c r="I36" s="665"/>
      <c r="J36" s="665"/>
      <c r="K36" s="665"/>
      <c r="L36" s="665"/>
      <c r="M36" s="665"/>
      <c r="N36" s="665"/>
      <c r="O36" s="665"/>
      <c r="P36" s="665"/>
      <c r="Q36" s="666"/>
      <c r="R36" s="667">
        <v>11871</v>
      </c>
      <c r="S36" s="668"/>
      <c r="T36" s="668"/>
      <c r="U36" s="668"/>
      <c r="V36" s="668"/>
      <c r="W36" s="668"/>
      <c r="X36" s="668"/>
      <c r="Y36" s="669"/>
      <c r="Z36" s="692">
        <v>0</v>
      </c>
      <c r="AA36" s="692"/>
      <c r="AB36" s="692"/>
      <c r="AC36" s="692"/>
      <c r="AD36" s="693" t="s">
        <v>127</v>
      </c>
      <c r="AE36" s="693"/>
      <c r="AF36" s="693"/>
      <c r="AG36" s="693"/>
      <c r="AH36" s="693"/>
      <c r="AI36" s="693"/>
      <c r="AJ36" s="693"/>
      <c r="AK36" s="693"/>
      <c r="AL36" s="670" t="s">
        <v>539</v>
      </c>
      <c r="AM36" s="671"/>
      <c r="AN36" s="671"/>
      <c r="AO36" s="694"/>
      <c r="AP36" s="218"/>
      <c r="AQ36" s="715" t="s">
        <v>562</v>
      </c>
      <c r="AR36" s="716"/>
      <c r="AS36" s="716"/>
      <c r="AT36" s="716"/>
      <c r="AU36" s="716"/>
      <c r="AV36" s="716"/>
      <c r="AW36" s="716"/>
      <c r="AX36" s="716"/>
      <c r="AY36" s="717"/>
      <c r="AZ36" s="718">
        <v>3197316</v>
      </c>
      <c r="BA36" s="719"/>
      <c r="BB36" s="719"/>
      <c r="BC36" s="719"/>
      <c r="BD36" s="719"/>
      <c r="BE36" s="719"/>
      <c r="BF36" s="720"/>
      <c r="BG36" s="721" t="s">
        <v>291</v>
      </c>
      <c r="BH36" s="722"/>
      <c r="BI36" s="722"/>
      <c r="BJ36" s="722"/>
      <c r="BK36" s="722"/>
      <c r="BL36" s="722"/>
      <c r="BM36" s="722"/>
      <c r="BN36" s="722"/>
      <c r="BO36" s="722"/>
      <c r="BP36" s="722"/>
      <c r="BQ36" s="722"/>
      <c r="BR36" s="722"/>
      <c r="BS36" s="722"/>
      <c r="BT36" s="722"/>
      <c r="BU36" s="723"/>
      <c r="BV36" s="718">
        <v>47876</v>
      </c>
      <c r="BW36" s="719"/>
      <c r="BX36" s="719"/>
      <c r="BY36" s="719"/>
      <c r="BZ36" s="719"/>
      <c r="CA36" s="719"/>
      <c r="CB36" s="720"/>
      <c r="CD36" s="695" t="s">
        <v>292</v>
      </c>
      <c r="CE36" s="696"/>
      <c r="CF36" s="696"/>
      <c r="CG36" s="696"/>
      <c r="CH36" s="696"/>
      <c r="CI36" s="696"/>
      <c r="CJ36" s="696"/>
      <c r="CK36" s="696"/>
      <c r="CL36" s="696"/>
      <c r="CM36" s="696"/>
      <c r="CN36" s="696"/>
      <c r="CO36" s="696"/>
      <c r="CP36" s="696"/>
      <c r="CQ36" s="697"/>
      <c r="CR36" s="667">
        <v>2552607</v>
      </c>
      <c r="CS36" s="668"/>
      <c r="CT36" s="668"/>
      <c r="CU36" s="668"/>
      <c r="CV36" s="668"/>
      <c r="CW36" s="668"/>
      <c r="CX36" s="668"/>
      <c r="CY36" s="669"/>
      <c r="CZ36" s="670">
        <v>8.4</v>
      </c>
      <c r="DA36" s="678"/>
      <c r="DB36" s="678"/>
      <c r="DC36" s="679"/>
      <c r="DD36" s="658">
        <v>2237936</v>
      </c>
      <c r="DE36" s="668"/>
      <c r="DF36" s="668"/>
      <c r="DG36" s="668"/>
      <c r="DH36" s="668"/>
      <c r="DI36" s="668"/>
      <c r="DJ36" s="668"/>
      <c r="DK36" s="669"/>
      <c r="DL36" s="658">
        <v>1543340</v>
      </c>
      <c r="DM36" s="668"/>
      <c r="DN36" s="668"/>
      <c r="DO36" s="668"/>
      <c r="DP36" s="668"/>
      <c r="DQ36" s="668"/>
      <c r="DR36" s="668"/>
      <c r="DS36" s="668"/>
      <c r="DT36" s="668"/>
      <c r="DU36" s="668"/>
      <c r="DV36" s="669"/>
      <c r="DW36" s="670">
        <v>9.6</v>
      </c>
      <c r="DX36" s="678"/>
      <c r="DY36" s="678"/>
      <c r="DZ36" s="678"/>
      <c r="EA36" s="678"/>
      <c r="EB36" s="678"/>
      <c r="EC36" s="714"/>
    </row>
    <row r="37" spans="2:133" ht="11.25" customHeight="1" x14ac:dyDescent="0.15">
      <c r="B37" s="664" t="s">
        <v>293</v>
      </c>
      <c r="C37" s="665"/>
      <c r="D37" s="665"/>
      <c r="E37" s="665"/>
      <c r="F37" s="665"/>
      <c r="G37" s="665"/>
      <c r="H37" s="665"/>
      <c r="I37" s="665"/>
      <c r="J37" s="665"/>
      <c r="K37" s="665"/>
      <c r="L37" s="665"/>
      <c r="M37" s="665"/>
      <c r="N37" s="665"/>
      <c r="O37" s="665"/>
      <c r="P37" s="665"/>
      <c r="Q37" s="666"/>
      <c r="R37" s="667">
        <v>193000</v>
      </c>
      <c r="S37" s="668"/>
      <c r="T37" s="668"/>
      <c r="U37" s="668"/>
      <c r="V37" s="668"/>
      <c r="W37" s="668"/>
      <c r="X37" s="668"/>
      <c r="Y37" s="669"/>
      <c r="Z37" s="692">
        <v>0.6</v>
      </c>
      <c r="AA37" s="692"/>
      <c r="AB37" s="692"/>
      <c r="AC37" s="692"/>
      <c r="AD37" s="693" t="s">
        <v>127</v>
      </c>
      <c r="AE37" s="693"/>
      <c r="AF37" s="693"/>
      <c r="AG37" s="693"/>
      <c r="AH37" s="693"/>
      <c r="AI37" s="693"/>
      <c r="AJ37" s="693"/>
      <c r="AK37" s="693"/>
      <c r="AL37" s="670" t="s">
        <v>539</v>
      </c>
      <c r="AM37" s="671"/>
      <c r="AN37" s="671"/>
      <c r="AO37" s="694"/>
      <c r="AQ37" s="706" t="s">
        <v>561</v>
      </c>
      <c r="AR37" s="707"/>
      <c r="AS37" s="707"/>
      <c r="AT37" s="707"/>
      <c r="AU37" s="707"/>
      <c r="AV37" s="707"/>
      <c r="AW37" s="707"/>
      <c r="AX37" s="707"/>
      <c r="AY37" s="708"/>
      <c r="AZ37" s="667">
        <v>568040</v>
      </c>
      <c r="BA37" s="668"/>
      <c r="BB37" s="668"/>
      <c r="BC37" s="668"/>
      <c r="BD37" s="659"/>
      <c r="BE37" s="659"/>
      <c r="BF37" s="709"/>
      <c r="BG37" s="695" t="s">
        <v>294</v>
      </c>
      <c r="BH37" s="696"/>
      <c r="BI37" s="696"/>
      <c r="BJ37" s="696"/>
      <c r="BK37" s="696"/>
      <c r="BL37" s="696"/>
      <c r="BM37" s="696"/>
      <c r="BN37" s="696"/>
      <c r="BO37" s="696"/>
      <c r="BP37" s="696"/>
      <c r="BQ37" s="696"/>
      <c r="BR37" s="696"/>
      <c r="BS37" s="696"/>
      <c r="BT37" s="696"/>
      <c r="BU37" s="697"/>
      <c r="BV37" s="667">
        <v>-343366</v>
      </c>
      <c r="BW37" s="668"/>
      <c r="BX37" s="668"/>
      <c r="BY37" s="668"/>
      <c r="BZ37" s="668"/>
      <c r="CA37" s="668"/>
      <c r="CB37" s="705"/>
      <c r="CD37" s="695" t="s">
        <v>560</v>
      </c>
      <c r="CE37" s="696"/>
      <c r="CF37" s="696"/>
      <c r="CG37" s="696"/>
      <c r="CH37" s="696"/>
      <c r="CI37" s="696"/>
      <c r="CJ37" s="696"/>
      <c r="CK37" s="696"/>
      <c r="CL37" s="696"/>
      <c r="CM37" s="696"/>
      <c r="CN37" s="696"/>
      <c r="CO37" s="696"/>
      <c r="CP37" s="696"/>
      <c r="CQ37" s="697"/>
      <c r="CR37" s="667">
        <v>550668</v>
      </c>
      <c r="CS37" s="659"/>
      <c r="CT37" s="659"/>
      <c r="CU37" s="659"/>
      <c r="CV37" s="659"/>
      <c r="CW37" s="659"/>
      <c r="CX37" s="659"/>
      <c r="CY37" s="660"/>
      <c r="CZ37" s="670">
        <v>1.8</v>
      </c>
      <c r="DA37" s="678"/>
      <c r="DB37" s="678"/>
      <c r="DC37" s="679"/>
      <c r="DD37" s="658">
        <v>550668</v>
      </c>
      <c r="DE37" s="659"/>
      <c r="DF37" s="659"/>
      <c r="DG37" s="659"/>
      <c r="DH37" s="659"/>
      <c r="DI37" s="659"/>
      <c r="DJ37" s="659"/>
      <c r="DK37" s="660"/>
      <c r="DL37" s="658">
        <v>338195</v>
      </c>
      <c r="DM37" s="659"/>
      <c r="DN37" s="659"/>
      <c r="DO37" s="659"/>
      <c r="DP37" s="659"/>
      <c r="DQ37" s="659"/>
      <c r="DR37" s="659"/>
      <c r="DS37" s="659"/>
      <c r="DT37" s="659"/>
      <c r="DU37" s="659"/>
      <c r="DV37" s="660"/>
      <c r="DW37" s="670">
        <v>2.1</v>
      </c>
      <c r="DX37" s="678"/>
      <c r="DY37" s="678"/>
      <c r="DZ37" s="678"/>
      <c r="EA37" s="678"/>
      <c r="EB37" s="678"/>
      <c r="EC37" s="714"/>
    </row>
    <row r="38" spans="2:133" ht="11.25" customHeight="1" x14ac:dyDescent="0.15">
      <c r="B38" s="664" t="s">
        <v>295</v>
      </c>
      <c r="C38" s="665"/>
      <c r="D38" s="665"/>
      <c r="E38" s="665"/>
      <c r="F38" s="665"/>
      <c r="G38" s="665"/>
      <c r="H38" s="665"/>
      <c r="I38" s="665"/>
      <c r="J38" s="665"/>
      <c r="K38" s="665"/>
      <c r="L38" s="665"/>
      <c r="M38" s="665"/>
      <c r="N38" s="665"/>
      <c r="O38" s="665"/>
      <c r="P38" s="665"/>
      <c r="Q38" s="666"/>
      <c r="R38" s="667">
        <v>2221008</v>
      </c>
      <c r="S38" s="668"/>
      <c r="T38" s="668"/>
      <c r="U38" s="668"/>
      <c r="V38" s="668"/>
      <c r="W38" s="668"/>
      <c r="X38" s="668"/>
      <c r="Y38" s="669"/>
      <c r="Z38" s="692">
        <v>6.7</v>
      </c>
      <c r="AA38" s="692"/>
      <c r="AB38" s="692"/>
      <c r="AC38" s="692"/>
      <c r="AD38" s="693" t="s">
        <v>539</v>
      </c>
      <c r="AE38" s="693"/>
      <c r="AF38" s="693"/>
      <c r="AG38" s="693"/>
      <c r="AH38" s="693"/>
      <c r="AI38" s="693"/>
      <c r="AJ38" s="693"/>
      <c r="AK38" s="693"/>
      <c r="AL38" s="670" t="s">
        <v>539</v>
      </c>
      <c r="AM38" s="671"/>
      <c r="AN38" s="671"/>
      <c r="AO38" s="694"/>
      <c r="AQ38" s="706" t="s">
        <v>559</v>
      </c>
      <c r="AR38" s="707"/>
      <c r="AS38" s="707"/>
      <c r="AT38" s="707"/>
      <c r="AU38" s="707"/>
      <c r="AV38" s="707"/>
      <c r="AW38" s="707"/>
      <c r="AX38" s="707"/>
      <c r="AY38" s="708"/>
      <c r="AZ38" s="667">
        <v>257572</v>
      </c>
      <c r="BA38" s="668"/>
      <c r="BB38" s="668"/>
      <c r="BC38" s="668"/>
      <c r="BD38" s="659"/>
      <c r="BE38" s="659"/>
      <c r="BF38" s="709"/>
      <c r="BG38" s="695" t="s">
        <v>296</v>
      </c>
      <c r="BH38" s="696"/>
      <c r="BI38" s="696"/>
      <c r="BJ38" s="696"/>
      <c r="BK38" s="696"/>
      <c r="BL38" s="696"/>
      <c r="BM38" s="696"/>
      <c r="BN38" s="696"/>
      <c r="BO38" s="696"/>
      <c r="BP38" s="696"/>
      <c r="BQ38" s="696"/>
      <c r="BR38" s="696"/>
      <c r="BS38" s="696"/>
      <c r="BT38" s="696"/>
      <c r="BU38" s="697"/>
      <c r="BV38" s="667">
        <v>11953</v>
      </c>
      <c r="BW38" s="668"/>
      <c r="BX38" s="668"/>
      <c r="BY38" s="668"/>
      <c r="BZ38" s="668"/>
      <c r="CA38" s="668"/>
      <c r="CB38" s="705"/>
      <c r="CD38" s="695" t="s">
        <v>558</v>
      </c>
      <c r="CE38" s="696"/>
      <c r="CF38" s="696"/>
      <c r="CG38" s="696"/>
      <c r="CH38" s="696"/>
      <c r="CI38" s="696"/>
      <c r="CJ38" s="696"/>
      <c r="CK38" s="696"/>
      <c r="CL38" s="696"/>
      <c r="CM38" s="696"/>
      <c r="CN38" s="696"/>
      <c r="CO38" s="696"/>
      <c r="CP38" s="696"/>
      <c r="CQ38" s="697"/>
      <c r="CR38" s="667">
        <v>2366812</v>
      </c>
      <c r="CS38" s="668"/>
      <c r="CT38" s="668"/>
      <c r="CU38" s="668"/>
      <c r="CV38" s="668"/>
      <c r="CW38" s="668"/>
      <c r="CX38" s="668"/>
      <c r="CY38" s="669"/>
      <c r="CZ38" s="670">
        <v>7.8</v>
      </c>
      <c r="DA38" s="678"/>
      <c r="DB38" s="678"/>
      <c r="DC38" s="679"/>
      <c r="DD38" s="658">
        <v>2011388</v>
      </c>
      <c r="DE38" s="668"/>
      <c r="DF38" s="668"/>
      <c r="DG38" s="668"/>
      <c r="DH38" s="668"/>
      <c r="DI38" s="668"/>
      <c r="DJ38" s="668"/>
      <c r="DK38" s="669"/>
      <c r="DL38" s="658">
        <v>1574227</v>
      </c>
      <c r="DM38" s="668"/>
      <c r="DN38" s="668"/>
      <c r="DO38" s="668"/>
      <c r="DP38" s="668"/>
      <c r="DQ38" s="668"/>
      <c r="DR38" s="668"/>
      <c r="DS38" s="668"/>
      <c r="DT38" s="668"/>
      <c r="DU38" s="668"/>
      <c r="DV38" s="669"/>
      <c r="DW38" s="670">
        <v>9.8000000000000007</v>
      </c>
      <c r="DX38" s="678"/>
      <c r="DY38" s="678"/>
      <c r="DZ38" s="678"/>
      <c r="EA38" s="678"/>
      <c r="EB38" s="678"/>
      <c r="EC38" s="714"/>
    </row>
    <row r="39" spans="2:133" ht="11.25" customHeight="1" x14ac:dyDescent="0.15">
      <c r="B39" s="664" t="s">
        <v>297</v>
      </c>
      <c r="C39" s="665"/>
      <c r="D39" s="665"/>
      <c r="E39" s="665"/>
      <c r="F39" s="665"/>
      <c r="G39" s="665"/>
      <c r="H39" s="665"/>
      <c r="I39" s="665"/>
      <c r="J39" s="665"/>
      <c r="K39" s="665"/>
      <c r="L39" s="665"/>
      <c r="M39" s="665"/>
      <c r="N39" s="665"/>
      <c r="O39" s="665"/>
      <c r="P39" s="665"/>
      <c r="Q39" s="666"/>
      <c r="R39" s="667">
        <v>820828</v>
      </c>
      <c r="S39" s="668"/>
      <c r="T39" s="668"/>
      <c r="U39" s="668"/>
      <c r="V39" s="668"/>
      <c r="W39" s="668"/>
      <c r="X39" s="668"/>
      <c r="Y39" s="669"/>
      <c r="Z39" s="692">
        <v>2.5</v>
      </c>
      <c r="AA39" s="692"/>
      <c r="AB39" s="692"/>
      <c r="AC39" s="692"/>
      <c r="AD39" s="693">
        <v>1413</v>
      </c>
      <c r="AE39" s="693"/>
      <c r="AF39" s="693"/>
      <c r="AG39" s="693"/>
      <c r="AH39" s="693"/>
      <c r="AI39" s="693"/>
      <c r="AJ39" s="693"/>
      <c r="AK39" s="693"/>
      <c r="AL39" s="670">
        <v>0</v>
      </c>
      <c r="AM39" s="671"/>
      <c r="AN39" s="671"/>
      <c r="AO39" s="694"/>
      <c r="AQ39" s="706" t="s">
        <v>557</v>
      </c>
      <c r="AR39" s="707"/>
      <c r="AS39" s="707"/>
      <c r="AT39" s="707"/>
      <c r="AU39" s="707"/>
      <c r="AV39" s="707"/>
      <c r="AW39" s="707"/>
      <c r="AX39" s="707"/>
      <c r="AY39" s="708"/>
      <c r="AZ39" s="667">
        <v>4892</v>
      </c>
      <c r="BA39" s="668"/>
      <c r="BB39" s="668"/>
      <c r="BC39" s="668"/>
      <c r="BD39" s="659"/>
      <c r="BE39" s="659"/>
      <c r="BF39" s="709"/>
      <c r="BG39" s="695" t="s">
        <v>298</v>
      </c>
      <c r="BH39" s="696"/>
      <c r="BI39" s="696"/>
      <c r="BJ39" s="696"/>
      <c r="BK39" s="696"/>
      <c r="BL39" s="696"/>
      <c r="BM39" s="696"/>
      <c r="BN39" s="696"/>
      <c r="BO39" s="696"/>
      <c r="BP39" s="696"/>
      <c r="BQ39" s="696"/>
      <c r="BR39" s="696"/>
      <c r="BS39" s="696"/>
      <c r="BT39" s="696"/>
      <c r="BU39" s="697"/>
      <c r="BV39" s="667">
        <v>17334</v>
      </c>
      <c r="BW39" s="668"/>
      <c r="BX39" s="668"/>
      <c r="BY39" s="668"/>
      <c r="BZ39" s="668"/>
      <c r="CA39" s="668"/>
      <c r="CB39" s="705"/>
      <c r="CD39" s="695" t="s">
        <v>556</v>
      </c>
      <c r="CE39" s="696"/>
      <c r="CF39" s="696"/>
      <c r="CG39" s="696"/>
      <c r="CH39" s="696"/>
      <c r="CI39" s="696"/>
      <c r="CJ39" s="696"/>
      <c r="CK39" s="696"/>
      <c r="CL39" s="696"/>
      <c r="CM39" s="696"/>
      <c r="CN39" s="696"/>
      <c r="CO39" s="696"/>
      <c r="CP39" s="696"/>
      <c r="CQ39" s="697"/>
      <c r="CR39" s="667">
        <v>1589198</v>
      </c>
      <c r="CS39" s="659"/>
      <c r="CT39" s="659"/>
      <c r="CU39" s="659"/>
      <c r="CV39" s="659"/>
      <c r="CW39" s="659"/>
      <c r="CX39" s="659"/>
      <c r="CY39" s="660"/>
      <c r="CZ39" s="670">
        <v>5.2</v>
      </c>
      <c r="DA39" s="678"/>
      <c r="DB39" s="678"/>
      <c r="DC39" s="679"/>
      <c r="DD39" s="658">
        <v>1572291</v>
      </c>
      <c r="DE39" s="659"/>
      <c r="DF39" s="659"/>
      <c r="DG39" s="659"/>
      <c r="DH39" s="659"/>
      <c r="DI39" s="659"/>
      <c r="DJ39" s="659"/>
      <c r="DK39" s="660"/>
      <c r="DL39" s="658" t="s">
        <v>539</v>
      </c>
      <c r="DM39" s="659"/>
      <c r="DN39" s="659"/>
      <c r="DO39" s="659"/>
      <c r="DP39" s="659"/>
      <c r="DQ39" s="659"/>
      <c r="DR39" s="659"/>
      <c r="DS39" s="659"/>
      <c r="DT39" s="659"/>
      <c r="DU39" s="659"/>
      <c r="DV39" s="660"/>
      <c r="DW39" s="670" t="s">
        <v>539</v>
      </c>
      <c r="DX39" s="678"/>
      <c r="DY39" s="678"/>
      <c r="DZ39" s="678"/>
      <c r="EA39" s="678"/>
      <c r="EB39" s="678"/>
      <c r="EC39" s="714"/>
    </row>
    <row r="40" spans="2:133" ht="11.25" customHeight="1" x14ac:dyDescent="0.15">
      <c r="B40" s="664" t="s">
        <v>299</v>
      </c>
      <c r="C40" s="665"/>
      <c r="D40" s="665"/>
      <c r="E40" s="665"/>
      <c r="F40" s="665"/>
      <c r="G40" s="665"/>
      <c r="H40" s="665"/>
      <c r="I40" s="665"/>
      <c r="J40" s="665"/>
      <c r="K40" s="665"/>
      <c r="L40" s="665"/>
      <c r="M40" s="665"/>
      <c r="N40" s="665"/>
      <c r="O40" s="665"/>
      <c r="P40" s="665"/>
      <c r="Q40" s="666"/>
      <c r="R40" s="667">
        <v>3197600</v>
      </c>
      <c r="S40" s="668"/>
      <c r="T40" s="668"/>
      <c r="U40" s="668"/>
      <c r="V40" s="668"/>
      <c r="W40" s="668"/>
      <c r="X40" s="668"/>
      <c r="Y40" s="669"/>
      <c r="Z40" s="692">
        <v>9.6</v>
      </c>
      <c r="AA40" s="692"/>
      <c r="AB40" s="692"/>
      <c r="AC40" s="692"/>
      <c r="AD40" s="693" t="s">
        <v>539</v>
      </c>
      <c r="AE40" s="693"/>
      <c r="AF40" s="693"/>
      <c r="AG40" s="693"/>
      <c r="AH40" s="693"/>
      <c r="AI40" s="693"/>
      <c r="AJ40" s="693"/>
      <c r="AK40" s="693"/>
      <c r="AL40" s="670" t="s">
        <v>539</v>
      </c>
      <c r="AM40" s="671"/>
      <c r="AN40" s="671"/>
      <c r="AO40" s="694"/>
      <c r="AQ40" s="706" t="s">
        <v>300</v>
      </c>
      <c r="AR40" s="707"/>
      <c r="AS40" s="707"/>
      <c r="AT40" s="707"/>
      <c r="AU40" s="707"/>
      <c r="AV40" s="707"/>
      <c r="AW40" s="707"/>
      <c r="AX40" s="707"/>
      <c r="AY40" s="708"/>
      <c r="AZ40" s="667" t="s">
        <v>539</v>
      </c>
      <c r="BA40" s="668"/>
      <c r="BB40" s="668"/>
      <c r="BC40" s="668"/>
      <c r="BD40" s="659"/>
      <c r="BE40" s="659"/>
      <c r="BF40" s="709"/>
      <c r="BG40" s="710" t="s">
        <v>555</v>
      </c>
      <c r="BH40" s="711"/>
      <c r="BI40" s="711"/>
      <c r="BJ40" s="711"/>
      <c r="BK40" s="711"/>
      <c r="BL40" s="365"/>
      <c r="BM40" s="696" t="s">
        <v>554</v>
      </c>
      <c r="BN40" s="696"/>
      <c r="BO40" s="696"/>
      <c r="BP40" s="696"/>
      <c r="BQ40" s="696"/>
      <c r="BR40" s="696"/>
      <c r="BS40" s="696"/>
      <c r="BT40" s="696"/>
      <c r="BU40" s="697"/>
      <c r="BV40" s="667">
        <v>86</v>
      </c>
      <c r="BW40" s="668"/>
      <c r="BX40" s="668"/>
      <c r="BY40" s="668"/>
      <c r="BZ40" s="668"/>
      <c r="CA40" s="668"/>
      <c r="CB40" s="705"/>
      <c r="CD40" s="695" t="s">
        <v>553</v>
      </c>
      <c r="CE40" s="696"/>
      <c r="CF40" s="696"/>
      <c r="CG40" s="696"/>
      <c r="CH40" s="696"/>
      <c r="CI40" s="696"/>
      <c r="CJ40" s="696"/>
      <c r="CK40" s="696"/>
      <c r="CL40" s="696"/>
      <c r="CM40" s="696"/>
      <c r="CN40" s="696"/>
      <c r="CO40" s="696"/>
      <c r="CP40" s="696"/>
      <c r="CQ40" s="697"/>
      <c r="CR40" s="667">
        <v>146880</v>
      </c>
      <c r="CS40" s="668"/>
      <c r="CT40" s="668"/>
      <c r="CU40" s="668"/>
      <c r="CV40" s="668"/>
      <c r="CW40" s="668"/>
      <c r="CX40" s="668"/>
      <c r="CY40" s="669"/>
      <c r="CZ40" s="670">
        <v>0.5</v>
      </c>
      <c r="DA40" s="678"/>
      <c r="DB40" s="678"/>
      <c r="DC40" s="679"/>
      <c r="DD40" s="658">
        <v>273</v>
      </c>
      <c r="DE40" s="668"/>
      <c r="DF40" s="668"/>
      <c r="DG40" s="668"/>
      <c r="DH40" s="668"/>
      <c r="DI40" s="668"/>
      <c r="DJ40" s="668"/>
      <c r="DK40" s="669"/>
      <c r="DL40" s="658" t="s">
        <v>539</v>
      </c>
      <c r="DM40" s="668"/>
      <c r="DN40" s="668"/>
      <c r="DO40" s="668"/>
      <c r="DP40" s="668"/>
      <c r="DQ40" s="668"/>
      <c r="DR40" s="668"/>
      <c r="DS40" s="668"/>
      <c r="DT40" s="668"/>
      <c r="DU40" s="668"/>
      <c r="DV40" s="669"/>
      <c r="DW40" s="670" t="s">
        <v>539</v>
      </c>
      <c r="DX40" s="678"/>
      <c r="DY40" s="678"/>
      <c r="DZ40" s="678"/>
      <c r="EA40" s="678"/>
      <c r="EB40" s="678"/>
      <c r="EC40" s="714"/>
    </row>
    <row r="41" spans="2:133" ht="11.25" customHeight="1" x14ac:dyDescent="0.15">
      <c r="B41" s="664" t="s">
        <v>301</v>
      </c>
      <c r="C41" s="665"/>
      <c r="D41" s="665"/>
      <c r="E41" s="665"/>
      <c r="F41" s="665"/>
      <c r="G41" s="665"/>
      <c r="H41" s="665"/>
      <c r="I41" s="665"/>
      <c r="J41" s="665"/>
      <c r="K41" s="665"/>
      <c r="L41" s="665"/>
      <c r="M41" s="665"/>
      <c r="N41" s="665"/>
      <c r="O41" s="665"/>
      <c r="P41" s="665"/>
      <c r="Q41" s="666"/>
      <c r="R41" s="667" t="s">
        <v>539</v>
      </c>
      <c r="S41" s="668"/>
      <c r="T41" s="668"/>
      <c r="U41" s="668"/>
      <c r="V41" s="668"/>
      <c r="W41" s="668"/>
      <c r="X41" s="668"/>
      <c r="Y41" s="669"/>
      <c r="Z41" s="692" t="s">
        <v>539</v>
      </c>
      <c r="AA41" s="692"/>
      <c r="AB41" s="692"/>
      <c r="AC41" s="692"/>
      <c r="AD41" s="693" t="s">
        <v>539</v>
      </c>
      <c r="AE41" s="693"/>
      <c r="AF41" s="693"/>
      <c r="AG41" s="693"/>
      <c r="AH41" s="693"/>
      <c r="AI41" s="693"/>
      <c r="AJ41" s="693"/>
      <c r="AK41" s="693"/>
      <c r="AL41" s="670" t="s">
        <v>539</v>
      </c>
      <c r="AM41" s="671"/>
      <c r="AN41" s="671"/>
      <c r="AO41" s="694"/>
      <c r="AQ41" s="706" t="s">
        <v>552</v>
      </c>
      <c r="AR41" s="707"/>
      <c r="AS41" s="707"/>
      <c r="AT41" s="707"/>
      <c r="AU41" s="707"/>
      <c r="AV41" s="707"/>
      <c r="AW41" s="707"/>
      <c r="AX41" s="707"/>
      <c r="AY41" s="708"/>
      <c r="AZ41" s="667">
        <v>827482</v>
      </c>
      <c r="BA41" s="668"/>
      <c r="BB41" s="668"/>
      <c r="BC41" s="668"/>
      <c r="BD41" s="659"/>
      <c r="BE41" s="659"/>
      <c r="BF41" s="709"/>
      <c r="BG41" s="710"/>
      <c r="BH41" s="711"/>
      <c r="BI41" s="711"/>
      <c r="BJ41" s="711"/>
      <c r="BK41" s="711"/>
      <c r="BL41" s="365"/>
      <c r="BM41" s="696" t="s">
        <v>302</v>
      </c>
      <c r="BN41" s="696"/>
      <c r="BO41" s="696"/>
      <c r="BP41" s="696"/>
      <c r="BQ41" s="696"/>
      <c r="BR41" s="696"/>
      <c r="BS41" s="696"/>
      <c r="BT41" s="696"/>
      <c r="BU41" s="697"/>
      <c r="BV41" s="667">
        <v>1</v>
      </c>
      <c r="BW41" s="668"/>
      <c r="BX41" s="668"/>
      <c r="BY41" s="668"/>
      <c r="BZ41" s="668"/>
      <c r="CA41" s="668"/>
      <c r="CB41" s="705"/>
      <c r="CD41" s="695" t="s">
        <v>551</v>
      </c>
      <c r="CE41" s="696"/>
      <c r="CF41" s="696"/>
      <c r="CG41" s="696"/>
      <c r="CH41" s="696"/>
      <c r="CI41" s="696"/>
      <c r="CJ41" s="696"/>
      <c r="CK41" s="696"/>
      <c r="CL41" s="696"/>
      <c r="CM41" s="696"/>
      <c r="CN41" s="696"/>
      <c r="CO41" s="696"/>
      <c r="CP41" s="696"/>
      <c r="CQ41" s="697"/>
      <c r="CR41" s="667" t="s">
        <v>539</v>
      </c>
      <c r="CS41" s="659"/>
      <c r="CT41" s="659"/>
      <c r="CU41" s="659"/>
      <c r="CV41" s="659"/>
      <c r="CW41" s="659"/>
      <c r="CX41" s="659"/>
      <c r="CY41" s="660"/>
      <c r="CZ41" s="670" t="s">
        <v>539</v>
      </c>
      <c r="DA41" s="678"/>
      <c r="DB41" s="678"/>
      <c r="DC41" s="679"/>
      <c r="DD41" s="658" t="s">
        <v>539</v>
      </c>
      <c r="DE41" s="659"/>
      <c r="DF41" s="659"/>
      <c r="DG41" s="659"/>
      <c r="DH41" s="659"/>
      <c r="DI41" s="659"/>
      <c r="DJ41" s="659"/>
      <c r="DK41" s="660"/>
      <c r="DL41" s="661"/>
      <c r="DM41" s="662"/>
      <c r="DN41" s="662"/>
      <c r="DO41" s="662"/>
      <c r="DP41" s="662"/>
      <c r="DQ41" s="662"/>
      <c r="DR41" s="662"/>
      <c r="DS41" s="662"/>
      <c r="DT41" s="662"/>
      <c r="DU41" s="662"/>
      <c r="DV41" s="663"/>
      <c r="DW41" s="673"/>
      <c r="DX41" s="674"/>
      <c r="DY41" s="674"/>
      <c r="DZ41" s="674"/>
      <c r="EA41" s="674"/>
      <c r="EB41" s="674"/>
      <c r="EC41" s="675"/>
    </row>
    <row r="42" spans="2:133" ht="11.25" customHeight="1" x14ac:dyDescent="0.15">
      <c r="B42" s="664" t="s">
        <v>550</v>
      </c>
      <c r="C42" s="665"/>
      <c r="D42" s="665"/>
      <c r="E42" s="665"/>
      <c r="F42" s="665"/>
      <c r="G42" s="665"/>
      <c r="H42" s="665"/>
      <c r="I42" s="665"/>
      <c r="J42" s="665"/>
      <c r="K42" s="665"/>
      <c r="L42" s="665"/>
      <c r="M42" s="665"/>
      <c r="N42" s="665"/>
      <c r="O42" s="665"/>
      <c r="P42" s="665"/>
      <c r="Q42" s="666"/>
      <c r="R42" s="667" t="s">
        <v>539</v>
      </c>
      <c r="S42" s="668"/>
      <c r="T42" s="668"/>
      <c r="U42" s="668"/>
      <c r="V42" s="668"/>
      <c r="W42" s="668"/>
      <c r="X42" s="668"/>
      <c r="Y42" s="669"/>
      <c r="Z42" s="692" t="s">
        <v>539</v>
      </c>
      <c r="AA42" s="692"/>
      <c r="AB42" s="692"/>
      <c r="AC42" s="692"/>
      <c r="AD42" s="693" t="s">
        <v>539</v>
      </c>
      <c r="AE42" s="693"/>
      <c r="AF42" s="693"/>
      <c r="AG42" s="693"/>
      <c r="AH42" s="693"/>
      <c r="AI42" s="693"/>
      <c r="AJ42" s="693"/>
      <c r="AK42" s="693"/>
      <c r="AL42" s="670" t="s">
        <v>539</v>
      </c>
      <c r="AM42" s="671"/>
      <c r="AN42" s="671"/>
      <c r="AO42" s="694"/>
      <c r="AQ42" s="702" t="s">
        <v>549</v>
      </c>
      <c r="AR42" s="703"/>
      <c r="AS42" s="703"/>
      <c r="AT42" s="703"/>
      <c r="AU42" s="703"/>
      <c r="AV42" s="703"/>
      <c r="AW42" s="703"/>
      <c r="AX42" s="703"/>
      <c r="AY42" s="704"/>
      <c r="AZ42" s="645">
        <v>1539330</v>
      </c>
      <c r="BA42" s="680"/>
      <c r="BB42" s="680"/>
      <c r="BC42" s="680"/>
      <c r="BD42" s="646"/>
      <c r="BE42" s="646"/>
      <c r="BF42" s="698"/>
      <c r="BG42" s="712"/>
      <c r="BH42" s="713"/>
      <c r="BI42" s="713"/>
      <c r="BJ42" s="713"/>
      <c r="BK42" s="713"/>
      <c r="BL42" s="366"/>
      <c r="BM42" s="699" t="s">
        <v>548</v>
      </c>
      <c r="BN42" s="699"/>
      <c r="BO42" s="699"/>
      <c r="BP42" s="699"/>
      <c r="BQ42" s="699"/>
      <c r="BR42" s="699"/>
      <c r="BS42" s="699"/>
      <c r="BT42" s="699"/>
      <c r="BU42" s="700"/>
      <c r="BV42" s="645">
        <v>265</v>
      </c>
      <c r="BW42" s="680"/>
      <c r="BX42" s="680"/>
      <c r="BY42" s="680"/>
      <c r="BZ42" s="680"/>
      <c r="CA42" s="680"/>
      <c r="CB42" s="701"/>
      <c r="CD42" s="664" t="s">
        <v>303</v>
      </c>
      <c r="CE42" s="665"/>
      <c r="CF42" s="665"/>
      <c r="CG42" s="665"/>
      <c r="CH42" s="665"/>
      <c r="CI42" s="665"/>
      <c r="CJ42" s="665"/>
      <c r="CK42" s="665"/>
      <c r="CL42" s="665"/>
      <c r="CM42" s="665"/>
      <c r="CN42" s="665"/>
      <c r="CO42" s="665"/>
      <c r="CP42" s="665"/>
      <c r="CQ42" s="666"/>
      <c r="CR42" s="667">
        <v>3509538</v>
      </c>
      <c r="CS42" s="659"/>
      <c r="CT42" s="659"/>
      <c r="CU42" s="659"/>
      <c r="CV42" s="659"/>
      <c r="CW42" s="659"/>
      <c r="CX42" s="659"/>
      <c r="CY42" s="660"/>
      <c r="CZ42" s="670">
        <v>11.5</v>
      </c>
      <c r="DA42" s="678"/>
      <c r="DB42" s="678"/>
      <c r="DC42" s="679"/>
      <c r="DD42" s="658">
        <v>815825</v>
      </c>
      <c r="DE42" s="659"/>
      <c r="DF42" s="659"/>
      <c r="DG42" s="659"/>
      <c r="DH42" s="659"/>
      <c r="DI42" s="659"/>
      <c r="DJ42" s="659"/>
      <c r="DK42" s="660"/>
      <c r="DL42" s="661"/>
      <c r="DM42" s="662"/>
      <c r="DN42" s="662"/>
      <c r="DO42" s="662"/>
      <c r="DP42" s="662"/>
      <c r="DQ42" s="662"/>
      <c r="DR42" s="662"/>
      <c r="DS42" s="662"/>
      <c r="DT42" s="662"/>
      <c r="DU42" s="662"/>
      <c r="DV42" s="663"/>
      <c r="DW42" s="673"/>
      <c r="DX42" s="674"/>
      <c r="DY42" s="674"/>
      <c r="DZ42" s="674"/>
      <c r="EA42" s="674"/>
      <c r="EB42" s="674"/>
      <c r="EC42" s="675"/>
    </row>
    <row r="43" spans="2:133" ht="11.25" customHeight="1" x14ac:dyDescent="0.15">
      <c r="B43" s="664" t="s">
        <v>547</v>
      </c>
      <c r="C43" s="665"/>
      <c r="D43" s="665"/>
      <c r="E43" s="665"/>
      <c r="F43" s="665"/>
      <c r="G43" s="665"/>
      <c r="H43" s="665"/>
      <c r="I43" s="665"/>
      <c r="J43" s="665"/>
      <c r="K43" s="665"/>
      <c r="L43" s="665"/>
      <c r="M43" s="665"/>
      <c r="N43" s="665"/>
      <c r="O43" s="665"/>
      <c r="P43" s="665"/>
      <c r="Q43" s="666"/>
      <c r="R43" s="667">
        <v>927400</v>
      </c>
      <c r="S43" s="668"/>
      <c r="T43" s="668"/>
      <c r="U43" s="668"/>
      <c r="V43" s="668"/>
      <c r="W43" s="668"/>
      <c r="X43" s="668"/>
      <c r="Y43" s="669"/>
      <c r="Z43" s="692">
        <v>2.8</v>
      </c>
      <c r="AA43" s="692"/>
      <c r="AB43" s="692"/>
      <c r="AC43" s="692"/>
      <c r="AD43" s="693" t="s">
        <v>539</v>
      </c>
      <c r="AE43" s="693"/>
      <c r="AF43" s="693"/>
      <c r="AG43" s="693"/>
      <c r="AH43" s="693"/>
      <c r="AI43" s="693"/>
      <c r="AJ43" s="693"/>
      <c r="AK43" s="693"/>
      <c r="AL43" s="670" t="s">
        <v>539</v>
      </c>
      <c r="AM43" s="671"/>
      <c r="AN43" s="671"/>
      <c r="AO43" s="694"/>
      <c r="BV43" s="219"/>
      <c r="BW43" s="219"/>
      <c r="BX43" s="219"/>
      <c r="BY43" s="219"/>
      <c r="BZ43" s="219"/>
      <c r="CA43" s="219"/>
      <c r="CB43" s="219"/>
      <c r="CD43" s="664" t="s">
        <v>546</v>
      </c>
      <c r="CE43" s="665"/>
      <c r="CF43" s="665"/>
      <c r="CG43" s="665"/>
      <c r="CH43" s="665"/>
      <c r="CI43" s="665"/>
      <c r="CJ43" s="665"/>
      <c r="CK43" s="665"/>
      <c r="CL43" s="665"/>
      <c r="CM43" s="665"/>
      <c r="CN43" s="665"/>
      <c r="CO43" s="665"/>
      <c r="CP43" s="665"/>
      <c r="CQ43" s="666"/>
      <c r="CR43" s="667">
        <v>65712</v>
      </c>
      <c r="CS43" s="659"/>
      <c r="CT43" s="659"/>
      <c r="CU43" s="659"/>
      <c r="CV43" s="659"/>
      <c r="CW43" s="659"/>
      <c r="CX43" s="659"/>
      <c r="CY43" s="660"/>
      <c r="CZ43" s="670">
        <v>0.2</v>
      </c>
      <c r="DA43" s="678"/>
      <c r="DB43" s="678"/>
      <c r="DC43" s="679"/>
      <c r="DD43" s="658">
        <v>65285</v>
      </c>
      <c r="DE43" s="659"/>
      <c r="DF43" s="659"/>
      <c r="DG43" s="659"/>
      <c r="DH43" s="659"/>
      <c r="DI43" s="659"/>
      <c r="DJ43" s="659"/>
      <c r="DK43" s="660"/>
      <c r="DL43" s="661"/>
      <c r="DM43" s="662"/>
      <c r="DN43" s="662"/>
      <c r="DO43" s="662"/>
      <c r="DP43" s="662"/>
      <c r="DQ43" s="662"/>
      <c r="DR43" s="662"/>
      <c r="DS43" s="662"/>
      <c r="DT43" s="662"/>
      <c r="DU43" s="662"/>
      <c r="DV43" s="663"/>
      <c r="DW43" s="673"/>
      <c r="DX43" s="674"/>
      <c r="DY43" s="674"/>
      <c r="DZ43" s="674"/>
      <c r="EA43" s="674"/>
      <c r="EB43" s="674"/>
      <c r="EC43" s="675"/>
    </row>
    <row r="44" spans="2:133" ht="11.25" customHeight="1" x14ac:dyDescent="0.15">
      <c r="B44" s="642" t="s">
        <v>545</v>
      </c>
      <c r="C44" s="643"/>
      <c r="D44" s="643"/>
      <c r="E44" s="643"/>
      <c r="F44" s="643"/>
      <c r="G44" s="643"/>
      <c r="H44" s="643"/>
      <c r="I44" s="643"/>
      <c r="J44" s="643"/>
      <c r="K44" s="643"/>
      <c r="L44" s="643"/>
      <c r="M44" s="643"/>
      <c r="N44" s="643"/>
      <c r="O44" s="643"/>
      <c r="P44" s="643"/>
      <c r="Q44" s="644"/>
      <c r="R44" s="645">
        <v>33336721</v>
      </c>
      <c r="S44" s="680"/>
      <c r="T44" s="680"/>
      <c r="U44" s="680"/>
      <c r="V44" s="680"/>
      <c r="W44" s="680"/>
      <c r="X44" s="680"/>
      <c r="Y44" s="681"/>
      <c r="Z44" s="682">
        <v>100</v>
      </c>
      <c r="AA44" s="682"/>
      <c r="AB44" s="682"/>
      <c r="AC44" s="682"/>
      <c r="AD44" s="683">
        <v>15207144</v>
      </c>
      <c r="AE44" s="683"/>
      <c r="AF44" s="683"/>
      <c r="AG44" s="683"/>
      <c r="AH44" s="683"/>
      <c r="AI44" s="683"/>
      <c r="AJ44" s="683"/>
      <c r="AK44" s="683"/>
      <c r="AL44" s="648">
        <v>100</v>
      </c>
      <c r="AM44" s="684"/>
      <c r="AN44" s="684"/>
      <c r="AO44" s="685"/>
      <c r="CD44" s="686" t="s">
        <v>274</v>
      </c>
      <c r="CE44" s="687"/>
      <c r="CF44" s="664" t="s">
        <v>544</v>
      </c>
      <c r="CG44" s="665"/>
      <c r="CH44" s="665"/>
      <c r="CI44" s="665"/>
      <c r="CJ44" s="665"/>
      <c r="CK44" s="665"/>
      <c r="CL44" s="665"/>
      <c r="CM44" s="665"/>
      <c r="CN44" s="665"/>
      <c r="CO44" s="665"/>
      <c r="CP44" s="665"/>
      <c r="CQ44" s="666"/>
      <c r="CR44" s="667">
        <v>3509538</v>
      </c>
      <c r="CS44" s="668"/>
      <c r="CT44" s="668"/>
      <c r="CU44" s="668"/>
      <c r="CV44" s="668"/>
      <c r="CW44" s="668"/>
      <c r="CX44" s="668"/>
      <c r="CY44" s="669"/>
      <c r="CZ44" s="670">
        <v>11.5</v>
      </c>
      <c r="DA44" s="671"/>
      <c r="DB44" s="671"/>
      <c r="DC44" s="672"/>
      <c r="DD44" s="658">
        <v>815825</v>
      </c>
      <c r="DE44" s="668"/>
      <c r="DF44" s="668"/>
      <c r="DG44" s="668"/>
      <c r="DH44" s="668"/>
      <c r="DI44" s="668"/>
      <c r="DJ44" s="668"/>
      <c r="DK44" s="669"/>
      <c r="DL44" s="661"/>
      <c r="DM44" s="662"/>
      <c r="DN44" s="662"/>
      <c r="DO44" s="662"/>
      <c r="DP44" s="662"/>
      <c r="DQ44" s="662"/>
      <c r="DR44" s="662"/>
      <c r="DS44" s="662"/>
      <c r="DT44" s="662"/>
      <c r="DU44" s="662"/>
      <c r="DV44" s="663"/>
      <c r="DW44" s="673"/>
      <c r="DX44" s="674"/>
      <c r="DY44" s="674"/>
      <c r="DZ44" s="674"/>
      <c r="EA44" s="674"/>
      <c r="EB44" s="674"/>
      <c r="EC44" s="67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4" t="s">
        <v>543</v>
      </c>
      <c r="CG45" s="665"/>
      <c r="CH45" s="665"/>
      <c r="CI45" s="665"/>
      <c r="CJ45" s="665"/>
      <c r="CK45" s="665"/>
      <c r="CL45" s="665"/>
      <c r="CM45" s="665"/>
      <c r="CN45" s="665"/>
      <c r="CO45" s="665"/>
      <c r="CP45" s="665"/>
      <c r="CQ45" s="666"/>
      <c r="CR45" s="667">
        <v>685479</v>
      </c>
      <c r="CS45" s="659"/>
      <c r="CT45" s="659"/>
      <c r="CU45" s="659"/>
      <c r="CV45" s="659"/>
      <c r="CW45" s="659"/>
      <c r="CX45" s="659"/>
      <c r="CY45" s="660"/>
      <c r="CZ45" s="670">
        <v>2.2999999999999998</v>
      </c>
      <c r="DA45" s="678"/>
      <c r="DB45" s="678"/>
      <c r="DC45" s="679"/>
      <c r="DD45" s="658">
        <v>56916</v>
      </c>
      <c r="DE45" s="659"/>
      <c r="DF45" s="659"/>
      <c r="DG45" s="659"/>
      <c r="DH45" s="659"/>
      <c r="DI45" s="659"/>
      <c r="DJ45" s="659"/>
      <c r="DK45" s="660"/>
      <c r="DL45" s="661"/>
      <c r="DM45" s="662"/>
      <c r="DN45" s="662"/>
      <c r="DO45" s="662"/>
      <c r="DP45" s="662"/>
      <c r="DQ45" s="662"/>
      <c r="DR45" s="662"/>
      <c r="DS45" s="662"/>
      <c r="DT45" s="662"/>
      <c r="DU45" s="662"/>
      <c r="DV45" s="663"/>
      <c r="DW45" s="673"/>
      <c r="DX45" s="674"/>
      <c r="DY45" s="674"/>
      <c r="DZ45" s="674"/>
      <c r="EA45" s="674"/>
      <c r="EB45" s="674"/>
      <c r="EC45" s="675"/>
    </row>
    <row r="46" spans="2:133" ht="11.25" customHeight="1" x14ac:dyDescent="0.15">
      <c r="B46" s="221" t="s">
        <v>304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4" t="s">
        <v>542</v>
      </c>
      <c r="CG46" s="665"/>
      <c r="CH46" s="665"/>
      <c r="CI46" s="665"/>
      <c r="CJ46" s="665"/>
      <c r="CK46" s="665"/>
      <c r="CL46" s="665"/>
      <c r="CM46" s="665"/>
      <c r="CN46" s="665"/>
      <c r="CO46" s="665"/>
      <c r="CP46" s="665"/>
      <c r="CQ46" s="666"/>
      <c r="CR46" s="667">
        <v>2824059</v>
      </c>
      <c r="CS46" s="668"/>
      <c r="CT46" s="668"/>
      <c r="CU46" s="668"/>
      <c r="CV46" s="668"/>
      <c r="CW46" s="668"/>
      <c r="CX46" s="668"/>
      <c r="CY46" s="669"/>
      <c r="CZ46" s="670">
        <v>9.3000000000000007</v>
      </c>
      <c r="DA46" s="671"/>
      <c r="DB46" s="671"/>
      <c r="DC46" s="672"/>
      <c r="DD46" s="658">
        <v>758909</v>
      </c>
      <c r="DE46" s="668"/>
      <c r="DF46" s="668"/>
      <c r="DG46" s="668"/>
      <c r="DH46" s="668"/>
      <c r="DI46" s="668"/>
      <c r="DJ46" s="668"/>
      <c r="DK46" s="669"/>
      <c r="DL46" s="661"/>
      <c r="DM46" s="662"/>
      <c r="DN46" s="662"/>
      <c r="DO46" s="662"/>
      <c r="DP46" s="662"/>
      <c r="DQ46" s="662"/>
      <c r="DR46" s="662"/>
      <c r="DS46" s="662"/>
      <c r="DT46" s="662"/>
      <c r="DU46" s="662"/>
      <c r="DV46" s="663"/>
      <c r="DW46" s="673"/>
      <c r="DX46" s="674"/>
      <c r="DY46" s="674"/>
      <c r="DZ46" s="674"/>
      <c r="EA46" s="674"/>
      <c r="EB46" s="674"/>
      <c r="EC46" s="675"/>
    </row>
    <row r="47" spans="2:133" ht="11.25" customHeight="1" x14ac:dyDescent="0.15">
      <c r="B47" s="677" t="s">
        <v>305</v>
      </c>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D47" s="688"/>
      <c r="CE47" s="689"/>
      <c r="CF47" s="664" t="s">
        <v>541</v>
      </c>
      <c r="CG47" s="665"/>
      <c r="CH47" s="665"/>
      <c r="CI47" s="665"/>
      <c r="CJ47" s="665"/>
      <c r="CK47" s="665"/>
      <c r="CL47" s="665"/>
      <c r="CM47" s="665"/>
      <c r="CN47" s="665"/>
      <c r="CO47" s="665"/>
      <c r="CP47" s="665"/>
      <c r="CQ47" s="666"/>
      <c r="CR47" s="667" t="s">
        <v>539</v>
      </c>
      <c r="CS47" s="659"/>
      <c r="CT47" s="659"/>
      <c r="CU47" s="659"/>
      <c r="CV47" s="659"/>
      <c r="CW47" s="659"/>
      <c r="CX47" s="659"/>
      <c r="CY47" s="660"/>
      <c r="CZ47" s="670" t="s">
        <v>539</v>
      </c>
      <c r="DA47" s="678"/>
      <c r="DB47" s="678"/>
      <c r="DC47" s="679"/>
      <c r="DD47" s="658" t="s">
        <v>539</v>
      </c>
      <c r="DE47" s="659"/>
      <c r="DF47" s="659"/>
      <c r="DG47" s="659"/>
      <c r="DH47" s="659"/>
      <c r="DI47" s="659"/>
      <c r="DJ47" s="659"/>
      <c r="DK47" s="660"/>
      <c r="DL47" s="661"/>
      <c r="DM47" s="662"/>
      <c r="DN47" s="662"/>
      <c r="DO47" s="662"/>
      <c r="DP47" s="662"/>
      <c r="DQ47" s="662"/>
      <c r="DR47" s="662"/>
      <c r="DS47" s="662"/>
      <c r="DT47" s="662"/>
      <c r="DU47" s="662"/>
      <c r="DV47" s="663"/>
      <c r="DW47" s="673"/>
      <c r="DX47" s="674"/>
      <c r="DY47" s="674"/>
      <c r="DZ47" s="674"/>
      <c r="EA47" s="674"/>
      <c r="EB47" s="674"/>
      <c r="EC47" s="675"/>
    </row>
    <row r="48" spans="2:133" ht="11.25" x14ac:dyDescent="0.15">
      <c r="B48" s="676" t="s">
        <v>306</v>
      </c>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6"/>
      <c r="BS48" s="676"/>
      <c r="BT48" s="676"/>
      <c r="BU48" s="676"/>
      <c r="BV48" s="676"/>
      <c r="BW48" s="676"/>
      <c r="BX48" s="676"/>
      <c r="BY48" s="676"/>
      <c r="BZ48" s="676"/>
      <c r="CA48" s="676"/>
      <c r="CB48" s="676"/>
      <c r="CD48" s="690"/>
      <c r="CE48" s="691"/>
      <c r="CF48" s="664" t="s">
        <v>540</v>
      </c>
      <c r="CG48" s="665"/>
      <c r="CH48" s="665"/>
      <c r="CI48" s="665"/>
      <c r="CJ48" s="665"/>
      <c r="CK48" s="665"/>
      <c r="CL48" s="665"/>
      <c r="CM48" s="665"/>
      <c r="CN48" s="665"/>
      <c r="CO48" s="665"/>
      <c r="CP48" s="665"/>
      <c r="CQ48" s="666"/>
      <c r="CR48" s="667" t="s">
        <v>539</v>
      </c>
      <c r="CS48" s="668"/>
      <c r="CT48" s="668"/>
      <c r="CU48" s="668"/>
      <c r="CV48" s="668"/>
      <c r="CW48" s="668"/>
      <c r="CX48" s="668"/>
      <c r="CY48" s="669"/>
      <c r="CZ48" s="670" t="s">
        <v>539</v>
      </c>
      <c r="DA48" s="671"/>
      <c r="DB48" s="671"/>
      <c r="DC48" s="672"/>
      <c r="DD48" s="658" t="s">
        <v>539</v>
      </c>
      <c r="DE48" s="668"/>
      <c r="DF48" s="668"/>
      <c r="DG48" s="668"/>
      <c r="DH48" s="668"/>
      <c r="DI48" s="668"/>
      <c r="DJ48" s="668"/>
      <c r="DK48" s="669"/>
      <c r="DL48" s="661"/>
      <c r="DM48" s="662"/>
      <c r="DN48" s="662"/>
      <c r="DO48" s="662"/>
      <c r="DP48" s="662"/>
      <c r="DQ48" s="662"/>
      <c r="DR48" s="662"/>
      <c r="DS48" s="662"/>
      <c r="DT48" s="662"/>
      <c r="DU48" s="662"/>
      <c r="DV48" s="663"/>
      <c r="DW48" s="673"/>
      <c r="DX48" s="674"/>
      <c r="DY48" s="674"/>
      <c r="DZ48" s="674"/>
      <c r="EA48" s="674"/>
      <c r="EB48" s="674"/>
      <c r="EC48" s="675"/>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307</v>
      </c>
      <c r="CE49" s="643"/>
      <c r="CF49" s="643"/>
      <c r="CG49" s="643"/>
      <c r="CH49" s="643"/>
      <c r="CI49" s="643"/>
      <c r="CJ49" s="643"/>
      <c r="CK49" s="643"/>
      <c r="CL49" s="643"/>
      <c r="CM49" s="643"/>
      <c r="CN49" s="643"/>
      <c r="CO49" s="643"/>
      <c r="CP49" s="643"/>
      <c r="CQ49" s="644"/>
      <c r="CR49" s="645">
        <v>30399219</v>
      </c>
      <c r="CS49" s="646"/>
      <c r="CT49" s="646"/>
      <c r="CU49" s="646"/>
      <c r="CV49" s="646"/>
      <c r="CW49" s="646"/>
      <c r="CX49" s="646"/>
      <c r="CY49" s="647"/>
      <c r="CZ49" s="648">
        <v>100</v>
      </c>
      <c r="DA49" s="649"/>
      <c r="DB49" s="649"/>
      <c r="DC49" s="650"/>
      <c r="DD49" s="651">
        <v>17229361</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25"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PAZVGcamsERmui3lAIRFhP8+7spmy2OJ2qMT2IcBNBcuNliQlas/yY3hcHswsGraK1dQRpHJq9ZkNUKMxvBxg==" saltValue="06tO4CLoOufZHvEf+gE4Xw=="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308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309</v>
      </c>
      <c r="DK2" s="788"/>
      <c r="DL2" s="788"/>
      <c r="DM2" s="788"/>
      <c r="DN2" s="788"/>
      <c r="DO2" s="789"/>
      <c r="DP2" s="224"/>
      <c r="DQ2" s="787" t="s">
        <v>310</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311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312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313</v>
      </c>
      <c r="B5" s="793"/>
      <c r="C5" s="793"/>
      <c r="D5" s="793"/>
      <c r="E5" s="793"/>
      <c r="F5" s="793"/>
      <c r="G5" s="793"/>
      <c r="H5" s="793"/>
      <c r="I5" s="793"/>
      <c r="J5" s="793"/>
      <c r="K5" s="793"/>
      <c r="L5" s="793"/>
      <c r="M5" s="793"/>
      <c r="N5" s="793"/>
      <c r="O5" s="793"/>
      <c r="P5" s="794"/>
      <c r="Q5" s="798" t="s">
        <v>314</v>
      </c>
      <c r="R5" s="799"/>
      <c r="S5" s="799"/>
      <c r="T5" s="799"/>
      <c r="U5" s="800"/>
      <c r="V5" s="798" t="s">
        <v>315</v>
      </c>
      <c r="W5" s="799"/>
      <c r="X5" s="799"/>
      <c r="Y5" s="799"/>
      <c r="Z5" s="800"/>
      <c r="AA5" s="798" t="s">
        <v>316</v>
      </c>
      <c r="AB5" s="799"/>
      <c r="AC5" s="799"/>
      <c r="AD5" s="799"/>
      <c r="AE5" s="799"/>
      <c r="AF5" s="804" t="s">
        <v>317</v>
      </c>
      <c r="AG5" s="799"/>
      <c r="AH5" s="799"/>
      <c r="AI5" s="799"/>
      <c r="AJ5" s="805"/>
      <c r="AK5" s="799" t="s">
        <v>318</v>
      </c>
      <c r="AL5" s="799"/>
      <c r="AM5" s="799"/>
      <c r="AN5" s="799"/>
      <c r="AO5" s="800"/>
      <c r="AP5" s="798" t="s">
        <v>319</v>
      </c>
      <c r="AQ5" s="799"/>
      <c r="AR5" s="799"/>
      <c r="AS5" s="799"/>
      <c r="AT5" s="800"/>
      <c r="AU5" s="798" t="s">
        <v>320</v>
      </c>
      <c r="AV5" s="799"/>
      <c r="AW5" s="799"/>
      <c r="AX5" s="799"/>
      <c r="AY5" s="805"/>
      <c r="AZ5" s="228"/>
      <c r="BA5" s="228"/>
      <c r="BB5" s="228"/>
      <c r="BC5" s="228"/>
      <c r="BD5" s="228"/>
      <c r="BE5" s="229"/>
      <c r="BF5" s="229"/>
      <c r="BG5" s="229"/>
      <c r="BH5" s="229"/>
      <c r="BI5" s="229"/>
      <c r="BJ5" s="229"/>
      <c r="BK5" s="229"/>
      <c r="BL5" s="229"/>
      <c r="BM5" s="229"/>
      <c r="BN5" s="229"/>
      <c r="BO5" s="229"/>
      <c r="BP5" s="229"/>
      <c r="BQ5" s="792" t="s">
        <v>321</v>
      </c>
      <c r="BR5" s="793"/>
      <c r="BS5" s="793"/>
      <c r="BT5" s="793"/>
      <c r="BU5" s="793"/>
      <c r="BV5" s="793"/>
      <c r="BW5" s="793"/>
      <c r="BX5" s="793"/>
      <c r="BY5" s="793"/>
      <c r="BZ5" s="793"/>
      <c r="CA5" s="793"/>
      <c r="CB5" s="793"/>
      <c r="CC5" s="793"/>
      <c r="CD5" s="793"/>
      <c r="CE5" s="793"/>
      <c r="CF5" s="793"/>
      <c r="CG5" s="794"/>
      <c r="CH5" s="798" t="s">
        <v>322</v>
      </c>
      <c r="CI5" s="799"/>
      <c r="CJ5" s="799"/>
      <c r="CK5" s="799"/>
      <c r="CL5" s="800"/>
      <c r="CM5" s="798" t="s">
        <v>323</v>
      </c>
      <c r="CN5" s="799"/>
      <c r="CO5" s="799"/>
      <c r="CP5" s="799"/>
      <c r="CQ5" s="800"/>
      <c r="CR5" s="798" t="s">
        <v>324</v>
      </c>
      <c r="CS5" s="799"/>
      <c r="CT5" s="799"/>
      <c r="CU5" s="799"/>
      <c r="CV5" s="800"/>
      <c r="CW5" s="798" t="s">
        <v>325</v>
      </c>
      <c r="CX5" s="799"/>
      <c r="CY5" s="799"/>
      <c r="CZ5" s="799"/>
      <c r="DA5" s="800"/>
      <c r="DB5" s="798" t="s">
        <v>326</v>
      </c>
      <c r="DC5" s="799"/>
      <c r="DD5" s="799"/>
      <c r="DE5" s="799"/>
      <c r="DF5" s="800"/>
      <c r="DG5" s="828" t="s">
        <v>327</v>
      </c>
      <c r="DH5" s="829"/>
      <c r="DI5" s="829"/>
      <c r="DJ5" s="829"/>
      <c r="DK5" s="830"/>
      <c r="DL5" s="828" t="s">
        <v>328</v>
      </c>
      <c r="DM5" s="829"/>
      <c r="DN5" s="829"/>
      <c r="DO5" s="829"/>
      <c r="DP5" s="830"/>
      <c r="DQ5" s="798" t="s">
        <v>329</v>
      </c>
      <c r="DR5" s="799"/>
      <c r="DS5" s="799"/>
      <c r="DT5" s="799"/>
      <c r="DU5" s="800"/>
      <c r="DV5" s="798" t="s">
        <v>320</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330</v>
      </c>
      <c r="C7" s="815"/>
      <c r="D7" s="815"/>
      <c r="E7" s="815"/>
      <c r="F7" s="815"/>
      <c r="G7" s="815"/>
      <c r="H7" s="815"/>
      <c r="I7" s="815"/>
      <c r="J7" s="815"/>
      <c r="K7" s="815"/>
      <c r="L7" s="815"/>
      <c r="M7" s="815"/>
      <c r="N7" s="815"/>
      <c r="O7" s="815"/>
      <c r="P7" s="816"/>
      <c r="Q7" s="817">
        <v>32756</v>
      </c>
      <c r="R7" s="818"/>
      <c r="S7" s="818"/>
      <c r="T7" s="818"/>
      <c r="U7" s="818"/>
      <c r="V7" s="818">
        <v>29885</v>
      </c>
      <c r="W7" s="818"/>
      <c r="X7" s="818"/>
      <c r="Y7" s="818"/>
      <c r="Z7" s="818"/>
      <c r="AA7" s="818">
        <v>2871</v>
      </c>
      <c r="AB7" s="818"/>
      <c r="AC7" s="818"/>
      <c r="AD7" s="818"/>
      <c r="AE7" s="819"/>
      <c r="AF7" s="820">
        <v>2585</v>
      </c>
      <c r="AG7" s="821"/>
      <c r="AH7" s="821"/>
      <c r="AI7" s="821"/>
      <c r="AJ7" s="822"/>
      <c r="AK7" s="823">
        <v>212</v>
      </c>
      <c r="AL7" s="824"/>
      <c r="AM7" s="824"/>
      <c r="AN7" s="824"/>
      <c r="AO7" s="824"/>
      <c r="AP7" s="824">
        <v>17349</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537</v>
      </c>
      <c r="BS7" s="811" t="s">
        <v>530</v>
      </c>
      <c r="BT7" s="812"/>
      <c r="BU7" s="812"/>
      <c r="BV7" s="812"/>
      <c r="BW7" s="812"/>
      <c r="BX7" s="812"/>
      <c r="BY7" s="812"/>
      <c r="BZ7" s="812"/>
      <c r="CA7" s="812"/>
      <c r="CB7" s="812"/>
      <c r="CC7" s="812"/>
      <c r="CD7" s="812"/>
      <c r="CE7" s="812"/>
      <c r="CF7" s="812"/>
      <c r="CG7" s="827"/>
      <c r="CH7" s="808" t="s">
        <v>518</v>
      </c>
      <c r="CI7" s="809"/>
      <c r="CJ7" s="809"/>
      <c r="CK7" s="809"/>
      <c r="CL7" s="810"/>
      <c r="CM7" s="808">
        <v>6</v>
      </c>
      <c r="CN7" s="809"/>
      <c r="CO7" s="809"/>
      <c r="CP7" s="809"/>
      <c r="CQ7" s="810"/>
      <c r="CR7" s="808">
        <v>5</v>
      </c>
      <c r="CS7" s="809"/>
      <c r="CT7" s="809"/>
      <c r="CU7" s="809"/>
      <c r="CV7" s="810"/>
      <c r="CW7" s="808">
        <v>4</v>
      </c>
      <c r="CX7" s="809"/>
      <c r="CY7" s="809"/>
      <c r="CZ7" s="809"/>
      <c r="DA7" s="810"/>
      <c r="DB7" s="808" t="s">
        <v>518</v>
      </c>
      <c r="DC7" s="809"/>
      <c r="DD7" s="809"/>
      <c r="DE7" s="809"/>
      <c r="DF7" s="810"/>
      <c r="DG7" s="808">
        <v>1340</v>
      </c>
      <c r="DH7" s="809"/>
      <c r="DI7" s="809"/>
      <c r="DJ7" s="809"/>
      <c r="DK7" s="810"/>
      <c r="DL7" s="808" t="s">
        <v>518</v>
      </c>
      <c r="DM7" s="809"/>
      <c r="DN7" s="809"/>
      <c r="DO7" s="809"/>
      <c r="DP7" s="810"/>
      <c r="DQ7" s="808" t="s">
        <v>532</v>
      </c>
      <c r="DR7" s="809"/>
      <c r="DS7" s="809"/>
      <c r="DT7" s="809"/>
      <c r="DU7" s="810"/>
      <c r="DV7" s="811"/>
      <c r="DW7" s="812"/>
      <c r="DX7" s="812"/>
      <c r="DY7" s="812"/>
      <c r="DZ7" s="813"/>
      <c r="EA7" s="230"/>
    </row>
    <row r="8" spans="1:131" s="231" customFormat="1" ht="26.25" customHeight="1" x14ac:dyDescent="0.15">
      <c r="A8" s="234">
        <v>2</v>
      </c>
      <c r="B8" s="845" t="s">
        <v>331</v>
      </c>
      <c r="C8" s="846"/>
      <c r="D8" s="846"/>
      <c r="E8" s="846"/>
      <c r="F8" s="846"/>
      <c r="G8" s="846"/>
      <c r="H8" s="846"/>
      <c r="I8" s="846"/>
      <c r="J8" s="846"/>
      <c r="K8" s="846"/>
      <c r="L8" s="846"/>
      <c r="M8" s="846"/>
      <c r="N8" s="846"/>
      <c r="O8" s="846"/>
      <c r="P8" s="847"/>
      <c r="Q8" s="848">
        <v>1306</v>
      </c>
      <c r="R8" s="849"/>
      <c r="S8" s="849"/>
      <c r="T8" s="849"/>
      <c r="U8" s="849"/>
      <c r="V8" s="849">
        <v>1243</v>
      </c>
      <c r="W8" s="849"/>
      <c r="X8" s="849"/>
      <c r="Y8" s="849"/>
      <c r="Z8" s="849"/>
      <c r="AA8" s="849">
        <v>63</v>
      </c>
      <c r="AB8" s="849"/>
      <c r="AC8" s="849"/>
      <c r="AD8" s="849"/>
      <c r="AE8" s="850"/>
      <c r="AF8" s="851">
        <v>35</v>
      </c>
      <c r="AG8" s="852"/>
      <c r="AH8" s="852"/>
      <c r="AI8" s="852"/>
      <c r="AJ8" s="853"/>
      <c r="AK8" s="834">
        <v>702</v>
      </c>
      <c r="AL8" s="835"/>
      <c r="AM8" s="835"/>
      <c r="AN8" s="835"/>
      <c r="AO8" s="835"/>
      <c r="AP8" s="835">
        <v>2027</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531</v>
      </c>
      <c r="BT8" s="839"/>
      <c r="BU8" s="839"/>
      <c r="BV8" s="839"/>
      <c r="BW8" s="839"/>
      <c r="BX8" s="839"/>
      <c r="BY8" s="839"/>
      <c r="BZ8" s="839"/>
      <c r="CA8" s="839"/>
      <c r="CB8" s="839"/>
      <c r="CC8" s="839"/>
      <c r="CD8" s="839"/>
      <c r="CE8" s="839"/>
      <c r="CF8" s="839"/>
      <c r="CG8" s="840"/>
      <c r="CH8" s="841">
        <v>11</v>
      </c>
      <c r="CI8" s="842"/>
      <c r="CJ8" s="842"/>
      <c r="CK8" s="842"/>
      <c r="CL8" s="843"/>
      <c r="CM8" s="841">
        <v>147</v>
      </c>
      <c r="CN8" s="842"/>
      <c r="CO8" s="842"/>
      <c r="CP8" s="842"/>
      <c r="CQ8" s="843"/>
      <c r="CR8" s="841">
        <v>1</v>
      </c>
      <c r="CS8" s="842"/>
      <c r="CT8" s="842"/>
      <c r="CU8" s="842"/>
      <c r="CV8" s="843"/>
      <c r="CW8" s="841" t="s">
        <v>518</v>
      </c>
      <c r="CX8" s="842"/>
      <c r="CY8" s="842"/>
      <c r="CZ8" s="842"/>
      <c r="DA8" s="843"/>
      <c r="DB8" s="841" t="s">
        <v>518</v>
      </c>
      <c r="DC8" s="842"/>
      <c r="DD8" s="842"/>
      <c r="DE8" s="842"/>
      <c r="DF8" s="843"/>
      <c r="DG8" s="841" t="s">
        <v>518</v>
      </c>
      <c r="DH8" s="842"/>
      <c r="DI8" s="842"/>
      <c r="DJ8" s="842"/>
      <c r="DK8" s="843"/>
      <c r="DL8" s="841" t="s">
        <v>518</v>
      </c>
      <c r="DM8" s="842"/>
      <c r="DN8" s="842"/>
      <c r="DO8" s="842"/>
      <c r="DP8" s="843"/>
      <c r="DQ8" s="841" t="s">
        <v>518</v>
      </c>
      <c r="DR8" s="842"/>
      <c r="DS8" s="842"/>
      <c r="DT8" s="842"/>
      <c r="DU8" s="843"/>
      <c r="DV8" s="838"/>
      <c r="DW8" s="839"/>
      <c r="DX8" s="839"/>
      <c r="DY8" s="839"/>
      <c r="DZ8" s="844"/>
      <c r="EA8" s="230"/>
    </row>
    <row r="9" spans="1:131" s="231" customFormat="1" ht="26.25" customHeight="1" x14ac:dyDescent="0.15">
      <c r="A9" s="234">
        <v>3</v>
      </c>
      <c r="B9" s="845" t="s">
        <v>332</v>
      </c>
      <c r="C9" s="846"/>
      <c r="D9" s="846"/>
      <c r="E9" s="846"/>
      <c r="F9" s="846"/>
      <c r="G9" s="846"/>
      <c r="H9" s="846"/>
      <c r="I9" s="846"/>
      <c r="J9" s="846"/>
      <c r="K9" s="846"/>
      <c r="L9" s="846"/>
      <c r="M9" s="846"/>
      <c r="N9" s="846"/>
      <c r="O9" s="846"/>
      <c r="P9" s="847"/>
      <c r="Q9" s="848">
        <v>24</v>
      </c>
      <c r="R9" s="849"/>
      <c r="S9" s="849"/>
      <c r="T9" s="849"/>
      <c r="U9" s="849"/>
      <c r="V9" s="849">
        <v>20</v>
      </c>
      <c r="W9" s="849"/>
      <c r="X9" s="849"/>
      <c r="Y9" s="849"/>
      <c r="Z9" s="849"/>
      <c r="AA9" s="849">
        <v>3</v>
      </c>
      <c r="AB9" s="849"/>
      <c r="AC9" s="849"/>
      <c r="AD9" s="849"/>
      <c r="AE9" s="850"/>
      <c r="AF9" s="851">
        <v>2</v>
      </c>
      <c r="AG9" s="852"/>
      <c r="AH9" s="852"/>
      <c r="AI9" s="852"/>
      <c r="AJ9" s="853"/>
      <c r="AK9" s="834" t="s">
        <v>518</v>
      </c>
      <c r="AL9" s="835"/>
      <c r="AM9" s="835"/>
      <c r="AN9" s="835"/>
      <c r="AO9" s="835"/>
      <c r="AP9" s="835" t="s">
        <v>518</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333</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334</v>
      </c>
      <c r="B23" s="854" t="s">
        <v>335</v>
      </c>
      <c r="C23" s="855"/>
      <c r="D23" s="855"/>
      <c r="E23" s="855"/>
      <c r="F23" s="855"/>
      <c r="G23" s="855"/>
      <c r="H23" s="855"/>
      <c r="I23" s="855"/>
      <c r="J23" s="855"/>
      <c r="K23" s="855"/>
      <c r="L23" s="855"/>
      <c r="M23" s="855"/>
      <c r="N23" s="855"/>
      <c r="O23" s="855"/>
      <c r="P23" s="856"/>
      <c r="Q23" s="857">
        <v>33343</v>
      </c>
      <c r="R23" s="858"/>
      <c r="S23" s="858"/>
      <c r="T23" s="858"/>
      <c r="U23" s="858"/>
      <c r="V23" s="858">
        <v>30406</v>
      </c>
      <c r="W23" s="858"/>
      <c r="X23" s="858"/>
      <c r="Y23" s="858"/>
      <c r="Z23" s="858"/>
      <c r="AA23" s="858">
        <v>2938</v>
      </c>
      <c r="AB23" s="858"/>
      <c r="AC23" s="858"/>
      <c r="AD23" s="858"/>
      <c r="AE23" s="859"/>
      <c r="AF23" s="860">
        <v>2623</v>
      </c>
      <c r="AG23" s="858"/>
      <c r="AH23" s="858"/>
      <c r="AI23" s="858"/>
      <c r="AJ23" s="861"/>
      <c r="AK23" s="862"/>
      <c r="AL23" s="863"/>
      <c r="AM23" s="863"/>
      <c r="AN23" s="863"/>
      <c r="AO23" s="863"/>
      <c r="AP23" s="858">
        <v>19376</v>
      </c>
      <c r="AQ23" s="858"/>
      <c r="AR23" s="858"/>
      <c r="AS23" s="858"/>
      <c r="AT23" s="858"/>
      <c r="AU23" s="874"/>
      <c r="AV23" s="874"/>
      <c r="AW23" s="874"/>
      <c r="AX23" s="874"/>
      <c r="AY23" s="875"/>
      <c r="AZ23" s="876" t="s">
        <v>336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337</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338</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313</v>
      </c>
      <c r="B26" s="793"/>
      <c r="C26" s="793"/>
      <c r="D26" s="793"/>
      <c r="E26" s="793"/>
      <c r="F26" s="793"/>
      <c r="G26" s="793"/>
      <c r="H26" s="793"/>
      <c r="I26" s="793"/>
      <c r="J26" s="793"/>
      <c r="K26" s="793"/>
      <c r="L26" s="793"/>
      <c r="M26" s="793"/>
      <c r="N26" s="793"/>
      <c r="O26" s="793"/>
      <c r="P26" s="794"/>
      <c r="Q26" s="798" t="s">
        <v>339</v>
      </c>
      <c r="R26" s="799"/>
      <c r="S26" s="799"/>
      <c r="T26" s="799"/>
      <c r="U26" s="800"/>
      <c r="V26" s="798" t="s">
        <v>340</v>
      </c>
      <c r="W26" s="799"/>
      <c r="X26" s="799"/>
      <c r="Y26" s="799"/>
      <c r="Z26" s="800"/>
      <c r="AA26" s="798" t="s">
        <v>341</v>
      </c>
      <c r="AB26" s="799"/>
      <c r="AC26" s="799"/>
      <c r="AD26" s="799"/>
      <c r="AE26" s="799"/>
      <c r="AF26" s="879" t="s">
        <v>342</v>
      </c>
      <c r="AG26" s="880"/>
      <c r="AH26" s="880"/>
      <c r="AI26" s="880"/>
      <c r="AJ26" s="881"/>
      <c r="AK26" s="799" t="s">
        <v>343</v>
      </c>
      <c r="AL26" s="799"/>
      <c r="AM26" s="799"/>
      <c r="AN26" s="799"/>
      <c r="AO26" s="800"/>
      <c r="AP26" s="798" t="s">
        <v>344</v>
      </c>
      <c r="AQ26" s="799"/>
      <c r="AR26" s="799"/>
      <c r="AS26" s="799"/>
      <c r="AT26" s="800"/>
      <c r="AU26" s="798" t="s">
        <v>345</v>
      </c>
      <c r="AV26" s="799"/>
      <c r="AW26" s="799"/>
      <c r="AX26" s="799"/>
      <c r="AY26" s="800"/>
      <c r="AZ26" s="798" t="s">
        <v>346</v>
      </c>
      <c r="BA26" s="799"/>
      <c r="BB26" s="799"/>
      <c r="BC26" s="799"/>
      <c r="BD26" s="800"/>
      <c r="BE26" s="798" t="s">
        <v>320</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347</v>
      </c>
      <c r="C28" s="815"/>
      <c r="D28" s="815"/>
      <c r="E28" s="815"/>
      <c r="F28" s="815"/>
      <c r="G28" s="815"/>
      <c r="H28" s="815"/>
      <c r="I28" s="815"/>
      <c r="J28" s="815"/>
      <c r="K28" s="815"/>
      <c r="L28" s="815"/>
      <c r="M28" s="815"/>
      <c r="N28" s="815"/>
      <c r="O28" s="815"/>
      <c r="P28" s="816"/>
      <c r="Q28" s="887">
        <v>7132</v>
      </c>
      <c r="R28" s="888"/>
      <c r="S28" s="888"/>
      <c r="T28" s="888"/>
      <c r="U28" s="888"/>
      <c r="V28" s="888">
        <v>7084</v>
      </c>
      <c r="W28" s="888"/>
      <c r="X28" s="888"/>
      <c r="Y28" s="888"/>
      <c r="Z28" s="888"/>
      <c r="AA28" s="888">
        <v>48</v>
      </c>
      <c r="AB28" s="888"/>
      <c r="AC28" s="888"/>
      <c r="AD28" s="888"/>
      <c r="AE28" s="889"/>
      <c r="AF28" s="890">
        <v>48</v>
      </c>
      <c r="AG28" s="888"/>
      <c r="AH28" s="888"/>
      <c r="AI28" s="888"/>
      <c r="AJ28" s="891"/>
      <c r="AK28" s="892">
        <v>827</v>
      </c>
      <c r="AL28" s="893"/>
      <c r="AM28" s="893"/>
      <c r="AN28" s="893"/>
      <c r="AO28" s="893"/>
      <c r="AP28" s="893" t="s">
        <v>518</v>
      </c>
      <c r="AQ28" s="893"/>
      <c r="AR28" s="893"/>
      <c r="AS28" s="893"/>
      <c r="AT28" s="893"/>
      <c r="AU28" s="893" t="s">
        <v>518</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348</v>
      </c>
      <c r="C29" s="846"/>
      <c r="D29" s="846"/>
      <c r="E29" s="846"/>
      <c r="F29" s="846"/>
      <c r="G29" s="846"/>
      <c r="H29" s="846"/>
      <c r="I29" s="846"/>
      <c r="J29" s="846"/>
      <c r="K29" s="846"/>
      <c r="L29" s="846"/>
      <c r="M29" s="846"/>
      <c r="N29" s="846"/>
      <c r="O29" s="846"/>
      <c r="P29" s="847"/>
      <c r="Q29" s="848">
        <v>5599</v>
      </c>
      <c r="R29" s="849"/>
      <c r="S29" s="849"/>
      <c r="T29" s="849"/>
      <c r="U29" s="849"/>
      <c r="V29" s="849">
        <v>5363</v>
      </c>
      <c r="W29" s="849"/>
      <c r="X29" s="849"/>
      <c r="Y29" s="849"/>
      <c r="Z29" s="849"/>
      <c r="AA29" s="849">
        <v>236</v>
      </c>
      <c r="AB29" s="849"/>
      <c r="AC29" s="849"/>
      <c r="AD29" s="849"/>
      <c r="AE29" s="850"/>
      <c r="AF29" s="851">
        <v>236</v>
      </c>
      <c r="AG29" s="852"/>
      <c r="AH29" s="852"/>
      <c r="AI29" s="852"/>
      <c r="AJ29" s="853"/>
      <c r="AK29" s="899">
        <v>829</v>
      </c>
      <c r="AL29" s="895"/>
      <c r="AM29" s="895"/>
      <c r="AN29" s="895"/>
      <c r="AO29" s="895"/>
      <c r="AP29" s="895" t="s">
        <v>518</v>
      </c>
      <c r="AQ29" s="895"/>
      <c r="AR29" s="895"/>
      <c r="AS29" s="895"/>
      <c r="AT29" s="895"/>
      <c r="AU29" s="895" t="s">
        <v>519</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349</v>
      </c>
      <c r="C30" s="846"/>
      <c r="D30" s="846"/>
      <c r="E30" s="846"/>
      <c r="F30" s="846"/>
      <c r="G30" s="846"/>
      <c r="H30" s="846"/>
      <c r="I30" s="846"/>
      <c r="J30" s="846"/>
      <c r="K30" s="846"/>
      <c r="L30" s="846"/>
      <c r="M30" s="846"/>
      <c r="N30" s="846"/>
      <c r="O30" s="846"/>
      <c r="P30" s="847"/>
      <c r="Q30" s="848">
        <v>874</v>
      </c>
      <c r="R30" s="849"/>
      <c r="S30" s="849"/>
      <c r="T30" s="849"/>
      <c r="U30" s="849"/>
      <c r="V30" s="849">
        <v>867</v>
      </c>
      <c r="W30" s="849"/>
      <c r="X30" s="849"/>
      <c r="Y30" s="849"/>
      <c r="Z30" s="849"/>
      <c r="AA30" s="849">
        <v>7</v>
      </c>
      <c r="AB30" s="849"/>
      <c r="AC30" s="849"/>
      <c r="AD30" s="849"/>
      <c r="AE30" s="850"/>
      <c r="AF30" s="851">
        <v>7</v>
      </c>
      <c r="AG30" s="852"/>
      <c r="AH30" s="852"/>
      <c r="AI30" s="852"/>
      <c r="AJ30" s="853"/>
      <c r="AK30" s="899">
        <v>160</v>
      </c>
      <c r="AL30" s="895"/>
      <c r="AM30" s="895"/>
      <c r="AN30" s="895"/>
      <c r="AO30" s="895"/>
      <c r="AP30" s="895" t="s">
        <v>518</v>
      </c>
      <c r="AQ30" s="895"/>
      <c r="AR30" s="895"/>
      <c r="AS30" s="895"/>
      <c r="AT30" s="895"/>
      <c r="AU30" s="895" t="s">
        <v>520</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350</v>
      </c>
      <c r="C31" s="846"/>
      <c r="D31" s="846"/>
      <c r="E31" s="846"/>
      <c r="F31" s="846"/>
      <c r="G31" s="846"/>
      <c r="H31" s="846"/>
      <c r="I31" s="846"/>
      <c r="J31" s="846"/>
      <c r="K31" s="846"/>
      <c r="L31" s="846"/>
      <c r="M31" s="846"/>
      <c r="N31" s="846"/>
      <c r="O31" s="846"/>
      <c r="P31" s="847"/>
      <c r="Q31" s="848">
        <v>1305</v>
      </c>
      <c r="R31" s="849"/>
      <c r="S31" s="849"/>
      <c r="T31" s="849"/>
      <c r="U31" s="849"/>
      <c r="V31" s="849">
        <v>1218</v>
      </c>
      <c r="W31" s="849"/>
      <c r="X31" s="849"/>
      <c r="Y31" s="849"/>
      <c r="Z31" s="849"/>
      <c r="AA31" s="849">
        <v>87</v>
      </c>
      <c r="AB31" s="849"/>
      <c r="AC31" s="849"/>
      <c r="AD31" s="849"/>
      <c r="AE31" s="850"/>
      <c r="AF31" s="851">
        <v>1569</v>
      </c>
      <c r="AG31" s="852"/>
      <c r="AH31" s="852"/>
      <c r="AI31" s="852"/>
      <c r="AJ31" s="853"/>
      <c r="AK31" s="899">
        <v>5</v>
      </c>
      <c r="AL31" s="895"/>
      <c r="AM31" s="895"/>
      <c r="AN31" s="895"/>
      <c r="AO31" s="895"/>
      <c r="AP31" s="895">
        <v>2623</v>
      </c>
      <c r="AQ31" s="895"/>
      <c r="AR31" s="895"/>
      <c r="AS31" s="895"/>
      <c r="AT31" s="895"/>
      <c r="AU31" s="895">
        <v>0</v>
      </c>
      <c r="AV31" s="895"/>
      <c r="AW31" s="895"/>
      <c r="AX31" s="895"/>
      <c r="AY31" s="895"/>
      <c r="AZ31" s="896" t="s">
        <v>518</v>
      </c>
      <c r="BA31" s="896"/>
      <c r="BB31" s="896"/>
      <c r="BC31" s="896"/>
      <c r="BD31" s="896"/>
      <c r="BE31" s="897" t="s">
        <v>351</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352</v>
      </c>
      <c r="C32" s="846"/>
      <c r="D32" s="846"/>
      <c r="E32" s="846"/>
      <c r="F32" s="846"/>
      <c r="G32" s="846"/>
      <c r="H32" s="846"/>
      <c r="I32" s="846"/>
      <c r="J32" s="846"/>
      <c r="K32" s="846"/>
      <c r="L32" s="846"/>
      <c r="M32" s="846"/>
      <c r="N32" s="846"/>
      <c r="O32" s="846"/>
      <c r="P32" s="847"/>
      <c r="Q32" s="848">
        <v>2903</v>
      </c>
      <c r="R32" s="849"/>
      <c r="S32" s="849"/>
      <c r="T32" s="849"/>
      <c r="U32" s="849"/>
      <c r="V32" s="849">
        <v>3066</v>
      </c>
      <c r="W32" s="849"/>
      <c r="X32" s="849"/>
      <c r="Y32" s="849"/>
      <c r="Z32" s="849"/>
      <c r="AA32" s="849">
        <v>-163</v>
      </c>
      <c r="AB32" s="849"/>
      <c r="AC32" s="849"/>
      <c r="AD32" s="849"/>
      <c r="AE32" s="850"/>
      <c r="AF32" s="851">
        <v>750</v>
      </c>
      <c r="AG32" s="852"/>
      <c r="AH32" s="852"/>
      <c r="AI32" s="852"/>
      <c r="AJ32" s="853"/>
      <c r="AK32" s="899">
        <v>258</v>
      </c>
      <c r="AL32" s="895"/>
      <c r="AM32" s="895"/>
      <c r="AN32" s="895"/>
      <c r="AO32" s="895"/>
      <c r="AP32" s="895">
        <v>263</v>
      </c>
      <c r="AQ32" s="895"/>
      <c r="AR32" s="895"/>
      <c r="AS32" s="895"/>
      <c r="AT32" s="895"/>
      <c r="AU32" s="895">
        <v>182</v>
      </c>
      <c r="AV32" s="895"/>
      <c r="AW32" s="895"/>
      <c r="AX32" s="895"/>
      <c r="AY32" s="895"/>
      <c r="AZ32" s="896" t="s">
        <v>518</v>
      </c>
      <c r="BA32" s="896"/>
      <c r="BB32" s="896"/>
      <c r="BC32" s="896"/>
      <c r="BD32" s="896"/>
      <c r="BE32" s="897" t="s">
        <v>351</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353</v>
      </c>
      <c r="C33" s="846"/>
      <c r="D33" s="846"/>
      <c r="E33" s="846"/>
      <c r="F33" s="846"/>
      <c r="G33" s="846"/>
      <c r="H33" s="846"/>
      <c r="I33" s="846"/>
      <c r="J33" s="846"/>
      <c r="K33" s="846"/>
      <c r="L33" s="846"/>
      <c r="M33" s="846"/>
      <c r="N33" s="846"/>
      <c r="O33" s="846"/>
      <c r="P33" s="847"/>
      <c r="Q33" s="848">
        <v>1583</v>
      </c>
      <c r="R33" s="849"/>
      <c r="S33" s="849"/>
      <c r="T33" s="849"/>
      <c r="U33" s="849"/>
      <c r="V33" s="849">
        <v>1501</v>
      </c>
      <c r="W33" s="849"/>
      <c r="X33" s="849"/>
      <c r="Y33" s="849"/>
      <c r="Z33" s="849"/>
      <c r="AA33" s="849">
        <v>81</v>
      </c>
      <c r="AB33" s="849"/>
      <c r="AC33" s="849"/>
      <c r="AD33" s="849"/>
      <c r="AE33" s="850"/>
      <c r="AF33" s="851">
        <v>145</v>
      </c>
      <c r="AG33" s="852"/>
      <c r="AH33" s="852"/>
      <c r="AI33" s="852"/>
      <c r="AJ33" s="853"/>
      <c r="AK33" s="899">
        <v>568</v>
      </c>
      <c r="AL33" s="895"/>
      <c r="AM33" s="895"/>
      <c r="AN33" s="895"/>
      <c r="AO33" s="895"/>
      <c r="AP33" s="895">
        <v>5439</v>
      </c>
      <c r="AQ33" s="895"/>
      <c r="AR33" s="895"/>
      <c r="AS33" s="895"/>
      <c r="AT33" s="895"/>
      <c r="AU33" s="895">
        <v>3535</v>
      </c>
      <c r="AV33" s="895"/>
      <c r="AW33" s="895"/>
      <c r="AX33" s="895"/>
      <c r="AY33" s="895"/>
      <c r="AZ33" s="896" t="s">
        <v>518</v>
      </c>
      <c r="BA33" s="896"/>
      <c r="BB33" s="896"/>
      <c r="BC33" s="896"/>
      <c r="BD33" s="896"/>
      <c r="BE33" s="897" t="s">
        <v>351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354</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334</v>
      </c>
      <c r="B63" s="854" t="s">
        <v>355</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2755</v>
      </c>
      <c r="AG63" s="909"/>
      <c r="AH63" s="909"/>
      <c r="AI63" s="909"/>
      <c r="AJ63" s="910"/>
      <c r="AK63" s="911"/>
      <c r="AL63" s="906"/>
      <c r="AM63" s="906"/>
      <c r="AN63" s="906"/>
      <c r="AO63" s="906"/>
      <c r="AP63" s="909">
        <v>8325</v>
      </c>
      <c r="AQ63" s="909"/>
      <c r="AR63" s="909"/>
      <c r="AS63" s="909"/>
      <c r="AT63" s="909"/>
      <c r="AU63" s="909">
        <v>3718</v>
      </c>
      <c r="AV63" s="909"/>
      <c r="AW63" s="909"/>
      <c r="AX63" s="909"/>
      <c r="AY63" s="909"/>
      <c r="AZ63" s="913"/>
      <c r="BA63" s="913"/>
      <c r="BB63" s="913"/>
      <c r="BC63" s="913"/>
      <c r="BD63" s="913"/>
      <c r="BE63" s="914"/>
      <c r="BF63" s="914"/>
      <c r="BG63" s="914"/>
      <c r="BH63" s="914"/>
      <c r="BI63" s="915"/>
      <c r="BJ63" s="916" t="s">
        <v>127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356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357</v>
      </c>
      <c r="B66" s="793"/>
      <c r="C66" s="793"/>
      <c r="D66" s="793"/>
      <c r="E66" s="793"/>
      <c r="F66" s="793"/>
      <c r="G66" s="793"/>
      <c r="H66" s="793"/>
      <c r="I66" s="793"/>
      <c r="J66" s="793"/>
      <c r="K66" s="793"/>
      <c r="L66" s="793"/>
      <c r="M66" s="793"/>
      <c r="N66" s="793"/>
      <c r="O66" s="793"/>
      <c r="P66" s="794"/>
      <c r="Q66" s="798" t="s">
        <v>358</v>
      </c>
      <c r="R66" s="799"/>
      <c r="S66" s="799"/>
      <c r="T66" s="799"/>
      <c r="U66" s="800"/>
      <c r="V66" s="798" t="s">
        <v>359</v>
      </c>
      <c r="W66" s="799"/>
      <c r="X66" s="799"/>
      <c r="Y66" s="799"/>
      <c r="Z66" s="800"/>
      <c r="AA66" s="798" t="s">
        <v>341</v>
      </c>
      <c r="AB66" s="799"/>
      <c r="AC66" s="799"/>
      <c r="AD66" s="799"/>
      <c r="AE66" s="800"/>
      <c r="AF66" s="919" t="s">
        <v>360</v>
      </c>
      <c r="AG66" s="880"/>
      <c r="AH66" s="880"/>
      <c r="AI66" s="880"/>
      <c r="AJ66" s="920"/>
      <c r="AK66" s="798" t="s">
        <v>361</v>
      </c>
      <c r="AL66" s="793"/>
      <c r="AM66" s="793"/>
      <c r="AN66" s="793"/>
      <c r="AO66" s="794"/>
      <c r="AP66" s="798" t="s">
        <v>362</v>
      </c>
      <c r="AQ66" s="799"/>
      <c r="AR66" s="799"/>
      <c r="AS66" s="799"/>
      <c r="AT66" s="800"/>
      <c r="AU66" s="798" t="s">
        <v>363</v>
      </c>
      <c r="AV66" s="799"/>
      <c r="AW66" s="799"/>
      <c r="AX66" s="799"/>
      <c r="AY66" s="800"/>
      <c r="AZ66" s="798" t="s">
        <v>320</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521</v>
      </c>
      <c r="C68" s="935"/>
      <c r="D68" s="935"/>
      <c r="E68" s="935"/>
      <c r="F68" s="935"/>
      <c r="G68" s="935"/>
      <c r="H68" s="935"/>
      <c r="I68" s="935"/>
      <c r="J68" s="935"/>
      <c r="K68" s="935"/>
      <c r="L68" s="935"/>
      <c r="M68" s="935"/>
      <c r="N68" s="935"/>
      <c r="O68" s="935"/>
      <c r="P68" s="936"/>
      <c r="Q68" s="937">
        <v>81553</v>
      </c>
      <c r="R68" s="931"/>
      <c r="S68" s="931"/>
      <c r="T68" s="931"/>
      <c r="U68" s="931"/>
      <c r="V68" s="931">
        <v>68537</v>
      </c>
      <c r="W68" s="931"/>
      <c r="X68" s="931"/>
      <c r="Y68" s="931"/>
      <c r="Z68" s="931"/>
      <c r="AA68" s="931">
        <v>13016</v>
      </c>
      <c r="AB68" s="931"/>
      <c r="AC68" s="931"/>
      <c r="AD68" s="931"/>
      <c r="AE68" s="931"/>
      <c r="AF68" s="931">
        <v>11744</v>
      </c>
      <c r="AG68" s="931"/>
      <c r="AH68" s="931"/>
      <c r="AI68" s="931"/>
      <c r="AJ68" s="931"/>
      <c r="AK68" s="931" t="s">
        <v>518</v>
      </c>
      <c r="AL68" s="931"/>
      <c r="AM68" s="931"/>
      <c r="AN68" s="931"/>
      <c r="AO68" s="931"/>
      <c r="AP68" s="931" t="s">
        <v>518</v>
      </c>
      <c r="AQ68" s="931"/>
      <c r="AR68" s="931"/>
      <c r="AS68" s="931"/>
      <c r="AT68" s="931"/>
      <c r="AU68" s="931" t="s">
        <v>518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522</v>
      </c>
      <c r="C69" s="939"/>
      <c r="D69" s="939"/>
      <c r="E69" s="939"/>
      <c r="F69" s="939"/>
      <c r="G69" s="939"/>
      <c r="H69" s="939"/>
      <c r="I69" s="939"/>
      <c r="J69" s="939"/>
      <c r="K69" s="939"/>
      <c r="L69" s="939"/>
      <c r="M69" s="939"/>
      <c r="N69" s="939"/>
      <c r="O69" s="939"/>
      <c r="P69" s="940"/>
      <c r="Q69" s="941">
        <v>3283</v>
      </c>
      <c r="R69" s="895"/>
      <c r="S69" s="895"/>
      <c r="T69" s="895"/>
      <c r="U69" s="895"/>
      <c r="V69" s="895">
        <v>3160</v>
      </c>
      <c r="W69" s="895"/>
      <c r="X69" s="895"/>
      <c r="Y69" s="895"/>
      <c r="Z69" s="895"/>
      <c r="AA69" s="895">
        <v>123</v>
      </c>
      <c r="AB69" s="895"/>
      <c r="AC69" s="895"/>
      <c r="AD69" s="895"/>
      <c r="AE69" s="895"/>
      <c r="AF69" s="895">
        <v>123</v>
      </c>
      <c r="AG69" s="895"/>
      <c r="AH69" s="895"/>
      <c r="AI69" s="895"/>
      <c r="AJ69" s="895"/>
      <c r="AK69" s="895" t="s">
        <v>518</v>
      </c>
      <c r="AL69" s="895"/>
      <c r="AM69" s="895"/>
      <c r="AN69" s="895"/>
      <c r="AO69" s="895"/>
      <c r="AP69" s="895">
        <v>2073</v>
      </c>
      <c r="AQ69" s="895"/>
      <c r="AR69" s="895"/>
      <c r="AS69" s="895"/>
      <c r="AT69" s="895"/>
      <c r="AU69" s="895">
        <v>860</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523</v>
      </c>
      <c r="C70" s="939"/>
      <c r="D70" s="939"/>
      <c r="E70" s="939"/>
      <c r="F70" s="939"/>
      <c r="G70" s="939"/>
      <c r="H70" s="939"/>
      <c r="I70" s="939"/>
      <c r="J70" s="939"/>
      <c r="K70" s="939"/>
      <c r="L70" s="939"/>
      <c r="M70" s="939"/>
      <c r="N70" s="939"/>
      <c r="O70" s="939"/>
      <c r="P70" s="940"/>
      <c r="Q70" s="941">
        <v>1730</v>
      </c>
      <c r="R70" s="895"/>
      <c r="S70" s="895"/>
      <c r="T70" s="895"/>
      <c r="U70" s="895"/>
      <c r="V70" s="895">
        <v>1694</v>
      </c>
      <c r="W70" s="895"/>
      <c r="X70" s="895"/>
      <c r="Y70" s="895"/>
      <c r="Z70" s="895"/>
      <c r="AA70" s="895">
        <v>36</v>
      </c>
      <c r="AB70" s="895"/>
      <c r="AC70" s="895"/>
      <c r="AD70" s="895"/>
      <c r="AE70" s="895"/>
      <c r="AF70" s="895">
        <v>36</v>
      </c>
      <c r="AG70" s="895"/>
      <c r="AH70" s="895"/>
      <c r="AI70" s="895"/>
      <c r="AJ70" s="895"/>
      <c r="AK70" s="895" t="s">
        <v>518</v>
      </c>
      <c r="AL70" s="895"/>
      <c r="AM70" s="895"/>
      <c r="AN70" s="895"/>
      <c r="AO70" s="895"/>
      <c r="AP70" s="895" t="s">
        <v>518</v>
      </c>
      <c r="AQ70" s="895"/>
      <c r="AR70" s="895"/>
      <c r="AS70" s="895"/>
      <c r="AT70" s="895"/>
      <c r="AU70" s="895" t="s">
        <v>528</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524</v>
      </c>
      <c r="C71" s="939"/>
      <c r="D71" s="939"/>
      <c r="E71" s="939"/>
      <c r="F71" s="939"/>
      <c r="G71" s="939"/>
      <c r="H71" s="939"/>
      <c r="I71" s="939"/>
      <c r="J71" s="939"/>
      <c r="K71" s="939"/>
      <c r="L71" s="939"/>
      <c r="M71" s="939"/>
      <c r="N71" s="939"/>
      <c r="O71" s="939"/>
      <c r="P71" s="940"/>
      <c r="Q71" s="941">
        <v>824275</v>
      </c>
      <c r="R71" s="895"/>
      <c r="S71" s="895"/>
      <c r="T71" s="895"/>
      <c r="U71" s="895"/>
      <c r="V71" s="895">
        <v>793576</v>
      </c>
      <c r="W71" s="895"/>
      <c r="X71" s="895"/>
      <c r="Y71" s="895"/>
      <c r="Z71" s="895"/>
      <c r="AA71" s="895">
        <v>30699</v>
      </c>
      <c r="AB71" s="895"/>
      <c r="AC71" s="895"/>
      <c r="AD71" s="895"/>
      <c r="AE71" s="895"/>
      <c r="AF71" s="895">
        <v>30699</v>
      </c>
      <c r="AG71" s="895"/>
      <c r="AH71" s="895"/>
      <c r="AI71" s="895"/>
      <c r="AJ71" s="895"/>
      <c r="AK71" s="895">
        <v>9728</v>
      </c>
      <c r="AL71" s="895"/>
      <c r="AM71" s="895"/>
      <c r="AN71" s="895"/>
      <c r="AO71" s="895"/>
      <c r="AP71" s="895" t="s">
        <v>518</v>
      </c>
      <c r="AQ71" s="895"/>
      <c r="AR71" s="895"/>
      <c r="AS71" s="895"/>
      <c r="AT71" s="895"/>
      <c r="AU71" s="895" t="s">
        <v>529</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525</v>
      </c>
      <c r="C72" s="939"/>
      <c r="D72" s="939"/>
      <c r="E72" s="939"/>
      <c r="F72" s="939"/>
      <c r="G72" s="939"/>
      <c r="H72" s="939"/>
      <c r="I72" s="939"/>
      <c r="J72" s="939"/>
      <c r="K72" s="939"/>
      <c r="L72" s="939"/>
      <c r="M72" s="939"/>
      <c r="N72" s="939"/>
      <c r="O72" s="939"/>
      <c r="P72" s="940"/>
      <c r="Q72" s="941">
        <v>23194</v>
      </c>
      <c r="R72" s="895"/>
      <c r="S72" s="895"/>
      <c r="T72" s="895"/>
      <c r="U72" s="895"/>
      <c r="V72" s="895">
        <v>22714</v>
      </c>
      <c r="W72" s="895"/>
      <c r="X72" s="895"/>
      <c r="Y72" s="895"/>
      <c r="Z72" s="895"/>
      <c r="AA72" s="895">
        <v>480</v>
      </c>
      <c r="AB72" s="895"/>
      <c r="AC72" s="895"/>
      <c r="AD72" s="895"/>
      <c r="AE72" s="895"/>
      <c r="AF72" s="895">
        <v>480</v>
      </c>
      <c r="AG72" s="895"/>
      <c r="AH72" s="895"/>
      <c r="AI72" s="895"/>
      <c r="AJ72" s="895"/>
      <c r="AK72" s="895">
        <v>23</v>
      </c>
      <c r="AL72" s="895"/>
      <c r="AM72" s="895"/>
      <c r="AN72" s="895"/>
      <c r="AO72" s="895"/>
      <c r="AP72" s="895" t="s">
        <v>518</v>
      </c>
      <c r="AQ72" s="895"/>
      <c r="AR72" s="895"/>
      <c r="AS72" s="895"/>
      <c r="AT72" s="895"/>
      <c r="AU72" s="895" t="s">
        <v>518</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526</v>
      </c>
      <c r="C73" s="939"/>
      <c r="D73" s="939"/>
      <c r="E73" s="939"/>
      <c r="F73" s="939"/>
      <c r="G73" s="939"/>
      <c r="H73" s="939"/>
      <c r="I73" s="939"/>
      <c r="J73" s="939"/>
      <c r="K73" s="939"/>
      <c r="L73" s="939"/>
      <c r="M73" s="939"/>
      <c r="N73" s="939"/>
      <c r="O73" s="939"/>
      <c r="P73" s="940"/>
      <c r="Q73" s="941">
        <v>238</v>
      </c>
      <c r="R73" s="895"/>
      <c r="S73" s="895"/>
      <c r="T73" s="895"/>
      <c r="U73" s="895"/>
      <c r="V73" s="895">
        <v>112</v>
      </c>
      <c r="W73" s="895"/>
      <c r="X73" s="895"/>
      <c r="Y73" s="895"/>
      <c r="Z73" s="895"/>
      <c r="AA73" s="895">
        <v>125</v>
      </c>
      <c r="AB73" s="895"/>
      <c r="AC73" s="895"/>
      <c r="AD73" s="895"/>
      <c r="AE73" s="895"/>
      <c r="AF73" s="895">
        <v>125</v>
      </c>
      <c r="AG73" s="895"/>
      <c r="AH73" s="895"/>
      <c r="AI73" s="895"/>
      <c r="AJ73" s="895"/>
      <c r="AK73" s="895" t="s">
        <v>518</v>
      </c>
      <c r="AL73" s="895"/>
      <c r="AM73" s="895"/>
      <c r="AN73" s="895"/>
      <c r="AO73" s="895"/>
      <c r="AP73" s="895" t="s">
        <v>518</v>
      </c>
      <c r="AQ73" s="895"/>
      <c r="AR73" s="895"/>
      <c r="AS73" s="895"/>
      <c r="AT73" s="895"/>
      <c r="AU73" s="895" t="s">
        <v>518</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527</v>
      </c>
      <c r="C74" s="939"/>
      <c r="D74" s="939"/>
      <c r="E74" s="939"/>
      <c r="F74" s="939"/>
      <c r="G74" s="939"/>
      <c r="H74" s="939"/>
      <c r="I74" s="939"/>
      <c r="J74" s="939"/>
      <c r="K74" s="939"/>
      <c r="L74" s="939"/>
      <c r="M74" s="939"/>
      <c r="N74" s="939"/>
      <c r="O74" s="939"/>
      <c r="P74" s="940"/>
      <c r="Q74" s="941">
        <v>332</v>
      </c>
      <c r="R74" s="895"/>
      <c r="S74" s="895"/>
      <c r="T74" s="895"/>
      <c r="U74" s="895"/>
      <c r="V74" s="895">
        <v>324</v>
      </c>
      <c r="W74" s="895"/>
      <c r="X74" s="895"/>
      <c r="Y74" s="895"/>
      <c r="Z74" s="895"/>
      <c r="AA74" s="895">
        <v>8</v>
      </c>
      <c r="AB74" s="895"/>
      <c r="AC74" s="895"/>
      <c r="AD74" s="895"/>
      <c r="AE74" s="895"/>
      <c r="AF74" s="895">
        <v>8</v>
      </c>
      <c r="AG74" s="895"/>
      <c r="AH74" s="895"/>
      <c r="AI74" s="895"/>
      <c r="AJ74" s="895"/>
      <c r="AK74" s="895">
        <v>5</v>
      </c>
      <c r="AL74" s="895"/>
      <c r="AM74" s="895"/>
      <c r="AN74" s="895"/>
      <c r="AO74" s="895"/>
      <c r="AP74" s="895" t="s">
        <v>518</v>
      </c>
      <c r="AQ74" s="895"/>
      <c r="AR74" s="895"/>
      <c r="AS74" s="895"/>
      <c r="AT74" s="895"/>
      <c r="AU74" s="895" t="s">
        <v>518</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334</v>
      </c>
      <c r="B88" s="854" t="s">
        <v>364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43215</v>
      </c>
      <c r="AG88" s="909"/>
      <c r="AH88" s="909"/>
      <c r="AI88" s="909"/>
      <c r="AJ88" s="909"/>
      <c r="AK88" s="906"/>
      <c r="AL88" s="906"/>
      <c r="AM88" s="906"/>
      <c r="AN88" s="906"/>
      <c r="AO88" s="906"/>
      <c r="AP88" s="909">
        <v>2073</v>
      </c>
      <c r="AQ88" s="909"/>
      <c r="AR88" s="909"/>
      <c r="AS88" s="909"/>
      <c r="AT88" s="909"/>
      <c r="AU88" s="909">
        <v>860</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334</v>
      </c>
      <c r="BR102" s="854" t="s">
        <v>365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6</v>
      </c>
      <c r="CS102" s="917"/>
      <c r="CT102" s="917"/>
      <c r="CU102" s="917"/>
      <c r="CV102" s="956"/>
      <c r="CW102" s="955">
        <v>4</v>
      </c>
      <c r="CX102" s="917"/>
      <c r="CY102" s="917"/>
      <c r="CZ102" s="917"/>
      <c r="DA102" s="956"/>
      <c r="DB102" s="955" t="s">
        <v>518</v>
      </c>
      <c r="DC102" s="917"/>
      <c r="DD102" s="917"/>
      <c r="DE102" s="917"/>
      <c r="DF102" s="956"/>
      <c r="DG102" s="955">
        <v>1340</v>
      </c>
      <c r="DH102" s="917"/>
      <c r="DI102" s="917"/>
      <c r="DJ102" s="917"/>
      <c r="DK102" s="956"/>
      <c r="DL102" s="955" t="s">
        <v>518</v>
      </c>
      <c r="DM102" s="917"/>
      <c r="DN102" s="917"/>
      <c r="DO102" s="917"/>
      <c r="DP102" s="956"/>
      <c r="DQ102" s="955" t="s">
        <v>518</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366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367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370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371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372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373</v>
      </c>
      <c r="AB109" s="958"/>
      <c r="AC109" s="958"/>
      <c r="AD109" s="958"/>
      <c r="AE109" s="959"/>
      <c r="AF109" s="957" t="s">
        <v>374</v>
      </c>
      <c r="AG109" s="958"/>
      <c r="AH109" s="958"/>
      <c r="AI109" s="958"/>
      <c r="AJ109" s="959"/>
      <c r="AK109" s="957" t="s">
        <v>276</v>
      </c>
      <c r="AL109" s="958"/>
      <c r="AM109" s="958"/>
      <c r="AN109" s="958"/>
      <c r="AO109" s="959"/>
      <c r="AP109" s="957" t="s">
        <v>375</v>
      </c>
      <c r="AQ109" s="958"/>
      <c r="AR109" s="958"/>
      <c r="AS109" s="958"/>
      <c r="AT109" s="960"/>
      <c r="AU109" s="977" t="s">
        <v>372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373</v>
      </c>
      <c r="BR109" s="958"/>
      <c r="BS109" s="958"/>
      <c r="BT109" s="958"/>
      <c r="BU109" s="959"/>
      <c r="BV109" s="957" t="s">
        <v>374</v>
      </c>
      <c r="BW109" s="958"/>
      <c r="BX109" s="958"/>
      <c r="BY109" s="958"/>
      <c r="BZ109" s="959"/>
      <c r="CA109" s="957" t="s">
        <v>276</v>
      </c>
      <c r="CB109" s="958"/>
      <c r="CC109" s="958"/>
      <c r="CD109" s="958"/>
      <c r="CE109" s="959"/>
      <c r="CF109" s="978" t="s">
        <v>375</v>
      </c>
      <c r="CG109" s="978"/>
      <c r="CH109" s="978"/>
      <c r="CI109" s="978"/>
      <c r="CJ109" s="978"/>
      <c r="CK109" s="957" t="s">
        <v>376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373</v>
      </c>
      <c r="DH109" s="958"/>
      <c r="DI109" s="958"/>
      <c r="DJ109" s="958"/>
      <c r="DK109" s="959"/>
      <c r="DL109" s="957" t="s">
        <v>374</v>
      </c>
      <c r="DM109" s="958"/>
      <c r="DN109" s="958"/>
      <c r="DO109" s="958"/>
      <c r="DP109" s="959"/>
      <c r="DQ109" s="957" t="s">
        <v>276</v>
      </c>
      <c r="DR109" s="958"/>
      <c r="DS109" s="958"/>
      <c r="DT109" s="958"/>
      <c r="DU109" s="959"/>
      <c r="DV109" s="957" t="s">
        <v>375</v>
      </c>
      <c r="DW109" s="958"/>
      <c r="DX109" s="958"/>
      <c r="DY109" s="958"/>
      <c r="DZ109" s="960"/>
    </row>
    <row r="110" spans="1:131" s="226" customFormat="1" ht="26.25" customHeight="1" x14ac:dyDescent="0.15">
      <c r="A110" s="961" t="s">
        <v>377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1581054</v>
      </c>
      <c r="AB110" s="965"/>
      <c r="AC110" s="965"/>
      <c r="AD110" s="965"/>
      <c r="AE110" s="966"/>
      <c r="AF110" s="967">
        <v>1643289</v>
      </c>
      <c r="AG110" s="965"/>
      <c r="AH110" s="965"/>
      <c r="AI110" s="965"/>
      <c r="AJ110" s="966"/>
      <c r="AK110" s="967">
        <v>1723615</v>
      </c>
      <c r="AL110" s="965"/>
      <c r="AM110" s="965"/>
      <c r="AN110" s="965"/>
      <c r="AO110" s="966"/>
      <c r="AP110" s="968">
        <v>12</v>
      </c>
      <c r="AQ110" s="969"/>
      <c r="AR110" s="969"/>
      <c r="AS110" s="969"/>
      <c r="AT110" s="970"/>
      <c r="AU110" s="971" t="s">
        <v>73</v>
      </c>
      <c r="AV110" s="972"/>
      <c r="AW110" s="972"/>
      <c r="AX110" s="972"/>
      <c r="AY110" s="972"/>
      <c r="AZ110" s="994" t="s">
        <v>378</v>
      </c>
      <c r="BA110" s="962"/>
      <c r="BB110" s="962"/>
      <c r="BC110" s="962"/>
      <c r="BD110" s="962"/>
      <c r="BE110" s="962"/>
      <c r="BF110" s="962"/>
      <c r="BG110" s="962"/>
      <c r="BH110" s="962"/>
      <c r="BI110" s="962"/>
      <c r="BJ110" s="962"/>
      <c r="BK110" s="962"/>
      <c r="BL110" s="962"/>
      <c r="BM110" s="962"/>
      <c r="BN110" s="962"/>
      <c r="BO110" s="962"/>
      <c r="BP110" s="963"/>
      <c r="BQ110" s="995">
        <v>17300912</v>
      </c>
      <c r="BR110" s="996"/>
      <c r="BS110" s="996"/>
      <c r="BT110" s="996"/>
      <c r="BU110" s="996"/>
      <c r="BV110" s="996">
        <v>17844792</v>
      </c>
      <c r="BW110" s="996"/>
      <c r="BX110" s="996"/>
      <c r="BY110" s="996"/>
      <c r="BZ110" s="996"/>
      <c r="CA110" s="996">
        <v>19376465</v>
      </c>
      <c r="CB110" s="996"/>
      <c r="CC110" s="996"/>
      <c r="CD110" s="996"/>
      <c r="CE110" s="996"/>
      <c r="CF110" s="1009">
        <v>135.19999999999999</v>
      </c>
      <c r="CG110" s="1010"/>
      <c r="CH110" s="1010"/>
      <c r="CI110" s="1010"/>
      <c r="CJ110" s="1010"/>
      <c r="CK110" s="1011" t="s">
        <v>379</v>
      </c>
      <c r="CL110" s="1012"/>
      <c r="CM110" s="994" t="s">
        <v>380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127</v>
      </c>
      <c r="DH110" s="996"/>
      <c r="DI110" s="996"/>
      <c r="DJ110" s="996"/>
      <c r="DK110" s="996"/>
      <c r="DL110" s="996" t="s">
        <v>127</v>
      </c>
      <c r="DM110" s="996"/>
      <c r="DN110" s="996"/>
      <c r="DO110" s="996"/>
      <c r="DP110" s="996"/>
      <c r="DQ110" s="996" t="s">
        <v>127</v>
      </c>
      <c r="DR110" s="996"/>
      <c r="DS110" s="996"/>
      <c r="DT110" s="996"/>
      <c r="DU110" s="996"/>
      <c r="DV110" s="997" t="s">
        <v>127</v>
      </c>
      <c r="DW110" s="997"/>
      <c r="DX110" s="997"/>
      <c r="DY110" s="997"/>
      <c r="DZ110" s="998"/>
    </row>
    <row r="111" spans="1:131" s="226" customFormat="1" ht="26.25" customHeight="1" x14ac:dyDescent="0.15">
      <c r="A111" s="999" t="s">
        <v>381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127</v>
      </c>
      <c r="AB111" s="1003"/>
      <c r="AC111" s="1003"/>
      <c r="AD111" s="1003"/>
      <c r="AE111" s="1004"/>
      <c r="AF111" s="1005" t="s">
        <v>127</v>
      </c>
      <c r="AG111" s="1003"/>
      <c r="AH111" s="1003"/>
      <c r="AI111" s="1003"/>
      <c r="AJ111" s="1004"/>
      <c r="AK111" s="1005" t="s">
        <v>127</v>
      </c>
      <c r="AL111" s="1003"/>
      <c r="AM111" s="1003"/>
      <c r="AN111" s="1003"/>
      <c r="AO111" s="1004"/>
      <c r="AP111" s="1006" t="s">
        <v>382</v>
      </c>
      <c r="AQ111" s="1007"/>
      <c r="AR111" s="1007"/>
      <c r="AS111" s="1007"/>
      <c r="AT111" s="1008"/>
      <c r="AU111" s="973"/>
      <c r="AV111" s="974"/>
      <c r="AW111" s="974"/>
      <c r="AX111" s="974"/>
      <c r="AY111" s="974"/>
      <c r="AZ111" s="987" t="s">
        <v>383</v>
      </c>
      <c r="BA111" s="988"/>
      <c r="BB111" s="988"/>
      <c r="BC111" s="988"/>
      <c r="BD111" s="988"/>
      <c r="BE111" s="988"/>
      <c r="BF111" s="988"/>
      <c r="BG111" s="988"/>
      <c r="BH111" s="988"/>
      <c r="BI111" s="988"/>
      <c r="BJ111" s="988"/>
      <c r="BK111" s="988"/>
      <c r="BL111" s="988"/>
      <c r="BM111" s="988"/>
      <c r="BN111" s="988"/>
      <c r="BO111" s="988"/>
      <c r="BP111" s="989"/>
      <c r="BQ111" s="990">
        <v>2855954</v>
      </c>
      <c r="BR111" s="991"/>
      <c r="BS111" s="991"/>
      <c r="BT111" s="991"/>
      <c r="BU111" s="991"/>
      <c r="BV111" s="991">
        <v>2598157</v>
      </c>
      <c r="BW111" s="991"/>
      <c r="BX111" s="991"/>
      <c r="BY111" s="991"/>
      <c r="BZ111" s="991"/>
      <c r="CA111" s="991">
        <v>1341413</v>
      </c>
      <c r="CB111" s="991"/>
      <c r="CC111" s="991"/>
      <c r="CD111" s="991"/>
      <c r="CE111" s="991"/>
      <c r="CF111" s="985">
        <v>9.4</v>
      </c>
      <c r="CG111" s="986"/>
      <c r="CH111" s="986"/>
      <c r="CI111" s="986"/>
      <c r="CJ111" s="986"/>
      <c r="CK111" s="1013"/>
      <c r="CL111" s="1014"/>
      <c r="CM111" s="987" t="s">
        <v>384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385</v>
      </c>
      <c r="DH111" s="991"/>
      <c r="DI111" s="991"/>
      <c r="DJ111" s="991"/>
      <c r="DK111" s="991"/>
      <c r="DL111" s="991" t="s">
        <v>385</v>
      </c>
      <c r="DM111" s="991"/>
      <c r="DN111" s="991"/>
      <c r="DO111" s="991"/>
      <c r="DP111" s="991"/>
      <c r="DQ111" s="991" t="s">
        <v>385</v>
      </c>
      <c r="DR111" s="991"/>
      <c r="DS111" s="991"/>
      <c r="DT111" s="991"/>
      <c r="DU111" s="991"/>
      <c r="DV111" s="992" t="s">
        <v>382</v>
      </c>
      <c r="DW111" s="992"/>
      <c r="DX111" s="992"/>
      <c r="DY111" s="992"/>
      <c r="DZ111" s="993"/>
    </row>
    <row r="112" spans="1:131" s="226" customFormat="1" ht="26.25" customHeight="1" x14ac:dyDescent="0.15">
      <c r="A112" s="1017" t="s">
        <v>386</v>
      </c>
      <c r="B112" s="1018"/>
      <c r="C112" s="988" t="s">
        <v>387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385</v>
      </c>
      <c r="AB112" s="1024"/>
      <c r="AC112" s="1024"/>
      <c r="AD112" s="1024"/>
      <c r="AE112" s="1025"/>
      <c r="AF112" s="1026" t="s">
        <v>385</v>
      </c>
      <c r="AG112" s="1024"/>
      <c r="AH112" s="1024"/>
      <c r="AI112" s="1024"/>
      <c r="AJ112" s="1025"/>
      <c r="AK112" s="1026" t="s">
        <v>385</v>
      </c>
      <c r="AL112" s="1024"/>
      <c r="AM112" s="1024"/>
      <c r="AN112" s="1024"/>
      <c r="AO112" s="1025"/>
      <c r="AP112" s="1027" t="s">
        <v>385</v>
      </c>
      <c r="AQ112" s="1028"/>
      <c r="AR112" s="1028"/>
      <c r="AS112" s="1028"/>
      <c r="AT112" s="1029"/>
      <c r="AU112" s="973"/>
      <c r="AV112" s="974"/>
      <c r="AW112" s="974"/>
      <c r="AX112" s="974"/>
      <c r="AY112" s="974"/>
      <c r="AZ112" s="987" t="s">
        <v>388</v>
      </c>
      <c r="BA112" s="988"/>
      <c r="BB112" s="988"/>
      <c r="BC112" s="988"/>
      <c r="BD112" s="988"/>
      <c r="BE112" s="988"/>
      <c r="BF112" s="988"/>
      <c r="BG112" s="988"/>
      <c r="BH112" s="988"/>
      <c r="BI112" s="988"/>
      <c r="BJ112" s="988"/>
      <c r="BK112" s="988"/>
      <c r="BL112" s="988"/>
      <c r="BM112" s="988"/>
      <c r="BN112" s="988"/>
      <c r="BO112" s="988"/>
      <c r="BP112" s="989"/>
      <c r="BQ112" s="990">
        <v>3436775</v>
      </c>
      <c r="BR112" s="991"/>
      <c r="BS112" s="991"/>
      <c r="BT112" s="991"/>
      <c r="BU112" s="991"/>
      <c r="BV112" s="991">
        <v>3655401</v>
      </c>
      <c r="BW112" s="991"/>
      <c r="BX112" s="991"/>
      <c r="BY112" s="991"/>
      <c r="BZ112" s="991"/>
      <c r="CA112" s="991">
        <v>3717826</v>
      </c>
      <c r="CB112" s="991"/>
      <c r="CC112" s="991"/>
      <c r="CD112" s="991"/>
      <c r="CE112" s="991"/>
      <c r="CF112" s="985">
        <v>25.9</v>
      </c>
      <c r="CG112" s="986"/>
      <c r="CH112" s="986"/>
      <c r="CI112" s="986"/>
      <c r="CJ112" s="986"/>
      <c r="CK112" s="1013"/>
      <c r="CL112" s="1014"/>
      <c r="CM112" s="987" t="s">
        <v>389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385</v>
      </c>
      <c r="DH112" s="991"/>
      <c r="DI112" s="991"/>
      <c r="DJ112" s="991"/>
      <c r="DK112" s="991"/>
      <c r="DL112" s="991" t="s">
        <v>385</v>
      </c>
      <c r="DM112" s="991"/>
      <c r="DN112" s="991"/>
      <c r="DO112" s="991"/>
      <c r="DP112" s="991"/>
      <c r="DQ112" s="991" t="s">
        <v>385</v>
      </c>
      <c r="DR112" s="991"/>
      <c r="DS112" s="991"/>
      <c r="DT112" s="991"/>
      <c r="DU112" s="991"/>
      <c r="DV112" s="992" t="s">
        <v>385</v>
      </c>
      <c r="DW112" s="992"/>
      <c r="DX112" s="992"/>
      <c r="DY112" s="992"/>
      <c r="DZ112" s="993"/>
    </row>
    <row r="113" spans="1:130" s="226" customFormat="1" ht="26.25" customHeight="1" x14ac:dyDescent="0.15">
      <c r="A113" s="1019"/>
      <c r="B113" s="1020"/>
      <c r="C113" s="988" t="s">
        <v>390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320213</v>
      </c>
      <c r="AB113" s="1003"/>
      <c r="AC113" s="1003"/>
      <c r="AD113" s="1003"/>
      <c r="AE113" s="1004"/>
      <c r="AF113" s="1005">
        <v>334362</v>
      </c>
      <c r="AG113" s="1003"/>
      <c r="AH113" s="1003"/>
      <c r="AI113" s="1003"/>
      <c r="AJ113" s="1004"/>
      <c r="AK113" s="1005">
        <v>323257</v>
      </c>
      <c r="AL113" s="1003"/>
      <c r="AM113" s="1003"/>
      <c r="AN113" s="1003"/>
      <c r="AO113" s="1004"/>
      <c r="AP113" s="1006">
        <v>2.2999999999999998</v>
      </c>
      <c r="AQ113" s="1007"/>
      <c r="AR113" s="1007"/>
      <c r="AS113" s="1007"/>
      <c r="AT113" s="1008"/>
      <c r="AU113" s="973"/>
      <c r="AV113" s="974"/>
      <c r="AW113" s="974"/>
      <c r="AX113" s="974"/>
      <c r="AY113" s="974"/>
      <c r="AZ113" s="987" t="s">
        <v>391</v>
      </c>
      <c r="BA113" s="988"/>
      <c r="BB113" s="988"/>
      <c r="BC113" s="988"/>
      <c r="BD113" s="988"/>
      <c r="BE113" s="988"/>
      <c r="BF113" s="988"/>
      <c r="BG113" s="988"/>
      <c r="BH113" s="988"/>
      <c r="BI113" s="988"/>
      <c r="BJ113" s="988"/>
      <c r="BK113" s="988"/>
      <c r="BL113" s="988"/>
      <c r="BM113" s="988"/>
      <c r="BN113" s="988"/>
      <c r="BO113" s="988"/>
      <c r="BP113" s="989"/>
      <c r="BQ113" s="990">
        <v>253927</v>
      </c>
      <c r="BR113" s="991"/>
      <c r="BS113" s="991"/>
      <c r="BT113" s="991"/>
      <c r="BU113" s="991"/>
      <c r="BV113" s="991">
        <v>646659</v>
      </c>
      <c r="BW113" s="991"/>
      <c r="BX113" s="991"/>
      <c r="BY113" s="991"/>
      <c r="BZ113" s="991"/>
      <c r="CA113" s="991">
        <v>860151</v>
      </c>
      <c r="CB113" s="991"/>
      <c r="CC113" s="991"/>
      <c r="CD113" s="991"/>
      <c r="CE113" s="991"/>
      <c r="CF113" s="985">
        <v>6</v>
      </c>
      <c r="CG113" s="986"/>
      <c r="CH113" s="986"/>
      <c r="CI113" s="986"/>
      <c r="CJ113" s="986"/>
      <c r="CK113" s="1013"/>
      <c r="CL113" s="1014"/>
      <c r="CM113" s="987" t="s">
        <v>392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127</v>
      </c>
      <c r="DH113" s="1024"/>
      <c r="DI113" s="1024"/>
      <c r="DJ113" s="1024"/>
      <c r="DK113" s="1025"/>
      <c r="DL113" s="1026" t="s">
        <v>385</v>
      </c>
      <c r="DM113" s="1024"/>
      <c r="DN113" s="1024"/>
      <c r="DO113" s="1024"/>
      <c r="DP113" s="1025"/>
      <c r="DQ113" s="1026" t="s">
        <v>385</v>
      </c>
      <c r="DR113" s="1024"/>
      <c r="DS113" s="1024"/>
      <c r="DT113" s="1024"/>
      <c r="DU113" s="1025"/>
      <c r="DV113" s="1027" t="s">
        <v>127</v>
      </c>
      <c r="DW113" s="1028"/>
      <c r="DX113" s="1028"/>
      <c r="DY113" s="1028"/>
      <c r="DZ113" s="1029"/>
    </row>
    <row r="114" spans="1:130" s="226" customFormat="1" ht="26.25" customHeight="1" x14ac:dyDescent="0.15">
      <c r="A114" s="1019"/>
      <c r="B114" s="1020"/>
      <c r="C114" s="988" t="s">
        <v>393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26185</v>
      </c>
      <c r="AB114" s="1024"/>
      <c r="AC114" s="1024"/>
      <c r="AD114" s="1024"/>
      <c r="AE114" s="1025"/>
      <c r="AF114" s="1026">
        <v>17959</v>
      </c>
      <c r="AG114" s="1024"/>
      <c r="AH114" s="1024"/>
      <c r="AI114" s="1024"/>
      <c r="AJ114" s="1025"/>
      <c r="AK114" s="1026">
        <v>16598</v>
      </c>
      <c r="AL114" s="1024"/>
      <c r="AM114" s="1024"/>
      <c r="AN114" s="1024"/>
      <c r="AO114" s="1025"/>
      <c r="AP114" s="1027">
        <v>0.1</v>
      </c>
      <c r="AQ114" s="1028"/>
      <c r="AR114" s="1028"/>
      <c r="AS114" s="1028"/>
      <c r="AT114" s="1029"/>
      <c r="AU114" s="973"/>
      <c r="AV114" s="974"/>
      <c r="AW114" s="974"/>
      <c r="AX114" s="974"/>
      <c r="AY114" s="974"/>
      <c r="AZ114" s="987" t="s">
        <v>394</v>
      </c>
      <c r="BA114" s="988"/>
      <c r="BB114" s="988"/>
      <c r="BC114" s="988"/>
      <c r="BD114" s="988"/>
      <c r="BE114" s="988"/>
      <c r="BF114" s="988"/>
      <c r="BG114" s="988"/>
      <c r="BH114" s="988"/>
      <c r="BI114" s="988"/>
      <c r="BJ114" s="988"/>
      <c r="BK114" s="988"/>
      <c r="BL114" s="988"/>
      <c r="BM114" s="988"/>
      <c r="BN114" s="988"/>
      <c r="BO114" s="988"/>
      <c r="BP114" s="989"/>
      <c r="BQ114" s="990">
        <v>2499994</v>
      </c>
      <c r="BR114" s="991"/>
      <c r="BS114" s="991"/>
      <c r="BT114" s="991"/>
      <c r="BU114" s="991"/>
      <c r="BV114" s="991">
        <v>2726407</v>
      </c>
      <c r="BW114" s="991"/>
      <c r="BX114" s="991"/>
      <c r="BY114" s="991"/>
      <c r="BZ114" s="991"/>
      <c r="CA114" s="991">
        <v>2847662</v>
      </c>
      <c r="CB114" s="991"/>
      <c r="CC114" s="991"/>
      <c r="CD114" s="991"/>
      <c r="CE114" s="991"/>
      <c r="CF114" s="985">
        <v>19.899999999999999</v>
      </c>
      <c r="CG114" s="986"/>
      <c r="CH114" s="986"/>
      <c r="CI114" s="986"/>
      <c r="CJ114" s="986"/>
      <c r="CK114" s="1013"/>
      <c r="CL114" s="1014"/>
      <c r="CM114" s="987" t="s">
        <v>395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127</v>
      </c>
      <c r="DH114" s="1024"/>
      <c r="DI114" s="1024"/>
      <c r="DJ114" s="1024"/>
      <c r="DK114" s="1025"/>
      <c r="DL114" s="1026" t="s">
        <v>385</v>
      </c>
      <c r="DM114" s="1024"/>
      <c r="DN114" s="1024"/>
      <c r="DO114" s="1024"/>
      <c r="DP114" s="1025"/>
      <c r="DQ114" s="1026" t="s">
        <v>385</v>
      </c>
      <c r="DR114" s="1024"/>
      <c r="DS114" s="1024"/>
      <c r="DT114" s="1024"/>
      <c r="DU114" s="1025"/>
      <c r="DV114" s="1027" t="s">
        <v>385</v>
      </c>
      <c r="DW114" s="1028"/>
      <c r="DX114" s="1028"/>
      <c r="DY114" s="1028"/>
      <c r="DZ114" s="1029"/>
    </row>
    <row r="115" spans="1:130" s="226" customFormat="1" ht="26.25" customHeight="1" x14ac:dyDescent="0.15">
      <c r="A115" s="1019"/>
      <c r="B115" s="1020"/>
      <c r="C115" s="988" t="s">
        <v>396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273617</v>
      </c>
      <c r="AB115" s="1003"/>
      <c r="AC115" s="1003"/>
      <c r="AD115" s="1003"/>
      <c r="AE115" s="1004"/>
      <c r="AF115" s="1005">
        <v>260756</v>
      </c>
      <c r="AG115" s="1003"/>
      <c r="AH115" s="1003"/>
      <c r="AI115" s="1003"/>
      <c r="AJ115" s="1004"/>
      <c r="AK115" s="1005">
        <v>1259335</v>
      </c>
      <c r="AL115" s="1003"/>
      <c r="AM115" s="1003"/>
      <c r="AN115" s="1003"/>
      <c r="AO115" s="1004"/>
      <c r="AP115" s="1006">
        <v>8.8000000000000007</v>
      </c>
      <c r="AQ115" s="1007"/>
      <c r="AR115" s="1007"/>
      <c r="AS115" s="1007"/>
      <c r="AT115" s="1008"/>
      <c r="AU115" s="973"/>
      <c r="AV115" s="974"/>
      <c r="AW115" s="974"/>
      <c r="AX115" s="974"/>
      <c r="AY115" s="974"/>
      <c r="AZ115" s="987" t="s">
        <v>397</v>
      </c>
      <c r="BA115" s="988"/>
      <c r="BB115" s="988"/>
      <c r="BC115" s="988"/>
      <c r="BD115" s="988"/>
      <c r="BE115" s="988"/>
      <c r="BF115" s="988"/>
      <c r="BG115" s="988"/>
      <c r="BH115" s="988"/>
      <c r="BI115" s="988"/>
      <c r="BJ115" s="988"/>
      <c r="BK115" s="988"/>
      <c r="BL115" s="988"/>
      <c r="BM115" s="988"/>
      <c r="BN115" s="988"/>
      <c r="BO115" s="988"/>
      <c r="BP115" s="989"/>
      <c r="BQ115" s="990" t="s">
        <v>385</v>
      </c>
      <c r="BR115" s="991"/>
      <c r="BS115" s="991"/>
      <c r="BT115" s="991"/>
      <c r="BU115" s="991"/>
      <c r="BV115" s="991" t="s">
        <v>127</v>
      </c>
      <c r="BW115" s="991"/>
      <c r="BX115" s="991"/>
      <c r="BY115" s="991"/>
      <c r="BZ115" s="991"/>
      <c r="CA115" s="991" t="s">
        <v>385</v>
      </c>
      <c r="CB115" s="991"/>
      <c r="CC115" s="991"/>
      <c r="CD115" s="991"/>
      <c r="CE115" s="991"/>
      <c r="CF115" s="985" t="s">
        <v>385</v>
      </c>
      <c r="CG115" s="986"/>
      <c r="CH115" s="986"/>
      <c r="CI115" s="986"/>
      <c r="CJ115" s="986"/>
      <c r="CK115" s="1013"/>
      <c r="CL115" s="1014"/>
      <c r="CM115" s="987" t="s">
        <v>398</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2851644</v>
      </c>
      <c r="DH115" s="1024"/>
      <c r="DI115" s="1024"/>
      <c r="DJ115" s="1024"/>
      <c r="DK115" s="1025"/>
      <c r="DL115" s="1026">
        <v>2595317</v>
      </c>
      <c r="DM115" s="1024"/>
      <c r="DN115" s="1024"/>
      <c r="DO115" s="1024"/>
      <c r="DP115" s="1025"/>
      <c r="DQ115" s="1026">
        <v>1340043</v>
      </c>
      <c r="DR115" s="1024"/>
      <c r="DS115" s="1024"/>
      <c r="DT115" s="1024"/>
      <c r="DU115" s="1025"/>
      <c r="DV115" s="1027">
        <v>9.3000000000000007</v>
      </c>
      <c r="DW115" s="1028"/>
      <c r="DX115" s="1028"/>
      <c r="DY115" s="1028"/>
      <c r="DZ115" s="1029"/>
    </row>
    <row r="116" spans="1:130" s="226" customFormat="1" ht="26.25" customHeight="1" x14ac:dyDescent="0.15">
      <c r="A116" s="1021"/>
      <c r="B116" s="1022"/>
      <c r="C116" s="1030" t="s">
        <v>399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385</v>
      </c>
      <c r="AB116" s="1024"/>
      <c r="AC116" s="1024"/>
      <c r="AD116" s="1024"/>
      <c r="AE116" s="1025"/>
      <c r="AF116" s="1026" t="s">
        <v>385</v>
      </c>
      <c r="AG116" s="1024"/>
      <c r="AH116" s="1024"/>
      <c r="AI116" s="1024"/>
      <c r="AJ116" s="1025"/>
      <c r="AK116" s="1026" t="s">
        <v>385</v>
      </c>
      <c r="AL116" s="1024"/>
      <c r="AM116" s="1024"/>
      <c r="AN116" s="1024"/>
      <c r="AO116" s="1025"/>
      <c r="AP116" s="1027" t="s">
        <v>127</v>
      </c>
      <c r="AQ116" s="1028"/>
      <c r="AR116" s="1028"/>
      <c r="AS116" s="1028"/>
      <c r="AT116" s="1029"/>
      <c r="AU116" s="973"/>
      <c r="AV116" s="974"/>
      <c r="AW116" s="974"/>
      <c r="AX116" s="974"/>
      <c r="AY116" s="974"/>
      <c r="AZ116" s="1032" t="s">
        <v>400</v>
      </c>
      <c r="BA116" s="1033"/>
      <c r="BB116" s="1033"/>
      <c r="BC116" s="1033"/>
      <c r="BD116" s="1033"/>
      <c r="BE116" s="1033"/>
      <c r="BF116" s="1033"/>
      <c r="BG116" s="1033"/>
      <c r="BH116" s="1033"/>
      <c r="BI116" s="1033"/>
      <c r="BJ116" s="1033"/>
      <c r="BK116" s="1033"/>
      <c r="BL116" s="1033"/>
      <c r="BM116" s="1033"/>
      <c r="BN116" s="1033"/>
      <c r="BO116" s="1033"/>
      <c r="BP116" s="1034"/>
      <c r="BQ116" s="990" t="s">
        <v>385</v>
      </c>
      <c r="BR116" s="991"/>
      <c r="BS116" s="991"/>
      <c r="BT116" s="991"/>
      <c r="BU116" s="991"/>
      <c r="BV116" s="991" t="s">
        <v>385</v>
      </c>
      <c r="BW116" s="991"/>
      <c r="BX116" s="991"/>
      <c r="BY116" s="991"/>
      <c r="BZ116" s="991"/>
      <c r="CA116" s="991" t="s">
        <v>385</v>
      </c>
      <c r="CB116" s="991"/>
      <c r="CC116" s="991"/>
      <c r="CD116" s="991"/>
      <c r="CE116" s="991"/>
      <c r="CF116" s="985" t="s">
        <v>385</v>
      </c>
      <c r="CG116" s="986"/>
      <c r="CH116" s="986"/>
      <c r="CI116" s="986"/>
      <c r="CJ116" s="986"/>
      <c r="CK116" s="1013"/>
      <c r="CL116" s="1014"/>
      <c r="CM116" s="987" t="s">
        <v>401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4310</v>
      </c>
      <c r="DH116" s="1024"/>
      <c r="DI116" s="1024"/>
      <c r="DJ116" s="1024"/>
      <c r="DK116" s="1025"/>
      <c r="DL116" s="1026">
        <v>2840</v>
      </c>
      <c r="DM116" s="1024"/>
      <c r="DN116" s="1024"/>
      <c r="DO116" s="1024"/>
      <c r="DP116" s="1025"/>
      <c r="DQ116" s="1026">
        <v>1370</v>
      </c>
      <c r="DR116" s="1024"/>
      <c r="DS116" s="1024"/>
      <c r="DT116" s="1024"/>
      <c r="DU116" s="1025"/>
      <c r="DV116" s="1027">
        <v>0</v>
      </c>
      <c r="DW116" s="1028"/>
      <c r="DX116" s="1028"/>
      <c r="DY116" s="1028"/>
      <c r="DZ116" s="1029"/>
    </row>
    <row r="117" spans="1:130" s="226" customFormat="1" ht="26.25" customHeight="1" x14ac:dyDescent="0.15">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402</v>
      </c>
      <c r="Z117" s="959"/>
      <c r="AA117" s="1043">
        <v>2201069</v>
      </c>
      <c r="AB117" s="1044"/>
      <c r="AC117" s="1044"/>
      <c r="AD117" s="1044"/>
      <c r="AE117" s="1045"/>
      <c r="AF117" s="1046">
        <v>2256366</v>
      </c>
      <c r="AG117" s="1044"/>
      <c r="AH117" s="1044"/>
      <c r="AI117" s="1044"/>
      <c r="AJ117" s="1045"/>
      <c r="AK117" s="1046">
        <v>3322805</v>
      </c>
      <c r="AL117" s="1044"/>
      <c r="AM117" s="1044"/>
      <c r="AN117" s="1044"/>
      <c r="AO117" s="1045"/>
      <c r="AP117" s="1047"/>
      <c r="AQ117" s="1048"/>
      <c r="AR117" s="1048"/>
      <c r="AS117" s="1048"/>
      <c r="AT117" s="1049"/>
      <c r="AU117" s="973"/>
      <c r="AV117" s="974"/>
      <c r="AW117" s="974"/>
      <c r="AX117" s="974"/>
      <c r="AY117" s="974"/>
      <c r="AZ117" s="1039" t="s">
        <v>403</v>
      </c>
      <c r="BA117" s="1040"/>
      <c r="BB117" s="1040"/>
      <c r="BC117" s="1040"/>
      <c r="BD117" s="1040"/>
      <c r="BE117" s="1040"/>
      <c r="BF117" s="1040"/>
      <c r="BG117" s="1040"/>
      <c r="BH117" s="1040"/>
      <c r="BI117" s="1040"/>
      <c r="BJ117" s="1040"/>
      <c r="BK117" s="1040"/>
      <c r="BL117" s="1040"/>
      <c r="BM117" s="1040"/>
      <c r="BN117" s="1040"/>
      <c r="BO117" s="1040"/>
      <c r="BP117" s="1041"/>
      <c r="BQ117" s="990" t="s">
        <v>127</v>
      </c>
      <c r="BR117" s="991"/>
      <c r="BS117" s="991"/>
      <c r="BT117" s="991"/>
      <c r="BU117" s="991"/>
      <c r="BV117" s="991" t="s">
        <v>127</v>
      </c>
      <c r="BW117" s="991"/>
      <c r="BX117" s="991"/>
      <c r="BY117" s="991"/>
      <c r="BZ117" s="991"/>
      <c r="CA117" s="991" t="s">
        <v>127</v>
      </c>
      <c r="CB117" s="991"/>
      <c r="CC117" s="991"/>
      <c r="CD117" s="991"/>
      <c r="CE117" s="991"/>
      <c r="CF117" s="985" t="s">
        <v>127</v>
      </c>
      <c r="CG117" s="986"/>
      <c r="CH117" s="986"/>
      <c r="CI117" s="986"/>
      <c r="CJ117" s="986"/>
      <c r="CK117" s="1013"/>
      <c r="CL117" s="1014"/>
      <c r="CM117" s="987" t="s">
        <v>404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127</v>
      </c>
      <c r="DH117" s="1024"/>
      <c r="DI117" s="1024"/>
      <c r="DJ117" s="1024"/>
      <c r="DK117" s="1025"/>
      <c r="DL117" s="1026" t="s">
        <v>405</v>
      </c>
      <c r="DM117" s="1024"/>
      <c r="DN117" s="1024"/>
      <c r="DO117" s="1024"/>
      <c r="DP117" s="1025"/>
      <c r="DQ117" s="1026" t="s">
        <v>127</v>
      </c>
      <c r="DR117" s="1024"/>
      <c r="DS117" s="1024"/>
      <c r="DT117" s="1024"/>
      <c r="DU117" s="1025"/>
      <c r="DV117" s="1027" t="s">
        <v>127</v>
      </c>
      <c r="DW117" s="1028"/>
      <c r="DX117" s="1028"/>
      <c r="DY117" s="1028"/>
      <c r="DZ117" s="1029"/>
    </row>
    <row r="118" spans="1:130" s="226" customFormat="1" ht="26.25" customHeight="1" x14ac:dyDescent="0.15">
      <c r="A118" s="977" t="s">
        <v>376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373</v>
      </c>
      <c r="AB118" s="958"/>
      <c r="AC118" s="958"/>
      <c r="AD118" s="958"/>
      <c r="AE118" s="959"/>
      <c r="AF118" s="957" t="s">
        <v>374</v>
      </c>
      <c r="AG118" s="958"/>
      <c r="AH118" s="958"/>
      <c r="AI118" s="958"/>
      <c r="AJ118" s="959"/>
      <c r="AK118" s="957" t="s">
        <v>276</v>
      </c>
      <c r="AL118" s="958"/>
      <c r="AM118" s="958"/>
      <c r="AN118" s="958"/>
      <c r="AO118" s="959"/>
      <c r="AP118" s="1035" t="s">
        <v>375</v>
      </c>
      <c r="AQ118" s="1036"/>
      <c r="AR118" s="1036"/>
      <c r="AS118" s="1036"/>
      <c r="AT118" s="1037"/>
      <c r="AU118" s="973"/>
      <c r="AV118" s="974"/>
      <c r="AW118" s="974"/>
      <c r="AX118" s="974"/>
      <c r="AY118" s="974"/>
      <c r="AZ118" s="1038" t="s">
        <v>406</v>
      </c>
      <c r="BA118" s="1030"/>
      <c r="BB118" s="1030"/>
      <c r="BC118" s="1030"/>
      <c r="BD118" s="1030"/>
      <c r="BE118" s="1030"/>
      <c r="BF118" s="1030"/>
      <c r="BG118" s="1030"/>
      <c r="BH118" s="1030"/>
      <c r="BI118" s="1030"/>
      <c r="BJ118" s="1030"/>
      <c r="BK118" s="1030"/>
      <c r="BL118" s="1030"/>
      <c r="BM118" s="1030"/>
      <c r="BN118" s="1030"/>
      <c r="BO118" s="1030"/>
      <c r="BP118" s="1031"/>
      <c r="BQ118" s="1064" t="s">
        <v>127</v>
      </c>
      <c r="BR118" s="1065"/>
      <c r="BS118" s="1065"/>
      <c r="BT118" s="1065"/>
      <c r="BU118" s="1065"/>
      <c r="BV118" s="1065" t="s">
        <v>127</v>
      </c>
      <c r="BW118" s="1065"/>
      <c r="BX118" s="1065"/>
      <c r="BY118" s="1065"/>
      <c r="BZ118" s="1065"/>
      <c r="CA118" s="1065" t="s">
        <v>407</v>
      </c>
      <c r="CB118" s="1065"/>
      <c r="CC118" s="1065"/>
      <c r="CD118" s="1065"/>
      <c r="CE118" s="1065"/>
      <c r="CF118" s="985" t="s">
        <v>127</v>
      </c>
      <c r="CG118" s="986"/>
      <c r="CH118" s="986"/>
      <c r="CI118" s="986"/>
      <c r="CJ118" s="986"/>
      <c r="CK118" s="1013"/>
      <c r="CL118" s="1014"/>
      <c r="CM118" s="987" t="s">
        <v>408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127</v>
      </c>
      <c r="DH118" s="1024"/>
      <c r="DI118" s="1024"/>
      <c r="DJ118" s="1024"/>
      <c r="DK118" s="1025"/>
      <c r="DL118" s="1026" t="s">
        <v>127</v>
      </c>
      <c r="DM118" s="1024"/>
      <c r="DN118" s="1024"/>
      <c r="DO118" s="1024"/>
      <c r="DP118" s="1025"/>
      <c r="DQ118" s="1026" t="s">
        <v>127</v>
      </c>
      <c r="DR118" s="1024"/>
      <c r="DS118" s="1024"/>
      <c r="DT118" s="1024"/>
      <c r="DU118" s="1025"/>
      <c r="DV118" s="1027" t="s">
        <v>407</v>
      </c>
      <c r="DW118" s="1028"/>
      <c r="DX118" s="1028"/>
      <c r="DY118" s="1028"/>
      <c r="DZ118" s="1029"/>
    </row>
    <row r="119" spans="1:130" s="226" customFormat="1" ht="26.25" customHeight="1" x14ac:dyDescent="0.15">
      <c r="A119" s="1121" t="s">
        <v>379</v>
      </c>
      <c r="B119" s="1012"/>
      <c r="C119" s="994" t="s">
        <v>380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127</v>
      </c>
      <c r="AB119" s="965"/>
      <c r="AC119" s="965"/>
      <c r="AD119" s="965"/>
      <c r="AE119" s="966"/>
      <c r="AF119" s="967" t="s">
        <v>127</v>
      </c>
      <c r="AG119" s="965"/>
      <c r="AH119" s="965"/>
      <c r="AI119" s="965"/>
      <c r="AJ119" s="966"/>
      <c r="AK119" s="967" t="s">
        <v>127</v>
      </c>
      <c r="AL119" s="965"/>
      <c r="AM119" s="965"/>
      <c r="AN119" s="965"/>
      <c r="AO119" s="966"/>
      <c r="AP119" s="968" t="s">
        <v>127</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409</v>
      </c>
      <c r="BP119" s="1070"/>
      <c r="BQ119" s="1064">
        <v>26347562</v>
      </c>
      <c r="BR119" s="1065"/>
      <c r="BS119" s="1065"/>
      <c r="BT119" s="1065"/>
      <c r="BU119" s="1065"/>
      <c r="BV119" s="1065">
        <v>27471416</v>
      </c>
      <c r="BW119" s="1065"/>
      <c r="BX119" s="1065"/>
      <c r="BY119" s="1065"/>
      <c r="BZ119" s="1065"/>
      <c r="CA119" s="1065">
        <v>28143517</v>
      </c>
      <c r="CB119" s="1065"/>
      <c r="CC119" s="1065"/>
      <c r="CD119" s="1065"/>
      <c r="CE119" s="1065"/>
      <c r="CF119" s="1066"/>
      <c r="CG119" s="1067"/>
      <c r="CH119" s="1067"/>
      <c r="CI119" s="1067"/>
      <c r="CJ119" s="1068"/>
      <c r="CK119" s="1015"/>
      <c r="CL119" s="1016"/>
      <c r="CM119" s="1038" t="s">
        <v>410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127</v>
      </c>
      <c r="DH119" s="1051"/>
      <c r="DI119" s="1051"/>
      <c r="DJ119" s="1051"/>
      <c r="DK119" s="1052"/>
      <c r="DL119" s="1050" t="s">
        <v>407</v>
      </c>
      <c r="DM119" s="1051"/>
      <c r="DN119" s="1051"/>
      <c r="DO119" s="1051"/>
      <c r="DP119" s="1052"/>
      <c r="DQ119" s="1050" t="s">
        <v>127</v>
      </c>
      <c r="DR119" s="1051"/>
      <c r="DS119" s="1051"/>
      <c r="DT119" s="1051"/>
      <c r="DU119" s="1052"/>
      <c r="DV119" s="1053" t="s">
        <v>127</v>
      </c>
      <c r="DW119" s="1054"/>
      <c r="DX119" s="1054"/>
      <c r="DY119" s="1054"/>
      <c r="DZ119" s="1055"/>
    </row>
    <row r="120" spans="1:130" s="226" customFormat="1" ht="26.25" customHeight="1" x14ac:dyDescent="0.15">
      <c r="A120" s="1122"/>
      <c r="B120" s="1014"/>
      <c r="C120" s="987" t="s">
        <v>384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407</v>
      </c>
      <c r="AB120" s="1024"/>
      <c r="AC120" s="1024"/>
      <c r="AD120" s="1024"/>
      <c r="AE120" s="1025"/>
      <c r="AF120" s="1026" t="s">
        <v>127</v>
      </c>
      <c r="AG120" s="1024"/>
      <c r="AH120" s="1024"/>
      <c r="AI120" s="1024"/>
      <c r="AJ120" s="1025"/>
      <c r="AK120" s="1026" t="s">
        <v>127</v>
      </c>
      <c r="AL120" s="1024"/>
      <c r="AM120" s="1024"/>
      <c r="AN120" s="1024"/>
      <c r="AO120" s="1025"/>
      <c r="AP120" s="1027" t="s">
        <v>127</v>
      </c>
      <c r="AQ120" s="1028"/>
      <c r="AR120" s="1028"/>
      <c r="AS120" s="1028"/>
      <c r="AT120" s="1029"/>
      <c r="AU120" s="1056" t="s">
        <v>411</v>
      </c>
      <c r="AV120" s="1057"/>
      <c r="AW120" s="1057"/>
      <c r="AX120" s="1057"/>
      <c r="AY120" s="1058"/>
      <c r="AZ120" s="994" t="s">
        <v>412</v>
      </c>
      <c r="BA120" s="962"/>
      <c r="BB120" s="962"/>
      <c r="BC120" s="962"/>
      <c r="BD120" s="962"/>
      <c r="BE120" s="962"/>
      <c r="BF120" s="962"/>
      <c r="BG120" s="962"/>
      <c r="BH120" s="962"/>
      <c r="BI120" s="962"/>
      <c r="BJ120" s="962"/>
      <c r="BK120" s="962"/>
      <c r="BL120" s="962"/>
      <c r="BM120" s="962"/>
      <c r="BN120" s="962"/>
      <c r="BO120" s="962"/>
      <c r="BP120" s="963"/>
      <c r="BQ120" s="995">
        <v>6101629</v>
      </c>
      <c r="BR120" s="996"/>
      <c r="BS120" s="996"/>
      <c r="BT120" s="996"/>
      <c r="BU120" s="996"/>
      <c r="BV120" s="996">
        <v>6948064</v>
      </c>
      <c r="BW120" s="996"/>
      <c r="BX120" s="996"/>
      <c r="BY120" s="996"/>
      <c r="BZ120" s="996"/>
      <c r="CA120" s="996">
        <v>8437661</v>
      </c>
      <c r="CB120" s="996"/>
      <c r="CC120" s="996"/>
      <c r="CD120" s="996"/>
      <c r="CE120" s="996"/>
      <c r="CF120" s="1009">
        <v>58.9</v>
      </c>
      <c r="CG120" s="1010"/>
      <c r="CH120" s="1010"/>
      <c r="CI120" s="1010"/>
      <c r="CJ120" s="1010"/>
      <c r="CK120" s="1071" t="s">
        <v>413</v>
      </c>
      <c r="CL120" s="1072"/>
      <c r="CM120" s="1072"/>
      <c r="CN120" s="1072"/>
      <c r="CO120" s="1073"/>
      <c r="CP120" s="1079" t="s">
        <v>353</v>
      </c>
      <c r="CQ120" s="1080"/>
      <c r="CR120" s="1080"/>
      <c r="CS120" s="1080"/>
      <c r="CT120" s="1080"/>
      <c r="CU120" s="1080"/>
      <c r="CV120" s="1080"/>
      <c r="CW120" s="1080"/>
      <c r="CX120" s="1080"/>
      <c r="CY120" s="1080"/>
      <c r="CZ120" s="1080"/>
      <c r="DA120" s="1080"/>
      <c r="DB120" s="1080"/>
      <c r="DC120" s="1080"/>
      <c r="DD120" s="1080"/>
      <c r="DE120" s="1080"/>
      <c r="DF120" s="1081"/>
      <c r="DG120" s="995" t="s">
        <v>127</v>
      </c>
      <c r="DH120" s="996"/>
      <c r="DI120" s="996"/>
      <c r="DJ120" s="996"/>
      <c r="DK120" s="996"/>
      <c r="DL120" s="996">
        <v>3466452</v>
      </c>
      <c r="DM120" s="996"/>
      <c r="DN120" s="996"/>
      <c r="DO120" s="996"/>
      <c r="DP120" s="996"/>
      <c r="DQ120" s="996">
        <v>3535443</v>
      </c>
      <c r="DR120" s="996"/>
      <c r="DS120" s="996"/>
      <c r="DT120" s="996"/>
      <c r="DU120" s="996"/>
      <c r="DV120" s="997">
        <v>24.7</v>
      </c>
      <c r="DW120" s="997"/>
      <c r="DX120" s="997"/>
      <c r="DY120" s="997"/>
      <c r="DZ120" s="998"/>
    </row>
    <row r="121" spans="1:130" s="226" customFormat="1" ht="26.25" customHeight="1" x14ac:dyDescent="0.15">
      <c r="A121" s="1122"/>
      <c r="B121" s="1014"/>
      <c r="C121" s="1039" t="s">
        <v>414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127</v>
      </c>
      <c r="AB121" s="1024"/>
      <c r="AC121" s="1024"/>
      <c r="AD121" s="1024"/>
      <c r="AE121" s="1025"/>
      <c r="AF121" s="1026" t="s">
        <v>127</v>
      </c>
      <c r="AG121" s="1024"/>
      <c r="AH121" s="1024"/>
      <c r="AI121" s="1024"/>
      <c r="AJ121" s="1025"/>
      <c r="AK121" s="1026" t="s">
        <v>127</v>
      </c>
      <c r="AL121" s="1024"/>
      <c r="AM121" s="1024"/>
      <c r="AN121" s="1024"/>
      <c r="AO121" s="1025"/>
      <c r="AP121" s="1027" t="s">
        <v>127</v>
      </c>
      <c r="AQ121" s="1028"/>
      <c r="AR121" s="1028"/>
      <c r="AS121" s="1028"/>
      <c r="AT121" s="1029"/>
      <c r="AU121" s="1059"/>
      <c r="AV121" s="1060"/>
      <c r="AW121" s="1060"/>
      <c r="AX121" s="1060"/>
      <c r="AY121" s="1061"/>
      <c r="AZ121" s="987" t="s">
        <v>415</v>
      </c>
      <c r="BA121" s="988"/>
      <c r="BB121" s="988"/>
      <c r="BC121" s="988"/>
      <c r="BD121" s="988"/>
      <c r="BE121" s="988"/>
      <c r="BF121" s="988"/>
      <c r="BG121" s="988"/>
      <c r="BH121" s="988"/>
      <c r="BI121" s="988"/>
      <c r="BJ121" s="988"/>
      <c r="BK121" s="988"/>
      <c r="BL121" s="988"/>
      <c r="BM121" s="988"/>
      <c r="BN121" s="988"/>
      <c r="BO121" s="988"/>
      <c r="BP121" s="989"/>
      <c r="BQ121" s="990">
        <v>6142584</v>
      </c>
      <c r="BR121" s="991"/>
      <c r="BS121" s="991"/>
      <c r="BT121" s="991"/>
      <c r="BU121" s="991"/>
      <c r="BV121" s="991">
        <v>6086301</v>
      </c>
      <c r="BW121" s="991"/>
      <c r="BX121" s="991"/>
      <c r="BY121" s="991"/>
      <c r="BZ121" s="991"/>
      <c r="CA121" s="991">
        <v>5262598</v>
      </c>
      <c r="CB121" s="991"/>
      <c r="CC121" s="991"/>
      <c r="CD121" s="991"/>
      <c r="CE121" s="991"/>
      <c r="CF121" s="985">
        <v>36.700000000000003</v>
      </c>
      <c r="CG121" s="986"/>
      <c r="CH121" s="986"/>
      <c r="CI121" s="986"/>
      <c r="CJ121" s="986"/>
      <c r="CK121" s="1074"/>
      <c r="CL121" s="1075"/>
      <c r="CM121" s="1075"/>
      <c r="CN121" s="1075"/>
      <c r="CO121" s="1076"/>
      <c r="CP121" s="1084" t="s">
        <v>352</v>
      </c>
      <c r="CQ121" s="1085"/>
      <c r="CR121" s="1085"/>
      <c r="CS121" s="1085"/>
      <c r="CT121" s="1085"/>
      <c r="CU121" s="1085"/>
      <c r="CV121" s="1085"/>
      <c r="CW121" s="1085"/>
      <c r="CX121" s="1085"/>
      <c r="CY121" s="1085"/>
      <c r="CZ121" s="1085"/>
      <c r="DA121" s="1085"/>
      <c r="DB121" s="1085"/>
      <c r="DC121" s="1085"/>
      <c r="DD121" s="1085"/>
      <c r="DE121" s="1085"/>
      <c r="DF121" s="1086"/>
      <c r="DG121" s="990">
        <v>74049</v>
      </c>
      <c r="DH121" s="991"/>
      <c r="DI121" s="991"/>
      <c r="DJ121" s="991"/>
      <c r="DK121" s="991"/>
      <c r="DL121" s="991">
        <v>188949</v>
      </c>
      <c r="DM121" s="991"/>
      <c r="DN121" s="991"/>
      <c r="DO121" s="991"/>
      <c r="DP121" s="991"/>
      <c r="DQ121" s="991">
        <v>182383</v>
      </c>
      <c r="DR121" s="991"/>
      <c r="DS121" s="991"/>
      <c r="DT121" s="991"/>
      <c r="DU121" s="991"/>
      <c r="DV121" s="992">
        <v>1.3</v>
      </c>
      <c r="DW121" s="992"/>
      <c r="DX121" s="992"/>
      <c r="DY121" s="992"/>
      <c r="DZ121" s="993"/>
    </row>
    <row r="122" spans="1:130" s="226" customFormat="1" ht="26.25" customHeight="1" x14ac:dyDescent="0.15">
      <c r="A122" s="1122"/>
      <c r="B122" s="1014"/>
      <c r="C122" s="987" t="s">
        <v>395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127</v>
      </c>
      <c r="AB122" s="1024"/>
      <c r="AC122" s="1024"/>
      <c r="AD122" s="1024"/>
      <c r="AE122" s="1025"/>
      <c r="AF122" s="1026" t="s">
        <v>127</v>
      </c>
      <c r="AG122" s="1024"/>
      <c r="AH122" s="1024"/>
      <c r="AI122" s="1024"/>
      <c r="AJ122" s="1025"/>
      <c r="AK122" s="1026" t="s">
        <v>127</v>
      </c>
      <c r="AL122" s="1024"/>
      <c r="AM122" s="1024"/>
      <c r="AN122" s="1024"/>
      <c r="AO122" s="1025"/>
      <c r="AP122" s="1027" t="s">
        <v>127</v>
      </c>
      <c r="AQ122" s="1028"/>
      <c r="AR122" s="1028"/>
      <c r="AS122" s="1028"/>
      <c r="AT122" s="1029"/>
      <c r="AU122" s="1059"/>
      <c r="AV122" s="1060"/>
      <c r="AW122" s="1060"/>
      <c r="AX122" s="1060"/>
      <c r="AY122" s="1061"/>
      <c r="AZ122" s="1038" t="s">
        <v>416</v>
      </c>
      <c r="BA122" s="1030"/>
      <c r="BB122" s="1030"/>
      <c r="BC122" s="1030"/>
      <c r="BD122" s="1030"/>
      <c r="BE122" s="1030"/>
      <c r="BF122" s="1030"/>
      <c r="BG122" s="1030"/>
      <c r="BH122" s="1030"/>
      <c r="BI122" s="1030"/>
      <c r="BJ122" s="1030"/>
      <c r="BK122" s="1030"/>
      <c r="BL122" s="1030"/>
      <c r="BM122" s="1030"/>
      <c r="BN122" s="1030"/>
      <c r="BO122" s="1030"/>
      <c r="BP122" s="1031"/>
      <c r="BQ122" s="1064">
        <v>16060660</v>
      </c>
      <c r="BR122" s="1065"/>
      <c r="BS122" s="1065"/>
      <c r="BT122" s="1065"/>
      <c r="BU122" s="1065"/>
      <c r="BV122" s="1065">
        <v>16615026</v>
      </c>
      <c r="BW122" s="1065"/>
      <c r="BX122" s="1065"/>
      <c r="BY122" s="1065"/>
      <c r="BZ122" s="1065"/>
      <c r="CA122" s="1065">
        <v>16841204</v>
      </c>
      <c r="CB122" s="1065"/>
      <c r="CC122" s="1065"/>
      <c r="CD122" s="1065"/>
      <c r="CE122" s="1065"/>
      <c r="CF122" s="1082">
        <v>117.5</v>
      </c>
      <c r="CG122" s="1083"/>
      <c r="CH122" s="1083"/>
      <c r="CI122" s="1083"/>
      <c r="CJ122" s="1083"/>
      <c r="CK122" s="1074"/>
      <c r="CL122" s="1075"/>
      <c r="CM122" s="1075"/>
      <c r="CN122" s="1075"/>
      <c r="CO122" s="1076"/>
      <c r="CP122" s="1084" t="s">
        <v>348</v>
      </c>
      <c r="CQ122" s="1085"/>
      <c r="CR122" s="1085"/>
      <c r="CS122" s="1085"/>
      <c r="CT122" s="1085"/>
      <c r="CU122" s="1085"/>
      <c r="CV122" s="1085"/>
      <c r="CW122" s="1085"/>
      <c r="CX122" s="1085"/>
      <c r="CY122" s="1085"/>
      <c r="CZ122" s="1085"/>
      <c r="DA122" s="1085"/>
      <c r="DB122" s="1085"/>
      <c r="DC122" s="1085"/>
      <c r="DD122" s="1085"/>
      <c r="DE122" s="1085"/>
      <c r="DF122" s="1086"/>
      <c r="DG122" s="990" t="s">
        <v>127</v>
      </c>
      <c r="DH122" s="991"/>
      <c r="DI122" s="991"/>
      <c r="DJ122" s="991"/>
      <c r="DK122" s="991"/>
      <c r="DL122" s="991" t="s">
        <v>127</v>
      </c>
      <c r="DM122" s="991"/>
      <c r="DN122" s="991"/>
      <c r="DO122" s="991"/>
      <c r="DP122" s="991"/>
      <c r="DQ122" s="991" t="s">
        <v>127</v>
      </c>
      <c r="DR122" s="991"/>
      <c r="DS122" s="991"/>
      <c r="DT122" s="991"/>
      <c r="DU122" s="991"/>
      <c r="DV122" s="992" t="s">
        <v>127</v>
      </c>
      <c r="DW122" s="992"/>
      <c r="DX122" s="992"/>
      <c r="DY122" s="992"/>
      <c r="DZ122" s="993"/>
    </row>
    <row r="123" spans="1:130" s="226" customFormat="1" ht="26.25" customHeight="1" x14ac:dyDescent="0.15">
      <c r="A123" s="1122"/>
      <c r="B123" s="1014"/>
      <c r="C123" s="987" t="s">
        <v>401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10751</v>
      </c>
      <c r="AB123" s="1024"/>
      <c r="AC123" s="1024"/>
      <c r="AD123" s="1024"/>
      <c r="AE123" s="1025"/>
      <c r="AF123" s="1026" t="s">
        <v>127</v>
      </c>
      <c r="AG123" s="1024"/>
      <c r="AH123" s="1024"/>
      <c r="AI123" s="1024"/>
      <c r="AJ123" s="1025"/>
      <c r="AK123" s="1026" t="s">
        <v>127</v>
      </c>
      <c r="AL123" s="1024"/>
      <c r="AM123" s="1024"/>
      <c r="AN123" s="1024"/>
      <c r="AO123" s="1025"/>
      <c r="AP123" s="1027" t="s">
        <v>127</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417</v>
      </c>
      <c r="BP123" s="1070"/>
      <c r="BQ123" s="1128">
        <v>28304873</v>
      </c>
      <c r="BR123" s="1129"/>
      <c r="BS123" s="1129"/>
      <c r="BT123" s="1129"/>
      <c r="BU123" s="1129"/>
      <c r="BV123" s="1129">
        <v>29649391</v>
      </c>
      <c r="BW123" s="1129"/>
      <c r="BX123" s="1129"/>
      <c r="BY123" s="1129"/>
      <c r="BZ123" s="1129"/>
      <c r="CA123" s="1129">
        <v>30541463</v>
      </c>
      <c r="CB123" s="1129"/>
      <c r="CC123" s="1129"/>
      <c r="CD123" s="1129"/>
      <c r="CE123" s="1129"/>
      <c r="CF123" s="1066"/>
      <c r="CG123" s="1067"/>
      <c r="CH123" s="1067"/>
      <c r="CI123" s="1067"/>
      <c r="CJ123" s="1068"/>
      <c r="CK123" s="1074"/>
      <c r="CL123" s="1075"/>
      <c r="CM123" s="1075"/>
      <c r="CN123" s="1075"/>
      <c r="CO123" s="1076"/>
      <c r="CP123" s="1084" t="s">
        <v>349</v>
      </c>
      <c r="CQ123" s="1085"/>
      <c r="CR123" s="1085"/>
      <c r="CS123" s="1085"/>
      <c r="CT123" s="1085"/>
      <c r="CU123" s="1085"/>
      <c r="CV123" s="1085"/>
      <c r="CW123" s="1085"/>
      <c r="CX123" s="1085"/>
      <c r="CY123" s="1085"/>
      <c r="CZ123" s="1085"/>
      <c r="DA123" s="1085"/>
      <c r="DB123" s="1085"/>
      <c r="DC123" s="1085"/>
      <c r="DD123" s="1085"/>
      <c r="DE123" s="1085"/>
      <c r="DF123" s="1086"/>
      <c r="DG123" s="1023" t="s">
        <v>127</v>
      </c>
      <c r="DH123" s="1024"/>
      <c r="DI123" s="1024"/>
      <c r="DJ123" s="1024"/>
      <c r="DK123" s="1025"/>
      <c r="DL123" s="1026" t="s">
        <v>405</v>
      </c>
      <c r="DM123" s="1024"/>
      <c r="DN123" s="1024"/>
      <c r="DO123" s="1024"/>
      <c r="DP123" s="1025"/>
      <c r="DQ123" s="1026" t="s">
        <v>127</v>
      </c>
      <c r="DR123" s="1024"/>
      <c r="DS123" s="1024"/>
      <c r="DT123" s="1024"/>
      <c r="DU123" s="1025"/>
      <c r="DV123" s="1027" t="s">
        <v>127</v>
      </c>
      <c r="DW123" s="1028"/>
      <c r="DX123" s="1028"/>
      <c r="DY123" s="1028"/>
      <c r="DZ123" s="1029"/>
    </row>
    <row r="124" spans="1:130" s="226" customFormat="1" ht="26.25" customHeight="1" thickBot="1" x14ac:dyDescent="0.2">
      <c r="A124" s="1122"/>
      <c r="B124" s="1014"/>
      <c r="C124" s="987" t="s">
        <v>404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v>255304</v>
      </c>
      <c r="AB124" s="1024"/>
      <c r="AC124" s="1024"/>
      <c r="AD124" s="1024"/>
      <c r="AE124" s="1025"/>
      <c r="AF124" s="1026">
        <v>256327</v>
      </c>
      <c r="AG124" s="1024"/>
      <c r="AH124" s="1024"/>
      <c r="AI124" s="1024"/>
      <c r="AJ124" s="1025"/>
      <c r="AK124" s="1026">
        <v>1255274</v>
      </c>
      <c r="AL124" s="1024"/>
      <c r="AM124" s="1024"/>
      <c r="AN124" s="1024"/>
      <c r="AO124" s="1025"/>
      <c r="AP124" s="1027">
        <v>8.8000000000000007</v>
      </c>
      <c r="AQ124" s="1028"/>
      <c r="AR124" s="1028"/>
      <c r="AS124" s="1028"/>
      <c r="AT124" s="1029"/>
      <c r="AU124" s="1124" t="s">
        <v>418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127</v>
      </c>
      <c r="BR124" s="1092"/>
      <c r="BS124" s="1092"/>
      <c r="BT124" s="1092"/>
      <c r="BU124" s="1092"/>
      <c r="BV124" s="1092" t="s">
        <v>127</v>
      </c>
      <c r="BW124" s="1092"/>
      <c r="BX124" s="1092"/>
      <c r="BY124" s="1092"/>
      <c r="BZ124" s="1092"/>
      <c r="CA124" s="1092" t="s">
        <v>127</v>
      </c>
      <c r="CB124" s="1092"/>
      <c r="CC124" s="1092"/>
      <c r="CD124" s="1092"/>
      <c r="CE124" s="1092"/>
      <c r="CF124" s="1093"/>
      <c r="CG124" s="1094"/>
      <c r="CH124" s="1094"/>
      <c r="CI124" s="1094"/>
      <c r="CJ124" s="1095"/>
      <c r="CK124" s="1077"/>
      <c r="CL124" s="1077"/>
      <c r="CM124" s="1077"/>
      <c r="CN124" s="1077"/>
      <c r="CO124" s="1078"/>
      <c r="CP124" s="1084" t="s">
        <v>419</v>
      </c>
      <c r="CQ124" s="1085"/>
      <c r="CR124" s="1085"/>
      <c r="CS124" s="1085"/>
      <c r="CT124" s="1085"/>
      <c r="CU124" s="1085"/>
      <c r="CV124" s="1085"/>
      <c r="CW124" s="1085"/>
      <c r="CX124" s="1085"/>
      <c r="CY124" s="1085"/>
      <c r="CZ124" s="1085"/>
      <c r="DA124" s="1085"/>
      <c r="DB124" s="1085"/>
      <c r="DC124" s="1085"/>
      <c r="DD124" s="1085"/>
      <c r="DE124" s="1085"/>
      <c r="DF124" s="1086"/>
      <c r="DG124" s="1069">
        <v>3362726</v>
      </c>
      <c r="DH124" s="1051"/>
      <c r="DI124" s="1051"/>
      <c r="DJ124" s="1051"/>
      <c r="DK124" s="1052"/>
      <c r="DL124" s="1050" t="s">
        <v>127</v>
      </c>
      <c r="DM124" s="1051"/>
      <c r="DN124" s="1051"/>
      <c r="DO124" s="1051"/>
      <c r="DP124" s="1052"/>
      <c r="DQ124" s="1050" t="s">
        <v>127</v>
      </c>
      <c r="DR124" s="1051"/>
      <c r="DS124" s="1051"/>
      <c r="DT124" s="1051"/>
      <c r="DU124" s="1052"/>
      <c r="DV124" s="1053" t="s">
        <v>405</v>
      </c>
      <c r="DW124" s="1054"/>
      <c r="DX124" s="1054"/>
      <c r="DY124" s="1054"/>
      <c r="DZ124" s="1055"/>
    </row>
    <row r="125" spans="1:130" s="226" customFormat="1" ht="26.25" customHeight="1" x14ac:dyDescent="0.15">
      <c r="A125" s="1122"/>
      <c r="B125" s="1014"/>
      <c r="C125" s="987" t="s">
        <v>408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127</v>
      </c>
      <c r="AB125" s="1024"/>
      <c r="AC125" s="1024"/>
      <c r="AD125" s="1024"/>
      <c r="AE125" s="1025"/>
      <c r="AF125" s="1026" t="s">
        <v>127</v>
      </c>
      <c r="AG125" s="1024"/>
      <c r="AH125" s="1024"/>
      <c r="AI125" s="1024"/>
      <c r="AJ125" s="1025"/>
      <c r="AK125" s="1026" t="s">
        <v>127</v>
      </c>
      <c r="AL125" s="1024"/>
      <c r="AM125" s="1024"/>
      <c r="AN125" s="1024"/>
      <c r="AO125" s="1025"/>
      <c r="AP125" s="1027" t="s">
        <v>407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420</v>
      </c>
      <c r="CL125" s="1072"/>
      <c r="CM125" s="1072"/>
      <c r="CN125" s="1072"/>
      <c r="CO125" s="1073"/>
      <c r="CP125" s="994" t="s">
        <v>421</v>
      </c>
      <c r="CQ125" s="962"/>
      <c r="CR125" s="962"/>
      <c r="CS125" s="962"/>
      <c r="CT125" s="962"/>
      <c r="CU125" s="962"/>
      <c r="CV125" s="962"/>
      <c r="CW125" s="962"/>
      <c r="CX125" s="962"/>
      <c r="CY125" s="962"/>
      <c r="CZ125" s="962"/>
      <c r="DA125" s="962"/>
      <c r="DB125" s="962"/>
      <c r="DC125" s="962"/>
      <c r="DD125" s="962"/>
      <c r="DE125" s="962"/>
      <c r="DF125" s="963"/>
      <c r="DG125" s="995" t="s">
        <v>127</v>
      </c>
      <c r="DH125" s="996"/>
      <c r="DI125" s="996"/>
      <c r="DJ125" s="996"/>
      <c r="DK125" s="996"/>
      <c r="DL125" s="996" t="s">
        <v>127</v>
      </c>
      <c r="DM125" s="996"/>
      <c r="DN125" s="996"/>
      <c r="DO125" s="996"/>
      <c r="DP125" s="996"/>
      <c r="DQ125" s="996" t="s">
        <v>127</v>
      </c>
      <c r="DR125" s="996"/>
      <c r="DS125" s="996"/>
      <c r="DT125" s="996"/>
      <c r="DU125" s="996"/>
      <c r="DV125" s="997" t="s">
        <v>127</v>
      </c>
      <c r="DW125" s="997"/>
      <c r="DX125" s="997"/>
      <c r="DY125" s="997"/>
      <c r="DZ125" s="998"/>
    </row>
    <row r="126" spans="1:130" s="226" customFormat="1" ht="26.25" customHeight="1" thickBot="1" x14ac:dyDescent="0.2">
      <c r="A126" s="1122"/>
      <c r="B126" s="1014"/>
      <c r="C126" s="987" t="s">
        <v>410</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127</v>
      </c>
      <c r="AB126" s="1024"/>
      <c r="AC126" s="1024"/>
      <c r="AD126" s="1024"/>
      <c r="AE126" s="1025"/>
      <c r="AF126" s="1026" t="s">
        <v>127</v>
      </c>
      <c r="AG126" s="1024"/>
      <c r="AH126" s="1024"/>
      <c r="AI126" s="1024"/>
      <c r="AJ126" s="1025"/>
      <c r="AK126" s="1026" t="s">
        <v>127</v>
      </c>
      <c r="AL126" s="1024"/>
      <c r="AM126" s="1024"/>
      <c r="AN126" s="1024"/>
      <c r="AO126" s="1025"/>
      <c r="AP126" s="1027" t="s">
        <v>127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422</v>
      </c>
      <c r="CQ126" s="988"/>
      <c r="CR126" s="988"/>
      <c r="CS126" s="988"/>
      <c r="CT126" s="988"/>
      <c r="CU126" s="988"/>
      <c r="CV126" s="988"/>
      <c r="CW126" s="988"/>
      <c r="CX126" s="988"/>
      <c r="CY126" s="988"/>
      <c r="CZ126" s="988"/>
      <c r="DA126" s="988"/>
      <c r="DB126" s="988"/>
      <c r="DC126" s="988"/>
      <c r="DD126" s="988"/>
      <c r="DE126" s="988"/>
      <c r="DF126" s="989"/>
      <c r="DG126" s="990" t="s">
        <v>127</v>
      </c>
      <c r="DH126" s="991"/>
      <c r="DI126" s="991"/>
      <c r="DJ126" s="991"/>
      <c r="DK126" s="991"/>
      <c r="DL126" s="991" t="s">
        <v>127</v>
      </c>
      <c r="DM126" s="991"/>
      <c r="DN126" s="991"/>
      <c r="DO126" s="991"/>
      <c r="DP126" s="991"/>
      <c r="DQ126" s="991" t="s">
        <v>127</v>
      </c>
      <c r="DR126" s="991"/>
      <c r="DS126" s="991"/>
      <c r="DT126" s="991"/>
      <c r="DU126" s="991"/>
      <c r="DV126" s="992" t="s">
        <v>127</v>
      </c>
      <c r="DW126" s="992"/>
      <c r="DX126" s="992"/>
      <c r="DY126" s="992"/>
      <c r="DZ126" s="993"/>
    </row>
    <row r="127" spans="1:130" s="226" customFormat="1" ht="26.25" customHeight="1" x14ac:dyDescent="0.15">
      <c r="A127" s="1123"/>
      <c r="B127" s="1016"/>
      <c r="C127" s="1038" t="s">
        <v>423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7562</v>
      </c>
      <c r="AB127" s="1024"/>
      <c r="AC127" s="1024"/>
      <c r="AD127" s="1024"/>
      <c r="AE127" s="1025"/>
      <c r="AF127" s="1026">
        <v>4429</v>
      </c>
      <c r="AG127" s="1024"/>
      <c r="AH127" s="1024"/>
      <c r="AI127" s="1024"/>
      <c r="AJ127" s="1025"/>
      <c r="AK127" s="1026">
        <v>4061</v>
      </c>
      <c r="AL127" s="1024"/>
      <c r="AM127" s="1024"/>
      <c r="AN127" s="1024"/>
      <c r="AO127" s="1025"/>
      <c r="AP127" s="1027">
        <v>0</v>
      </c>
      <c r="AQ127" s="1028"/>
      <c r="AR127" s="1028"/>
      <c r="AS127" s="1028"/>
      <c r="AT127" s="1029"/>
      <c r="AU127" s="228"/>
      <c r="AV127" s="228"/>
      <c r="AW127" s="228"/>
      <c r="AX127" s="1096" t="s">
        <v>424</v>
      </c>
      <c r="AY127" s="1097"/>
      <c r="AZ127" s="1097"/>
      <c r="BA127" s="1097"/>
      <c r="BB127" s="1097"/>
      <c r="BC127" s="1097"/>
      <c r="BD127" s="1097"/>
      <c r="BE127" s="1098"/>
      <c r="BF127" s="1099" t="s">
        <v>425</v>
      </c>
      <c r="BG127" s="1097"/>
      <c r="BH127" s="1097"/>
      <c r="BI127" s="1097"/>
      <c r="BJ127" s="1097"/>
      <c r="BK127" s="1097"/>
      <c r="BL127" s="1098"/>
      <c r="BM127" s="1099" t="s">
        <v>426</v>
      </c>
      <c r="BN127" s="1097"/>
      <c r="BO127" s="1097"/>
      <c r="BP127" s="1097"/>
      <c r="BQ127" s="1097"/>
      <c r="BR127" s="1097"/>
      <c r="BS127" s="1098"/>
      <c r="BT127" s="1099" t="s">
        <v>427</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428</v>
      </c>
      <c r="CQ127" s="988"/>
      <c r="CR127" s="988"/>
      <c r="CS127" s="988"/>
      <c r="CT127" s="988"/>
      <c r="CU127" s="988"/>
      <c r="CV127" s="988"/>
      <c r="CW127" s="988"/>
      <c r="CX127" s="988"/>
      <c r="CY127" s="988"/>
      <c r="CZ127" s="988"/>
      <c r="DA127" s="988"/>
      <c r="DB127" s="988"/>
      <c r="DC127" s="988"/>
      <c r="DD127" s="988"/>
      <c r="DE127" s="988"/>
      <c r="DF127" s="989"/>
      <c r="DG127" s="990" t="s">
        <v>127</v>
      </c>
      <c r="DH127" s="991"/>
      <c r="DI127" s="991"/>
      <c r="DJ127" s="991"/>
      <c r="DK127" s="991"/>
      <c r="DL127" s="991" t="s">
        <v>127</v>
      </c>
      <c r="DM127" s="991"/>
      <c r="DN127" s="991"/>
      <c r="DO127" s="991"/>
      <c r="DP127" s="991"/>
      <c r="DQ127" s="991" t="s">
        <v>405</v>
      </c>
      <c r="DR127" s="991"/>
      <c r="DS127" s="991"/>
      <c r="DT127" s="991"/>
      <c r="DU127" s="991"/>
      <c r="DV127" s="992" t="s">
        <v>405</v>
      </c>
      <c r="DW127" s="992"/>
      <c r="DX127" s="992"/>
      <c r="DY127" s="992"/>
      <c r="DZ127" s="993"/>
    </row>
    <row r="128" spans="1:130" s="226" customFormat="1" ht="26.25" customHeight="1" thickBot="1" x14ac:dyDescent="0.2">
      <c r="A128" s="1106" t="s">
        <v>429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430</v>
      </c>
      <c r="X128" s="1108"/>
      <c r="Y128" s="1108"/>
      <c r="Z128" s="1109"/>
      <c r="AA128" s="1110">
        <v>450332</v>
      </c>
      <c r="AB128" s="1111"/>
      <c r="AC128" s="1111"/>
      <c r="AD128" s="1111"/>
      <c r="AE128" s="1112"/>
      <c r="AF128" s="1113">
        <v>469094</v>
      </c>
      <c r="AG128" s="1111"/>
      <c r="AH128" s="1111"/>
      <c r="AI128" s="1111"/>
      <c r="AJ128" s="1112"/>
      <c r="AK128" s="1113">
        <v>516936</v>
      </c>
      <c r="AL128" s="1111"/>
      <c r="AM128" s="1111"/>
      <c r="AN128" s="1111"/>
      <c r="AO128" s="1112"/>
      <c r="AP128" s="1114"/>
      <c r="AQ128" s="1115"/>
      <c r="AR128" s="1115"/>
      <c r="AS128" s="1115"/>
      <c r="AT128" s="1116"/>
      <c r="AU128" s="228"/>
      <c r="AV128" s="228"/>
      <c r="AW128" s="228"/>
      <c r="AX128" s="961" t="s">
        <v>431</v>
      </c>
      <c r="AY128" s="962"/>
      <c r="AZ128" s="962"/>
      <c r="BA128" s="962"/>
      <c r="BB128" s="962"/>
      <c r="BC128" s="962"/>
      <c r="BD128" s="962"/>
      <c r="BE128" s="963"/>
      <c r="BF128" s="1117" t="s">
        <v>127</v>
      </c>
      <c r="BG128" s="1118"/>
      <c r="BH128" s="1118"/>
      <c r="BI128" s="1118"/>
      <c r="BJ128" s="1118"/>
      <c r="BK128" s="1118"/>
      <c r="BL128" s="1119"/>
      <c r="BM128" s="1117">
        <v>12.73</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432</v>
      </c>
      <c r="CQ128" s="791"/>
      <c r="CR128" s="791"/>
      <c r="CS128" s="791"/>
      <c r="CT128" s="791"/>
      <c r="CU128" s="791"/>
      <c r="CV128" s="791"/>
      <c r="CW128" s="791"/>
      <c r="CX128" s="791"/>
      <c r="CY128" s="791"/>
      <c r="CZ128" s="791"/>
      <c r="DA128" s="791"/>
      <c r="DB128" s="791"/>
      <c r="DC128" s="791"/>
      <c r="DD128" s="791"/>
      <c r="DE128" s="791"/>
      <c r="DF128" s="1101"/>
      <c r="DG128" s="1102" t="s">
        <v>127</v>
      </c>
      <c r="DH128" s="1103"/>
      <c r="DI128" s="1103"/>
      <c r="DJ128" s="1103"/>
      <c r="DK128" s="1103"/>
      <c r="DL128" s="1103" t="s">
        <v>127</v>
      </c>
      <c r="DM128" s="1103"/>
      <c r="DN128" s="1103"/>
      <c r="DO128" s="1103"/>
      <c r="DP128" s="1103"/>
      <c r="DQ128" s="1103" t="s">
        <v>127</v>
      </c>
      <c r="DR128" s="1103"/>
      <c r="DS128" s="1103"/>
      <c r="DT128" s="1103"/>
      <c r="DU128" s="1103"/>
      <c r="DV128" s="1104" t="s">
        <v>127</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433</v>
      </c>
      <c r="X129" s="1136"/>
      <c r="Y129" s="1136"/>
      <c r="Z129" s="1137"/>
      <c r="AA129" s="1023">
        <v>14363529</v>
      </c>
      <c r="AB129" s="1024"/>
      <c r="AC129" s="1024"/>
      <c r="AD129" s="1024"/>
      <c r="AE129" s="1025"/>
      <c r="AF129" s="1026">
        <v>14867043</v>
      </c>
      <c r="AG129" s="1024"/>
      <c r="AH129" s="1024"/>
      <c r="AI129" s="1024"/>
      <c r="AJ129" s="1025"/>
      <c r="AK129" s="1026">
        <v>15741343</v>
      </c>
      <c r="AL129" s="1024"/>
      <c r="AM129" s="1024"/>
      <c r="AN129" s="1024"/>
      <c r="AO129" s="1025"/>
      <c r="AP129" s="1138"/>
      <c r="AQ129" s="1139"/>
      <c r="AR129" s="1139"/>
      <c r="AS129" s="1139"/>
      <c r="AT129" s="1140"/>
      <c r="AU129" s="229"/>
      <c r="AV129" s="229"/>
      <c r="AW129" s="229"/>
      <c r="AX129" s="1130" t="s">
        <v>434</v>
      </c>
      <c r="AY129" s="988"/>
      <c r="AZ129" s="988"/>
      <c r="BA129" s="988"/>
      <c r="BB129" s="988"/>
      <c r="BC129" s="988"/>
      <c r="BD129" s="988"/>
      <c r="BE129" s="989"/>
      <c r="BF129" s="1131" t="s">
        <v>127</v>
      </c>
      <c r="BG129" s="1132"/>
      <c r="BH129" s="1132"/>
      <c r="BI129" s="1132"/>
      <c r="BJ129" s="1132"/>
      <c r="BK129" s="1132"/>
      <c r="BL129" s="1133"/>
      <c r="BM129" s="1131">
        <v>17.73</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435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436</v>
      </c>
      <c r="X130" s="1136"/>
      <c r="Y130" s="1136"/>
      <c r="Z130" s="1137"/>
      <c r="AA130" s="1023">
        <v>1418633</v>
      </c>
      <c r="AB130" s="1024"/>
      <c r="AC130" s="1024"/>
      <c r="AD130" s="1024"/>
      <c r="AE130" s="1025"/>
      <c r="AF130" s="1026">
        <v>1410669</v>
      </c>
      <c r="AG130" s="1024"/>
      <c r="AH130" s="1024"/>
      <c r="AI130" s="1024"/>
      <c r="AJ130" s="1025"/>
      <c r="AK130" s="1026">
        <v>1408623</v>
      </c>
      <c r="AL130" s="1024"/>
      <c r="AM130" s="1024"/>
      <c r="AN130" s="1024"/>
      <c r="AO130" s="1025"/>
      <c r="AP130" s="1138"/>
      <c r="AQ130" s="1139"/>
      <c r="AR130" s="1139"/>
      <c r="AS130" s="1139"/>
      <c r="AT130" s="1140"/>
      <c r="AU130" s="229"/>
      <c r="AV130" s="229"/>
      <c r="AW130" s="229"/>
      <c r="AX130" s="1130" t="s">
        <v>437</v>
      </c>
      <c r="AY130" s="988"/>
      <c r="AZ130" s="988"/>
      <c r="BA130" s="988"/>
      <c r="BB130" s="988"/>
      <c r="BC130" s="988"/>
      <c r="BD130" s="988"/>
      <c r="BE130" s="989"/>
      <c r="BF130" s="1166">
        <v>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438</v>
      </c>
      <c r="X131" s="1173"/>
      <c r="Y131" s="1173"/>
      <c r="Z131" s="1174"/>
      <c r="AA131" s="1069">
        <v>12944896</v>
      </c>
      <c r="AB131" s="1051"/>
      <c r="AC131" s="1051"/>
      <c r="AD131" s="1051"/>
      <c r="AE131" s="1052"/>
      <c r="AF131" s="1050">
        <v>13456374</v>
      </c>
      <c r="AG131" s="1051"/>
      <c r="AH131" s="1051"/>
      <c r="AI131" s="1051"/>
      <c r="AJ131" s="1052"/>
      <c r="AK131" s="1050">
        <v>14332720</v>
      </c>
      <c r="AL131" s="1051"/>
      <c r="AM131" s="1051"/>
      <c r="AN131" s="1051"/>
      <c r="AO131" s="1052"/>
      <c r="AP131" s="1175"/>
      <c r="AQ131" s="1176"/>
      <c r="AR131" s="1176"/>
      <c r="AS131" s="1176"/>
      <c r="AT131" s="1177"/>
      <c r="AU131" s="229"/>
      <c r="AV131" s="229"/>
      <c r="AW131" s="229"/>
      <c r="AX131" s="1148" t="s">
        <v>439</v>
      </c>
      <c r="AY131" s="791"/>
      <c r="AZ131" s="791"/>
      <c r="BA131" s="791"/>
      <c r="BB131" s="791"/>
      <c r="BC131" s="791"/>
      <c r="BD131" s="791"/>
      <c r="BE131" s="1101"/>
      <c r="BF131" s="1149" t="s">
        <v>405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440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441</v>
      </c>
      <c r="W132" s="1159"/>
      <c r="X132" s="1159"/>
      <c r="Y132" s="1159"/>
      <c r="Z132" s="1160"/>
      <c r="AA132" s="1161">
        <v>2.5655208040000002</v>
      </c>
      <c r="AB132" s="1162"/>
      <c r="AC132" s="1162"/>
      <c r="AD132" s="1162"/>
      <c r="AE132" s="1163"/>
      <c r="AF132" s="1164">
        <v>2.7986959929999999</v>
      </c>
      <c r="AG132" s="1162"/>
      <c r="AH132" s="1162"/>
      <c r="AI132" s="1162"/>
      <c r="AJ132" s="1163"/>
      <c r="AK132" s="1164">
        <v>9.7486450579999993</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442</v>
      </c>
      <c r="W133" s="1142"/>
      <c r="X133" s="1142"/>
      <c r="Y133" s="1142"/>
      <c r="Z133" s="1143"/>
      <c r="AA133" s="1144">
        <v>1.9</v>
      </c>
      <c r="AB133" s="1145"/>
      <c r="AC133" s="1145"/>
      <c r="AD133" s="1145"/>
      <c r="AE133" s="1146"/>
      <c r="AF133" s="1144">
        <v>2.2999999999999998</v>
      </c>
      <c r="AG133" s="1145"/>
      <c r="AH133" s="1145"/>
      <c r="AI133" s="1145"/>
      <c r="AJ133" s="1146"/>
      <c r="AK133" s="1144">
        <v>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cr515kPQjhZU5m83ZA14vsLCeV4lbGhTPCjatqyJMVV2OIm0khPHswDiNmjqkdPcXRTCVmOvaNvcnp7YI+Z+g==" saltValue="U7R4oquP4NJQ81Q1jpas2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443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kXIwr9ynm1BkIYluAog4z97HMHZYtWaW5kBZXLRS+wcLko1h8ouwOWrkOoFk7/pjLPxCS/M7MyYvywM3yQ2dw==" saltValue="pZp5a8qrORMkq+hwh9sf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446</v>
      </c>
      <c r="AP7" s="268"/>
      <c r="AQ7" s="269" t="s">
        <v>447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448</v>
      </c>
      <c r="AQ8" s="275" t="s">
        <v>449</v>
      </c>
      <c r="AR8" s="276" t="s">
        <v>450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451</v>
      </c>
      <c r="AL9" s="1182"/>
      <c r="AM9" s="1182"/>
      <c r="AN9" s="1183"/>
      <c r="AO9" s="277">
        <v>4283786</v>
      </c>
      <c r="AP9" s="277">
        <v>56821</v>
      </c>
      <c r="AQ9" s="278">
        <v>65025</v>
      </c>
      <c r="AR9" s="279">
        <v>-12.6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452</v>
      </c>
      <c r="AL10" s="1182"/>
      <c r="AM10" s="1182"/>
      <c r="AN10" s="1183"/>
      <c r="AO10" s="280">
        <v>53792</v>
      </c>
      <c r="AP10" s="280">
        <v>714</v>
      </c>
      <c r="AQ10" s="281">
        <v>6119</v>
      </c>
      <c r="AR10" s="282">
        <v>-88.3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453</v>
      </c>
      <c r="AL11" s="1182"/>
      <c r="AM11" s="1182"/>
      <c r="AN11" s="1183"/>
      <c r="AO11" s="280">
        <v>254765</v>
      </c>
      <c r="AP11" s="280">
        <v>3379</v>
      </c>
      <c r="AQ11" s="281">
        <v>1220</v>
      </c>
      <c r="AR11" s="282">
        <v>177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454</v>
      </c>
      <c r="AL12" s="1182"/>
      <c r="AM12" s="1182"/>
      <c r="AN12" s="1183"/>
      <c r="AO12" s="280" t="s">
        <v>455</v>
      </c>
      <c r="AP12" s="280" t="s">
        <v>455</v>
      </c>
      <c r="AQ12" s="281">
        <v>12</v>
      </c>
      <c r="AR12" s="282" t="s">
        <v>455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456</v>
      </c>
      <c r="AL13" s="1182"/>
      <c r="AM13" s="1182"/>
      <c r="AN13" s="1183"/>
      <c r="AO13" s="280">
        <v>248194</v>
      </c>
      <c r="AP13" s="280">
        <v>3292</v>
      </c>
      <c r="AQ13" s="281">
        <v>2792</v>
      </c>
      <c r="AR13" s="282">
        <v>17.899999999999999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457</v>
      </c>
      <c r="AL14" s="1182"/>
      <c r="AM14" s="1182"/>
      <c r="AN14" s="1183"/>
      <c r="AO14" s="280">
        <v>65712</v>
      </c>
      <c r="AP14" s="280">
        <v>872</v>
      </c>
      <c r="AQ14" s="281">
        <v>1408</v>
      </c>
      <c r="AR14" s="282">
        <v>-38.1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458</v>
      </c>
      <c r="AL15" s="1185"/>
      <c r="AM15" s="1185"/>
      <c r="AN15" s="1186"/>
      <c r="AO15" s="280">
        <v>-114408</v>
      </c>
      <c r="AP15" s="280">
        <v>-1518</v>
      </c>
      <c r="AQ15" s="281">
        <v>-3962</v>
      </c>
      <c r="AR15" s="282">
        <v>-61.7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4791841</v>
      </c>
      <c r="AP16" s="280">
        <v>63560</v>
      </c>
      <c r="AQ16" s="281">
        <v>72615</v>
      </c>
      <c r="AR16" s="282">
        <v>-12.5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460</v>
      </c>
      <c r="AP20" s="289" t="s">
        <v>461</v>
      </c>
      <c r="AQ20" s="290" t="s">
        <v>462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463</v>
      </c>
      <c r="AL21" s="1188"/>
      <c r="AM21" s="1188"/>
      <c r="AN21" s="1189"/>
      <c r="AO21" s="293">
        <v>6.09</v>
      </c>
      <c r="AP21" s="294">
        <v>6.51</v>
      </c>
      <c r="AQ21" s="295">
        <v>-0.42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464</v>
      </c>
      <c r="AL22" s="1188"/>
      <c r="AM22" s="1188"/>
      <c r="AN22" s="1189"/>
      <c r="AO22" s="298">
        <v>101.6</v>
      </c>
      <c r="AP22" s="299">
        <v>98.4</v>
      </c>
      <c r="AQ22" s="300">
        <v>3.2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465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466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446</v>
      </c>
      <c r="AP30" s="268"/>
      <c r="AQ30" s="269" t="s">
        <v>447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448</v>
      </c>
      <c r="AQ31" s="275" t="s">
        <v>449</v>
      </c>
      <c r="AR31" s="276" t="s">
        <v>450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468</v>
      </c>
      <c r="AL32" s="1196"/>
      <c r="AM32" s="1196"/>
      <c r="AN32" s="1197"/>
      <c r="AO32" s="308">
        <v>1723615</v>
      </c>
      <c r="AP32" s="308">
        <v>22862</v>
      </c>
      <c r="AQ32" s="309">
        <v>34910</v>
      </c>
      <c r="AR32" s="310">
        <v>-34.5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469</v>
      </c>
      <c r="AL33" s="1196"/>
      <c r="AM33" s="1196"/>
      <c r="AN33" s="1197"/>
      <c r="AO33" s="308" t="s">
        <v>455</v>
      </c>
      <c r="AP33" s="308" t="s">
        <v>455</v>
      </c>
      <c r="AQ33" s="309" t="s">
        <v>455</v>
      </c>
      <c r="AR33" s="310" t="s">
        <v>455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470</v>
      </c>
      <c r="AL34" s="1196"/>
      <c r="AM34" s="1196"/>
      <c r="AN34" s="1197"/>
      <c r="AO34" s="308" t="s">
        <v>455</v>
      </c>
      <c r="AP34" s="308" t="s">
        <v>455</v>
      </c>
      <c r="AQ34" s="309">
        <v>4</v>
      </c>
      <c r="AR34" s="310" t="s">
        <v>455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471</v>
      </c>
      <c r="AL35" s="1196"/>
      <c r="AM35" s="1196"/>
      <c r="AN35" s="1197"/>
      <c r="AO35" s="308">
        <v>323257</v>
      </c>
      <c r="AP35" s="308">
        <v>4288</v>
      </c>
      <c r="AQ35" s="309">
        <v>8517</v>
      </c>
      <c r="AR35" s="310">
        <v>-49.7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472</v>
      </c>
      <c r="AL36" s="1196"/>
      <c r="AM36" s="1196"/>
      <c r="AN36" s="1197"/>
      <c r="AO36" s="308">
        <v>16598</v>
      </c>
      <c r="AP36" s="308">
        <v>220</v>
      </c>
      <c r="AQ36" s="309">
        <v>1600</v>
      </c>
      <c r="AR36" s="310">
        <v>-86.3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473</v>
      </c>
      <c r="AL37" s="1196"/>
      <c r="AM37" s="1196"/>
      <c r="AN37" s="1197"/>
      <c r="AO37" s="308">
        <v>1259335</v>
      </c>
      <c r="AP37" s="308">
        <v>16704</v>
      </c>
      <c r="AQ37" s="309">
        <v>1669</v>
      </c>
      <c r="AR37" s="310">
        <v>900.8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474</v>
      </c>
      <c r="AL38" s="1199"/>
      <c r="AM38" s="1199"/>
      <c r="AN38" s="1200"/>
      <c r="AO38" s="311" t="s">
        <v>455</v>
      </c>
      <c r="AP38" s="311" t="s">
        <v>455</v>
      </c>
      <c r="AQ38" s="312">
        <v>1</v>
      </c>
      <c r="AR38" s="300" t="s">
        <v>455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475</v>
      </c>
      <c r="AL39" s="1199"/>
      <c r="AM39" s="1199"/>
      <c r="AN39" s="1200"/>
      <c r="AO39" s="308">
        <v>-516936</v>
      </c>
      <c r="AP39" s="308">
        <v>-6857</v>
      </c>
      <c r="AQ39" s="309">
        <v>-6461</v>
      </c>
      <c r="AR39" s="310">
        <v>6.1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476</v>
      </c>
      <c r="AL40" s="1196"/>
      <c r="AM40" s="1196"/>
      <c r="AN40" s="1197"/>
      <c r="AO40" s="308">
        <v>-1408623</v>
      </c>
      <c r="AP40" s="308">
        <v>-18684</v>
      </c>
      <c r="AQ40" s="309">
        <v>-28321</v>
      </c>
      <c r="AR40" s="310">
        <v>-34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272</v>
      </c>
      <c r="AL41" s="1202"/>
      <c r="AM41" s="1202"/>
      <c r="AN41" s="1203"/>
      <c r="AO41" s="308">
        <v>1397246</v>
      </c>
      <c r="AP41" s="308">
        <v>18533</v>
      </c>
      <c r="AQ41" s="309">
        <v>11918</v>
      </c>
      <c r="AR41" s="310">
        <v>55.5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446</v>
      </c>
      <c r="AN49" s="1192" t="s">
        <v>480</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481</v>
      </c>
      <c r="AO50" s="325" t="s">
        <v>482</v>
      </c>
      <c r="AP50" s="326" t="s">
        <v>483</v>
      </c>
      <c r="AQ50" s="327" t="s">
        <v>484</v>
      </c>
      <c r="AR50" s="328" t="s">
        <v>485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486</v>
      </c>
      <c r="AL51" s="321"/>
      <c r="AM51" s="329">
        <v>2704144</v>
      </c>
      <c r="AN51" s="330">
        <v>36260</v>
      </c>
      <c r="AO51" s="331">
        <v>11.7</v>
      </c>
      <c r="AP51" s="332">
        <v>70615</v>
      </c>
      <c r="AQ51" s="333">
        <v>4.9000000000000004</v>
      </c>
      <c r="AR51" s="334">
        <v>6.8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487</v>
      </c>
      <c r="AM52" s="337">
        <v>2166150</v>
      </c>
      <c r="AN52" s="338">
        <v>29046</v>
      </c>
      <c r="AO52" s="339">
        <v>15.6</v>
      </c>
      <c r="AP52" s="340">
        <v>37382</v>
      </c>
      <c r="AQ52" s="341">
        <v>-1.9</v>
      </c>
      <c r="AR52" s="342">
        <v>17.5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488</v>
      </c>
      <c r="AL53" s="321"/>
      <c r="AM53" s="329">
        <v>1583978</v>
      </c>
      <c r="AN53" s="330">
        <v>21046</v>
      </c>
      <c r="AO53" s="331">
        <v>-42</v>
      </c>
      <c r="AP53" s="332">
        <v>69185</v>
      </c>
      <c r="AQ53" s="333">
        <v>-2</v>
      </c>
      <c r="AR53" s="334">
        <v>-40</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487</v>
      </c>
      <c r="AM54" s="337">
        <v>1204861</v>
      </c>
      <c r="AN54" s="338">
        <v>16009</v>
      </c>
      <c r="AO54" s="339">
        <v>-44.9</v>
      </c>
      <c r="AP54" s="340">
        <v>38519</v>
      </c>
      <c r="AQ54" s="341">
        <v>3</v>
      </c>
      <c r="AR54" s="342">
        <v>-47.9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489</v>
      </c>
      <c r="AL55" s="321"/>
      <c r="AM55" s="329">
        <v>2115739</v>
      </c>
      <c r="AN55" s="330">
        <v>27957</v>
      </c>
      <c r="AO55" s="331">
        <v>32.799999999999997</v>
      </c>
      <c r="AP55" s="332">
        <v>70166</v>
      </c>
      <c r="AQ55" s="333">
        <v>1.4</v>
      </c>
      <c r="AR55" s="334">
        <v>31.4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487</v>
      </c>
      <c r="AM56" s="337">
        <v>1870811</v>
      </c>
      <c r="AN56" s="338">
        <v>24720</v>
      </c>
      <c r="AO56" s="339">
        <v>54.4</v>
      </c>
      <c r="AP56" s="340">
        <v>36115</v>
      </c>
      <c r="AQ56" s="341">
        <v>-6.2</v>
      </c>
      <c r="AR56" s="342">
        <v>60.6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490</v>
      </c>
      <c r="AL57" s="321"/>
      <c r="AM57" s="329">
        <v>2917183</v>
      </c>
      <c r="AN57" s="330">
        <v>38511</v>
      </c>
      <c r="AO57" s="331">
        <v>37.799999999999997</v>
      </c>
      <c r="AP57" s="332">
        <v>70329</v>
      </c>
      <c r="AQ57" s="333">
        <v>0.2</v>
      </c>
      <c r="AR57" s="334">
        <v>37.6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487</v>
      </c>
      <c r="AM58" s="337">
        <v>2477270</v>
      </c>
      <c r="AN58" s="338">
        <v>32704</v>
      </c>
      <c r="AO58" s="339">
        <v>32.299999999999997</v>
      </c>
      <c r="AP58" s="340">
        <v>39403</v>
      </c>
      <c r="AQ58" s="341">
        <v>9.1</v>
      </c>
      <c r="AR58" s="342">
        <v>23.2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491</v>
      </c>
      <c r="AL59" s="321"/>
      <c r="AM59" s="329">
        <v>3509538</v>
      </c>
      <c r="AN59" s="330">
        <v>46551</v>
      </c>
      <c r="AO59" s="331">
        <v>20.9</v>
      </c>
      <c r="AP59" s="332">
        <v>45945</v>
      </c>
      <c r="AQ59" s="333">
        <v>-34.700000000000003</v>
      </c>
      <c r="AR59" s="334">
        <v>55.6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487</v>
      </c>
      <c r="AM60" s="337">
        <v>2824059</v>
      </c>
      <c r="AN60" s="338">
        <v>37459</v>
      </c>
      <c r="AO60" s="339">
        <v>14.5</v>
      </c>
      <c r="AP60" s="340">
        <v>25180</v>
      </c>
      <c r="AQ60" s="341">
        <v>-36.1</v>
      </c>
      <c r="AR60" s="342">
        <v>50.6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492</v>
      </c>
      <c r="AL61" s="343"/>
      <c r="AM61" s="344">
        <v>2566116</v>
      </c>
      <c r="AN61" s="345">
        <v>34065</v>
      </c>
      <c r="AO61" s="346">
        <v>12.2</v>
      </c>
      <c r="AP61" s="347">
        <v>65248</v>
      </c>
      <c r="AQ61" s="348">
        <v>-6</v>
      </c>
      <c r="AR61" s="334">
        <v>18.2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487</v>
      </c>
      <c r="AM62" s="337">
        <v>2108630</v>
      </c>
      <c r="AN62" s="338">
        <v>27988</v>
      </c>
      <c r="AO62" s="339">
        <v>14.4</v>
      </c>
      <c r="AP62" s="340">
        <v>35320</v>
      </c>
      <c r="AQ62" s="341">
        <v>-6.4</v>
      </c>
      <c r="AR62" s="342">
        <v>20.8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8BGRwyjWbnCsq5cuVHu3YYD3OhAH5ZewNDjxppeKr4EXVjv5W7c71pW3xVGtUYe3COz6CiI1JT10oj+UWmz/mg==" saltValue="tsoGYmtAdLGtSpG+2MZ6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494</v>
      </c>
    </row>
    <row r="120" spans="125:125" ht="13.5" hidden="1" customHeight="1" x14ac:dyDescent="0.15"/>
    <row r="121" spans="125:125" ht="13.5" hidden="1" customHeight="1" x14ac:dyDescent="0.15">
      <c r="DU121" s="255"/>
    </row>
  </sheetData>
  <sheetProtection algorithmName="SHA-512" hashValue="WPuzDFR4rIeDfJinemRisBRHtQ1rX4lnY/sk/PlfpwiXOsDL1iFmJ+zixqWP5dkzS6fMBTWeBkaOsUMnMqRGbA==" saltValue="SgvaSUgNEeLKYlDqvjjX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495</v>
      </c>
    </row>
  </sheetData>
  <sheetProtection algorithmName="SHA-512" hashValue="WdV0/76nnA09t1MoM/UDcDB8NaR574jDXx1RYsHxR5ZkQilrCPEyOljC1faSQU2E0wYPY3++gzhFzU8hn1NKsQ==" saltValue="tQT7jRyPO8nKZDhTX7W+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496</v>
      </c>
      <c r="G46" s="8" t="s">
        <v>497</v>
      </c>
      <c r="H46" s="8" t="s">
        <v>498</v>
      </c>
      <c r="I46" s="8" t="s">
        <v>499</v>
      </c>
      <c r="J46" s="9" t="s">
        <v>500</v>
      </c>
    </row>
    <row r="47" spans="2:10" ht="57.75" customHeight="1" x14ac:dyDescent="0.15">
      <c r="B47" s="10"/>
      <c r="C47" s="1204" t="s">
        <v>3</v>
      </c>
      <c r="D47" s="1204"/>
      <c r="E47" s="1205"/>
      <c r="F47" s="11">
        <v>13.55</v>
      </c>
      <c r="G47" s="12">
        <v>17.25</v>
      </c>
      <c r="H47" s="12">
        <v>15.47</v>
      </c>
      <c r="I47" s="12">
        <v>16.53</v>
      </c>
      <c r="J47" s="13">
        <v>18.850000000000001</v>
      </c>
    </row>
    <row r="48" spans="2:10" ht="57.75" customHeight="1" x14ac:dyDescent="0.15">
      <c r="B48" s="14"/>
      <c r="C48" s="1206" t="s">
        <v>4</v>
      </c>
      <c r="D48" s="1206"/>
      <c r="E48" s="1207"/>
      <c r="F48" s="15">
        <v>12.54</v>
      </c>
      <c r="G48" s="16">
        <v>10.45</v>
      </c>
      <c r="H48" s="16">
        <v>10.74</v>
      </c>
      <c r="I48" s="16">
        <v>12.05</v>
      </c>
      <c r="J48" s="17">
        <v>16.66</v>
      </c>
    </row>
    <row r="49" spans="2:10" ht="57.75" customHeight="1" thickBot="1" x14ac:dyDescent="0.2">
      <c r="B49" s="18"/>
      <c r="C49" s="1208" t="s">
        <v>5</v>
      </c>
      <c r="D49" s="1208"/>
      <c r="E49" s="1209"/>
      <c r="F49" s="19">
        <v>6.3</v>
      </c>
      <c r="G49" s="20">
        <v>2.06</v>
      </c>
      <c r="H49" s="20" t="s">
        <v>501</v>
      </c>
      <c r="I49" s="20">
        <v>3.26</v>
      </c>
      <c r="J49" s="21">
        <v>8.51</v>
      </c>
    </row>
    <row r="50" spans="2:10" x14ac:dyDescent="0.15"/>
  </sheetData>
  <sheetProtection algorithmName="SHA-512" hashValue="1heBRUyDwWdBc/Zap3drjk+5EXoX2Kb0VG0pxFETTqRuughT4CYAWSTlCgCD8sru7yyaWy23Aesu+Y97MJFNaw==" saltValue="U75li2tXQRTLn96Z6Ku1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2023-10-03T01:26:14Z</cp:lastPrinted>
  <dcterms:created xsi:type="dcterms:W3CDTF">2023-02-20T04:27:57Z</dcterms:created>
  <dcterms:modified xsi:type="dcterms:W3CDTF">2023-10-03T01:27:25Z</dcterms:modified>
  <cp:category/>
</cp:coreProperties>
</file>