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3142\Desktop\"/>
    </mc:Choice>
  </mc:AlternateContent>
  <bookViews>
    <workbookView xWindow="0" yWindow="0" windowWidth="15360" windowHeight="7635" firstSheet="13" activeTab="1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definedNames>
    <definedName name="_xlnm.Print_Area" localSheetId="1">普通会計の状況!$A$1:$EC$49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W35" i="10"/>
  <c r="BW36" i="10" s="1"/>
  <c r="BE35" i="10"/>
  <c r="AM35" i="10"/>
  <c r="U35" i="10"/>
  <c r="C35" i="10"/>
  <c r="BW34" i="10"/>
  <c r="BE34" i="10"/>
  <c r="AM34" i="10"/>
  <c r="U34" i="10"/>
  <c r="C34" i="10"/>
  <c r="BW37" i="10" l="1"/>
  <c r="BW38" i="10" s="1"/>
  <c r="BW39" i="10" s="1"/>
  <c r="BW40" i="10" s="1"/>
  <c r="CO34" i="10"/>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<sst xmlns="http://schemas.openxmlformats.org/spreadsheetml/2006/main" count="1077" uniqueCount="599">
  <si>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</si>
  <si>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</si>
  <si>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</si>
  <si>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</si>
  <si>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</si>
  <si>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</si>
  <si>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</si>
  <si>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</si>
  <si>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</si>
  <si>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</si>
  <si>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</si>
  <si>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</si>
  <si>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</si>
  <si>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</si>
  <si>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</si>
  <si>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</si>
  <si>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</si>
  <si>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</si>
  <si>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</si>
  <si>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</si>
  <si>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</si>
  <si>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</si>
  <si>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</si>
  <si>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</si>
  <si>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</si>
  <si>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</si>
  <si>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</si>
  <si>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</si>
  <si>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</si>
  <si>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</si>
  <si>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</si>
  <si>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</si>
  <si>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</si>
  <si>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</si>
  <si>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</si>
  <si>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</si>
  <si>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</si>
  <si>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</si>
  <si>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</si>
  <si>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</si>
  <si>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</si>
  <si>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</si>
  <si>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</si>
  <si>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</si>
  <si>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</si>
  <si>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</si>
  <si>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</si>
  <si>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</si>
  <si>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</si>
  <si>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</si>
  <si>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</si>
  <si>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</si>
  <si>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</si>
  <si>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</si>
  <si>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</si>
  <si>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</si>
  <si>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</si>
  <si>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</si>
  <si>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</si>
  <si>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</si>
  <si>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</si>
  <si>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</si>
  <si>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</si>
  <si>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</si>
  <si>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</si>
  <si>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</si>
  <si>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</si>
  <si>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</si>
  <si>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</si>
  <si>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</si>
  <si>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</si>
  <si>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</si>
  <si>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</si>
  <si>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</si>
  <si>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</si>
  <si>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</si>
  <si>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</si>
  <si>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</si>
  <si>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</si>
  <si>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</si>
  <si>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</si>
  <si>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</si>
  <si>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</si>
  <si>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</si>
  <si>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</si>
  <si>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</si>
  <si>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</si>
  <si>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</si>
  <si>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</si>
  <si>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</si>
  <si>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</si>
  <si>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</si>
  <si>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</si>
  <si>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</si>
  <si>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</si>
  <si>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</si>
  <si>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</si>
  <si>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</si>
  <si>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</si>
  <si>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</si>
  <si>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朝霞市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</si>
  <si>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</si>
  <si>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</si>
  <si>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</si>
  <si>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</si>
  <si>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</si>
  <si>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</si>
  <si>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</si>
  <si>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</si>
  <si>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</si>
  <si>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</si>
  <si>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</si>
  <si>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</si>
  <si>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</si>
  <si>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</si>
  <si>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</si>
  <si>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</si>
  <si>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</si>
  <si>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</si>
  <si>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</si>
  <si>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</si>
  <si>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</si>
  <si>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</si>
  <si>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</si>
  <si>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</si>
  <si>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</si>
  <si>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</si>
  <si>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</si>
  <si>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</si>
  <si>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</si>
  <si>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</si>
  <si>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</si>
  <si>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</si>
  <si>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</si>
  <si>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</si>
  <si>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</si>
  <si>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</si>
  <si>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</si>
  <si>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</si>
  <si>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</si>
  <si>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</si>
  <si>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</si>
  <si>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</si>
  <si>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</si>
  <si>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</si>
  <si>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</si>
  <si>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</si>
  <si>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</si>
  <si>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</si>
  <si>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</si>
  <si>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</si>
  <si>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</si>
  <si>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</si>
  <si>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</si>
  <si>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</si>
  <si>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</si>
  <si>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</si>
  <si>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</si>
  <si>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</si>
  <si>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</si>
  <si>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</si>
  <si>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</si>
  <si>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</si>
  <si>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</si>
  <si>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</si>
  <si>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</si>
  <si>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</si>
  <si>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</si>
  <si>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</si>
  <si>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</si>
  <si>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</si>
  <si>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</si>
  <si>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</si>
  <si>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</si>
  <si>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</si>
  <si>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</si>
  <si>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</si>
  <si>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</si>
  <si>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</si>
  <si>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</si>
  <si>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</si>
  <si>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</si>
  <si>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</si>
  <si>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</si>
  <si>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</si>
  <si>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</si>
  <si>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</si>
  <si>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</si>
  <si>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</si>
  <si>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</si>
  <si>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</si>
  <si>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t>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</si>
  <si>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</si>
  <si>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</si>
  <si>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</si>
  <si>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</si>
  <si>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</si>
  <si>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</si>
  <si>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</si>
  <si>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</si>
  <si>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</si>
  <si>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</si>
  <si>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</si>
  <si>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</si>
  <si>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</si>
  <si>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</si>
  <si>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</si>
  <si>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</si>
  <si>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</si>
  <si>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</si>
  <si>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</si>
  <si>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</si>
  <si>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</si>
  <si>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</si>
  <si>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</si>
  <si>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</si>
  <si>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</si>
  <si>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埼玉県朝霞市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</si>
  <si>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</si>
  <si>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</si>
  <si>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</si>
  <si>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</si>
  <si>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</si>
  <si>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</si>
  <si>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</si>
  <si>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</si>
  <si>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</si>
  <si>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</si>
  <si>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</si>
  <si>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</si>
  <si>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</si>
  <si>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</si>
  <si>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</si>
  <si>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</si>
  <si>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</si>
  <si>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</si>
  <si>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</si>
  <si>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</si>
  <si>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</si>
  <si>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</si>
  <si>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</si>
  <si>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</si>
  <si>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</si>
  <si>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</si>
  <si>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</si>
  <si>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</si>
  <si>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</si>
  <si>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</si>
  <si>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</si>
  <si>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</si>
  <si>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</si>
  <si>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</si>
  <si>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</si>
  <si>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</si>
  <si>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</si>
  <si>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</si>
  <si>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</si>
  <si>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</si>
  <si>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</si>
  <si>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</si>
  <si>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</si>
  <si>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</si>
  <si>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</si>
  <si>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</si>
  <si>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</si>
  <si>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</si>
  <si>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</si>
  <si>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</si>
  <si>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</si>
  <si>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</si>
  <si>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</si>
  <si>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</si>
  <si>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</si>
  <si>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</si>
  <si>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</si>
  <si>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</si>
  <si>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</si>
  <si>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</si>
  <si>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</si>
  <si>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</si>
  <si>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</si>
  <si>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</si>
  <si>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</si>
  <si>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</si>
  <si>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</si>
  <si>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</si>
  <si>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</si>
  <si>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</si>
  <si>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</si>
  <si>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</si>
  <si>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</si>
  <si>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</si>
  <si>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</si>
  <si>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</si>
  <si>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</si>
  <si>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</si>
  <si>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</si>
  <si>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</si>
  <si>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</si>
  <si>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</si>
  <si>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</si>
  <si>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</si>
  <si>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</si>
  <si>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</si>
  <si>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</si>
  <si>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</si>
  <si>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</si>
  <si>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</si>
  <si>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</si>
  <si>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</si>
  <si>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</si>
  <si>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</si>
  <si>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</si>
  <si>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</si>
  <si>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</si>
  <si>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</si>
  <si>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</si>
  <si>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</si>
  <si>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</si>
  <si>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</si>
  <si>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</si>
  <si>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</si>
  <si>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</si>
  <si>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</si>
  <si>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</si>
  <si>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</si>
  <si>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</si>
  <si>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</si>
  <si>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</si>
  <si>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</si>
  <si>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</si>
  <si>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</si>
  <si>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</si>
  <si>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</si>
  <si>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</si>
  <si>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</si>
  <si>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</si>
  <si>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</si>
  <si>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</si>
  <si>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</si>
  <si>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</si>
  <si>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</si>
  <si>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</si>
  <si>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</si>
  <si>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</si>
  <si>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</si>
  <si>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</si>
  <si>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</si>
  <si>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</si>
  <si>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</si>
  <si>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</si>
  <si>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</si>
  <si>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</si>
  <si>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</si>
  <si>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</si>
  <si>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</si>
  <si>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</si>
  <si>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</si>
  <si>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</si>
  <si>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</si>
  <si>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</si>
  <si>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</si>
  <si>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</si>
  <si>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</si>
  <si>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</si>
  <si>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</si>
  <si>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</si>
  <si>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</si>
  <si>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</si>
  <si>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</si>
  <si>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</si>
  <si>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</si>
  <si>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埼玉県朝霞市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</si>
  <si>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</si>
  <si>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</si>
  <si>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</si>
  <si>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</si>
  <si>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</si>
  <si>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</si>
  <si>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</si>
  <si>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</si>
  <si>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</si>
  <si>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</si>
  <si>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</si>
  <si>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</si>
  <si>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</si>
  <si>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</si>
  <si>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</si>
  <si>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</si>
  <si>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</si>
  <si>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</si>
  <si>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</si>
  <si>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</si>
  <si>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</si>
  <si>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</si>
  <si>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</si>
  <si>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</si>
  <si>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</si>
  <si>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</si>
  <si>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</si>
  <si>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</si>
  <si>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</si>
  <si>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</si>
  <si>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</si>
  <si>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</si>
  <si>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</si>
  <si>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</si>
  <si>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</si>
  <si>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</si>
  <si>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</si>
  <si>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</si>
  <si>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</si>
  <si>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</si>
  <si>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</si>
  <si>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</si>
  <si>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</si>
  <si>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</si>
  <si>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</si>
  <si>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</si>
  <si>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</si>
  <si>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</si>
  <si>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</si>
  <si>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</si>
  <si>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</si>
  <si>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</si>
  <si>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</si>
  <si>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</si>
  <si>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</si>
  <si>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</si>
  <si>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</si>
  <si>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</si>
  <si>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</si>
  <si>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</si>
  <si>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</si>
  <si>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</si>
  <si>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</si>
  <si>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</si>
  <si>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</si>
  <si>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</si>
  <si>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</si>
  <si>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</si>
  <si>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</si>
  <si>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</si>
  <si>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</si>
  <si>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</si>
  <si>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</si>
  <si>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</si>
  <si>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</si>
  <si>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</si>
  <si>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</si>
  <si>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</si>
  <si>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</si>
  <si>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</si>
  <si>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</si>
  <si>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</si>
  <si>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</si>
  <si>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</si>
  <si>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</si>
  <si>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</si>
  <si>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</si>
  <si>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</si>
  <si>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</si>
  <si>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</si>
  <si>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</si>
  <si>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</si>
  <si>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</si>
  <si>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</si>
  <si>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</si>
  <si>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</si>
  <si>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</si>
  <si>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</si>
  <si>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</si>
  <si>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</si>
  <si>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</si>
  <si>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</si>
  <si>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</si>
  <si>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</si>
  <si>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</si>
  <si>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</si>
  <si>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</si>
  <si>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</si>
  <si>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</si>
  <si>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</si>
  <si>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</si>
  <si>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</si>
  <si>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</si>
  <si>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</si>
  <si>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</si>
  <si>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</si>
  <si>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</si>
  <si>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</si>
  <si>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</si>
  <si>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</si>
  <si>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</si>
  <si>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</si>
  <si>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</si>
  <si>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</si>
  <si>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</si>
  <si>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</si>
  <si>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</si>
  <si>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</si>
  <si>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</si>
  <si>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</si>
  <si>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</si>
  <si>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</si>
  <si>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</si>
  <si>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</si>
  <si>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</si>
  <si>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</si>
  <si>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</si>
  <si>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</si>
  <si>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</si>
  <si>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</si>
  <si>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</si>
  <si>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</si>
  <si>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</si>
  <si>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</si>
  <si>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</si>
  <si>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</si>
  <si>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</si>
  <si>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</si>
  <si>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</si>
  <si>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</si>
  <si>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</si>
  <si>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</si>
  <si>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</si>
  <si>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</si>
  <si>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</si>
  <si>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</si>
  <si>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</si>
  <si>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</si>
  <si>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</si>
  <si>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</si>
  <si>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</si>
  <si>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</si>
  <si>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</si>
  <si>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</si>
  <si>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</si>
  <si>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</si>
  <si>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</si>
  <si>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</si>
  <si>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</si>
  <si>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</si>
  <si>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</si>
  <si>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</si>
  <si>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</si>
  <si>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</si>
  <si>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</si>
  <si>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</si>
  <si>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</si>
  <si>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</si>
  <si>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</si>
  <si>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</si>
  <si>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</si>
  <si>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</si>
  <si>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</si>
  <si>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</si>
  <si>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</si>
  <si>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</si>
  <si>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0.77</t>
  </si>
  <si>
    <t>一般会計</t>
  </si>
  <si>
    <t>水道事業会計</t>
  </si>
  <si>
    <t>下水道事業会計</t>
  </si>
  <si>
    <t>介護保険特別会計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</si>
  <si>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</si>
  <si>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</si>
  <si>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</si>
  <si>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</si>
  <si>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</si>
  <si>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</si>
  <si>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</si>
  <si>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</si>
  <si>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</si>
  <si>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</si>
  <si>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朝霞地区一部事務組合</t>
    <rPh sb="0" eb="10">
      <t>アサカチクイチブジムクミアイ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</si>
  <si>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8"/>
  </si>
  <si>
    <t>埼玉県市町村総合事務組合</t>
    <rPh sb="0" eb="3">
      <t>サイタマケン</t>
    </rPh>
    <rPh sb="3" eb="6">
      <t>シチョウソン</t>
    </rPh>
    <rPh sb="6" eb="8">
      <t>ソウゴウ</t>
    </rPh>
    <rPh sb="8" eb="10">
      <t>ジム</t>
    </rPh>
    <rPh sb="10" eb="12">
      <t>クミアイ</t>
    </rPh>
    <phoneticPr fontId="8"/>
  </si>
  <si>
    <t>彩の国さいたま人づくり広域連合</t>
    <rPh sb="0" eb="1">
      <t>サイ</t>
    </rPh>
    <rPh sb="2" eb="3">
      <t>クニ</t>
    </rPh>
    <rPh sb="7" eb="8">
      <t>ヒト</t>
    </rPh>
    <rPh sb="11" eb="15">
      <t>コウイキレンゴウ</t>
    </rPh>
    <phoneticPr fontId="8"/>
  </si>
  <si>
    <t>埼玉県都市競艇組合</t>
    <rPh sb="0" eb="3">
      <t>サイタマケン</t>
    </rPh>
    <rPh sb="3" eb="5">
      <t>トシ</t>
    </rPh>
    <rPh sb="5" eb="7">
      <t>キョウテイ</t>
    </rPh>
    <rPh sb="7" eb="9">
      <t>クミアイ</t>
    </rPh>
    <phoneticPr fontId="2"/>
  </si>
  <si>
    <t>一般会計</t>
    <rPh sb="0" eb="2">
      <t>イッパン</t>
    </rPh>
    <rPh sb="2" eb="4">
      <t>カイケイ</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</si>
  <si>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</si>
  <si>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</si>
  <si>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公益財団法人朝霞市文化・スポーツ振興公社</t>
    <rPh sb="0" eb="2">
      <t>コウエキ</t>
    </rPh>
    <rPh sb="2" eb="4">
      <t>ザイダン</t>
    </rPh>
    <rPh sb="4" eb="6">
      <t>ホウジン</t>
    </rPh>
    <rPh sb="6" eb="9">
      <t>アサカシ</t>
    </rPh>
    <rPh sb="9" eb="11">
      <t>ブンカ</t>
    </rPh>
    <rPh sb="16" eb="20">
      <t>シンコウコウシャ</t>
    </rPh>
    <phoneticPr fontId="2"/>
  </si>
  <si>
    <t>朝霞市土地開発公社</t>
    <rPh sb="0" eb="3">
      <t>アサカシ</t>
    </rPh>
    <rPh sb="3" eb="5">
      <t>トチ</t>
    </rPh>
    <rPh sb="5" eb="7">
      <t>カイハツ</t>
    </rPh>
    <rPh sb="7" eb="9">
      <t>コウシャ</t>
    </rPh>
    <phoneticPr fontId="2"/>
  </si>
  <si>
    <t>朝霞和光資源循環組合</t>
    <rPh sb="0" eb="10">
      <t>アサカワコウシゲンジュンカンクミアイ</t>
    </rPh>
    <phoneticPr fontId="2"/>
  </si>
  <si>
    <t>-</t>
    <phoneticPr fontId="2"/>
  </si>
  <si>
    <t>職員の状況（※8）</t>
    <rPh sb="0" eb="2">
      <t>ショクイン</t>
    </rPh>
    <rPh sb="3" eb="5">
      <t>ジョウキョウ</t>
    </rPh>
    <phoneticPr fontId="5"/>
  </si>
  <si>
    <t>※8：職員の状況については、令和3年地方公務員給与実態調査に基づいている。</t>
    <rPh sb="3" eb="5">
      <t>ショクイン</t>
    </rPh>
    <rPh sb="6" eb="8">
      <t>ジョウキョウ</t>
    </rPh>
    <rPh sb="14" eb="16">
      <t>レイワ</t>
    </rPh>
    <rPh sb="17" eb="18">
      <t>ネン</t>
    </rPh>
    <rPh sb="18" eb="23">
      <t>チホウコウムイン</t>
    </rPh>
    <rPh sb="23" eb="25">
      <t>キュウヨ</t>
    </rPh>
    <rPh sb="25" eb="29">
      <t>ジッタイチョウサ</t>
    </rPh>
    <rPh sb="30" eb="31">
      <t>モト</t>
    </rPh>
    <phoneticPr fontId="29"/>
  </si>
  <si>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</si>
  <si>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</si>
  <si>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前年度に比べて6.1％減少して17.0％となったが、類似団体平均を上回っている。一方、有形固定資産減価償却率は、前年度に比べて0.6％増加して68.4％となり、類似団体平均を上回っている。地方債現在高が減少したことなどにより、将来負担比率は減少したが、公共施設の老朽化が進んでいるため有形固定資産減価償却率は高い水準で推移している。公共施設については、順次、老朽化等に伴い更新を行っているが、一方で事業費の財源を地方債で賄うこととなるため、将来負担比率の上昇の要因となることが考えられる。公共施設マネジメントに取り組んでいく中で、長寿命化を検討するとともに、地方債の運用に関しては、将来に過度な負担を残さないよう努める。</t>
    <rPh sb="42" eb="43">
      <t>ウワ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</si>
  <si>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</si>
  <si>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</si>
  <si>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</si>
  <si>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</si>
  <si>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</si>
  <si>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</si>
  <si>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前年度に比べて6.1％減少して17.0％となったが、類似団体平均を上回っている。実質公債費比率は、前年度に比べて0.2％増加して4.9％となり、類似団体平均を上回っている。地方債現在高が減少したことなどにより、将来負担比率は減少した。今後も将来負担額の抑制を図るため、充当可能財源等の確保に努めるとともに、将来に過度の負担を残さないように努める。また、実質公債費比率を適正な数値で推移させるため、地方債の借入の際に他の事業に影響しないよう、財源の確保や適切な償還計画を立てることに努める。</t>
    <rPh sb="42" eb="43">
      <t>ウエ</t>
    </rPh>
    <rPh sb="62" eb="63">
      <t>クラ</t>
    </rPh>
    <rPh sb="88" eb="89">
      <t>ウエ</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</si>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</sst>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0" xfId="8"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68655</c:v>
                </c:pt>
                <c:pt idx="1">
                  <c:v>66863</c:v>
                </c:pt>
                <c:pt idx="2">
                  <c:v>72051</c:v>
                </c:pt>
                <c:pt idx="3">
                  <c:v>72756</c:v>
                </c:pt>
                <c:pt idx="4">
                  <c:v>43955</c:v>
                </c:pt>
              </c:numCache>
            </c:numRef>
          </c:val>
          <c:smooth val="0"/>
          <c:extLst>
            <c:ext xmlns:c16="http://schemas.microsoft.com/office/drawing/2014/chart" uri="{C3380CC4-5D6E-409C-BE32-E72D297353CC}">
              <c16:uniqueId val="{00000000-DD90-41B0-BBC5-EB8E287170E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19525</c:v>
                </c:pt>
                <c:pt idx="1">
                  <c:v>22128</c:v>
                </c:pt>
                <c:pt idx="2">
                  <c:v>23993</c:v>
                </c:pt>
                <c:pt idx="3">
                  <c:v>28428</c:v>
                </c:pt>
                <c:pt idx="4">
                  <c:v>15460</c:v>
                </c:pt>
              </c:numCache>
            </c:numRef>
          </c:val>
          <c:smooth val="0"/>
          <c:extLst>
            <c:ext xmlns:c16="http://schemas.microsoft.com/office/drawing/2014/chart" uri="{C3380CC4-5D6E-409C-BE32-E72D297353CC}">
              <c16:uniqueId val="{00000001-DD90-41B0-BBC5-EB8E287170E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4.2699999999999996</c:v>
                </c:pt>
                <c:pt idx="1">
                  <c:v>4.59</c:v>
                </c:pt>
                <c:pt idx="2">
                  <c:v>3.93</c:v>
                </c:pt>
                <c:pt idx="3">
                  <c:v>3.86</c:v>
                </c:pt>
                <c:pt idx="4">
                  <c:v>10.44</c:v>
                </c:pt>
              </c:numCache>
            </c:numRef>
          </c:val>
          <c:extLst>
            <c:ext xmlns:c16="http://schemas.microsoft.com/office/drawing/2014/chart" uri="{C3380CC4-5D6E-409C-BE32-E72D297353CC}">
              <c16:uniqueId val="{00000000-BFEC-49BB-8F03-88518A59876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9.3699999999999992</c:v>
                </c:pt>
                <c:pt idx="1">
                  <c:v>10.57</c:v>
                </c:pt>
                <c:pt idx="2">
                  <c:v>10.31</c:v>
                </c:pt>
                <c:pt idx="3">
                  <c:v>10.91</c:v>
                </c:pt>
                <c:pt idx="4">
                  <c:v>9.9600000000000009</c:v>
                </c:pt>
              </c:numCache>
            </c:numRef>
          </c:val>
          <c:extLst>
            <c:ext xmlns:c16="http://schemas.microsoft.com/office/drawing/2014/chart" uri="{C3380CC4-5D6E-409C-BE32-E72D297353CC}">
              <c16:uniqueId val="{00000001-BFEC-49BB-8F03-88518A59876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1.02</c:v>
                </c:pt>
                <c:pt idx="1">
                  <c:v>1.8</c:v>
                </c:pt>
                <c:pt idx="2">
                  <c:v>-0.77</c:v>
                </c:pt>
                <c:pt idx="3">
                  <c:v>1.07</c:v>
                </c:pt>
                <c:pt idx="4">
                  <c:v>6.46</c:v>
                </c:pt>
              </c:numCache>
            </c:numRef>
          </c:val>
          <c:smooth val="0"/>
          <c:extLst>
            <c:ext xmlns:c16="http://schemas.microsoft.com/office/drawing/2014/chart" uri="{C3380CC4-5D6E-409C-BE32-E72D297353CC}">
              <c16:uniqueId val="{00000002-BFEC-49BB-8F03-88518A59876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0.39</c:v>
                </c:pt>
                <c:pt idx="2">
                  <c:v>#N/A</c:v>
                </c:pt>
                <c:pt idx="3">
                  <c:v>0.49</c:v>
                </c:pt>
                <c:pt idx="4">
                  <c:v>#N/A</c:v>
                </c:pt>
                <c:pt idx="5">
                  <c:v>0.43</c:v>
                </c:pt>
                <c:pt idx="6">
                  <c:v>0</c:v>
                </c:pt>
                <c:pt idx="7">
                  <c:v>0</c:v>
                </c:pt>
                <c:pt idx="8">
                  <c:v>0</c:v>
                </c:pt>
                <c:pt idx="9">
                  <c:v>0</c:v>
                </c:pt>
              </c:numCache>
            </c:numRef>
          </c:val>
          <c:extLst>
            <c:ext xmlns:c16="http://schemas.microsoft.com/office/drawing/2014/chart" uri="{C3380CC4-5D6E-409C-BE32-E72D297353CC}">
              <c16:uniqueId val="{00000000-3DA6-4394-B0D7-12D49850F7C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DA6-4394-B0D7-12D49850F7C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DA6-4394-B0D7-12D49850F7C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DA6-4394-B0D7-12D49850F7C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0.02</c:v>
                </c:pt>
                <c:pt idx="4">
                  <c:v>#N/A</c:v>
                </c:pt>
                <c:pt idx="5">
                  <c:v>0.01</c:v>
                </c:pt>
                <c:pt idx="6">
                  <c:v>#N/A</c:v>
                </c:pt>
                <c:pt idx="7">
                  <c:v>0</c:v>
                </c:pt>
                <c:pt idx="8">
                  <c:v>#N/A</c:v>
                </c:pt>
                <c:pt idx="9">
                  <c:v>0</c:v>
                </c:pt>
              </c:numCache>
            </c:numRef>
          </c:val>
          <c:extLst>
            <c:ext xmlns:c16="http://schemas.microsoft.com/office/drawing/2014/chart" uri="{C3380CC4-5D6E-409C-BE32-E72D297353CC}">
              <c16:uniqueId val="{00000004-3DA6-4394-B0D7-12D49850F7C3}"/>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0.77</c:v>
                </c:pt>
                <c:pt idx="2">
                  <c:v>#N/A</c:v>
                </c:pt>
                <c:pt idx="3">
                  <c:v>0.66</c:v>
                </c:pt>
                <c:pt idx="4">
                  <c:v>#N/A</c:v>
                </c:pt>
                <c:pt idx="5">
                  <c:v>0.59</c:v>
                </c:pt>
                <c:pt idx="6">
                  <c:v>#N/A</c:v>
                </c:pt>
                <c:pt idx="7">
                  <c:v>1.43</c:v>
                </c:pt>
                <c:pt idx="8">
                  <c:v>#N/A</c:v>
                </c:pt>
                <c:pt idx="9">
                  <c:v>0.93</c:v>
                </c:pt>
              </c:numCache>
            </c:numRef>
          </c:val>
          <c:extLst>
            <c:ext xmlns:c16="http://schemas.microsoft.com/office/drawing/2014/chart" uri="{C3380CC4-5D6E-409C-BE32-E72D297353CC}">
              <c16:uniqueId val="{00000005-3DA6-4394-B0D7-12D49850F7C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1.77</c:v>
                </c:pt>
                <c:pt idx="2">
                  <c:v>#N/A</c:v>
                </c:pt>
                <c:pt idx="3">
                  <c:v>0.88</c:v>
                </c:pt>
                <c:pt idx="4">
                  <c:v>#N/A</c:v>
                </c:pt>
                <c:pt idx="5">
                  <c:v>1.17</c:v>
                </c:pt>
                <c:pt idx="6">
                  <c:v>#N/A</c:v>
                </c:pt>
                <c:pt idx="7">
                  <c:v>1.36</c:v>
                </c:pt>
                <c:pt idx="8">
                  <c:v>#N/A</c:v>
                </c:pt>
                <c:pt idx="9">
                  <c:v>1.17</c:v>
                </c:pt>
              </c:numCache>
            </c:numRef>
          </c:val>
          <c:extLst>
            <c:ext xmlns:c16="http://schemas.microsoft.com/office/drawing/2014/chart" uri="{C3380CC4-5D6E-409C-BE32-E72D297353CC}">
              <c16:uniqueId val="{00000006-3DA6-4394-B0D7-12D49850F7C3}"/>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1.72</c:v>
                </c:pt>
                <c:pt idx="8">
                  <c:v>#N/A</c:v>
                </c:pt>
                <c:pt idx="9">
                  <c:v>4.0599999999999996</c:v>
                </c:pt>
              </c:numCache>
            </c:numRef>
          </c:val>
          <c:extLst>
            <c:ext xmlns:c16="http://schemas.microsoft.com/office/drawing/2014/chart" uri="{C3380CC4-5D6E-409C-BE32-E72D297353CC}">
              <c16:uniqueId val="{00000007-3DA6-4394-B0D7-12D49850F7C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6.47</c:v>
                </c:pt>
                <c:pt idx="2">
                  <c:v>#N/A</c:v>
                </c:pt>
                <c:pt idx="3">
                  <c:v>6.73</c:v>
                </c:pt>
                <c:pt idx="4">
                  <c:v>#N/A</c:v>
                </c:pt>
                <c:pt idx="5">
                  <c:v>6.79</c:v>
                </c:pt>
                <c:pt idx="6">
                  <c:v>#N/A</c:v>
                </c:pt>
                <c:pt idx="7">
                  <c:v>6.61</c:v>
                </c:pt>
                <c:pt idx="8">
                  <c:v>#N/A</c:v>
                </c:pt>
                <c:pt idx="9">
                  <c:v>6.05</c:v>
                </c:pt>
              </c:numCache>
            </c:numRef>
          </c:val>
          <c:extLst>
            <c:ext xmlns:c16="http://schemas.microsoft.com/office/drawing/2014/chart" uri="{C3380CC4-5D6E-409C-BE32-E72D297353CC}">
              <c16:uniqueId val="{00000008-3DA6-4394-B0D7-12D49850F7C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4.2699999999999996</c:v>
                </c:pt>
                <c:pt idx="2">
                  <c:v>#N/A</c:v>
                </c:pt>
                <c:pt idx="3">
                  <c:v>4.59</c:v>
                </c:pt>
                <c:pt idx="4">
                  <c:v>#N/A</c:v>
                </c:pt>
                <c:pt idx="5">
                  <c:v>3.94</c:v>
                </c:pt>
                <c:pt idx="6">
                  <c:v>#N/A</c:v>
                </c:pt>
                <c:pt idx="7">
                  <c:v>3.86</c:v>
                </c:pt>
                <c:pt idx="8">
                  <c:v>#N/A</c:v>
                </c:pt>
                <c:pt idx="9">
                  <c:v>10.44</c:v>
                </c:pt>
              </c:numCache>
            </c:numRef>
          </c:val>
          <c:extLst>
            <c:ext xmlns:c16="http://schemas.microsoft.com/office/drawing/2014/chart" uri="{C3380CC4-5D6E-409C-BE32-E72D297353CC}">
              <c16:uniqueId val="{00000009-3DA6-4394-B0D7-12D49850F7C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2244</c:v>
                </c:pt>
                <c:pt idx="5">
                  <c:v>2165</c:v>
                </c:pt>
                <c:pt idx="8">
                  <c:v>2120</c:v>
                </c:pt>
                <c:pt idx="11">
                  <c:v>2096</c:v>
                </c:pt>
                <c:pt idx="14">
                  <c:v>2108</c:v>
                </c:pt>
              </c:numCache>
            </c:numRef>
          </c:val>
          <c:extLst>
            <c:ext xmlns:c16="http://schemas.microsoft.com/office/drawing/2014/chart" uri="{C3380CC4-5D6E-409C-BE32-E72D297353CC}">
              <c16:uniqueId val="{00000000-D993-412E-9040-A5A2CECB1CB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993-412E-9040-A5A2CECB1CB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101</c:v>
                </c:pt>
                <c:pt idx="3">
                  <c:v>90</c:v>
                </c:pt>
                <c:pt idx="6">
                  <c:v>87</c:v>
                </c:pt>
                <c:pt idx="9">
                  <c:v>88</c:v>
                </c:pt>
                <c:pt idx="12">
                  <c:v>83</c:v>
                </c:pt>
              </c:numCache>
            </c:numRef>
          </c:val>
          <c:extLst>
            <c:ext xmlns:c16="http://schemas.microsoft.com/office/drawing/2014/chart" uri="{C3380CC4-5D6E-409C-BE32-E72D297353CC}">
              <c16:uniqueId val="{00000002-D993-412E-9040-A5A2CECB1CB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17</c:v>
                </c:pt>
                <c:pt idx="3">
                  <c:v>17</c:v>
                </c:pt>
                <c:pt idx="6">
                  <c:v>24</c:v>
                </c:pt>
                <c:pt idx="9">
                  <c:v>17</c:v>
                </c:pt>
                <c:pt idx="12">
                  <c:v>32</c:v>
                </c:pt>
              </c:numCache>
            </c:numRef>
          </c:val>
          <c:extLst>
            <c:ext xmlns:c16="http://schemas.microsoft.com/office/drawing/2014/chart" uri="{C3380CC4-5D6E-409C-BE32-E72D297353CC}">
              <c16:uniqueId val="{00000003-D993-412E-9040-A5A2CECB1CB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160</c:v>
                </c:pt>
                <c:pt idx="3">
                  <c:v>103</c:v>
                </c:pt>
                <c:pt idx="6">
                  <c:v>97</c:v>
                </c:pt>
                <c:pt idx="9">
                  <c:v>101</c:v>
                </c:pt>
                <c:pt idx="12">
                  <c:v>98</c:v>
                </c:pt>
              </c:numCache>
            </c:numRef>
          </c:val>
          <c:extLst>
            <c:ext xmlns:c16="http://schemas.microsoft.com/office/drawing/2014/chart" uri="{C3380CC4-5D6E-409C-BE32-E72D297353CC}">
              <c16:uniqueId val="{00000004-D993-412E-9040-A5A2CECB1CB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993-412E-9040-A5A2CECB1CB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993-412E-9040-A5A2CECB1CB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2979</c:v>
                </c:pt>
                <c:pt idx="3">
                  <c:v>2995</c:v>
                </c:pt>
                <c:pt idx="6">
                  <c:v>3055</c:v>
                </c:pt>
                <c:pt idx="9">
                  <c:v>3039</c:v>
                </c:pt>
                <c:pt idx="12">
                  <c:v>3165</c:v>
                </c:pt>
              </c:numCache>
            </c:numRef>
          </c:val>
          <c:extLst>
            <c:ext xmlns:c16="http://schemas.microsoft.com/office/drawing/2014/chart" uri="{C3380CC4-5D6E-409C-BE32-E72D297353CC}">
              <c16:uniqueId val="{00000007-D993-412E-9040-A5A2CECB1CB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1013</c:v>
                </c:pt>
                <c:pt idx="2">
                  <c:v>#N/A</c:v>
                </c:pt>
                <c:pt idx="3">
                  <c:v>#N/A</c:v>
                </c:pt>
                <c:pt idx="4">
                  <c:v>1040</c:v>
                </c:pt>
                <c:pt idx="5">
                  <c:v>#N/A</c:v>
                </c:pt>
                <c:pt idx="6">
                  <c:v>#N/A</c:v>
                </c:pt>
                <c:pt idx="7">
                  <c:v>1143</c:v>
                </c:pt>
                <c:pt idx="8">
                  <c:v>#N/A</c:v>
                </c:pt>
                <c:pt idx="9">
                  <c:v>#N/A</c:v>
                </c:pt>
                <c:pt idx="10">
                  <c:v>1149</c:v>
                </c:pt>
                <c:pt idx="11">
                  <c:v>#N/A</c:v>
                </c:pt>
                <c:pt idx="12">
                  <c:v>#N/A</c:v>
                </c:pt>
                <c:pt idx="13">
                  <c:v>1270</c:v>
                </c:pt>
                <c:pt idx="14">
                  <c:v>#N/A</c:v>
                </c:pt>
              </c:numCache>
            </c:numRef>
          </c:val>
          <c:smooth val="0"/>
          <c:extLst>
            <c:ext xmlns:c16="http://schemas.microsoft.com/office/drawing/2014/chart" uri="{C3380CC4-5D6E-409C-BE32-E72D297353CC}">
              <c16:uniqueId val="{00000008-D993-412E-9040-A5A2CECB1CB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18338</c:v>
                </c:pt>
                <c:pt idx="5">
                  <c:v>17605</c:v>
                </c:pt>
                <c:pt idx="8">
                  <c:v>16668</c:v>
                </c:pt>
                <c:pt idx="11">
                  <c:v>15974</c:v>
                </c:pt>
                <c:pt idx="14">
                  <c:v>15897</c:v>
                </c:pt>
              </c:numCache>
            </c:numRef>
          </c:val>
          <c:extLst>
            <c:ext xmlns:c16="http://schemas.microsoft.com/office/drawing/2014/chart" uri="{C3380CC4-5D6E-409C-BE32-E72D297353CC}">
              <c16:uniqueId val="{00000000-E63A-4E6A-B0B0-9FD8ACF7238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4078</c:v>
                </c:pt>
                <c:pt idx="5">
                  <c:v>3992</c:v>
                </c:pt>
                <c:pt idx="8">
                  <c:v>3946</c:v>
                </c:pt>
                <c:pt idx="11">
                  <c:v>4081</c:v>
                </c:pt>
                <c:pt idx="14">
                  <c:v>4203</c:v>
                </c:pt>
              </c:numCache>
            </c:numRef>
          </c:val>
          <c:extLst>
            <c:ext xmlns:c16="http://schemas.microsoft.com/office/drawing/2014/chart" uri="{C3380CC4-5D6E-409C-BE32-E72D297353CC}">
              <c16:uniqueId val="{00000001-E63A-4E6A-B0B0-9FD8ACF7238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3646</c:v>
                </c:pt>
                <c:pt idx="5">
                  <c:v>4085</c:v>
                </c:pt>
                <c:pt idx="8">
                  <c:v>3866</c:v>
                </c:pt>
                <c:pt idx="11">
                  <c:v>4247</c:v>
                </c:pt>
                <c:pt idx="14">
                  <c:v>5040</c:v>
                </c:pt>
              </c:numCache>
            </c:numRef>
          </c:val>
          <c:extLst>
            <c:ext xmlns:c16="http://schemas.microsoft.com/office/drawing/2014/chart" uri="{C3380CC4-5D6E-409C-BE32-E72D297353CC}">
              <c16:uniqueId val="{00000002-E63A-4E6A-B0B0-9FD8ACF7238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63A-4E6A-B0B0-9FD8ACF7238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63A-4E6A-B0B0-9FD8ACF7238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4</c:v>
                </c:pt>
                <c:pt idx="6">
                  <c:v>3</c:v>
                </c:pt>
                <c:pt idx="9">
                  <c:v>2</c:v>
                </c:pt>
                <c:pt idx="12">
                  <c:v>1</c:v>
                </c:pt>
              </c:numCache>
            </c:numRef>
          </c:val>
          <c:extLst>
            <c:ext xmlns:c16="http://schemas.microsoft.com/office/drawing/2014/chart" uri="{C3380CC4-5D6E-409C-BE32-E72D297353CC}">
              <c16:uniqueId val="{00000005-E63A-4E6A-B0B0-9FD8ACF7238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1098</c:v>
                </c:pt>
                <c:pt idx="3">
                  <c:v>762</c:v>
                </c:pt>
                <c:pt idx="6">
                  <c:v>727</c:v>
                </c:pt>
                <c:pt idx="9">
                  <c:v>697</c:v>
                </c:pt>
                <c:pt idx="12">
                  <c:v>554</c:v>
                </c:pt>
              </c:numCache>
            </c:numRef>
          </c:val>
          <c:extLst>
            <c:ext xmlns:c16="http://schemas.microsoft.com/office/drawing/2014/chart" uri="{C3380CC4-5D6E-409C-BE32-E72D297353CC}">
              <c16:uniqueId val="{00000006-E63A-4E6A-B0B0-9FD8ACF7238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116</c:v>
                </c:pt>
                <c:pt idx="3">
                  <c:v>157</c:v>
                </c:pt>
                <c:pt idx="6">
                  <c:v>134</c:v>
                </c:pt>
                <c:pt idx="9">
                  <c:v>117</c:v>
                </c:pt>
                <c:pt idx="12">
                  <c:v>344</c:v>
                </c:pt>
              </c:numCache>
            </c:numRef>
          </c:val>
          <c:extLst>
            <c:ext xmlns:c16="http://schemas.microsoft.com/office/drawing/2014/chart" uri="{C3380CC4-5D6E-409C-BE32-E72D297353CC}">
              <c16:uniqueId val="{00000007-E63A-4E6A-B0B0-9FD8ACF7238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1812</c:v>
                </c:pt>
                <c:pt idx="3">
                  <c:v>1888</c:v>
                </c:pt>
                <c:pt idx="6">
                  <c:v>1774</c:v>
                </c:pt>
                <c:pt idx="9">
                  <c:v>1829</c:v>
                </c:pt>
                <c:pt idx="12">
                  <c:v>2128</c:v>
                </c:pt>
              </c:numCache>
            </c:numRef>
          </c:val>
          <c:extLst>
            <c:ext xmlns:c16="http://schemas.microsoft.com/office/drawing/2014/chart" uri="{C3380CC4-5D6E-409C-BE32-E72D297353CC}">
              <c16:uniqueId val="{00000008-E63A-4E6A-B0B0-9FD8ACF7238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697</c:v>
                </c:pt>
                <c:pt idx="3">
                  <c:v>680</c:v>
                </c:pt>
                <c:pt idx="6">
                  <c:v>604</c:v>
                </c:pt>
                <c:pt idx="9">
                  <c:v>497</c:v>
                </c:pt>
                <c:pt idx="12">
                  <c:v>428</c:v>
                </c:pt>
              </c:numCache>
            </c:numRef>
          </c:val>
          <c:extLst>
            <c:ext xmlns:c16="http://schemas.microsoft.com/office/drawing/2014/chart" uri="{C3380CC4-5D6E-409C-BE32-E72D297353CC}">
              <c16:uniqueId val="{00000009-E63A-4E6A-B0B0-9FD8ACF7238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28222</c:v>
                </c:pt>
                <c:pt idx="3">
                  <c:v>28089</c:v>
                </c:pt>
                <c:pt idx="6">
                  <c:v>26926</c:v>
                </c:pt>
                <c:pt idx="9">
                  <c:v>26712</c:v>
                </c:pt>
                <c:pt idx="12">
                  <c:v>26036</c:v>
                </c:pt>
              </c:numCache>
            </c:numRef>
          </c:val>
          <c:extLst>
            <c:ext xmlns:c16="http://schemas.microsoft.com/office/drawing/2014/chart" uri="{C3380CC4-5D6E-409C-BE32-E72D297353CC}">
              <c16:uniqueId val="{0000000A-E63A-4E6A-B0B0-9FD8ACF7238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5882</c:v>
                </c:pt>
                <c:pt idx="2">
                  <c:v>#N/A</c:v>
                </c:pt>
                <c:pt idx="3">
                  <c:v>#N/A</c:v>
                </c:pt>
                <c:pt idx="4">
                  <c:v>5898</c:v>
                </c:pt>
                <c:pt idx="5">
                  <c:v>#N/A</c:v>
                </c:pt>
                <c:pt idx="6">
                  <c:v>#N/A</c:v>
                </c:pt>
                <c:pt idx="7">
                  <c:v>5688</c:v>
                </c:pt>
                <c:pt idx="8">
                  <c:v>#N/A</c:v>
                </c:pt>
                <c:pt idx="9">
                  <c:v>#N/A</c:v>
                </c:pt>
                <c:pt idx="10">
                  <c:v>5551</c:v>
                </c:pt>
                <c:pt idx="11">
                  <c:v>#N/A</c:v>
                </c:pt>
                <c:pt idx="12">
                  <c:v>#N/A</c:v>
                </c:pt>
                <c:pt idx="13">
                  <c:v>4351</c:v>
                </c:pt>
                <c:pt idx="14">
                  <c:v>#N/A</c:v>
                </c:pt>
              </c:numCache>
            </c:numRef>
          </c:val>
          <c:smooth val="0"/>
          <c:extLst>
            <c:ext xmlns:c16="http://schemas.microsoft.com/office/drawing/2014/chart" uri="{C3380CC4-5D6E-409C-BE32-E72D297353CC}">
              <c16:uniqueId val="{0000000B-E63A-4E6A-B0B0-9FD8ACF7238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2538</c:v>
                </c:pt>
                <c:pt idx="1">
                  <c:v>2791</c:v>
                </c:pt>
                <c:pt idx="2">
                  <c:v>2700</c:v>
                </c:pt>
              </c:numCache>
            </c:numRef>
          </c:val>
          <c:extLst>
            <c:ext xmlns:c16="http://schemas.microsoft.com/office/drawing/2014/chart" uri="{C3380CC4-5D6E-409C-BE32-E72D297353CC}">
              <c16:uniqueId val="{00000000-1641-434E-8C0D-47EA82262CF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1641-434E-8C0D-47EA82262CF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224</c:v>
                </c:pt>
                <c:pt idx="1">
                  <c:v>221</c:v>
                </c:pt>
                <c:pt idx="2">
                  <c:v>729</c:v>
                </c:pt>
              </c:numCache>
            </c:numRef>
          </c:val>
          <c:extLst>
            <c:ext xmlns:c16="http://schemas.microsoft.com/office/drawing/2014/chart" uri="{C3380CC4-5D6E-409C-BE32-E72D297353CC}">
              <c16:uniqueId val="{00000002-1641-434E-8C0D-47EA82262CF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2938388584185985E-2"/>
                  <c:y val="-5.4371808028998284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{D04819BB-745E-4003-9D1D-83382EE5A9D7}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998-4D48-861F-F8E7D04BC0A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{CB27CAB1-7147-4F22-9048-62E0420FC921}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998-4D48-861F-F8E7D04BC0A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{91FA9ED1-D411-4E05-B481-C90DFFB9E00F}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998-4D48-861F-F8E7D04BC0A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{86B4DC43-757E-41FE-AA37-EABFA917C96F}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998-4D48-861F-F8E7D04BC0A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{877BCC09-6B73-4B12-9A49-9E976DBEE2FF}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998-4D48-861F-F8E7D04BC0AB}"/>
                </c:ext>
              </c:extLst>
            </c:dLbl>
            <c:dLbl>
              <c:idx val="8"/>
              <c:layout>
                <c:manualLayout>
                  <c:x val="-2.1352012354958753E-2"/>
                  <c:y val="-5.6631964167155997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{0988EF27-3F27-4234-9A5D-99DFB53B8DA2}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998-4D48-861F-F8E7D04BC0AB}"/>
                </c:ext>
              </c:extLst>
            </c:dLbl>
            <c:dLbl>
              <c:idx val="16"/>
              <c:layout>
                <c:manualLayout>
                  <c:x val="-3.2015750650234161E-2"/>
                  <c:y val="-8.3213176506027775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{3C531465-1DB0-452E-B443-9563C707D5E8}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998-4D48-861F-F8E7D04BC0AB}"/>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{08E67B00-9D94-47C8-B17A-B4D7A9136E36}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998-4D48-861F-F8E7D04BC0AB}"/>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{D02A7458-1093-4394-936E-94B307209F60}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998-4D48-861F-F8E7D04BC0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69.7</c:v>
                </c:pt>
                <c:pt idx="8">
                  <c:v>69.5</c:v>
                </c:pt>
                <c:pt idx="16">
                  <c:v>69.5</c:v>
                </c:pt>
                <c:pt idx="24">
                  <c:v>67.8</c:v>
                </c:pt>
                <c:pt idx="32">
                  <c:v>68.400000000000006</c:v>
                </c:pt>
              </c:numCache>
            </c:numRef>
          </c:xVal>
          <c:yVal>
            <c:numRef>
              <c:f>公会計指標分析・財政指標組合せ分析表!$BP$51:$DC$51</c:f>
              <c:numCache>
                <c:formatCode>#,##0.0;"▲ "#,##0.0</c:formatCode>
                <c:ptCount val="40"/>
                <c:pt idx="0">
                  <c:v>26.6</c:v>
                </c:pt>
                <c:pt idx="8">
                  <c:v>26</c:v>
                </c:pt>
                <c:pt idx="16">
                  <c:v>24.7</c:v>
                </c:pt>
                <c:pt idx="24">
                  <c:v>23.1</c:v>
                </c:pt>
                <c:pt idx="32">
                  <c:v>17</c:v>
                </c:pt>
              </c:numCache>
            </c:numRef>
          </c:yVal>
          <c:smooth val="0"/>
          <c:extLst>
            <c:ext xmlns:c16="http://schemas.microsoft.com/office/drawing/2014/chart" uri="{C3380CC4-5D6E-409C-BE32-E72D297353CC}">
              <c16:uniqueId val="{00000009-8998-4D48-861F-F8E7D04BC0A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{655E557D-441E-4871-8B26-C908F000B533}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998-4D48-861F-F8E7D04BC0A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{54BF828F-B425-4B1F-BA20-3DD8E733FAC2}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998-4D48-861F-F8E7D04BC0A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{31A0ABF4-50EB-4520-A429-04F35601DBBD}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998-4D48-861F-F8E7D04BC0A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{D816089E-669C-4155-B883-348976F5A84F}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998-4D48-861F-F8E7D04BC0A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{98CB3D68-87C7-4E5E-AECB-C932A95D9860}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998-4D48-861F-F8E7D04BC0AB}"/>
                </c:ext>
              </c:extLst>
            </c:dLbl>
            <c:dLbl>
              <c:idx val="8"/>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{E21317BC-EF62-49B1-B6D8-723B54ED8222}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998-4D48-861F-F8E7D04BC0AB}"/>
                </c:ext>
              </c:extLst>
            </c:dLbl>
            <c:dLbl>
              <c:idx val="16"/>
              <c:layout>
                <c:manualLayout>
                  <c:x val="0"/>
                  <c:y val="6.9566629047722066E-3"/>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{2A753249-BDCE-49A9-B045-1BB1DE7FA88E}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998-4D48-861F-F8E7D04BC0AB}"/>
                </c:ext>
              </c:extLst>
            </c:dLbl>
            <c:dLbl>
              <c:idx val="24"/>
              <c:layout>
                <c:manualLayout>
                  <c:x val="0"/>
                  <c:y val="-6.9566629047722889E-3"/>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{4D96998E-C50C-4547-9DF4-5860EE3C1961}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998-4D48-861F-F8E7D04BC0AB}"/>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{1745943C-4EE2-4D18-A8A2-870E8BFB128E}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998-4D48-861F-F8E7D04BC0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59.8</c:v>
                </c:pt>
                <c:pt idx="16">
                  <c:v>60.9</c:v>
                </c:pt>
                <c:pt idx="24">
                  <c:v>61.2</c:v>
                </c:pt>
                <c:pt idx="32">
                  <c:v>63</c:v>
                </c:pt>
              </c:numCache>
            </c:numRef>
          </c:xVal>
          <c:yVal>
            <c:numRef>
              <c:f>公会計指標分析・財政指標組合せ分析表!$BP$55:$DC$55</c:f>
              <c:numCache>
                <c:formatCode>#,##0.0;"▲ "#,##0.0</c:formatCode>
                <c:ptCount val="40"/>
                <c:pt idx="0">
                  <c:v>51.2</c:v>
                </c:pt>
                <c:pt idx="8">
                  <c:v>47.2</c:v>
                </c:pt>
                <c:pt idx="16">
                  <c:v>49.5</c:v>
                </c:pt>
                <c:pt idx="24">
                  <c:v>46.9</c:v>
                </c:pt>
                <c:pt idx="32">
                  <c:v>0</c:v>
                </c:pt>
              </c:numCache>
            </c:numRef>
          </c:yVal>
          <c:smooth val="0"/>
          <c:extLst>
            <c:ext xmlns:c16="http://schemas.microsoft.com/office/drawing/2014/chart" uri="{C3380CC4-5D6E-409C-BE32-E72D297353CC}">
              <c16:uniqueId val="{00000013-8998-4D48-861F-F8E7D04BC0AB}"/>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{5B9C761E-9089-4387-81AC-0EE8CBC32575}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3B3-4B50-8223-F078AAFDA4E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{9A2BE171-C8C8-4A04-8D62-BA29FDE25B0D}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3B3-4B50-8223-F078AAFDA4E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{1D496931-0AF2-4EB8-B53B-60B0E71C6A79}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3B3-4B50-8223-F078AAFDA4E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{90E1DFB7-1224-4C9E-8CAE-C1FB78161CAA}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3B3-4B50-8223-F078AAFDA4E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{71E79285-D5C2-4C5B-AED2-837A63261431}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3B3-4B50-8223-F078AAFDA4E9}"/>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{B517F087-9A85-4FC8-9598-5B3821310A09}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3B3-4B50-8223-F078AAFDA4E9}"/>
                </c:ext>
              </c:extLst>
            </c:dLbl>
            <c:dLbl>
              <c:idx val="16"/>
              <c:layout>
                <c:manualLayout>
                  <c:x val="-4.4905057365901176E-2"/>
                  <c:y val="-5.128734227591209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{318E701C-1E9A-45A4-A244-ADF6A453E2AB}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3B3-4B50-8223-F078AAFDA4E9}"/>
                </c:ext>
              </c:extLst>
            </c:dLbl>
            <c:dLbl>
              <c:idx val="24"/>
              <c:layout>
                <c:manualLayout>
                  <c:x val="-1.8235628084249993E-2"/>
                  <c:y val="-7.3545951899675804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{3F39C8BA-20B1-414C-A3CE-E23E1FEE00F5}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3B3-4B50-8223-F078AAFDA4E9}"/>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{1639E1F1-E5F7-4089-92A7-85B719C34814}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3B3-4B50-8223-F078AAFDA4E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4.0999999999999996</c:v>
                </c:pt>
                <c:pt idx="8">
                  <c:v>4.3</c:v>
                </c:pt>
                <c:pt idx="16">
                  <c:v>4.7</c:v>
                </c:pt>
                <c:pt idx="24">
                  <c:v>4.7</c:v>
                </c:pt>
                <c:pt idx="32">
                  <c:v>4.9000000000000004</c:v>
                </c:pt>
              </c:numCache>
            </c:numRef>
          </c:xVal>
          <c:yVal>
            <c:numRef>
              <c:f>公会計指標分析・財政指標組合せ分析表!$BP$73:$DC$73</c:f>
              <c:numCache>
                <c:formatCode>#,##0.0;"▲ "#,##0.0</c:formatCode>
                <c:ptCount val="40"/>
                <c:pt idx="0">
                  <c:v>26.6</c:v>
                </c:pt>
                <c:pt idx="8">
                  <c:v>26</c:v>
                </c:pt>
                <c:pt idx="16">
                  <c:v>24.7</c:v>
                </c:pt>
                <c:pt idx="24">
                  <c:v>23.1</c:v>
                </c:pt>
                <c:pt idx="32">
                  <c:v>17</c:v>
                </c:pt>
              </c:numCache>
            </c:numRef>
          </c:yVal>
          <c:smooth val="0"/>
          <c:extLst>
            <c:ext xmlns:c16="http://schemas.microsoft.com/office/drawing/2014/chart" uri="{C3380CC4-5D6E-409C-BE32-E72D297353CC}">
              <c16:uniqueId val="{00000009-E3B3-4B50-8223-F078AAFDA4E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{2BCE0274-6100-448C-A834-89BA63DC14B4}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3B3-4B50-8223-F078AAFDA4E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{F1255BAD-A2A4-490D-AE00-A9FADC87DE95}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3B3-4B50-8223-F078AAFDA4E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{4BE6C60A-725C-4C75-86A4-B2494A4968D0}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3B3-4B50-8223-F078AAFDA4E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{E1E4AEBE-6799-4EF7-B909-BDEF39094258}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3B3-4B50-8223-F078AAFDA4E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{DE17AB86-B991-4D26-A043-FF6FE05120F9}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3B3-4B50-8223-F078AAFDA4E9}"/>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{19DF8720-163E-4CF5-A26D-55FDE361C21F}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3B3-4B50-8223-F078AAFDA4E9}"/>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{A3110BC7-77A3-4BC6-9CF1-1FC75573BAB1}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3B3-4B50-8223-F078AAFDA4E9}"/>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{919B3D13-5457-4B47-B37B-6EB655CF92D8}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3B3-4B50-8223-F078AAFDA4E9}"/>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{8588E129-A430-4A60-9BCF-2A50C758DB0F}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3B3-4B50-8223-F078AAFDA4E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7.6</c:v>
                </c:pt>
                <c:pt idx="24">
                  <c:v>7.2</c:v>
                </c:pt>
                <c:pt idx="32">
                  <c:v>4.5</c:v>
                </c:pt>
              </c:numCache>
            </c:numRef>
          </c:xVal>
          <c:yVal>
            <c:numRef>
              <c:f>公会計指標分析・財政指標組合せ分析表!$BP$77:$DC$77</c:f>
              <c:numCache>
                <c:formatCode>#,##0.0;"▲ "#,##0.0</c:formatCode>
                <c:ptCount val="40"/>
                <c:pt idx="0">
                  <c:v>51.2</c:v>
                </c:pt>
                <c:pt idx="8">
                  <c:v>47.2</c:v>
                </c:pt>
                <c:pt idx="16">
                  <c:v>49.5</c:v>
                </c:pt>
                <c:pt idx="24">
                  <c:v>46.9</c:v>
                </c:pt>
                <c:pt idx="32">
                  <c:v>0</c:v>
                </c:pt>
              </c:numCache>
            </c:numRef>
          </c:yVal>
          <c:smooth val="0"/>
          <c:extLst>
            <c:ext xmlns:c16="http://schemas.microsoft.com/office/drawing/2014/chart" uri="{C3380CC4-5D6E-409C-BE32-E72D297353CC}">
              <c16:uniqueId val="{00000013-E3B3-4B50-8223-F078AAFDA4E9}"/>
            </c:ext>
          </c:extLst>
        </c:ser>
        <c:dLbls>
          <c:showLegendKey val="0"/>
          <c:showVal val="1"/>
          <c:showCatName val="0"/>
          <c:showSerName val="0"/>
          <c:showPercent val="0"/>
          <c:showBubbleSize val="0"/>
        </c:dLbls>
        <c:axId val="84219776"/>
        <c:axId val="84234240"/>
      </c:scatterChart>
      <c:valAx>
        <c:axId val="84219776"/>
        <c:scaling>
          <c:orientation val="maxMin"/>
          <c:max val="9"/>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埼玉県朝霞市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元利償還金等については、新規借入や据置終了による元金償還額の増加が、償還が終了したことによる減額を</a:t>
          </a:r>
          <a:r>
            <a:rPr kumimoji="1" lang="ja-JP" altLang="en-US" sz="1400">
              <a:solidFill>
                <a:schemeClr val="dk1"/>
              </a:solidFill>
              <a:effectLst/>
              <a:latin typeface="BIZ UDP明朝 Medium" panose="02020500000000000000" pitchFamily="18" charset="-128"/>
              <a:ea typeface="BIZ UDP明朝 Medium" panose="02020500000000000000" pitchFamily="18" charset="-128"/>
              <a:cs typeface="+mn-cs"/>
            </a:rPr>
            <a:t>上</a:t>
          </a:r>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回ったため、前年度より約</a:t>
          </a:r>
          <a:r>
            <a:rPr kumimoji="1" lang="en-US" altLang="ja-JP" sz="1400">
              <a:solidFill>
                <a:schemeClr val="dk1"/>
              </a:solidFill>
              <a:effectLst/>
              <a:latin typeface="BIZ UDP明朝 Medium" panose="02020500000000000000" pitchFamily="18" charset="-128"/>
              <a:ea typeface="BIZ UDP明朝 Medium" panose="02020500000000000000" pitchFamily="18" charset="-128"/>
              <a:cs typeface="+mn-cs"/>
            </a:rPr>
            <a:t>1</a:t>
          </a:r>
          <a:r>
            <a:rPr kumimoji="1" lang="ja-JP" altLang="en-US" sz="1400">
              <a:solidFill>
                <a:schemeClr val="dk1"/>
              </a:solidFill>
              <a:effectLst/>
              <a:latin typeface="BIZ UDP明朝 Medium" panose="02020500000000000000" pitchFamily="18" charset="-128"/>
              <a:ea typeface="BIZ UDP明朝 Medium" panose="02020500000000000000" pitchFamily="18" charset="-128"/>
              <a:cs typeface="+mn-cs"/>
            </a:rPr>
            <a:t>億</a:t>
          </a:r>
          <a:r>
            <a:rPr kumimoji="1" lang="en-US" altLang="ja-JP" sz="1400">
              <a:solidFill>
                <a:schemeClr val="dk1"/>
              </a:solidFill>
              <a:effectLst/>
              <a:latin typeface="BIZ UDP明朝 Medium" panose="02020500000000000000" pitchFamily="18" charset="-128"/>
              <a:ea typeface="BIZ UDP明朝 Medium" panose="02020500000000000000" pitchFamily="18" charset="-128"/>
              <a:cs typeface="+mn-cs"/>
            </a:rPr>
            <a:t>2,600</a:t>
          </a:r>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万円</a:t>
          </a:r>
          <a:r>
            <a:rPr kumimoji="1" lang="ja-JP" altLang="en-US" sz="1400">
              <a:solidFill>
                <a:schemeClr val="dk1"/>
              </a:solidFill>
              <a:effectLst/>
              <a:latin typeface="BIZ UDP明朝 Medium" panose="02020500000000000000" pitchFamily="18" charset="-128"/>
              <a:ea typeface="BIZ UDP明朝 Medium" panose="02020500000000000000" pitchFamily="18" charset="-128"/>
              <a:cs typeface="+mn-cs"/>
            </a:rPr>
            <a:t>増加</a:t>
          </a:r>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した。</a:t>
          </a:r>
          <a:endParaRPr lang="ja-JP" altLang="ja-JP" sz="1400">
            <a:effectLst/>
            <a:latin typeface="BIZ UDP明朝 Medium" panose="02020500000000000000" pitchFamily="18" charset="-128"/>
            <a:ea typeface="BIZ UDP明朝 Medium" panose="02020500000000000000" pitchFamily="18" charset="-128"/>
          </a:endParaRPr>
        </a:p>
        <a:p>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算入公債費等については、</a:t>
          </a:r>
          <a:r>
            <a:rPr kumimoji="1" lang="ja-JP" altLang="en-US" sz="1400">
              <a:solidFill>
                <a:schemeClr val="dk1"/>
              </a:solidFill>
              <a:effectLst/>
              <a:latin typeface="BIZ UDP明朝 Medium" panose="02020500000000000000" pitchFamily="18" charset="-128"/>
              <a:ea typeface="BIZ UDP明朝 Medium" panose="02020500000000000000" pitchFamily="18" charset="-128"/>
              <a:cs typeface="+mn-cs"/>
            </a:rPr>
            <a:t>東日本大震災全国緊急防災施策等債</a:t>
          </a:r>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の</a:t>
          </a:r>
          <a:r>
            <a:rPr kumimoji="1" lang="ja-JP" altLang="en-US" sz="1400">
              <a:solidFill>
                <a:schemeClr val="dk1"/>
              </a:solidFill>
              <a:effectLst/>
              <a:latin typeface="BIZ UDP明朝 Medium" panose="02020500000000000000" pitchFamily="18" charset="-128"/>
              <a:ea typeface="BIZ UDP明朝 Medium" panose="02020500000000000000" pitchFamily="18" charset="-128"/>
              <a:cs typeface="+mn-cs"/>
            </a:rPr>
            <a:t>増加</a:t>
          </a:r>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に伴う普通交付税分にかかる基準財政需要額の</a:t>
          </a:r>
          <a:r>
            <a:rPr kumimoji="1" lang="ja-JP" altLang="en-US" sz="1400">
              <a:solidFill>
                <a:schemeClr val="dk1"/>
              </a:solidFill>
              <a:effectLst/>
              <a:latin typeface="BIZ UDP明朝 Medium" panose="02020500000000000000" pitchFamily="18" charset="-128"/>
              <a:ea typeface="BIZ UDP明朝 Medium" panose="02020500000000000000" pitchFamily="18" charset="-128"/>
              <a:cs typeface="+mn-cs"/>
            </a:rPr>
            <a:t>微増</a:t>
          </a:r>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などにより、前年度より約</a:t>
          </a:r>
          <a:r>
            <a:rPr kumimoji="1" lang="en-US" altLang="ja-JP" sz="1400">
              <a:solidFill>
                <a:schemeClr val="dk1"/>
              </a:solidFill>
              <a:effectLst/>
              <a:latin typeface="BIZ UDP明朝 Medium" panose="02020500000000000000" pitchFamily="18" charset="-128"/>
              <a:ea typeface="BIZ UDP明朝 Medium" panose="02020500000000000000" pitchFamily="18" charset="-128"/>
              <a:cs typeface="+mn-cs"/>
            </a:rPr>
            <a:t>1,200</a:t>
          </a:r>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万円</a:t>
          </a:r>
          <a:r>
            <a:rPr kumimoji="1" lang="ja-JP" altLang="en-US" sz="1400">
              <a:solidFill>
                <a:schemeClr val="dk1"/>
              </a:solidFill>
              <a:effectLst/>
              <a:latin typeface="BIZ UDP明朝 Medium" panose="02020500000000000000" pitchFamily="18" charset="-128"/>
              <a:ea typeface="BIZ UDP明朝 Medium" panose="02020500000000000000" pitchFamily="18" charset="-128"/>
              <a:cs typeface="+mn-cs"/>
            </a:rPr>
            <a:t>増加</a:t>
          </a:r>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した。</a:t>
          </a:r>
          <a:endParaRPr lang="ja-JP" altLang="ja-JP" sz="1400">
            <a:effectLst/>
            <a:latin typeface="BIZ UDP明朝 Medium" panose="02020500000000000000" pitchFamily="18" charset="-128"/>
            <a:ea typeface="BIZ UDP明朝 Medium" panose="02020500000000000000" pitchFamily="18" charset="-128"/>
          </a:endParaRPr>
        </a:p>
        <a:p>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結果として、実質公債費比率の分子は前年度より約</a:t>
          </a:r>
          <a:r>
            <a:rPr kumimoji="1" lang="en-US" altLang="ja-JP" sz="1400">
              <a:solidFill>
                <a:schemeClr val="dk1"/>
              </a:solidFill>
              <a:effectLst/>
              <a:latin typeface="BIZ UDP明朝 Medium" panose="02020500000000000000" pitchFamily="18" charset="-128"/>
              <a:ea typeface="BIZ UDP明朝 Medium" panose="02020500000000000000" pitchFamily="18" charset="-128"/>
              <a:cs typeface="+mn-cs"/>
            </a:rPr>
            <a:t>1</a:t>
          </a:r>
          <a:r>
            <a:rPr kumimoji="1" lang="ja-JP" altLang="en-US" sz="1400">
              <a:solidFill>
                <a:schemeClr val="dk1"/>
              </a:solidFill>
              <a:effectLst/>
              <a:latin typeface="BIZ UDP明朝 Medium" panose="02020500000000000000" pitchFamily="18" charset="-128"/>
              <a:ea typeface="BIZ UDP明朝 Medium" panose="02020500000000000000" pitchFamily="18" charset="-128"/>
              <a:cs typeface="+mn-cs"/>
            </a:rPr>
            <a:t>億</a:t>
          </a:r>
          <a:r>
            <a:rPr kumimoji="1" lang="en-US" altLang="ja-JP" sz="1400">
              <a:solidFill>
                <a:schemeClr val="dk1"/>
              </a:solidFill>
              <a:effectLst/>
              <a:latin typeface="BIZ UDP明朝 Medium" panose="02020500000000000000" pitchFamily="18" charset="-128"/>
              <a:ea typeface="BIZ UDP明朝 Medium" panose="02020500000000000000" pitchFamily="18" charset="-128"/>
              <a:cs typeface="+mn-cs"/>
            </a:rPr>
            <a:t>2,100</a:t>
          </a:r>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万円</a:t>
          </a:r>
          <a:r>
            <a:rPr kumimoji="1" lang="ja-JP" altLang="en-US" sz="1400">
              <a:solidFill>
                <a:schemeClr val="dk1"/>
              </a:solidFill>
              <a:effectLst/>
              <a:latin typeface="BIZ UDP明朝 Medium" panose="02020500000000000000" pitchFamily="18" charset="-128"/>
              <a:ea typeface="BIZ UDP明朝 Medium" panose="02020500000000000000" pitchFamily="18" charset="-128"/>
              <a:cs typeface="+mn-cs"/>
            </a:rPr>
            <a:t>（</a:t>
          </a:r>
          <a:r>
            <a:rPr kumimoji="1" lang="en-US" altLang="ja-JP" sz="1400">
              <a:solidFill>
                <a:schemeClr val="dk1"/>
              </a:solidFill>
              <a:effectLst/>
              <a:latin typeface="BIZ UDP明朝 Medium" panose="02020500000000000000" pitchFamily="18" charset="-128"/>
              <a:ea typeface="BIZ UDP明朝 Medium" panose="02020500000000000000" pitchFamily="18" charset="-128"/>
              <a:cs typeface="+mn-cs"/>
            </a:rPr>
            <a:t>10.5</a:t>
          </a:r>
          <a:r>
            <a:rPr kumimoji="1" lang="ja-JP" altLang="en-US" sz="1400">
              <a:solidFill>
                <a:schemeClr val="dk1"/>
              </a:solidFill>
              <a:effectLst/>
              <a:latin typeface="BIZ UDP明朝 Medium" panose="02020500000000000000" pitchFamily="18" charset="-128"/>
              <a:ea typeface="BIZ UDP明朝 Medium" panose="02020500000000000000" pitchFamily="18" charset="-128"/>
              <a:cs typeface="+mn-cs"/>
            </a:rPr>
            <a:t>％）</a:t>
          </a:r>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増加した。</a:t>
          </a:r>
          <a:endParaRPr lang="ja-JP" altLang="ja-JP" sz="1400">
            <a:effectLst/>
            <a:latin typeface="BIZ UDP明朝 Medium" panose="02020500000000000000" pitchFamily="18" charset="-128"/>
            <a:ea typeface="BIZ UDP明朝 Medium" panose="02020500000000000000" pitchFamily="18"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満期一括償還に係る積立なし。</a:t>
          </a:r>
          <a:endParaRPr lang="ja-JP" altLang="ja-JP" sz="1050">
            <a:effectLst/>
            <a:latin typeface="BIZ UDP明朝 Medium" panose="02020500000000000000" pitchFamily="18" charset="-128"/>
            <a:ea typeface="BIZ UDP明朝 Medium" panose="02020500000000000000" pitchFamily="18"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埼玉県朝霞市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将来負担額については、地方債</a:t>
          </a:r>
          <a:r>
            <a:rPr kumimoji="1" lang="ja-JP" altLang="en-US" sz="1400">
              <a:solidFill>
                <a:schemeClr val="dk1"/>
              </a:solidFill>
              <a:effectLst/>
              <a:latin typeface="BIZ UDP明朝 Medium" panose="02020500000000000000" pitchFamily="18" charset="-128"/>
              <a:ea typeface="BIZ UDP明朝 Medium" panose="02020500000000000000" pitchFamily="18" charset="-128"/>
              <a:cs typeface="+mn-cs"/>
            </a:rPr>
            <a:t>借入額が元金償還額を下回ったため</a:t>
          </a:r>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、前年度より約</a:t>
          </a:r>
          <a:r>
            <a:rPr kumimoji="1" lang="en-US" altLang="ja-JP" sz="1400">
              <a:solidFill>
                <a:schemeClr val="dk1"/>
              </a:solidFill>
              <a:effectLst/>
              <a:latin typeface="BIZ UDP明朝 Medium" panose="02020500000000000000" pitchFamily="18" charset="-128"/>
              <a:ea typeface="BIZ UDP明朝 Medium" panose="02020500000000000000" pitchFamily="18" charset="-128"/>
              <a:cs typeface="+mn-cs"/>
            </a:rPr>
            <a:t>3</a:t>
          </a:r>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億</a:t>
          </a:r>
          <a:r>
            <a:rPr kumimoji="1" lang="en-US" altLang="ja-JP" sz="1400">
              <a:solidFill>
                <a:schemeClr val="dk1"/>
              </a:solidFill>
              <a:effectLst/>
              <a:latin typeface="BIZ UDP明朝 Medium" panose="02020500000000000000" pitchFamily="18" charset="-128"/>
              <a:ea typeface="BIZ UDP明朝 Medium" panose="02020500000000000000" pitchFamily="18" charset="-128"/>
              <a:cs typeface="+mn-cs"/>
            </a:rPr>
            <a:t>6,300</a:t>
          </a:r>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万円減少した。</a:t>
          </a:r>
          <a:b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br>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充当可能財源等については、</a:t>
          </a:r>
          <a:r>
            <a:rPr kumimoji="1" lang="ja-JP" altLang="en-US" sz="1400">
              <a:solidFill>
                <a:schemeClr val="dk1"/>
              </a:solidFill>
              <a:effectLst/>
              <a:latin typeface="BIZ UDP明朝 Medium" panose="02020500000000000000" pitchFamily="18" charset="-128"/>
              <a:ea typeface="BIZ UDP明朝 Medium" panose="02020500000000000000" pitchFamily="18" charset="-128"/>
              <a:cs typeface="+mn-cs"/>
            </a:rPr>
            <a:t>充当可能基金</a:t>
          </a:r>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の</a:t>
          </a:r>
          <a:r>
            <a:rPr kumimoji="1" lang="ja-JP" altLang="en-US" sz="1400">
              <a:solidFill>
                <a:schemeClr val="dk1"/>
              </a:solidFill>
              <a:effectLst/>
              <a:latin typeface="BIZ UDP明朝 Medium" panose="02020500000000000000" pitchFamily="18" charset="-128"/>
              <a:ea typeface="BIZ UDP明朝 Medium" panose="02020500000000000000" pitchFamily="18" charset="-128"/>
              <a:cs typeface="+mn-cs"/>
            </a:rPr>
            <a:t>増加</a:t>
          </a:r>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などにより、前年度より約</a:t>
          </a:r>
          <a:r>
            <a:rPr kumimoji="1" lang="en-US" altLang="ja-JP" sz="1400">
              <a:solidFill>
                <a:schemeClr val="dk1"/>
              </a:solidFill>
              <a:effectLst/>
              <a:latin typeface="BIZ UDP明朝 Medium" panose="02020500000000000000" pitchFamily="18" charset="-128"/>
              <a:ea typeface="BIZ UDP明朝 Medium" panose="02020500000000000000" pitchFamily="18" charset="-128"/>
              <a:cs typeface="+mn-cs"/>
            </a:rPr>
            <a:t>8</a:t>
          </a:r>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億</a:t>
          </a:r>
          <a:r>
            <a:rPr kumimoji="1" lang="en-US" altLang="ja-JP" sz="1400">
              <a:solidFill>
                <a:schemeClr val="dk1"/>
              </a:solidFill>
              <a:effectLst/>
              <a:latin typeface="BIZ UDP明朝 Medium" panose="02020500000000000000" pitchFamily="18" charset="-128"/>
              <a:ea typeface="BIZ UDP明朝 Medium" panose="02020500000000000000" pitchFamily="18" charset="-128"/>
              <a:cs typeface="+mn-cs"/>
            </a:rPr>
            <a:t>3,800</a:t>
          </a:r>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万円</a:t>
          </a:r>
          <a:r>
            <a:rPr kumimoji="1" lang="ja-JP" altLang="en-US" sz="1400">
              <a:solidFill>
                <a:schemeClr val="dk1"/>
              </a:solidFill>
              <a:effectLst/>
              <a:latin typeface="BIZ UDP明朝 Medium" panose="02020500000000000000" pitchFamily="18" charset="-128"/>
              <a:ea typeface="BIZ UDP明朝 Medium" panose="02020500000000000000" pitchFamily="18" charset="-128"/>
              <a:cs typeface="+mn-cs"/>
            </a:rPr>
            <a:t>増加</a:t>
          </a:r>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した。</a:t>
          </a:r>
          <a:b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br>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結果として、充当可能財源等の</a:t>
          </a:r>
          <a:r>
            <a:rPr kumimoji="1" lang="ja-JP" altLang="en-US" sz="1400">
              <a:solidFill>
                <a:schemeClr val="dk1"/>
              </a:solidFill>
              <a:effectLst/>
              <a:latin typeface="BIZ UDP明朝 Medium" panose="02020500000000000000" pitchFamily="18" charset="-128"/>
              <a:ea typeface="BIZ UDP明朝 Medium" panose="02020500000000000000" pitchFamily="18" charset="-128"/>
              <a:cs typeface="+mn-cs"/>
            </a:rPr>
            <a:t>増加が将来負担額の減少</a:t>
          </a:r>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を上回ったため、将来負担比率の分子は前年度より約</a:t>
          </a:r>
          <a:r>
            <a:rPr kumimoji="1" lang="en-US" altLang="ja-JP" sz="1400">
              <a:solidFill>
                <a:schemeClr val="dk1"/>
              </a:solidFill>
              <a:effectLst/>
              <a:latin typeface="BIZ UDP明朝 Medium" panose="02020500000000000000" pitchFamily="18" charset="-128"/>
              <a:ea typeface="BIZ UDP明朝 Medium" panose="02020500000000000000" pitchFamily="18" charset="-128"/>
              <a:cs typeface="+mn-cs"/>
            </a:rPr>
            <a:t>1</a:t>
          </a:r>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億</a:t>
          </a:r>
          <a:r>
            <a:rPr kumimoji="1" lang="en-US" altLang="ja-JP" sz="1400">
              <a:solidFill>
                <a:schemeClr val="dk1"/>
              </a:solidFill>
              <a:effectLst/>
              <a:latin typeface="BIZ UDP明朝 Medium" panose="02020500000000000000" pitchFamily="18" charset="-128"/>
              <a:ea typeface="BIZ UDP明朝 Medium" panose="02020500000000000000" pitchFamily="18" charset="-128"/>
              <a:cs typeface="+mn-cs"/>
            </a:rPr>
            <a:t>2,000</a:t>
          </a:r>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万円減少した。</a:t>
          </a:r>
          <a:endParaRPr lang="ja-JP" altLang="ja-JP" sz="1800">
            <a:effectLst/>
            <a:latin typeface="BIZ UDP明朝 Medium" panose="02020500000000000000" pitchFamily="18" charset="-128"/>
            <a:ea typeface="BIZ UDP明朝 Medium" panose="02020500000000000000" pitchFamily="18"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埼玉県朝霞市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600">
              <a:solidFill>
                <a:schemeClr val="dk1"/>
              </a:solidFill>
              <a:effectLst/>
              <a:latin typeface="BIZ UDP明朝 Medium" panose="02020500000000000000" pitchFamily="18" charset="-128"/>
              <a:ea typeface="BIZ UDP明朝 Medium" panose="02020500000000000000" pitchFamily="18" charset="-128"/>
              <a:cs typeface="+mn-cs"/>
            </a:rPr>
            <a:t>令和</a:t>
          </a:r>
          <a:r>
            <a:rPr kumimoji="1" lang="ja-JP" altLang="en-US" sz="1600">
              <a:solidFill>
                <a:schemeClr val="dk1"/>
              </a:solidFill>
              <a:effectLst/>
              <a:latin typeface="BIZ UDP明朝 Medium" panose="02020500000000000000" pitchFamily="18" charset="-128"/>
              <a:ea typeface="BIZ UDP明朝 Medium" panose="02020500000000000000" pitchFamily="18" charset="-128"/>
              <a:cs typeface="+mn-cs"/>
            </a:rPr>
            <a:t>３</a:t>
          </a:r>
          <a:r>
            <a:rPr kumimoji="1" lang="ja-JP" altLang="ja-JP" sz="1600">
              <a:solidFill>
                <a:schemeClr val="dk1"/>
              </a:solidFill>
              <a:effectLst/>
              <a:latin typeface="BIZ UDP明朝 Medium" panose="02020500000000000000" pitchFamily="18" charset="-128"/>
              <a:ea typeface="BIZ UDP明朝 Medium" panose="02020500000000000000" pitchFamily="18" charset="-128"/>
              <a:cs typeface="+mn-cs"/>
            </a:rPr>
            <a:t>年度末における基金の残高</a:t>
          </a:r>
          <a:r>
            <a:rPr kumimoji="1" lang="ja-JP" altLang="en-US" sz="1600">
              <a:solidFill>
                <a:schemeClr val="dk1"/>
              </a:solidFill>
              <a:effectLst/>
              <a:latin typeface="BIZ UDP明朝 Medium" panose="02020500000000000000" pitchFamily="18" charset="-128"/>
              <a:ea typeface="BIZ UDP明朝 Medium" panose="02020500000000000000" pitchFamily="18" charset="-128"/>
              <a:cs typeface="+mn-cs"/>
            </a:rPr>
            <a:t>について</a:t>
          </a:r>
          <a:r>
            <a:rPr kumimoji="1" lang="ja-JP" altLang="ja-JP" sz="1600">
              <a:solidFill>
                <a:schemeClr val="dk1"/>
              </a:solidFill>
              <a:effectLst/>
              <a:latin typeface="BIZ UDP明朝 Medium" panose="02020500000000000000" pitchFamily="18" charset="-128"/>
              <a:ea typeface="BIZ UDP明朝 Medium" panose="02020500000000000000" pitchFamily="18" charset="-128"/>
              <a:cs typeface="+mn-cs"/>
            </a:rPr>
            <a:t>、財政調整基金は前年度より</a:t>
          </a:r>
          <a:r>
            <a:rPr kumimoji="1" lang="en-US" altLang="ja-JP" sz="1600">
              <a:solidFill>
                <a:schemeClr val="dk1"/>
              </a:solidFill>
              <a:effectLst/>
              <a:latin typeface="BIZ UDP明朝 Medium" panose="02020500000000000000" pitchFamily="18" charset="-128"/>
              <a:ea typeface="BIZ UDP明朝 Medium" panose="02020500000000000000" pitchFamily="18" charset="-128"/>
              <a:cs typeface="+mn-cs"/>
            </a:rPr>
            <a:t>9,057</a:t>
          </a:r>
          <a:r>
            <a:rPr kumimoji="1" lang="ja-JP" altLang="ja-JP" sz="1600">
              <a:solidFill>
                <a:schemeClr val="dk1"/>
              </a:solidFill>
              <a:effectLst/>
              <a:latin typeface="BIZ UDP明朝 Medium" panose="02020500000000000000" pitchFamily="18" charset="-128"/>
              <a:ea typeface="BIZ UDP明朝 Medium" panose="02020500000000000000" pitchFamily="18" charset="-128"/>
              <a:cs typeface="+mn-cs"/>
            </a:rPr>
            <a:t>万</a:t>
          </a:r>
          <a:r>
            <a:rPr kumimoji="1" lang="en-US" altLang="ja-JP" sz="1600">
              <a:solidFill>
                <a:schemeClr val="dk1"/>
              </a:solidFill>
              <a:effectLst/>
              <a:latin typeface="BIZ UDP明朝 Medium" panose="02020500000000000000" pitchFamily="18" charset="-128"/>
              <a:ea typeface="BIZ UDP明朝 Medium" panose="02020500000000000000" pitchFamily="18" charset="-128"/>
              <a:cs typeface="+mn-cs"/>
            </a:rPr>
            <a:t>3,000</a:t>
          </a:r>
          <a:r>
            <a:rPr kumimoji="1" lang="ja-JP" altLang="ja-JP" sz="1600">
              <a:solidFill>
                <a:schemeClr val="dk1"/>
              </a:solidFill>
              <a:effectLst/>
              <a:latin typeface="BIZ UDP明朝 Medium" panose="02020500000000000000" pitchFamily="18" charset="-128"/>
              <a:ea typeface="BIZ UDP明朝 Medium" panose="02020500000000000000" pitchFamily="18" charset="-128"/>
              <a:cs typeface="+mn-cs"/>
            </a:rPr>
            <a:t>円の</a:t>
          </a:r>
          <a:r>
            <a:rPr kumimoji="1" lang="ja-JP" altLang="en-US" sz="1600">
              <a:solidFill>
                <a:schemeClr val="dk1"/>
              </a:solidFill>
              <a:effectLst/>
              <a:latin typeface="BIZ UDP明朝 Medium" panose="02020500000000000000" pitchFamily="18" charset="-128"/>
              <a:ea typeface="BIZ UDP明朝 Medium" panose="02020500000000000000" pitchFamily="18" charset="-128"/>
              <a:cs typeface="+mn-cs"/>
            </a:rPr>
            <a:t>減</a:t>
          </a:r>
          <a:r>
            <a:rPr kumimoji="1" lang="ja-JP" altLang="ja-JP" sz="1600">
              <a:solidFill>
                <a:schemeClr val="dk1"/>
              </a:solidFill>
              <a:effectLst/>
              <a:latin typeface="BIZ UDP明朝 Medium" panose="02020500000000000000" pitchFamily="18" charset="-128"/>
              <a:ea typeface="BIZ UDP明朝 Medium" panose="02020500000000000000" pitchFamily="18" charset="-128"/>
              <a:cs typeface="+mn-cs"/>
            </a:rPr>
            <a:t>で</a:t>
          </a:r>
          <a:r>
            <a:rPr kumimoji="1" lang="en-US" altLang="ja-JP" sz="1600">
              <a:solidFill>
                <a:schemeClr val="dk1"/>
              </a:solidFill>
              <a:effectLst/>
              <a:latin typeface="BIZ UDP明朝 Medium" panose="02020500000000000000" pitchFamily="18" charset="-128"/>
              <a:ea typeface="BIZ UDP明朝 Medium" panose="02020500000000000000" pitchFamily="18" charset="-128"/>
              <a:cs typeface="+mn-cs"/>
            </a:rPr>
            <a:t>27</a:t>
          </a:r>
          <a:r>
            <a:rPr kumimoji="1" lang="ja-JP" altLang="ja-JP" sz="1600">
              <a:solidFill>
                <a:schemeClr val="dk1"/>
              </a:solidFill>
              <a:effectLst/>
              <a:latin typeface="BIZ UDP明朝 Medium" panose="02020500000000000000" pitchFamily="18" charset="-128"/>
              <a:ea typeface="BIZ UDP明朝 Medium" panose="02020500000000000000" pitchFamily="18" charset="-128"/>
              <a:cs typeface="+mn-cs"/>
            </a:rPr>
            <a:t>億</a:t>
          </a:r>
          <a:r>
            <a:rPr kumimoji="1" lang="en-US" altLang="ja-JP" sz="1600">
              <a:solidFill>
                <a:schemeClr val="dk1"/>
              </a:solidFill>
              <a:effectLst/>
              <a:latin typeface="BIZ UDP明朝 Medium" panose="02020500000000000000" pitchFamily="18" charset="-128"/>
              <a:ea typeface="BIZ UDP明朝 Medium" panose="02020500000000000000" pitchFamily="18" charset="-128"/>
              <a:cs typeface="+mn-cs"/>
            </a:rPr>
            <a:t>7</a:t>
          </a:r>
          <a:r>
            <a:rPr kumimoji="1" lang="ja-JP" altLang="ja-JP" sz="1600">
              <a:solidFill>
                <a:schemeClr val="dk1"/>
              </a:solidFill>
              <a:effectLst/>
              <a:latin typeface="BIZ UDP明朝 Medium" panose="02020500000000000000" pitchFamily="18" charset="-128"/>
              <a:ea typeface="BIZ UDP明朝 Medium" panose="02020500000000000000" pitchFamily="18" charset="-128"/>
              <a:cs typeface="+mn-cs"/>
            </a:rPr>
            <a:t>万</a:t>
          </a:r>
          <a:r>
            <a:rPr kumimoji="1" lang="en-US" altLang="ja-JP" sz="1600">
              <a:solidFill>
                <a:schemeClr val="dk1"/>
              </a:solidFill>
              <a:effectLst/>
              <a:latin typeface="BIZ UDP明朝 Medium" panose="02020500000000000000" pitchFamily="18" charset="-128"/>
              <a:ea typeface="BIZ UDP明朝 Medium" panose="02020500000000000000" pitchFamily="18" charset="-128"/>
              <a:cs typeface="+mn-cs"/>
            </a:rPr>
            <a:t>4,000</a:t>
          </a:r>
          <a:r>
            <a:rPr kumimoji="1" lang="ja-JP" altLang="ja-JP" sz="1600">
              <a:solidFill>
                <a:schemeClr val="dk1"/>
              </a:solidFill>
              <a:effectLst/>
              <a:latin typeface="BIZ UDP明朝 Medium" panose="02020500000000000000" pitchFamily="18" charset="-128"/>
              <a:ea typeface="BIZ UDP明朝 Medium" panose="02020500000000000000" pitchFamily="18" charset="-128"/>
              <a:cs typeface="+mn-cs"/>
            </a:rPr>
            <a:t>円、その他特定目的基金の基地跡地整備基金は前年度より</a:t>
          </a:r>
          <a:r>
            <a:rPr kumimoji="1" lang="en-US" altLang="ja-JP" sz="1600">
              <a:solidFill>
                <a:schemeClr val="dk1"/>
              </a:solidFill>
              <a:effectLst/>
              <a:latin typeface="BIZ UDP明朝 Medium" panose="02020500000000000000" pitchFamily="18" charset="-128"/>
              <a:ea typeface="BIZ UDP明朝 Medium" panose="02020500000000000000" pitchFamily="18" charset="-128"/>
              <a:cs typeface="+mn-cs"/>
            </a:rPr>
            <a:t>70</a:t>
          </a:r>
          <a:r>
            <a:rPr kumimoji="1" lang="ja-JP" altLang="ja-JP" sz="1600">
              <a:solidFill>
                <a:schemeClr val="dk1"/>
              </a:solidFill>
              <a:effectLst/>
              <a:latin typeface="BIZ UDP明朝 Medium" panose="02020500000000000000" pitchFamily="18" charset="-128"/>
              <a:ea typeface="BIZ UDP明朝 Medium" panose="02020500000000000000" pitchFamily="18" charset="-128"/>
              <a:cs typeface="+mn-cs"/>
            </a:rPr>
            <a:t>万</a:t>
          </a:r>
          <a:r>
            <a:rPr kumimoji="1" lang="en-US" altLang="ja-JP" sz="1600">
              <a:solidFill>
                <a:schemeClr val="dk1"/>
              </a:solidFill>
              <a:effectLst/>
              <a:latin typeface="BIZ UDP明朝 Medium" panose="02020500000000000000" pitchFamily="18" charset="-128"/>
              <a:ea typeface="BIZ UDP明朝 Medium" panose="02020500000000000000" pitchFamily="18" charset="-128"/>
              <a:cs typeface="+mn-cs"/>
            </a:rPr>
            <a:t>3,000</a:t>
          </a:r>
          <a:r>
            <a:rPr kumimoji="1" lang="ja-JP" altLang="ja-JP" sz="1600">
              <a:solidFill>
                <a:schemeClr val="dk1"/>
              </a:solidFill>
              <a:effectLst/>
              <a:latin typeface="BIZ UDP明朝 Medium" panose="02020500000000000000" pitchFamily="18" charset="-128"/>
              <a:ea typeface="BIZ UDP明朝 Medium" panose="02020500000000000000" pitchFamily="18" charset="-128"/>
              <a:cs typeface="+mn-cs"/>
            </a:rPr>
            <a:t>円の</a:t>
          </a:r>
          <a:r>
            <a:rPr kumimoji="1" lang="ja-JP" altLang="en-US" sz="1600">
              <a:solidFill>
                <a:schemeClr val="dk1"/>
              </a:solidFill>
              <a:effectLst/>
              <a:latin typeface="BIZ UDP明朝 Medium" panose="02020500000000000000" pitchFamily="18" charset="-128"/>
              <a:ea typeface="BIZ UDP明朝 Medium" panose="02020500000000000000" pitchFamily="18" charset="-128"/>
              <a:cs typeface="+mn-cs"/>
            </a:rPr>
            <a:t>増で、</a:t>
          </a:r>
          <a:r>
            <a:rPr kumimoji="1" lang="en-US" altLang="ja-JP" sz="1600">
              <a:solidFill>
                <a:schemeClr val="dk1"/>
              </a:solidFill>
              <a:effectLst/>
              <a:latin typeface="BIZ UDP明朝 Medium" panose="02020500000000000000" pitchFamily="18" charset="-128"/>
              <a:ea typeface="BIZ UDP明朝 Medium" panose="02020500000000000000" pitchFamily="18" charset="-128"/>
              <a:cs typeface="+mn-cs"/>
            </a:rPr>
            <a:t>2</a:t>
          </a:r>
          <a:r>
            <a:rPr kumimoji="1" lang="ja-JP" altLang="ja-JP" sz="1600">
              <a:solidFill>
                <a:schemeClr val="dk1"/>
              </a:solidFill>
              <a:effectLst/>
              <a:latin typeface="BIZ UDP明朝 Medium" panose="02020500000000000000" pitchFamily="18" charset="-128"/>
              <a:ea typeface="BIZ UDP明朝 Medium" panose="02020500000000000000" pitchFamily="18" charset="-128"/>
              <a:cs typeface="+mn-cs"/>
            </a:rPr>
            <a:t>億</a:t>
          </a:r>
          <a:r>
            <a:rPr kumimoji="1" lang="en-US" altLang="ja-JP" sz="1600">
              <a:solidFill>
                <a:schemeClr val="dk1"/>
              </a:solidFill>
              <a:effectLst/>
              <a:latin typeface="BIZ UDP明朝 Medium" panose="02020500000000000000" pitchFamily="18" charset="-128"/>
              <a:ea typeface="BIZ UDP明朝 Medium" panose="02020500000000000000" pitchFamily="18" charset="-128"/>
              <a:cs typeface="+mn-cs"/>
            </a:rPr>
            <a:t>711</a:t>
          </a:r>
          <a:r>
            <a:rPr kumimoji="1" lang="ja-JP" altLang="ja-JP" sz="1600">
              <a:solidFill>
                <a:schemeClr val="dk1"/>
              </a:solidFill>
              <a:effectLst/>
              <a:latin typeface="BIZ UDP明朝 Medium" panose="02020500000000000000" pitchFamily="18" charset="-128"/>
              <a:ea typeface="BIZ UDP明朝 Medium" panose="02020500000000000000" pitchFamily="18" charset="-128"/>
              <a:cs typeface="+mn-cs"/>
            </a:rPr>
            <a:t>万円、みどりのまちづくり基金は前年度より</a:t>
          </a:r>
          <a:r>
            <a:rPr kumimoji="1" lang="en-US" altLang="ja-JP" sz="1600">
              <a:solidFill>
                <a:schemeClr val="dk1"/>
              </a:solidFill>
              <a:effectLst/>
              <a:latin typeface="BIZ UDP明朝 Medium" panose="02020500000000000000" pitchFamily="18" charset="-128"/>
              <a:ea typeface="BIZ UDP明朝 Medium" panose="02020500000000000000" pitchFamily="18" charset="-128"/>
              <a:cs typeface="+mn-cs"/>
            </a:rPr>
            <a:t>535</a:t>
          </a:r>
          <a:r>
            <a:rPr kumimoji="1" lang="ja-JP" altLang="en-US" sz="1600">
              <a:solidFill>
                <a:schemeClr val="dk1"/>
              </a:solidFill>
              <a:effectLst/>
              <a:latin typeface="BIZ UDP明朝 Medium" panose="02020500000000000000" pitchFamily="18" charset="-128"/>
              <a:ea typeface="BIZ UDP明朝 Medium" panose="02020500000000000000" pitchFamily="18" charset="-128"/>
              <a:cs typeface="+mn-cs"/>
            </a:rPr>
            <a:t>万</a:t>
          </a:r>
          <a:r>
            <a:rPr kumimoji="1" lang="en-US" altLang="ja-JP" sz="1600">
              <a:solidFill>
                <a:schemeClr val="dk1"/>
              </a:solidFill>
              <a:effectLst/>
              <a:latin typeface="BIZ UDP明朝 Medium" panose="02020500000000000000" pitchFamily="18" charset="-128"/>
              <a:ea typeface="BIZ UDP明朝 Medium" panose="02020500000000000000" pitchFamily="18" charset="-128"/>
              <a:cs typeface="+mn-cs"/>
            </a:rPr>
            <a:t>5,000</a:t>
          </a:r>
          <a:r>
            <a:rPr kumimoji="1" lang="ja-JP" altLang="ja-JP" sz="1600">
              <a:solidFill>
                <a:schemeClr val="dk1"/>
              </a:solidFill>
              <a:effectLst/>
              <a:latin typeface="BIZ UDP明朝 Medium" panose="02020500000000000000" pitchFamily="18" charset="-128"/>
              <a:ea typeface="BIZ UDP明朝 Medium" panose="02020500000000000000" pitchFamily="18" charset="-128"/>
              <a:cs typeface="+mn-cs"/>
            </a:rPr>
            <a:t>円の</a:t>
          </a:r>
          <a:r>
            <a:rPr kumimoji="1" lang="ja-JP" altLang="en-US" sz="1600">
              <a:solidFill>
                <a:schemeClr val="dk1"/>
              </a:solidFill>
              <a:effectLst/>
              <a:latin typeface="BIZ UDP明朝 Medium" panose="02020500000000000000" pitchFamily="18" charset="-128"/>
              <a:ea typeface="BIZ UDP明朝 Medium" panose="02020500000000000000" pitchFamily="18" charset="-128"/>
              <a:cs typeface="+mn-cs"/>
            </a:rPr>
            <a:t>増</a:t>
          </a:r>
          <a:r>
            <a:rPr kumimoji="1" lang="ja-JP" altLang="ja-JP" sz="1600">
              <a:solidFill>
                <a:schemeClr val="dk1"/>
              </a:solidFill>
              <a:effectLst/>
              <a:latin typeface="BIZ UDP明朝 Medium" panose="02020500000000000000" pitchFamily="18" charset="-128"/>
              <a:ea typeface="BIZ UDP明朝 Medium" panose="02020500000000000000" pitchFamily="18" charset="-128"/>
              <a:cs typeface="+mn-cs"/>
            </a:rPr>
            <a:t>で</a:t>
          </a:r>
          <a:r>
            <a:rPr kumimoji="1" lang="en-US" altLang="ja-JP" sz="1600">
              <a:solidFill>
                <a:schemeClr val="dk1"/>
              </a:solidFill>
              <a:effectLst/>
              <a:latin typeface="BIZ UDP明朝 Medium" panose="02020500000000000000" pitchFamily="18" charset="-128"/>
              <a:ea typeface="BIZ UDP明朝 Medium" panose="02020500000000000000" pitchFamily="18" charset="-128"/>
              <a:cs typeface="+mn-cs"/>
            </a:rPr>
            <a:t>1,986</a:t>
          </a:r>
          <a:r>
            <a:rPr kumimoji="1" lang="ja-JP" altLang="en-US" sz="1600">
              <a:solidFill>
                <a:schemeClr val="dk1"/>
              </a:solidFill>
              <a:effectLst/>
              <a:latin typeface="BIZ UDP明朝 Medium" panose="02020500000000000000" pitchFamily="18" charset="-128"/>
              <a:ea typeface="BIZ UDP明朝 Medium" panose="02020500000000000000" pitchFamily="18" charset="-128"/>
              <a:cs typeface="+mn-cs"/>
            </a:rPr>
            <a:t>万</a:t>
          </a:r>
          <a:r>
            <a:rPr kumimoji="1" lang="en-US" altLang="ja-JP" sz="1600">
              <a:solidFill>
                <a:schemeClr val="dk1"/>
              </a:solidFill>
              <a:effectLst/>
              <a:latin typeface="BIZ UDP明朝 Medium" panose="02020500000000000000" pitchFamily="18" charset="-128"/>
              <a:ea typeface="BIZ UDP明朝 Medium" panose="02020500000000000000" pitchFamily="18" charset="-128"/>
              <a:cs typeface="+mn-cs"/>
            </a:rPr>
            <a:t>7,000</a:t>
          </a:r>
          <a:r>
            <a:rPr kumimoji="1" lang="ja-JP" altLang="en-US" sz="1600">
              <a:solidFill>
                <a:schemeClr val="dk1"/>
              </a:solidFill>
              <a:effectLst/>
              <a:latin typeface="BIZ UDP明朝 Medium" panose="02020500000000000000" pitchFamily="18" charset="-128"/>
              <a:ea typeface="BIZ UDP明朝 Medium" panose="02020500000000000000" pitchFamily="18" charset="-128"/>
              <a:cs typeface="+mn-cs"/>
            </a:rPr>
            <a:t>円、また、令和３年度中に新たに公共施設マネジメント基金とふるさと応援基金を創立した。結果として、</a:t>
          </a:r>
          <a:r>
            <a:rPr kumimoji="1" lang="en-US" altLang="ja-JP" sz="1600">
              <a:solidFill>
                <a:schemeClr val="dk1"/>
              </a:solidFill>
              <a:effectLst/>
              <a:latin typeface="BIZ UDP明朝 Medium" panose="02020500000000000000" pitchFamily="18" charset="-128"/>
              <a:ea typeface="BIZ UDP明朝 Medium" panose="02020500000000000000" pitchFamily="18" charset="-128"/>
              <a:cs typeface="+mn-cs"/>
            </a:rPr>
            <a:t>4</a:t>
          </a:r>
          <a:r>
            <a:rPr kumimoji="1" lang="ja-JP" altLang="en-US" sz="1600">
              <a:solidFill>
                <a:schemeClr val="dk1"/>
              </a:solidFill>
              <a:effectLst/>
              <a:latin typeface="BIZ UDP明朝 Medium" panose="02020500000000000000" pitchFamily="18" charset="-128"/>
              <a:ea typeface="BIZ UDP明朝 Medium" panose="02020500000000000000" pitchFamily="18" charset="-128"/>
              <a:cs typeface="+mn-cs"/>
            </a:rPr>
            <a:t>億</a:t>
          </a:r>
          <a:r>
            <a:rPr kumimoji="1" lang="en-US" altLang="ja-JP" sz="1600">
              <a:solidFill>
                <a:schemeClr val="dk1"/>
              </a:solidFill>
              <a:effectLst/>
              <a:latin typeface="BIZ UDP明朝 Medium" panose="02020500000000000000" pitchFamily="18" charset="-128"/>
              <a:ea typeface="BIZ UDP明朝 Medium" panose="02020500000000000000" pitchFamily="18" charset="-128"/>
              <a:cs typeface="+mn-cs"/>
            </a:rPr>
            <a:t>1,707</a:t>
          </a:r>
          <a:r>
            <a:rPr kumimoji="1" lang="ja-JP" altLang="en-US" sz="1600">
              <a:solidFill>
                <a:schemeClr val="dk1"/>
              </a:solidFill>
              <a:effectLst/>
              <a:latin typeface="BIZ UDP明朝 Medium" panose="02020500000000000000" pitchFamily="18" charset="-128"/>
              <a:ea typeface="BIZ UDP明朝 Medium" panose="02020500000000000000" pitchFamily="18" charset="-128"/>
              <a:cs typeface="+mn-cs"/>
            </a:rPr>
            <a:t>万</a:t>
          </a:r>
          <a:r>
            <a:rPr kumimoji="1" lang="en-US" altLang="ja-JP" sz="1600">
              <a:solidFill>
                <a:schemeClr val="dk1"/>
              </a:solidFill>
              <a:effectLst/>
              <a:latin typeface="BIZ UDP明朝 Medium" panose="02020500000000000000" pitchFamily="18" charset="-128"/>
              <a:ea typeface="BIZ UDP明朝 Medium" panose="02020500000000000000" pitchFamily="18" charset="-128"/>
              <a:cs typeface="+mn-cs"/>
            </a:rPr>
            <a:t>6,000</a:t>
          </a:r>
          <a:r>
            <a:rPr kumimoji="1" lang="ja-JP" altLang="en-US" sz="1600">
              <a:solidFill>
                <a:schemeClr val="dk1"/>
              </a:solidFill>
              <a:effectLst/>
              <a:latin typeface="BIZ UDP明朝 Medium" panose="02020500000000000000" pitchFamily="18" charset="-128"/>
              <a:ea typeface="BIZ UDP明朝 Medium" panose="02020500000000000000" pitchFamily="18" charset="-128"/>
              <a:cs typeface="+mn-cs"/>
            </a:rPr>
            <a:t>円増で、</a:t>
          </a:r>
          <a:r>
            <a:rPr kumimoji="1" lang="en-US" altLang="ja-JP" sz="1600">
              <a:solidFill>
                <a:schemeClr val="dk1"/>
              </a:solidFill>
              <a:effectLst/>
              <a:latin typeface="BIZ UDP明朝 Medium" panose="02020500000000000000" pitchFamily="18" charset="-128"/>
              <a:ea typeface="BIZ UDP明朝 Medium" panose="02020500000000000000" pitchFamily="18" charset="-128"/>
              <a:cs typeface="+mn-cs"/>
            </a:rPr>
            <a:t>34</a:t>
          </a:r>
          <a:r>
            <a:rPr kumimoji="1" lang="ja-JP" altLang="en-US" sz="1600">
              <a:solidFill>
                <a:schemeClr val="dk1"/>
              </a:solidFill>
              <a:effectLst/>
              <a:latin typeface="BIZ UDP明朝 Medium" panose="02020500000000000000" pitchFamily="18" charset="-128"/>
              <a:ea typeface="BIZ UDP明朝 Medium" panose="02020500000000000000" pitchFamily="18" charset="-128"/>
              <a:cs typeface="+mn-cs"/>
            </a:rPr>
            <a:t>億</a:t>
          </a:r>
          <a:r>
            <a:rPr kumimoji="1" lang="en-US" altLang="ja-JP" sz="1600">
              <a:solidFill>
                <a:schemeClr val="dk1"/>
              </a:solidFill>
              <a:effectLst/>
              <a:latin typeface="BIZ UDP明朝 Medium" panose="02020500000000000000" pitchFamily="18" charset="-128"/>
              <a:ea typeface="BIZ UDP明朝 Medium" panose="02020500000000000000" pitchFamily="18" charset="-128"/>
              <a:cs typeface="+mn-cs"/>
            </a:rPr>
            <a:t>2,864</a:t>
          </a:r>
          <a:r>
            <a:rPr kumimoji="1" lang="ja-JP" altLang="en-US" sz="1600">
              <a:solidFill>
                <a:schemeClr val="dk1"/>
              </a:solidFill>
              <a:effectLst/>
              <a:latin typeface="BIZ UDP明朝 Medium" panose="02020500000000000000" pitchFamily="18" charset="-128"/>
              <a:ea typeface="BIZ UDP明朝 Medium" panose="02020500000000000000" pitchFamily="18" charset="-128"/>
              <a:cs typeface="+mn-cs"/>
            </a:rPr>
            <a:t>万</a:t>
          </a:r>
          <a:r>
            <a:rPr kumimoji="1" lang="en-US" altLang="ja-JP" sz="1600">
              <a:solidFill>
                <a:schemeClr val="dk1"/>
              </a:solidFill>
              <a:effectLst/>
              <a:latin typeface="BIZ UDP明朝 Medium" panose="02020500000000000000" pitchFamily="18" charset="-128"/>
              <a:ea typeface="BIZ UDP明朝 Medium" panose="02020500000000000000" pitchFamily="18" charset="-128"/>
              <a:cs typeface="+mn-cs"/>
            </a:rPr>
            <a:t>2,000</a:t>
          </a:r>
          <a:r>
            <a:rPr kumimoji="1" lang="ja-JP" altLang="en-US" sz="1600">
              <a:solidFill>
                <a:schemeClr val="dk1"/>
              </a:solidFill>
              <a:effectLst/>
              <a:latin typeface="BIZ UDP明朝 Medium" panose="02020500000000000000" pitchFamily="18" charset="-128"/>
              <a:ea typeface="BIZ UDP明朝 Medium" panose="02020500000000000000" pitchFamily="18" charset="-128"/>
              <a:cs typeface="+mn-cs"/>
            </a:rPr>
            <a:t>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BIZ UDP明朝 Medium" panose="02020500000000000000" pitchFamily="18" charset="-128"/>
              <a:ea typeface="BIZ UDP明朝 Medium" panose="02020500000000000000" pitchFamily="18" charset="-128"/>
              <a:cs typeface="+mn-cs"/>
            </a:rPr>
            <a:t>大規模災害の発生による予期せぬ支出や社会保障関連経費などに備えて、決算状況等により可能な範囲で財政調整基金の積立を行うほか、</a:t>
          </a:r>
          <a:r>
            <a:rPr kumimoji="1" lang="ja-JP" altLang="en-US" sz="1600">
              <a:solidFill>
                <a:schemeClr val="dk1"/>
              </a:solidFill>
              <a:effectLst/>
              <a:latin typeface="BIZ UDP明朝 Medium" panose="02020500000000000000" pitchFamily="18" charset="-128"/>
              <a:ea typeface="BIZ UDP明朝 Medium" panose="02020500000000000000" pitchFamily="18" charset="-128"/>
              <a:cs typeface="+mn-cs"/>
            </a:rPr>
            <a:t>公共施設の保全及び更新に必要な経費の財源に充てるため</a:t>
          </a:r>
          <a:r>
            <a:rPr kumimoji="1" lang="ja-JP" altLang="ja-JP" sz="1600">
              <a:solidFill>
                <a:schemeClr val="dk1"/>
              </a:solidFill>
              <a:effectLst/>
              <a:latin typeface="BIZ UDP明朝 Medium" panose="02020500000000000000" pitchFamily="18" charset="-128"/>
              <a:ea typeface="BIZ UDP明朝 Medium" panose="02020500000000000000" pitchFamily="18" charset="-128"/>
              <a:cs typeface="+mn-cs"/>
            </a:rPr>
            <a:t>、運用基金などの積立を行う。</a:t>
          </a:r>
          <a:endParaRPr lang="ja-JP" altLang="ja-JP" sz="1600">
            <a:effectLst/>
            <a:latin typeface="BIZ UDP明朝 Medium" panose="02020500000000000000" pitchFamily="18" charset="-128"/>
            <a:ea typeface="BIZ UDP明朝 Medium" panose="02020500000000000000" pitchFamily="18"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基地跡地整備基金</a:t>
          </a:r>
          <a:r>
            <a:rPr kumimoji="1" lang="ja-JP" altLang="en-US" sz="1400">
              <a:solidFill>
                <a:schemeClr val="dk1"/>
              </a:solidFill>
              <a:effectLst/>
              <a:latin typeface="BIZ UDP明朝 Medium" panose="02020500000000000000" pitchFamily="18" charset="-128"/>
              <a:ea typeface="BIZ UDP明朝 Medium" panose="02020500000000000000" pitchFamily="18" charset="-128"/>
              <a:cs typeface="+mn-cs"/>
            </a:rPr>
            <a:t>：</a:t>
          </a:r>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市の中心部に残る貴重な空間資源である基地跡地</a:t>
          </a:r>
          <a:r>
            <a:rPr kumimoji="1" lang="ja-JP" altLang="en-US" sz="1400">
              <a:solidFill>
                <a:schemeClr val="dk1"/>
              </a:solidFill>
              <a:effectLst/>
              <a:latin typeface="BIZ UDP明朝 Medium" panose="02020500000000000000" pitchFamily="18" charset="-128"/>
              <a:ea typeface="BIZ UDP明朝 Medium" panose="02020500000000000000" pitchFamily="18" charset="-128"/>
              <a:cs typeface="+mn-cs"/>
            </a:rPr>
            <a:t>の</a:t>
          </a:r>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整備</a:t>
          </a:r>
          <a:r>
            <a:rPr kumimoji="1" lang="ja-JP" altLang="en-US" sz="1400">
              <a:solidFill>
                <a:schemeClr val="dk1"/>
              </a:solidFill>
              <a:effectLst/>
              <a:latin typeface="BIZ UDP明朝 Medium" panose="02020500000000000000" pitchFamily="18" charset="-128"/>
              <a:ea typeface="BIZ UDP明朝 Medium" panose="02020500000000000000" pitchFamily="18" charset="-128"/>
              <a:cs typeface="+mn-cs"/>
            </a:rPr>
            <a:t>に活用する</a:t>
          </a:r>
          <a:endParaRPr lang="ja-JP" altLang="ja-JP" sz="1400">
            <a:effectLst/>
            <a:latin typeface="BIZ UDP明朝 Medium" panose="02020500000000000000" pitchFamily="18" charset="-128"/>
            <a:ea typeface="BIZ UDP明朝 Medium" panose="02020500000000000000" pitchFamily="18" charset="-128"/>
          </a:endParaRPr>
        </a:p>
        <a:p>
          <a:r>
            <a:rPr kumimoji="1" lang="ja-JP" altLang="en-US" sz="1400">
              <a:solidFill>
                <a:schemeClr val="dk1"/>
              </a:solidFill>
              <a:effectLst/>
              <a:latin typeface="BIZ UDP明朝 Medium" panose="02020500000000000000" pitchFamily="18" charset="-128"/>
              <a:ea typeface="BIZ UDP明朝 Medium" panose="02020500000000000000" pitchFamily="18" charset="-128"/>
              <a:cs typeface="+mn-cs"/>
            </a:rPr>
            <a:t>公共施設マネジメント基金：公共施設の保全及び更新に必要な経費の財源に活用する</a:t>
          </a:r>
          <a:endParaRPr kumimoji="1" lang="en-US" altLang="ja-JP" sz="1400">
            <a:solidFill>
              <a:schemeClr val="dk1"/>
            </a:solidFill>
            <a:effectLst/>
            <a:latin typeface="BIZ UDP明朝 Medium" panose="02020500000000000000" pitchFamily="18" charset="-128"/>
            <a:ea typeface="BIZ UDP明朝 Medium" panose="02020500000000000000" pitchFamily="18" charset="-128"/>
            <a:cs typeface="+mn-cs"/>
          </a:endParaRPr>
        </a:p>
        <a:p>
          <a:r>
            <a:rPr kumimoji="1" lang="ja-JP" altLang="en-US" sz="1400">
              <a:solidFill>
                <a:schemeClr val="dk1"/>
              </a:solidFill>
              <a:effectLst/>
              <a:latin typeface="BIZ UDP明朝 Medium" panose="02020500000000000000" pitchFamily="18" charset="-128"/>
              <a:ea typeface="BIZ UDP明朝 Medium" panose="02020500000000000000" pitchFamily="18" charset="-128"/>
              <a:cs typeface="+mn-cs"/>
            </a:rPr>
            <a:t>ふるさと応援基金：ふるさと納税として本市に寄せられた寄附金を、寄附者の意向に沿った事業に活用する</a:t>
          </a:r>
          <a:endParaRPr kumimoji="1" lang="en-US" altLang="ja-JP" sz="1400">
            <a:solidFill>
              <a:schemeClr val="dk1"/>
            </a:solidFill>
            <a:effectLst/>
            <a:latin typeface="BIZ UDP明朝 Medium" panose="02020500000000000000" pitchFamily="18" charset="-128"/>
            <a:ea typeface="BIZ UDP明朝 Medium" panose="02020500000000000000" pitchFamily="18" charset="-128"/>
            <a:cs typeface="+mn-cs"/>
          </a:endParaRPr>
        </a:p>
        <a:p>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みどりのまちづくり基金：</a:t>
          </a:r>
          <a:r>
            <a:rPr kumimoji="1" lang="ja-JP" altLang="en-US" sz="1400">
              <a:solidFill>
                <a:schemeClr val="dk1"/>
              </a:solidFill>
              <a:effectLst/>
              <a:latin typeface="BIZ UDP明朝 Medium" panose="02020500000000000000" pitchFamily="18" charset="-128"/>
              <a:ea typeface="BIZ UDP明朝 Medium" panose="02020500000000000000" pitchFamily="18" charset="-128"/>
              <a:cs typeface="+mn-cs"/>
            </a:rPr>
            <a:t>緑地の保全及び緑化の推進に必要な土地の取得、良好な景観の形成又は生物多様性の保全に資する緑化の支援等に活用する。</a:t>
          </a:r>
          <a:endParaRPr lang="ja-JP" altLang="ja-JP" sz="1400">
            <a:effectLst/>
            <a:latin typeface="BIZ UDP明朝 Medium" panose="02020500000000000000" pitchFamily="18" charset="-128"/>
            <a:ea typeface="BIZ UDP明朝 Medium" panose="02020500000000000000" pitchFamily="18"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基地跡地整備基金：令和</a:t>
          </a:r>
          <a:r>
            <a:rPr kumimoji="1" lang="ja-JP" altLang="en-US" sz="1400">
              <a:solidFill>
                <a:schemeClr val="dk1"/>
              </a:solidFill>
              <a:effectLst/>
              <a:latin typeface="BIZ UDP明朝 Medium" panose="02020500000000000000" pitchFamily="18" charset="-128"/>
              <a:ea typeface="BIZ UDP明朝 Medium" panose="02020500000000000000" pitchFamily="18" charset="-128"/>
              <a:cs typeface="+mn-cs"/>
            </a:rPr>
            <a:t>３</a:t>
          </a:r>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年度においては、運用益として</a:t>
          </a:r>
          <a:r>
            <a:rPr kumimoji="1" lang="en-US" altLang="ja-JP" sz="1400">
              <a:solidFill>
                <a:schemeClr val="dk1"/>
              </a:solidFill>
              <a:effectLst/>
              <a:latin typeface="BIZ UDP明朝 Medium" panose="02020500000000000000" pitchFamily="18" charset="-128"/>
              <a:ea typeface="BIZ UDP明朝 Medium" panose="02020500000000000000" pitchFamily="18" charset="-128"/>
              <a:cs typeface="+mn-cs"/>
            </a:rPr>
            <a:t>70</a:t>
          </a:r>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万</a:t>
          </a:r>
          <a:r>
            <a:rPr kumimoji="1" lang="en-US" altLang="ja-JP" sz="1400">
              <a:solidFill>
                <a:schemeClr val="dk1"/>
              </a:solidFill>
              <a:effectLst/>
              <a:latin typeface="BIZ UDP明朝 Medium" panose="02020500000000000000" pitchFamily="18" charset="-128"/>
              <a:ea typeface="BIZ UDP明朝 Medium" panose="02020500000000000000" pitchFamily="18" charset="-128"/>
              <a:cs typeface="+mn-cs"/>
            </a:rPr>
            <a:t>3,000</a:t>
          </a:r>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円の積立を行</a:t>
          </a:r>
          <a:r>
            <a:rPr kumimoji="1" lang="ja-JP" altLang="en-US" sz="1400">
              <a:solidFill>
                <a:schemeClr val="dk1"/>
              </a:solidFill>
              <a:effectLst/>
              <a:latin typeface="BIZ UDP明朝 Medium" panose="02020500000000000000" pitchFamily="18" charset="-128"/>
              <a:ea typeface="BIZ UDP明朝 Medium" panose="02020500000000000000" pitchFamily="18" charset="-128"/>
              <a:cs typeface="+mn-cs"/>
            </a:rPr>
            <a:t>い</a:t>
          </a:r>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、基金残高が</a:t>
          </a:r>
          <a:r>
            <a:rPr kumimoji="1" lang="en-US" altLang="ja-JP" sz="1400">
              <a:solidFill>
                <a:schemeClr val="dk1"/>
              </a:solidFill>
              <a:effectLst/>
              <a:latin typeface="BIZ UDP明朝 Medium" panose="02020500000000000000" pitchFamily="18" charset="-128"/>
              <a:ea typeface="BIZ UDP明朝 Medium" panose="02020500000000000000" pitchFamily="18" charset="-128"/>
              <a:cs typeface="+mn-cs"/>
            </a:rPr>
            <a:t>2</a:t>
          </a:r>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億</a:t>
          </a:r>
          <a:r>
            <a:rPr kumimoji="1" lang="en-US" altLang="ja-JP" sz="1400">
              <a:solidFill>
                <a:schemeClr val="dk1"/>
              </a:solidFill>
              <a:effectLst/>
              <a:latin typeface="BIZ UDP明朝 Medium" panose="02020500000000000000" pitchFamily="18" charset="-128"/>
              <a:ea typeface="BIZ UDP明朝 Medium" panose="02020500000000000000" pitchFamily="18" charset="-128"/>
              <a:cs typeface="+mn-cs"/>
            </a:rPr>
            <a:t>711</a:t>
          </a:r>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万円となった。</a:t>
          </a:r>
          <a:endParaRPr lang="ja-JP" altLang="ja-JP" sz="1400">
            <a:effectLst/>
            <a:latin typeface="BIZ UDP明朝 Medium" panose="02020500000000000000" pitchFamily="18" charset="-128"/>
            <a:ea typeface="BIZ UDP明朝 Medium" panose="02020500000000000000" pitchFamily="18" charset="-128"/>
          </a:endParaRPr>
        </a:p>
        <a:p>
          <a:r>
            <a:rPr kumimoji="1" lang="ja-JP" altLang="en-US" sz="1400">
              <a:solidFill>
                <a:schemeClr val="dk1"/>
              </a:solidFill>
              <a:effectLst/>
              <a:latin typeface="BIZ UDP明朝 Medium" panose="02020500000000000000" pitchFamily="18" charset="-128"/>
              <a:ea typeface="BIZ UDP明朝 Medium" panose="02020500000000000000" pitchFamily="18" charset="-128"/>
              <a:cs typeface="+mn-cs"/>
            </a:rPr>
            <a:t>公共施設マネジメント基金：創設し、令和２年度決算剰余金から５億円を積立てた。</a:t>
          </a:r>
          <a:endParaRPr kumimoji="1" lang="en-US" altLang="ja-JP" sz="1400">
            <a:solidFill>
              <a:schemeClr val="dk1"/>
            </a:solidFill>
            <a:effectLst/>
            <a:latin typeface="BIZ UDP明朝 Medium" panose="02020500000000000000" pitchFamily="18" charset="-128"/>
            <a:ea typeface="BIZ UDP明朝 Medium" panose="02020500000000000000" pitchFamily="18" charset="-128"/>
            <a:cs typeface="+mn-cs"/>
          </a:endParaRPr>
        </a:p>
        <a:p>
          <a:r>
            <a:rPr kumimoji="1" lang="ja-JP" altLang="en-US" sz="1400">
              <a:solidFill>
                <a:schemeClr val="dk1"/>
              </a:solidFill>
              <a:effectLst/>
              <a:latin typeface="BIZ UDP明朝 Medium" panose="02020500000000000000" pitchFamily="18" charset="-128"/>
              <a:ea typeface="BIZ UDP明朝 Medium" panose="02020500000000000000" pitchFamily="18" charset="-128"/>
              <a:cs typeface="+mn-cs"/>
            </a:rPr>
            <a:t>ふるさと応援基金：令和４年１～３月分に受け入れたふるさと納税寄附金を</a:t>
          </a:r>
          <a:r>
            <a:rPr kumimoji="1" lang="en-US" altLang="ja-JP" sz="1400">
              <a:solidFill>
                <a:schemeClr val="dk1"/>
              </a:solidFill>
              <a:effectLst/>
              <a:latin typeface="BIZ UDP明朝 Medium" panose="02020500000000000000" pitchFamily="18" charset="-128"/>
              <a:ea typeface="BIZ UDP明朝 Medium" panose="02020500000000000000" pitchFamily="18" charset="-128"/>
              <a:cs typeface="+mn-cs"/>
            </a:rPr>
            <a:t>159</a:t>
          </a:r>
          <a:r>
            <a:rPr kumimoji="1" lang="ja-JP" altLang="en-US" sz="1400">
              <a:solidFill>
                <a:schemeClr val="dk1"/>
              </a:solidFill>
              <a:effectLst/>
              <a:latin typeface="BIZ UDP明朝 Medium" panose="02020500000000000000" pitchFamily="18" charset="-128"/>
              <a:ea typeface="BIZ UDP明朝 Medium" panose="02020500000000000000" pitchFamily="18" charset="-128"/>
              <a:cs typeface="+mn-cs"/>
            </a:rPr>
            <a:t>万</a:t>
          </a:r>
          <a:r>
            <a:rPr kumimoji="1" lang="en-US" altLang="ja-JP" sz="1400">
              <a:solidFill>
                <a:schemeClr val="dk1"/>
              </a:solidFill>
              <a:effectLst/>
              <a:latin typeface="BIZ UDP明朝 Medium" panose="02020500000000000000" pitchFamily="18" charset="-128"/>
              <a:ea typeface="BIZ UDP明朝 Medium" panose="02020500000000000000" pitchFamily="18" charset="-128"/>
              <a:cs typeface="+mn-cs"/>
            </a:rPr>
            <a:t>1,000</a:t>
          </a:r>
          <a:r>
            <a:rPr kumimoji="1" lang="ja-JP" altLang="en-US" sz="1400">
              <a:solidFill>
                <a:schemeClr val="dk1"/>
              </a:solidFill>
              <a:effectLst/>
              <a:latin typeface="BIZ UDP明朝 Medium" panose="02020500000000000000" pitchFamily="18" charset="-128"/>
              <a:ea typeface="BIZ UDP明朝 Medium" panose="02020500000000000000" pitchFamily="18" charset="-128"/>
              <a:cs typeface="+mn-cs"/>
            </a:rPr>
            <a:t>円積立てた。</a:t>
          </a:r>
          <a:endParaRPr kumimoji="1" lang="en-US" altLang="ja-JP" sz="1400">
            <a:solidFill>
              <a:schemeClr val="dk1"/>
            </a:solidFill>
            <a:effectLst/>
            <a:latin typeface="BIZ UDP明朝 Medium" panose="02020500000000000000" pitchFamily="18" charset="-128"/>
            <a:ea typeface="BIZ UDP明朝 Medium" panose="02020500000000000000" pitchFamily="18" charset="-128"/>
            <a:cs typeface="+mn-cs"/>
          </a:endParaRPr>
        </a:p>
        <a:p>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みどりのまちづくり基金：令和</a:t>
          </a:r>
          <a:r>
            <a:rPr kumimoji="1" lang="ja-JP" altLang="en-US" sz="1400">
              <a:solidFill>
                <a:schemeClr val="dk1"/>
              </a:solidFill>
              <a:effectLst/>
              <a:latin typeface="BIZ UDP明朝 Medium" panose="02020500000000000000" pitchFamily="18" charset="-128"/>
              <a:ea typeface="BIZ UDP明朝 Medium" panose="02020500000000000000" pitchFamily="18" charset="-128"/>
              <a:cs typeface="+mn-cs"/>
            </a:rPr>
            <a:t>３</a:t>
          </a:r>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年度においては、運用益や寄付金などにより、</a:t>
          </a:r>
          <a:r>
            <a:rPr kumimoji="1" lang="en-US" altLang="ja-JP" sz="1400">
              <a:solidFill>
                <a:schemeClr val="dk1"/>
              </a:solidFill>
              <a:effectLst/>
              <a:latin typeface="BIZ UDP明朝 Medium" panose="02020500000000000000" pitchFamily="18" charset="-128"/>
              <a:ea typeface="BIZ UDP明朝 Medium" panose="02020500000000000000" pitchFamily="18" charset="-128"/>
              <a:cs typeface="+mn-cs"/>
            </a:rPr>
            <a:t>655</a:t>
          </a:r>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万</a:t>
          </a:r>
          <a:r>
            <a:rPr kumimoji="1" lang="en-US" altLang="ja-JP" sz="1400">
              <a:solidFill>
                <a:schemeClr val="dk1"/>
              </a:solidFill>
              <a:effectLst/>
              <a:latin typeface="BIZ UDP明朝 Medium" panose="02020500000000000000" pitchFamily="18" charset="-128"/>
              <a:ea typeface="BIZ UDP明朝 Medium" panose="02020500000000000000" pitchFamily="18" charset="-128"/>
              <a:cs typeface="+mn-cs"/>
            </a:rPr>
            <a:t>6,000</a:t>
          </a:r>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円の積立を行ったが、景観形成補助金の財源として</a:t>
          </a:r>
          <a:r>
            <a:rPr kumimoji="1" lang="en-US" altLang="ja-JP" sz="1400">
              <a:solidFill>
                <a:schemeClr val="dk1"/>
              </a:solidFill>
              <a:effectLst/>
              <a:latin typeface="BIZ UDP明朝 Medium" panose="02020500000000000000" pitchFamily="18" charset="-128"/>
              <a:ea typeface="BIZ UDP明朝 Medium" panose="02020500000000000000" pitchFamily="18" charset="-128"/>
              <a:cs typeface="+mn-cs"/>
            </a:rPr>
            <a:t>180</a:t>
          </a:r>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万円を取り崩したことで、基金残高が</a:t>
          </a:r>
          <a:r>
            <a:rPr kumimoji="1" lang="en-US" altLang="ja-JP" sz="1400">
              <a:solidFill>
                <a:schemeClr val="dk1"/>
              </a:solidFill>
              <a:effectLst/>
              <a:latin typeface="BIZ UDP明朝 Medium" panose="02020500000000000000" pitchFamily="18" charset="-128"/>
              <a:ea typeface="BIZ UDP明朝 Medium" panose="02020500000000000000" pitchFamily="18" charset="-128"/>
              <a:cs typeface="+mn-cs"/>
            </a:rPr>
            <a:t>535</a:t>
          </a:r>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万</a:t>
          </a:r>
          <a:r>
            <a:rPr kumimoji="1" lang="en-US" altLang="ja-JP" sz="1400">
              <a:solidFill>
                <a:schemeClr val="dk1"/>
              </a:solidFill>
              <a:effectLst/>
              <a:latin typeface="BIZ UDP明朝 Medium" panose="02020500000000000000" pitchFamily="18" charset="-128"/>
              <a:ea typeface="BIZ UDP明朝 Medium" panose="02020500000000000000" pitchFamily="18" charset="-128"/>
              <a:cs typeface="+mn-cs"/>
            </a:rPr>
            <a:t>5,000</a:t>
          </a:r>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円の減で</a:t>
          </a:r>
          <a:r>
            <a:rPr kumimoji="1" lang="en-US" altLang="ja-JP" sz="1400">
              <a:solidFill>
                <a:schemeClr val="dk1"/>
              </a:solidFill>
              <a:effectLst/>
              <a:latin typeface="BIZ UDP明朝 Medium" panose="02020500000000000000" pitchFamily="18" charset="-128"/>
              <a:ea typeface="BIZ UDP明朝 Medium" panose="02020500000000000000" pitchFamily="18" charset="-128"/>
              <a:cs typeface="+mn-cs"/>
            </a:rPr>
            <a:t>1,986</a:t>
          </a:r>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万</a:t>
          </a:r>
          <a:r>
            <a:rPr kumimoji="1" lang="en-US" altLang="ja-JP" sz="1400">
              <a:solidFill>
                <a:schemeClr val="dk1"/>
              </a:solidFill>
              <a:effectLst/>
              <a:latin typeface="BIZ UDP明朝 Medium" panose="02020500000000000000" pitchFamily="18" charset="-128"/>
              <a:ea typeface="BIZ UDP明朝 Medium" panose="02020500000000000000" pitchFamily="18" charset="-128"/>
              <a:cs typeface="+mn-cs"/>
            </a:rPr>
            <a:t>7,000</a:t>
          </a:r>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円となった。</a:t>
          </a:r>
          <a:endParaRPr lang="ja-JP" altLang="ja-JP" sz="1400">
            <a:effectLst/>
            <a:latin typeface="BIZ UDP明朝 Medium" panose="02020500000000000000" pitchFamily="18" charset="-128"/>
            <a:ea typeface="BIZ UDP明朝 Medium" panose="02020500000000000000" pitchFamily="18" charset="-128"/>
          </a:endParaRPr>
        </a:p>
        <a:p>
          <a:endParaRPr kumimoji="1" lang="en-US" altLang="ja-JP" sz="1400">
            <a:solidFill>
              <a:schemeClr val="dk1"/>
            </a:solidFill>
            <a:effectLst/>
            <a:latin typeface="BIZ UDP明朝 Medium" panose="02020500000000000000" pitchFamily="18" charset="-128"/>
            <a:ea typeface="BIZ UDP明朝 Medium" panose="02020500000000000000" pitchFamily="18"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BIZ UDP明朝 Medium" panose="02020500000000000000" pitchFamily="18" charset="-128"/>
              <a:ea typeface="BIZ UDP明朝 Medium" panose="02020500000000000000" pitchFamily="18" charset="-128"/>
              <a:cs typeface="+mn-cs"/>
            </a:rPr>
            <a:t>基地跡地整備基金：運用益を積立て、基地跡地の整備に備える。</a:t>
          </a:r>
          <a:endParaRPr kumimoji="1" lang="en-US" altLang="ja-JP" sz="1400">
            <a:solidFill>
              <a:schemeClr val="dk1"/>
            </a:solidFill>
            <a:effectLst/>
            <a:latin typeface="BIZ UDP明朝 Medium" panose="02020500000000000000" pitchFamily="18" charset="-128"/>
            <a:ea typeface="BIZ UDP明朝 Medium" panose="02020500000000000000" pitchFamily="18" charset="-128"/>
            <a:cs typeface="+mn-cs"/>
          </a:endParaRPr>
        </a:p>
        <a:p>
          <a:r>
            <a:rPr kumimoji="1" lang="ja-JP" altLang="en-US" sz="1400">
              <a:solidFill>
                <a:schemeClr val="dk1"/>
              </a:solidFill>
              <a:effectLst/>
              <a:latin typeface="BIZ UDP明朝 Medium" panose="02020500000000000000" pitchFamily="18" charset="-128"/>
              <a:ea typeface="BIZ UDP明朝 Medium" panose="02020500000000000000" pitchFamily="18" charset="-128"/>
              <a:cs typeface="+mn-cs"/>
            </a:rPr>
            <a:t>公共施設マネジメント基金：運用益を積立て、基地跡地の整備に備える。</a:t>
          </a:r>
        </a:p>
        <a:p>
          <a:r>
            <a:rPr kumimoji="1" lang="ja-JP" altLang="en-US" sz="1400">
              <a:solidFill>
                <a:schemeClr val="dk1"/>
              </a:solidFill>
              <a:effectLst/>
              <a:latin typeface="BIZ UDP明朝 Medium" panose="02020500000000000000" pitchFamily="18" charset="-128"/>
              <a:ea typeface="BIZ UDP明朝 Medium" panose="02020500000000000000" pitchFamily="18" charset="-128"/>
              <a:cs typeface="+mn-cs"/>
            </a:rPr>
            <a:t>ふるさと応援基金：受け入れたふるさと納税寄附金を積立て、寄附者の意向に沿った事業に備える。</a:t>
          </a:r>
        </a:p>
        <a:p>
          <a:r>
            <a:rPr kumimoji="1" lang="ja-JP" altLang="en-US" sz="1400">
              <a:solidFill>
                <a:schemeClr val="dk1"/>
              </a:solidFill>
              <a:effectLst/>
              <a:latin typeface="BIZ UDP明朝 Medium" panose="02020500000000000000" pitchFamily="18" charset="-128"/>
              <a:ea typeface="BIZ UDP明朝 Medium" panose="02020500000000000000" pitchFamily="18" charset="-128"/>
              <a:cs typeface="+mn-cs"/>
            </a:rPr>
            <a:t>みどりのまちづくり基金：運用益や寄付金等積立て、緑地の保全及び緑化推進にかかる事業に備える。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600">
              <a:solidFill>
                <a:schemeClr val="dk1"/>
              </a:solidFill>
              <a:effectLst/>
              <a:latin typeface="BIZ UDP明朝 Medium" panose="02020500000000000000" pitchFamily="18" charset="-128"/>
              <a:ea typeface="BIZ UDP明朝 Medium" panose="02020500000000000000" pitchFamily="18" charset="-128"/>
              <a:cs typeface="+mn-cs"/>
            </a:rPr>
            <a:t>令和</a:t>
          </a:r>
          <a:r>
            <a:rPr kumimoji="1" lang="ja-JP" altLang="en-US" sz="1600">
              <a:solidFill>
                <a:schemeClr val="dk1"/>
              </a:solidFill>
              <a:effectLst/>
              <a:latin typeface="BIZ UDP明朝 Medium" panose="02020500000000000000" pitchFamily="18" charset="-128"/>
              <a:ea typeface="BIZ UDP明朝 Medium" panose="02020500000000000000" pitchFamily="18" charset="-128"/>
              <a:cs typeface="+mn-cs"/>
            </a:rPr>
            <a:t>３</a:t>
          </a:r>
          <a:r>
            <a:rPr kumimoji="1" lang="ja-JP" altLang="ja-JP" sz="1600">
              <a:solidFill>
                <a:schemeClr val="dk1"/>
              </a:solidFill>
              <a:effectLst/>
              <a:latin typeface="BIZ UDP明朝 Medium" panose="02020500000000000000" pitchFamily="18" charset="-128"/>
              <a:ea typeface="BIZ UDP明朝 Medium" panose="02020500000000000000" pitchFamily="18" charset="-128"/>
              <a:cs typeface="+mn-cs"/>
            </a:rPr>
            <a:t>年度においては、前年度より</a:t>
          </a:r>
          <a:r>
            <a:rPr kumimoji="1" lang="en-US" altLang="ja-JP" sz="1600">
              <a:solidFill>
                <a:schemeClr val="dk1"/>
              </a:solidFill>
              <a:effectLst/>
              <a:latin typeface="BIZ UDP明朝 Medium" panose="02020500000000000000" pitchFamily="18" charset="-128"/>
              <a:ea typeface="BIZ UDP明朝 Medium" panose="02020500000000000000" pitchFamily="18" charset="-128"/>
              <a:cs typeface="+mn-cs"/>
            </a:rPr>
            <a:t>15</a:t>
          </a:r>
          <a:r>
            <a:rPr kumimoji="1" lang="ja-JP" altLang="ja-JP" sz="1600">
              <a:solidFill>
                <a:schemeClr val="dk1"/>
              </a:solidFill>
              <a:effectLst/>
              <a:latin typeface="BIZ UDP明朝 Medium" panose="02020500000000000000" pitchFamily="18" charset="-128"/>
              <a:ea typeface="BIZ UDP明朝 Medium" panose="02020500000000000000" pitchFamily="18" charset="-128"/>
              <a:cs typeface="+mn-cs"/>
            </a:rPr>
            <a:t>億</a:t>
          </a:r>
          <a:r>
            <a:rPr kumimoji="1" lang="en-US" altLang="ja-JP" sz="1600">
              <a:solidFill>
                <a:schemeClr val="dk1"/>
              </a:solidFill>
              <a:effectLst/>
              <a:latin typeface="BIZ UDP明朝 Medium" panose="02020500000000000000" pitchFamily="18" charset="-128"/>
              <a:ea typeface="BIZ UDP明朝 Medium" panose="02020500000000000000" pitchFamily="18" charset="-128"/>
              <a:cs typeface="+mn-cs"/>
            </a:rPr>
            <a:t>2,919</a:t>
          </a:r>
          <a:r>
            <a:rPr kumimoji="1" lang="ja-JP" altLang="ja-JP" sz="1600">
              <a:solidFill>
                <a:schemeClr val="dk1"/>
              </a:solidFill>
              <a:effectLst/>
              <a:latin typeface="BIZ UDP明朝 Medium" panose="02020500000000000000" pitchFamily="18" charset="-128"/>
              <a:ea typeface="BIZ UDP明朝 Medium" panose="02020500000000000000" pitchFamily="18" charset="-128"/>
              <a:cs typeface="+mn-cs"/>
            </a:rPr>
            <a:t>万</a:t>
          </a:r>
          <a:r>
            <a:rPr kumimoji="1" lang="en-US" altLang="ja-JP" sz="1600">
              <a:solidFill>
                <a:schemeClr val="dk1"/>
              </a:solidFill>
              <a:effectLst/>
              <a:latin typeface="BIZ UDP明朝 Medium" panose="02020500000000000000" pitchFamily="18" charset="-128"/>
              <a:ea typeface="BIZ UDP明朝 Medium" panose="02020500000000000000" pitchFamily="18" charset="-128"/>
              <a:cs typeface="+mn-cs"/>
            </a:rPr>
            <a:t>3,000</a:t>
          </a:r>
          <a:r>
            <a:rPr kumimoji="1" lang="ja-JP" altLang="ja-JP" sz="1600">
              <a:solidFill>
                <a:schemeClr val="dk1"/>
              </a:solidFill>
              <a:effectLst/>
              <a:latin typeface="BIZ UDP明朝 Medium" panose="02020500000000000000" pitchFamily="18" charset="-128"/>
              <a:ea typeface="BIZ UDP明朝 Medium" panose="02020500000000000000" pitchFamily="18" charset="-128"/>
              <a:cs typeface="+mn-cs"/>
            </a:rPr>
            <a:t>円</a:t>
          </a:r>
          <a:r>
            <a:rPr kumimoji="1" lang="ja-JP" altLang="en-US" sz="1600">
              <a:solidFill>
                <a:schemeClr val="dk1"/>
              </a:solidFill>
              <a:effectLst/>
              <a:latin typeface="BIZ UDP明朝 Medium" panose="02020500000000000000" pitchFamily="18" charset="-128"/>
              <a:ea typeface="BIZ UDP明朝 Medium" panose="02020500000000000000" pitchFamily="18" charset="-128"/>
              <a:cs typeface="+mn-cs"/>
            </a:rPr>
            <a:t>増</a:t>
          </a:r>
          <a:r>
            <a:rPr kumimoji="1" lang="ja-JP" altLang="ja-JP" sz="1600">
              <a:solidFill>
                <a:schemeClr val="dk1"/>
              </a:solidFill>
              <a:effectLst/>
              <a:latin typeface="BIZ UDP明朝 Medium" panose="02020500000000000000" pitchFamily="18" charset="-128"/>
              <a:ea typeface="BIZ UDP明朝 Medium" panose="02020500000000000000" pitchFamily="18" charset="-128"/>
              <a:cs typeface="+mn-cs"/>
            </a:rPr>
            <a:t>の</a:t>
          </a:r>
          <a:r>
            <a:rPr kumimoji="1" lang="en-US" altLang="ja-JP" sz="1600">
              <a:solidFill>
                <a:schemeClr val="dk1"/>
              </a:solidFill>
              <a:effectLst/>
              <a:latin typeface="BIZ UDP明朝 Medium" panose="02020500000000000000" pitchFamily="18" charset="-128"/>
              <a:ea typeface="BIZ UDP明朝 Medium" panose="02020500000000000000" pitchFamily="18" charset="-128"/>
              <a:cs typeface="+mn-cs"/>
            </a:rPr>
            <a:t>17</a:t>
          </a:r>
          <a:r>
            <a:rPr kumimoji="1" lang="ja-JP" altLang="ja-JP" sz="1600">
              <a:solidFill>
                <a:schemeClr val="dk1"/>
              </a:solidFill>
              <a:effectLst/>
              <a:latin typeface="BIZ UDP明朝 Medium" panose="02020500000000000000" pitchFamily="18" charset="-128"/>
              <a:ea typeface="BIZ UDP明朝 Medium" panose="02020500000000000000" pitchFamily="18" charset="-128"/>
              <a:cs typeface="+mn-cs"/>
            </a:rPr>
            <a:t>億</a:t>
          </a:r>
          <a:r>
            <a:rPr kumimoji="1" lang="en-US" altLang="ja-JP" sz="1600">
              <a:solidFill>
                <a:schemeClr val="dk1"/>
              </a:solidFill>
              <a:effectLst/>
              <a:latin typeface="BIZ UDP明朝 Medium" panose="02020500000000000000" pitchFamily="18" charset="-128"/>
              <a:ea typeface="BIZ UDP明朝 Medium" panose="02020500000000000000" pitchFamily="18" charset="-128"/>
              <a:cs typeface="+mn-cs"/>
            </a:rPr>
            <a:t>6,225</a:t>
          </a:r>
          <a:r>
            <a:rPr kumimoji="1" lang="ja-JP" altLang="ja-JP" sz="1600">
              <a:solidFill>
                <a:schemeClr val="dk1"/>
              </a:solidFill>
              <a:effectLst/>
              <a:latin typeface="BIZ UDP明朝 Medium" panose="02020500000000000000" pitchFamily="18" charset="-128"/>
              <a:ea typeface="BIZ UDP明朝 Medium" panose="02020500000000000000" pitchFamily="18" charset="-128"/>
              <a:cs typeface="+mn-cs"/>
            </a:rPr>
            <a:t>万円の取崩しを行い、前年度より</a:t>
          </a:r>
          <a:r>
            <a:rPr kumimoji="1" lang="en-US" altLang="ja-JP" sz="1600">
              <a:solidFill>
                <a:schemeClr val="dk1"/>
              </a:solidFill>
              <a:effectLst/>
              <a:latin typeface="BIZ UDP明朝 Medium" panose="02020500000000000000" pitchFamily="18" charset="-128"/>
              <a:ea typeface="BIZ UDP明朝 Medium" panose="02020500000000000000" pitchFamily="18" charset="-128"/>
              <a:cs typeface="+mn-cs"/>
            </a:rPr>
            <a:t>11</a:t>
          </a:r>
          <a:r>
            <a:rPr kumimoji="1" lang="ja-JP" altLang="en-US" sz="1600">
              <a:solidFill>
                <a:schemeClr val="dk1"/>
              </a:solidFill>
              <a:effectLst/>
              <a:latin typeface="BIZ UDP明朝 Medium" panose="02020500000000000000" pitchFamily="18" charset="-128"/>
              <a:ea typeface="BIZ UDP明朝 Medium" panose="02020500000000000000" pitchFamily="18" charset="-128"/>
              <a:cs typeface="+mn-cs"/>
            </a:rPr>
            <a:t>億</a:t>
          </a:r>
          <a:r>
            <a:rPr kumimoji="1" lang="en-US" altLang="ja-JP" sz="1600">
              <a:solidFill>
                <a:schemeClr val="dk1"/>
              </a:solidFill>
              <a:effectLst/>
              <a:latin typeface="BIZ UDP明朝 Medium" panose="02020500000000000000" pitchFamily="18" charset="-128"/>
              <a:ea typeface="BIZ UDP明朝 Medium" panose="02020500000000000000" pitchFamily="18" charset="-128"/>
              <a:cs typeface="+mn-cs"/>
            </a:rPr>
            <a:t>8,587</a:t>
          </a:r>
          <a:r>
            <a:rPr kumimoji="1" lang="ja-JP" altLang="ja-JP" sz="1600">
              <a:solidFill>
                <a:schemeClr val="dk1"/>
              </a:solidFill>
              <a:effectLst/>
              <a:latin typeface="BIZ UDP明朝 Medium" panose="02020500000000000000" pitchFamily="18" charset="-128"/>
              <a:ea typeface="BIZ UDP明朝 Medium" panose="02020500000000000000" pitchFamily="18" charset="-128"/>
              <a:cs typeface="+mn-cs"/>
            </a:rPr>
            <a:t>万</a:t>
          </a:r>
          <a:r>
            <a:rPr kumimoji="1" lang="en-US" altLang="ja-JP" sz="1600">
              <a:solidFill>
                <a:schemeClr val="dk1"/>
              </a:solidFill>
              <a:effectLst/>
              <a:latin typeface="BIZ UDP明朝 Medium" panose="02020500000000000000" pitchFamily="18" charset="-128"/>
              <a:ea typeface="BIZ UDP明朝 Medium" panose="02020500000000000000" pitchFamily="18" charset="-128"/>
              <a:cs typeface="+mn-cs"/>
            </a:rPr>
            <a:t>2,000</a:t>
          </a:r>
          <a:r>
            <a:rPr kumimoji="1" lang="ja-JP" altLang="ja-JP" sz="1600">
              <a:solidFill>
                <a:schemeClr val="dk1"/>
              </a:solidFill>
              <a:effectLst/>
              <a:latin typeface="BIZ UDP明朝 Medium" panose="02020500000000000000" pitchFamily="18" charset="-128"/>
              <a:ea typeface="BIZ UDP明朝 Medium" panose="02020500000000000000" pitchFamily="18" charset="-128"/>
              <a:cs typeface="+mn-cs"/>
            </a:rPr>
            <a:t>円</a:t>
          </a:r>
          <a:r>
            <a:rPr kumimoji="1" lang="ja-JP" altLang="en-US" sz="1600">
              <a:solidFill>
                <a:schemeClr val="dk1"/>
              </a:solidFill>
              <a:effectLst/>
              <a:latin typeface="BIZ UDP明朝 Medium" panose="02020500000000000000" pitchFamily="18" charset="-128"/>
              <a:ea typeface="BIZ UDP明朝 Medium" panose="02020500000000000000" pitchFamily="18" charset="-128"/>
              <a:cs typeface="+mn-cs"/>
            </a:rPr>
            <a:t>増</a:t>
          </a:r>
          <a:r>
            <a:rPr kumimoji="1" lang="ja-JP" altLang="ja-JP" sz="1600">
              <a:solidFill>
                <a:schemeClr val="dk1"/>
              </a:solidFill>
              <a:effectLst/>
              <a:latin typeface="BIZ UDP明朝 Medium" panose="02020500000000000000" pitchFamily="18" charset="-128"/>
              <a:ea typeface="BIZ UDP明朝 Medium" panose="02020500000000000000" pitchFamily="18" charset="-128"/>
              <a:cs typeface="+mn-cs"/>
            </a:rPr>
            <a:t>の</a:t>
          </a:r>
          <a:r>
            <a:rPr kumimoji="1" lang="en-US" altLang="ja-JP" sz="1600">
              <a:solidFill>
                <a:schemeClr val="dk1"/>
              </a:solidFill>
              <a:effectLst/>
              <a:latin typeface="BIZ UDP明朝 Medium" panose="02020500000000000000" pitchFamily="18" charset="-128"/>
              <a:ea typeface="BIZ UDP明朝 Medium" panose="02020500000000000000" pitchFamily="18" charset="-128"/>
              <a:cs typeface="+mn-cs"/>
            </a:rPr>
            <a:t>16</a:t>
          </a:r>
          <a:r>
            <a:rPr kumimoji="1" lang="ja-JP" altLang="en-US" sz="1600">
              <a:solidFill>
                <a:schemeClr val="dk1"/>
              </a:solidFill>
              <a:effectLst/>
              <a:latin typeface="BIZ UDP明朝 Medium" panose="02020500000000000000" pitchFamily="18" charset="-128"/>
              <a:ea typeface="BIZ UDP明朝 Medium" panose="02020500000000000000" pitchFamily="18" charset="-128"/>
              <a:cs typeface="+mn-cs"/>
            </a:rPr>
            <a:t>億</a:t>
          </a:r>
          <a:r>
            <a:rPr kumimoji="1" lang="en-US" altLang="ja-JP" sz="1600">
              <a:solidFill>
                <a:schemeClr val="dk1"/>
              </a:solidFill>
              <a:effectLst/>
              <a:latin typeface="BIZ UDP明朝 Medium" panose="02020500000000000000" pitchFamily="18" charset="-128"/>
              <a:ea typeface="BIZ UDP明朝 Medium" panose="02020500000000000000" pitchFamily="18" charset="-128"/>
              <a:cs typeface="+mn-cs"/>
            </a:rPr>
            <a:t>7,168</a:t>
          </a:r>
          <a:r>
            <a:rPr kumimoji="1" lang="ja-JP" altLang="en-US" sz="1600">
              <a:solidFill>
                <a:schemeClr val="dk1"/>
              </a:solidFill>
              <a:effectLst/>
              <a:latin typeface="BIZ UDP明朝 Medium" panose="02020500000000000000" pitchFamily="18" charset="-128"/>
              <a:ea typeface="BIZ UDP明朝 Medium" panose="02020500000000000000" pitchFamily="18" charset="-128"/>
              <a:cs typeface="+mn-cs"/>
            </a:rPr>
            <a:t>万</a:t>
          </a:r>
          <a:r>
            <a:rPr kumimoji="1" lang="en-US" altLang="ja-JP" sz="1600">
              <a:solidFill>
                <a:schemeClr val="dk1"/>
              </a:solidFill>
              <a:effectLst/>
              <a:latin typeface="BIZ UDP明朝 Medium" panose="02020500000000000000" pitchFamily="18" charset="-128"/>
              <a:ea typeface="BIZ UDP明朝 Medium" panose="02020500000000000000" pitchFamily="18" charset="-128"/>
              <a:cs typeface="+mn-cs"/>
            </a:rPr>
            <a:t>3,000</a:t>
          </a:r>
          <a:r>
            <a:rPr kumimoji="1" lang="ja-JP" altLang="ja-JP" sz="1600">
              <a:solidFill>
                <a:schemeClr val="dk1"/>
              </a:solidFill>
              <a:effectLst/>
              <a:latin typeface="BIZ UDP明朝 Medium" panose="02020500000000000000" pitchFamily="18" charset="-128"/>
              <a:ea typeface="BIZ UDP明朝 Medium" panose="02020500000000000000" pitchFamily="18" charset="-128"/>
              <a:cs typeface="+mn-cs"/>
            </a:rPr>
            <a:t>円の積立を行った結果、基金残高が</a:t>
          </a:r>
          <a:r>
            <a:rPr kumimoji="1" lang="en-US" altLang="ja-JP" sz="1600">
              <a:solidFill>
                <a:schemeClr val="dk1"/>
              </a:solidFill>
              <a:effectLst/>
              <a:latin typeface="BIZ UDP明朝 Medium" panose="02020500000000000000" pitchFamily="18" charset="-128"/>
              <a:ea typeface="BIZ UDP明朝 Medium" panose="02020500000000000000" pitchFamily="18" charset="-128"/>
              <a:cs typeface="+mn-cs"/>
            </a:rPr>
            <a:t>9,057</a:t>
          </a:r>
          <a:r>
            <a:rPr kumimoji="1" lang="ja-JP" altLang="en-US" sz="1600">
              <a:solidFill>
                <a:schemeClr val="dk1"/>
              </a:solidFill>
              <a:effectLst/>
              <a:latin typeface="BIZ UDP明朝 Medium" panose="02020500000000000000" pitchFamily="18" charset="-128"/>
              <a:ea typeface="BIZ UDP明朝 Medium" panose="02020500000000000000" pitchFamily="18" charset="-128"/>
              <a:cs typeface="+mn-cs"/>
            </a:rPr>
            <a:t>万</a:t>
          </a:r>
          <a:r>
            <a:rPr kumimoji="1" lang="en-US" altLang="ja-JP" sz="1600">
              <a:solidFill>
                <a:schemeClr val="dk1"/>
              </a:solidFill>
              <a:effectLst/>
              <a:latin typeface="BIZ UDP明朝 Medium" panose="02020500000000000000" pitchFamily="18" charset="-128"/>
              <a:ea typeface="BIZ UDP明朝 Medium" panose="02020500000000000000" pitchFamily="18" charset="-128"/>
              <a:cs typeface="+mn-cs"/>
            </a:rPr>
            <a:t>3,000</a:t>
          </a:r>
          <a:r>
            <a:rPr kumimoji="1" lang="ja-JP" altLang="en-US" sz="1600">
              <a:solidFill>
                <a:schemeClr val="dk1"/>
              </a:solidFill>
              <a:effectLst/>
              <a:latin typeface="BIZ UDP明朝 Medium" panose="02020500000000000000" pitchFamily="18" charset="-128"/>
              <a:ea typeface="BIZ UDP明朝 Medium" panose="02020500000000000000" pitchFamily="18" charset="-128"/>
              <a:cs typeface="+mn-cs"/>
            </a:rPr>
            <a:t>円の減で</a:t>
          </a:r>
          <a:r>
            <a:rPr kumimoji="1" lang="en-US" altLang="ja-JP" sz="1600">
              <a:solidFill>
                <a:schemeClr val="dk1"/>
              </a:solidFill>
              <a:effectLst/>
              <a:latin typeface="BIZ UDP明朝 Medium" panose="02020500000000000000" pitchFamily="18" charset="-128"/>
              <a:ea typeface="BIZ UDP明朝 Medium" panose="02020500000000000000" pitchFamily="18" charset="-128"/>
              <a:cs typeface="+mn-cs"/>
            </a:rPr>
            <a:t>27</a:t>
          </a:r>
          <a:r>
            <a:rPr kumimoji="1" lang="ja-JP" altLang="en-US" sz="1600">
              <a:solidFill>
                <a:schemeClr val="dk1"/>
              </a:solidFill>
              <a:effectLst/>
              <a:latin typeface="BIZ UDP明朝 Medium" panose="02020500000000000000" pitchFamily="18" charset="-128"/>
              <a:ea typeface="BIZ UDP明朝 Medium" panose="02020500000000000000" pitchFamily="18" charset="-128"/>
              <a:cs typeface="+mn-cs"/>
            </a:rPr>
            <a:t>億</a:t>
          </a:r>
          <a:r>
            <a:rPr kumimoji="1" lang="en-US" altLang="ja-JP" sz="1600">
              <a:solidFill>
                <a:schemeClr val="dk1"/>
              </a:solidFill>
              <a:effectLst/>
              <a:latin typeface="BIZ UDP明朝 Medium" panose="02020500000000000000" pitchFamily="18" charset="-128"/>
              <a:ea typeface="BIZ UDP明朝 Medium" panose="02020500000000000000" pitchFamily="18" charset="-128"/>
              <a:cs typeface="+mn-cs"/>
            </a:rPr>
            <a:t>7</a:t>
          </a:r>
          <a:r>
            <a:rPr kumimoji="1" lang="ja-JP" altLang="en-US" sz="1600">
              <a:solidFill>
                <a:schemeClr val="dk1"/>
              </a:solidFill>
              <a:effectLst/>
              <a:latin typeface="BIZ UDP明朝 Medium" panose="02020500000000000000" pitchFamily="18" charset="-128"/>
              <a:ea typeface="BIZ UDP明朝 Medium" panose="02020500000000000000" pitchFamily="18" charset="-128"/>
              <a:cs typeface="+mn-cs"/>
            </a:rPr>
            <a:t>万</a:t>
          </a:r>
          <a:r>
            <a:rPr kumimoji="1" lang="en-US" altLang="ja-JP" sz="1600">
              <a:solidFill>
                <a:schemeClr val="dk1"/>
              </a:solidFill>
              <a:effectLst/>
              <a:latin typeface="BIZ UDP明朝 Medium" panose="02020500000000000000" pitchFamily="18" charset="-128"/>
              <a:ea typeface="BIZ UDP明朝 Medium" panose="02020500000000000000" pitchFamily="18" charset="-128"/>
              <a:cs typeface="+mn-cs"/>
            </a:rPr>
            <a:t>4,000</a:t>
          </a:r>
          <a:r>
            <a:rPr kumimoji="1" lang="ja-JP" altLang="en-US" sz="1600">
              <a:solidFill>
                <a:schemeClr val="dk1"/>
              </a:solidFill>
              <a:effectLst/>
              <a:latin typeface="BIZ UDP明朝 Medium" panose="02020500000000000000" pitchFamily="18" charset="-128"/>
              <a:ea typeface="BIZ UDP明朝 Medium" panose="02020500000000000000" pitchFamily="18" charset="-128"/>
              <a:cs typeface="+mn-cs"/>
            </a:rPr>
            <a:t>円</a:t>
          </a:r>
          <a:r>
            <a:rPr kumimoji="1" lang="ja-JP" altLang="ja-JP" sz="1600">
              <a:solidFill>
                <a:schemeClr val="dk1"/>
              </a:solidFill>
              <a:effectLst/>
              <a:latin typeface="BIZ UDP明朝 Medium" panose="02020500000000000000" pitchFamily="18" charset="-128"/>
              <a:ea typeface="BIZ UDP明朝 Medium" panose="02020500000000000000" pitchFamily="18" charset="-128"/>
              <a:cs typeface="+mn-cs"/>
            </a:rPr>
            <a:t>となった。</a:t>
          </a:r>
          <a:endParaRPr kumimoji="1" lang="en-US" altLang="ja-JP" sz="1600">
            <a:solidFill>
              <a:schemeClr val="dk1"/>
            </a:solidFill>
            <a:effectLst/>
            <a:latin typeface="BIZ UDP明朝 Medium" panose="02020500000000000000" pitchFamily="18" charset="-128"/>
            <a:ea typeface="BIZ UDP明朝 Medium" panose="02020500000000000000" pitchFamily="18"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BIZ UDP明朝 Medium" panose="02020500000000000000" pitchFamily="18" charset="-128"/>
              <a:ea typeface="BIZ UDP明朝 Medium" panose="02020500000000000000" pitchFamily="18" charset="-128"/>
              <a:cs typeface="+mn-cs"/>
            </a:rPr>
            <a:t>大規模災害の発生による予期せぬ支出や社会保障関連経費など様々な事態に備えて、決算状況等により可能な範囲で積立を行う。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埼玉県朝霞市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143,585
139,613
18.34
53,668,131
50,728,561
2,830,635
27,105,446
26,035,509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有形固定資産減価償却率は、前年度に比べて</a:t>
          </a:r>
          <a:r>
            <a:rPr kumimoji="1" lang="en-US" altLang="ja-JP" sz="1000">
              <a:solidFill>
                <a:schemeClr val="dk1"/>
              </a:solidFill>
              <a:effectLst/>
              <a:latin typeface="+mn-lt"/>
              <a:ea typeface="+mn-ea"/>
              <a:cs typeface="+mn-cs"/>
            </a:rPr>
            <a:t>0.6</a:t>
          </a:r>
          <a:r>
            <a:rPr kumimoji="1" lang="ja-JP" altLang="ja-JP" sz="1000">
              <a:solidFill>
                <a:schemeClr val="dk1"/>
              </a:solidFill>
              <a:effectLst/>
              <a:latin typeface="+mn-lt"/>
              <a:ea typeface="+mn-ea"/>
              <a:cs typeface="+mn-cs"/>
            </a:rPr>
            <a:t>％増加して</a:t>
          </a:r>
          <a:r>
            <a:rPr kumimoji="1" lang="en-US" altLang="ja-JP" sz="1000">
              <a:solidFill>
                <a:schemeClr val="dk1"/>
              </a:solidFill>
              <a:effectLst/>
              <a:latin typeface="+mn-lt"/>
              <a:ea typeface="+mn-ea"/>
              <a:cs typeface="+mn-cs"/>
            </a:rPr>
            <a:t>68.4</a:t>
          </a:r>
          <a:r>
            <a:rPr kumimoji="1" lang="ja-JP" altLang="ja-JP" sz="1000">
              <a:solidFill>
                <a:schemeClr val="dk1"/>
              </a:solidFill>
              <a:effectLst/>
              <a:latin typeface="+mn-lt"/>
              <a:ea typeface="+mn-ea"/>
              <a:cs typeface="+mn-cs"/>
            </a:rPr>
            <a:t>％となり、類似団体平均・全国平均・埼玉県平均を上回っている。令和３年度は図書館本館改修工事などを実施したものの、小・中学校など建設から</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以上経過している大型の公共施設等が多く、有形固定資産減価償却率は高い水準で推移している。今後も引き続き「朝霞市公共施設等マネジメント実施計画」を活用して、公共施設マネジメントに取り組む。</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123190</xdr:rowOff>
    </xdr:from>
    <xdr:to>
      <xdr:col>23</xdr:col>
      <xdr:colOff>85090</xdr:colOff>
      <xdr:row>33</xdr:row>
      <xdr:rowOff>151511</xdr:rowOff>
    </xdr:to>
    <xdr:cxnSp macro="">
      <xdr:nvCxnSpPr>
        <xdr:cNvPr id="63" name="直線コネクタ 62"/>
        <xdr:cNvCxnSpPr/>
      </xdr:nvCxnSpPr>
      <xdr:spPr>
        <a:xfrm flipV="1">
          <a:off x="4760595" y="5352415"/>
          <a:ext cx="1270" cy="12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155338</xdr:rowOff>
    </xdr:from>
    <xdr:ext cx="405111" cy="259045"/>
    <xdr:sp macro="" textlink="">
      <xdr:nvSpPr>
        <xdr:cNvPr id="64" name="有形固定資産減価償却率最小値テキスト"/>
        <xdr:cNvSpPr txBox="1"/>
      </xdr:nvSpPr>
      <xdr:spPr>
        <a:xfrm>
          <a:off x="4813300" y="65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151511</xdr:rowOff>
    </xdr:from>
    <xdr:to>
      <xdr:col>23</xdr:col>
      <xdr:colOff>174625</xdr:colOff>
      <xdr:row>33</xdr:row>
      <xdr:rowOff>151511</xdr:rowOff>
    </xdr:to>
    <xdr:cxnSp macro="">
      <xdr:nvCxnSpPr>
        <xdr:cNvPr id="65" name="直線コネクタ 64"/>
        <xdr:cNvCxnSpPr/>
      </xdr:nvCxnSpPr>
      <xdr:spPr>
        <a:xfrm>
          <a:off x="4673600" y="658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69867</xdr:rowOff>
    </xdr:from>
    <xdr:ext cx="405111" cy="259045"/>
    <xdr:sp macro="" textlink="">
      <xdr:nvSpPr>
        <xdr:cNvPr id="66" name="有形固定資産減価償却率最大値テキスト"/>
        <xdr:cNvSpPr txBox="1"/>
      </xdr:nvSpPr>
      <xdr:spPr>
        <a:xfrm>
          <a:off x="4813300" y="51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123190</xdr:rowOff>
    </xdr:from>
    <xdr:to>
      <xdr:col>23</xdr:col>
      <xdr:colOff>174625</xdr:colOff>
      <xdr:row>26</xdr:row>
      <xdr:rowOff>123190</xdr:rowOff>
    </xdr:to>
    <xdr:cxnSp macro="">
      <xdr:nvCxnSpPr>
        <xdr:cNvPr id="67" name="直線コネクタ 66"/>
        <xdr:cNvCxnSpPr/>
      </xdr:nvCxnSpPr>
      <xdr:spPr>
        <a:xfrm>
          <a:off x="4673600" y="535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68" name="有形固定資産減価償却率平均値テキスト"/>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48133</xdr:rowOff>
    </xdr:from>
    <xdr:to>
      <xdr:col>19</xdr:col>
      <xdr:colOff>187325</xdr:colOff>
      <xdr:row>29</xdr:row>
      <xdr:rowOff>149733</xdr:rowOff>
    </xdr:to>
    <xdr:sp macro="" textlink="">
      <xdr:nvSpPr>
        <xdr:cNvPr id="70" name="フローチャート: 判断 69"/>
        <xdr:cNvSpPr/>
      </xdr:nvSpPr>
      <xdr:spPr>
        <a:xfrm>
          <a:off x="40005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41656</xdr:rowOff>
    </xdr:from>
    <xdr:to>
      <xdr:col>15</xdr:col>
      <xdr:colOff>187325</xdr:colOff>
      <xdr:row>29</xdr:row>
      <xdr:rowOff>143256</xdr:rowOff>
    </xdr:to>
    <xdr:sp macro="" textlink="">
      <xdr:nvSpPr>
        <xdr:cNvPr id="71" name="フローチャート: 判断 70"/>
        <xdr:cNvSpPr/>
      </xdr:nvSpPr>
      <xdr:spPr>
        <a:xfrm>
          <a:off x="3238500" y="578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17907</xdr:rowOff>
    </xdr:from>
    <xdr:to>
      <xdr:col>11</xdr:col>
      <xdr:colOff>187325</xdr:colOff>
      <xdr:row>29</xdr:row>
      <xdr:rowOff>119507</xdr:rowOff>
    </xdr:to>
    <xdr:sp macro="" textlink="">
      <xdr:nvSpPr>
        <xdr:cNvPr id="72" name="フローチャート: 判断 71"/>
        <xdr:cNvSpPr/>
      </xdr:nvSpPr>
      <xdr:spPr>
        <a:xfrm>
          <a:off x="2476500" y="576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165608</xdr:rowOff>
    </xdr:from>
    <xdr:to>
      <xdr:col>7</xdr:col>
      <xdr:colOff>187325</xdr:colOff>
      <xdr:row>29</xdr:row>
      <xdr:rowOff>95758</xdr:rowOff>
    </xdr:to>
    <xdr:sp macro="" textlink="">
      <xdr:nvSpPr>
        <xdr:cNvPr id="73" name="フローチャート: 判断 72"/>
        <xdr:cNvSpPr/>
      </xdr:nvSpPr>
      <xdr:spPr>
        <a:xfrm>
          <a:off x="1714500" y="573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32131</xdr:rowOff>
    </xdr:from>
    <xdr:to>
      <xdr:col>23</xdr:col>
      <xdr:colOff>136525</xdr:colOff>
      <xdr:row>30</xdr:row>
      <xdr:rowOff>133731</xdr:rowOff>
    </xdr:to>
    <xdr:sp macro="" textlink="">
      <xdr:nvSpPr>
        <xdr:cNvPr id="79" name="楕円 78"/>
        <xdr:cNvSpPr/>
      </xdr:nvSpPr>
      <xdr:spPr>
        <a:xfrm>
          <a:off x="4711700" y="59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10558</xdr:rowOff>
    </xdr:from>
    <xdr:ext cx="405111" cy="259045"/>
    <xdr:sp macro="" textlink="">
      <xdr:nvSpPr>
        <xdr:cNvPr id="80" name="有形固定資産減価償却率該当値テキスト"/>
        <xdr:cNvSpPr txBox="1"/>
      </xdr:nvSpPr>
      <xdr:spPr>
        <a:xfrm>
          <a:off x="4813300" y="592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19177</xdr:rowOff>
    </xdr:from>
    <xdr:to>
      <xdr:col>19</xdr:col>
      <xdr:colOff>187325</xdr:colOff>
      <xdr:row>30</xdr:row>
      <xdr:rowOff>120777</xdr:rowOff>
    </xdr:to>
    <xdr:sp macro="" textlink="">
      <xdr:nvSpPr>
        <xdr:cNvPr id="81" name="楕円 80"/>
        <xdr:cNvSpPr/>
      </xdr:nvSpPr>
      <xdr:spPr>
        <a:xfrm>
          <a:off x="4000500" y="59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69977</xdr:rowOff>
    </xdr:from>
    <xdr:to>
      <xdr:col>23</xdr:col>
      <xdr:colOff>85725</xdr:colOff>
      <xdr:row>30</xdr:row>
      <xdr:rowOff>82931</xdr:rowOff>
    </xdr:to>
    <xdr:cxnSp macro="">
      <xdr:nvCxnSpPr>
        <xdr:cNvPr id="82" name="直線コネクタ 81"/>
        <xdr:cNvCxnSpPr/>
      </xdr:nvCxnSpPr>
      <xdr:spPr>
        <a:xfrm>
          <a:off x="4051300" y="5985002"/>
          <a:ext cx="711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55880</xdr:rowOff>
    </xdr:from>
    <xdr:to>
      <xdr:col>15</xdr:col>
      <xdr:colOff>187325</xdr:colOff>
      <xdr:row>30</xdr:row>
      <xdr:rowOff>157480</xdr:rowOff>
    </xdr:to>
    <xdr:sp macro="" textlink="">
      <xdr:nvSpPr>
        <xdr:cNvPr id="83" name="楕円 82"/>
        <xdr:cNvSpPr/>
      </xdr:nvSpPr>
      <xdr:spPr>
        <a:xfrm>
          <a:off x="3238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69977</xdr:rowOff>
    </xdr:from>
    <xdr:to>
      <xdr:col>19</xdr:col>
      <xdr:colOff>136525</xdr:colOff>
      <xdr:row>30</xdr:row>
      <xdr:rowOff>106680</xdr:rowOff>
    </xdr:to>
    <xdr:cxnSp macro="">
      <xdr:nvCxnSpPr>
        <xdr:cNvPr id="84" name="直線コネクタ 83"/>
        <xdr:cNvCxnSpPr/>
      </xdr:nvCxnSpPr>
      <xdr:spPr>
        <a:xfrm flipV="1">
          <a:off x="3289300" y="5985002"/>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55880</xdr:rowOff>
    </xdr:from>
    <xdr:to>
      <xdr:col>11</xdr:col>
      <xdr:colOff>187325</xdr:colOff>
      <xdr:row>30</xdr:row>
      <xdr:rowOff>157480</xdr:rowOff>
    </xdr:to>
    <xdr:sp macro="" textlink="">
      <xdr:nvSpPr>
        <xdr:cNvPr id="85" name="楕円 84"/>
        <xdr:cNvSpPr/>
      </xdr:nvSpPr>
      <xdr:spPr>
        <a:xfrm>
          <a:off x="2476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106680</xdr:rowOff>
    </xdr:from>
    <xdr:to>
      <xdr:col>15</xdr:col>
      <xdr:colOff>136525</xdr:colOff>
      <xdr:row>30</xdr:row>
      <xdr:rowOff>106680</xdr:rowOff>
    </xdr:to>
    <xdr:cxnSp macro="">
      <xdr:nvCxnSpPr>
        <xdr:cNvPr id="86" name="直線コネクタ 85"/>
        <xdr:cNvCxnSpPr/>
      </xdr:nvCxnSpPr>
      <xdr:spPr>
        <a:xfrm>
          <a:off x="2527300" y="6021705"/>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60198</xdr:rowOff>
    </xdr:from>
    <xdr:to>
      <xdr:col>7</xdr:col>
      <xdr:colOff>187325</xdr:colOff>
      <xdr:row>30</xdr:row>
      <xdr:rowOff>161798</xdr:rowOff>
    </xdr:to>
    <xdr:sp macro="" textlink="">
      <xdr:nvSpPr>
        <xdr:cNvPr id="87" name="楕円 86"/>
        <xdr:cNvSpPr/>
      </xdr:nvSpPr>
      <xdr:spPr>
        <a:xfrm>
          <a:off x="1714500" y="597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106680</xdr:rowOff>
    </xdr:from>
    <xdr:to>
      <xdr:col>11</xdr:col>
      <xdr:colOff>136525</xdr:colOff>
      <xdr:row>30</xdr:row>
      <xdr:rowOff>110998</xdr:rowOff>
    </xdr:to>
    <xdr:cxnSp macro="">
      <xdr:nvCxnSpPr>
        <xdr:cNvPr id="88" name="直線コネクタ 87"/>
        <xdr:cNvCxnSpPr/>
      </xdr:nvCxnSpPr>
      <xdr:spPr>
        <a:xfrm flipV="1">
          <a:off x="1765300" y="6021705"/>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166260</xdr:rowOff>
    </xdr:from>
    <xdr:ext cx="405111" cy="259045"/>
    <xdr:sp macro="" textlink="">
      <xdr:nvSpPr>
        <xdr:cNvPr id="89" name="n_1aveValue有形固定資産減価償却率"/>
        <xdr:cNvSpPr txBox="1"/>
      </xdr:nvSpPr>
      <xdr:spPr>
        <a:xfrm>
          <a:off x="3836044" y="5566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159783</xdr:rowOff>
    </xdr:from>
    <xdr:ext cx="405111" cy="259045"/>
    <xdr:sp macro="" textlink="">
      <xdr:nvSpPr>
        <xdr:cNvPr id="90" name="n_2aveValue有形固定資産減価償却率"/>
        <xdr:cNvSpPr txBox="1"/>
      </xdr:nvSpPr>
      <xdr:spPr>
        <a:xfrm>
          <a:off x="3086744" y="5560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136034</xdr:rowOff>
    </xdr:from>
    <xdr:ext cx="405111" cy="259045"/>
    <xdr:sp macro="" textlink="">
      <xdr:nvSpPr>
        <xdr:cNvPr id="91" name="n_3aveValue有形固定資産減価償却率"/>
        <xdr:cNvSpPr txBox="1"/>
      </xdr:nvSpPr>
      <xdr:spPr>
        <a:xfrm>
          <a:off x="2324744" y="5536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112285</xdr:rowOff>
    </xdr:from>
    <xdr:ext cx="405111" cy="259045"/>
    <xdr:sp macro="" textlink="">
      <xdr:nvSpPr>
        <xdr:cNvPr id="92" name="n_4aveValue有形固定資産減価償却率"/>
        <xdr:cNvSpPr txBox="1"/>
      </xdr:nvSpPr>
      <xdr:spPr>
        <a:xfrm>
          <a:off x="1562744" y="5512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111904</xdr:rowOff>
    </xdr:from>
    <xdr:ext cx="405111" cy="259045"/>
    <xdr:sp macro="" textlink="">
      <xdr:nvSpPr>
        <xdr:cNvPr id="93" name="n_1mainValue有形固定資産減価償却率"/>
        <xdr:cNvSpPr txBox="1"/>
      </xdr:nvSpPr>
      <xdr:spPr>
        <a:xfrm>
          <a:off x="3836044" y="6026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148607</xdr:rowOff>
    </xdr:from>
    <xdr:ext cx="405111" cy="259045"/>
    <xdr:sp macro="" textlink="">
      <xdr:nvSpPr>
        <xdr:cNvPr id="94" name="n_2mainValue有形固定資産減価償却率"/>
        <xdr:cNvSpPr txBox="1"/>
      </xdr:nvSpPr>
      <xdr:spPr>
        <a:xfrm>
          <a:off x="3086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148607</xdr:rowOff>
    </xdr:from>
    <xdr:ext cx="405111" cy="259045"/>
    <xdr:sp macro="" textlink="">
      <xdr:nvSpPr>
        <xdr:cNvPr id="95" name="n_3mainValue有形固定資産減価償却率"/>
        <xdr:cNvSpPr txBox="1"/>
      </xdr:nvSpPr>
      <xdr:spPr>
        <a:xfrm>
          <a:off x="2324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152925</xdr:rowOff>
    </xdr:from>
    <xdr:ext cx="405111" cy="259045"/>
    <xdr:sp macro="" textlink="">
      <xdr:nvSpPr>
        <xdr:cNvPr id="96" name="n_4mainValue有形固定資産減価償却率"/>
        <xdr:cNvSpPr txBox="1"/>
      </xdr:nvSpPr>
      <xdr:spPr>
        <a:xfrm>
          <a:off x="1562744" y="6067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債務償還比率は、前年度に比べて</a:t>
          </a:r>
          <a:r>
            <a:rPr kumimoji="1" lang="en-US" altLang="ja-JP" sz="1000">
              <a:solidFill>
                <a:schemeClr val="dk1"/>
              </a:solidFill>
              <a:effectLst/>
              <a:latin typeface="+mn-lt"/>
              <a:ea typeface="+mn-ea"/>
              <a:cs typeface="+mn-cs"/>
            </a:rPr>
            <a:t>175.3</a:t>
          </a:r>
          <a:r>
            <a:rPr kumimoji="1" lang="ja-JP" altLang="ja-JP" sz="1000">
              <a:solidFill>
                <a:schemeClr val="dk1"/>
              </a:solidFill>
              <a:effectLst/>
              <a:latin typeface="+mn-lt"/>
              <a:ea typeface="+mn-ea"/>
              <a:cs typeface="+mn-cs"/>
            </a:rPr>
            <a:t>％減少して</a:t>
          </a:r>
          <a:r>
            <a:rPr kumimoji="1" lang="en-US" altLang="ja-JP" sz="1000">
              <a:solidFill>
                <a:schemeClr val="dk1"/>
              </a:solidFill>
              <a:effectLst/>
              <a:latin typeface="+mn-lt"/>
              <a:ea typeface="+mn-ea"/>
              <a:cs typeface="+mn-cs"/>
            </a:rPr>
            <a:t>359.6</a:t>
          </a:r>
          <a:r>
            <a:rPr kumimoji="1" lang="ja-JP" altLang="ja-JP" sz="1000">
              <a:solidFill>
                <a:schemeClr val="dk1"/>
              </a:solidFill>
              <a:effectLst/>
              <a:latin typeface="+mn-lt"/>
              <a:ea typeface="+mn-ea"/>
              <a:cs typeface="+mn-cs"/>
            </a:rPr>
            <a:t>％となり、類似団体平均・全国平均・埼玉県平均を下回っている。経常一般財源等（歳入）が増加したことなどにより、債務償還比率が減少した。</a:t>
          </a:r>
          <a:endParaRPr lang="ja-JP" altLang="ja-JP" sz="1000">
            <a:effectLst/>
          </a:endParaRPr>
        </a:p>
        <a:p>
          <a:r>
            <a:rPr kumimoji="1" lang="ja-JP" altLang="ja-JP" sz="1000">
              <a:solidFill>
                <a:schemeClr val="dk1"/>
              </a:solidFill>
              <a:effectLst/>
              <a:latin typeface="+mn-lt"/>
              <a:ea typeface="+mn-ea"/>
              <a:cs typeface="+mn-cs"/>
            </a:rPr>
            <a:t>　一方で、公共施設の老朽化が進んできており、公共施設マネジメントに取り組んでいく中で、施設改修・耐震化工事などを進めた場合、債務償還比率が高くなる可能性がある。</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45139</xdr:rowOff>
    </xdr:to>
    <xdr:cxnSp macro="">
      <xdr:nvCxnSpPr>
        <xdr:cNvPr id="127" name="直線コネクタ 126"/>
        <xdr:cNvCxnSpPr/>
      </xdr:nvCxnSpPr>
      <xdr:spPr>
        <a:xfrm flipV="1">
          <a:off x="14793595" y="5261428"/>
          <a:ext cx="1269" cy="138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48966</xdr:rowOff>
    </xdr:from>
    <xdr:ext cx="469744" cy="259045"/>
    <xdr:sp macro="" textlink="">
      <xdr:nvSpPr>
        <xdr:cNvPr id="128" name="債務償還比率最小値テキスト"/>
        <xdr:cNvSpPr txBox="1"/>
      </xdr:nvSpPr>
      <xdr:spPr>
        <a:xfrm>
          <a:off x="14846300" y="664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45139</xdr:rowOff>
    </xdr:from>
    <xdr:to>
      <xdr:col>76</xdr:col>
      <xdr:colOff>111125</xdr:colOff>
      <xdr:row>34</xdr:row>
      <xdr:rowOff>45139</xdr:rowOff>
    </xdr:to>
    <xdr:cxnSp macro="">
      <xdr:nvCxnSpPr>
        <xdr:cNvPr id="129" name="直線コネクタ 128"/>
        <xdr:cNvCxnSpPr/>
      </xdr:nvCxnSpPr>
      <xdr:spPr>
        <a:xfrm>
          <a:off x="14706600" y="664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107214</xdr:rowOff>
    </xdr:from>
    <xdr:ext cx="469744" cy="259045"/>
    <xdr:sp macro="" textlink="">
      <xdr:nvSpPr>
        <xdr:cNvPr id="132" name="債務償還比率平均値テキスト"/>
        <xdr:cNvSpPr txBox="1"/>
      </xdr:nvSpPr>
      <xdr:spPr>
        <a:xfrm>
          <a:off x="14846300" y="5850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128787</xdr:rowOff>
    </xdr:from>
    <xdr:to>
      <xdr:col>76</xdr:col>
      <xdr:colOff>73025</xdr:colOff>
      <xdr:row>30</xdr:row>
      <xdr:rowOff>58937</xdr:rowOff>
    </xdr:to>
    <xdr:sp macro="" textlink="">
      <xdr:nvSpPr>
        <xdr:cNvPr id="133" name="フローチャート: 判断 132"/>
        <xdr:cNvSpPr/>
      </xdr:nvSpPr>
      <xdr:spPr>
        <a:xfrm>
          <a:off x="14744700" y="587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62892</xdr:rowOff>
    </xdr:from>
    <xdr:to>
      <xdr:col>72</xdr:col>
      <xdr:colOff>123825</xdr:colOff>
      <xdr:row>32</xdr:row>
      <xdr:rowOff>164492</xdr:rowOff>
    </xdr:to>
    <xdr:sp macro="" textlink="">
      <xdr:nvSpPr>
        <xdr:cNvPr id="134" name="フローチャート: 判断 133"/>
        <xdr:cNvSpPr/>
      </xdr:nvSpPr>
      <xdr:spPr>
        <a:xfrm>
          <a:off x="14033500" y="632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96357</xdr:rowOff>
    </xdr:from>
    <xdr:to>
      <xdr:col>68</xdr:col>
      <xdr:colOff>123825</xdr:colOff>
      <xdr:row>33</xdr:row>
      <xdr:rowOff>26507</xdr:rowOff>
    </xdr:to>
    <xdr:sp macro="" textlink="">
      <xdr:nvSpPr>
        <xdr:cNvPr id="135" name="フローチャート: 判断 134"/>
        <xdr:cNvSpPr/>
      </xdr:nvSpPr>
      <xdr:spPr>
        <a:xfrm>
          <a:off x="13271500" y="635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19867</xdr:rowOff>
    </xdr:from>
    <xdr:to>
      <xdr:col>64</xdr:col>
      <xdr:colOff>123825</xdr:colOff>
      <xdr:row>32</xdr:row>
      <xdr:rowOff>121467</xdr:rowOff>
    </xdr:to>
    <xdr:sp macro="" textlink="">
      <xdr:nvSpPr>
        <xdr:cNvPr id="136" name="フローチャート: 判断 135"/>
        <xdr:cNvSpPr/>
      </xdr:nvSpPr>
      <xdr:spPr>
        <a:xfrm>
          <a:off x="125095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7" name="フローチャート: 判断 136"/>
        <xdr:cNvSpPr/>
      </xdr:nvSpPr>
      <xdr:spPr>
        <a:xfrm>
          <a:off x="11747500"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21608</xdr:rowOff>
    </xdr:from>
    <xdr:to>
      <xdr:col>76</xdr:col>
      <xdr:colOff>73025</xdr:colOff>
      <xdr:row>29</xdr:row>
      <xdr:rowOff>123208</xdr:rowOff>
    </xdr:to>
    <xdr:sp macro="" textlink="">
      <xdr:nvSpPr>
        <xdr:cNvPr id="143" name="楕円 142"/>
        <xdr:cNvSpPr/>
      </xdr:nvSpPr>
      <xdr:spPr>
        <a:xfrm>
          <a:off x="14744700" y="576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44485</xdr:rowOff>
    </xdr:from>
    <xdr:ext cx="469744" cy="259045"/>
    <xdr:sp macro="" textlink="">
      <xdr:nvSpPr>
        <xdr:cNvPr id="144" name="債務償還比率該当値テキスト"/>
        <xdr:cNvSpPr txBox="1"/>
      </xdr:nvSpPr>
      <xdr:spPr>
        <a:xfrm>
          <a:off x="14846300" y="5616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120496</xdr:rowOff>
    </xdr:from>
    <xdr:to>
      <xdr:col>72</xdr:col>
      <xdr:colOff>123825</xdr:colOff>
      <xdr:row>31</xdr:row>
      <xdr:rowOff>50646</xdr:rowOff>
    </xdr:to>
    <xdr:sp macro="" textlink="">
      <xdr:nvSpPr>
        <xdr:cNvPr id="145" name="楕円 144"/>
        <xdr:cNvSpPr/>
      </xdr:nvSpPr>
      <xdr:spPr>
        <a:xfrm>
          <a:off x="14033500" y="603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72408</xdr:rowOff>
    </xdr:from>
    <xdr:to>
      <xdr:col>76</xdr:col>
      <xdr:colOff>22225</xdr:colOff>
      <xdr:row>30</xdr:row>
      <xdr:rowOff>171296</xdr:rowOff>
    </xdr:to>
    <xdr:cxnSp macro="">
      <xdr:nvCxnSpPr>
        <xdr:cNvPr id="146" name="直線コネクタ 145"/>
        <xdr:cNvCxnSpPr/>
      </xdr:nvCxnSpPr>
      <xdr:spPr>
        <a:xfrm flipV="1">
          <a:off x="14084300" y="5815983"/>
          <a:ext cx="711200" cy="27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102144</xdr:rowOff>
    </xdr:from>
    <xdr:to>
      <xdr:col>68</xdr:col>
      <xdr:colOff>123825</xdr:colOff>
      <xdr:row>31</xdr:row>
      <xdr:rowOff>32294</xdr:rowOff>
    </xdr:to>
    <xdr:sp macro="" textlink="">
      <xdr:nvSpPr>
        <xdr:cNvPr id="147" name="楕円 146"/>
        <xdr:cNvSpPr/>
      </xdr:nvSpPr>
      <xdr:spPr>
        <a:xfrm>
          <a:off x="13271500" y="601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152944</xdr:rowOff>
    </xdr:from>
    <xdr:to>
      <xdr:col>72</xdr:col>
      <xdr:colOff>73025</xdr:colOff>
      <xdr:row>30</xdr:row>
      <xdr:rowOff>171296</xdr:rowOff>
    </xdr:to>
    <xdr:cxnSp macro="">
      <xdr:nvCxnSpPr>
        <xdr:cNvPr id="148" name="直線コネクタ 147"/>
        <xdr:cNvCxnSpPr/>
      </xdr:nvCxnSpPr>
      <xdr:spPr>
        <a:xfrm>
          <a:off x="13322300" y="6067969"/>
          <a:ext cx="762000" cy="1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107079</xdr:rowOff>
    </xdr:from>
    <xdr:to>
      <xdr:col>64</xdr:col>
      <xdr:colOff>123825</xdr:colOff>
      <xdr:row>31</xdr:row>
      <xdr:rowOff>37229</xdr:rowOff>
    </xdr:to>
    <xdr:sp macro="" textlink="">
      <xdr:nvSpPr>
        <xdr:cNvPr id="149" name="楕円 148"/>
        <xdr:cNvSpPr/>
      </xdr:nvSpPr>
      <xdr:spPr>
        <a:xfrm>
          <a:off x="12509500" y="602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152944</xdr:rowOff>
    </xdr:from>
    <xdr:to>
      <xdr:col>68</xdr:col>
      <xdr:colOff>73025</xdr:colOff>
      <xdr:row>30</xdr:row>
      <xdr:rowOff>157879</xdr:rowOff>
    </xdr:to>
    <xdr:cxnSp macro="">
      <xdr:nvCxnSpPr>
        <xdr:cNvPr id="150" name="直線コネクタ 149"/>
        <xdr:cNvCxnSpPr/>
      </xdr:nvCxnSpPr>
      <xdr:spPr>
        <a:xfrm flipV="1">
          <a:off x="12560300" y="6067969"/>
          <a:ext cx="762000" cy="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123426</xdr:rowOff>
    </xdr:from>
    <xdr:to>
      <xdr:col>60</xdr:col>
      <xdr:colOff>123825</xdr:colOff>
      <xdr:row>31</xdr:row>
      <xdr:rowOff>53576</xdr:rowOff>
    </xdr:to>
    <xdr:sp macro="" textlink="">
      <xdr:nvSpPr>
        <xdr:cNvPr id="151" name="楕円 150"/>
        <xdr:cNvSpPr/>
      </xdr:nvSpPr>
      <xdr:spPr>
        <a:xfrm>
          <a:off x="11747500" y="603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157879</xdr:rowOff>
    </xdr:from>
    <xdr:to>
      <xdr:col>64</xdr:col>
      <xdr:colOff>73025</xdr:colOff>
      <xdr:row>31</xdr:row>
      <xdr:rowOff>2776</xdr:rowOff>
    </xdr:to>
    <xdr:cxnSp macro="">
      <xdr:nvCxnSpPr>
        <xdr:cNvPr id="152" name="直線コネクタ 151"/>
        <xdr:cNvCxnSpPr/>
      </xdr:nvCxnSpPr>
      <xdr:spPr>
        <a:xfrm flipV="1">
          <a:off x="11798300" y="6072904"/>
          <a:ext cx="762000" cy="1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155619</xdr:rowOff>
    </xdr:from>
    <xdr:ext cx="469744" cy="259045"/>
    <xdr:sp macro="" textlink="">
      <xdr:nvSpPr>
        <xdr:cNvPr id="153" name="n_1aveValue債務償還比率"/>
        <xdr:cNvSpPr txBox="1"/>
      </xdr:nvSpPr>
      <xdr:spPr>
        <a:xfrm>
          <a:off x="13836727" y="641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17634</xdr:rowOff>
    </xdr:from>
    <xdr:ext cx="469744" cy="259045"/>
    <xdr:sp macro="" textlink="">
      <xdr:nvSpPr>
        <xdr:cNvPr id="154" name="n_2aveValue債務償還比率"/>
        <xdr:cNvSpPr txBox="1"/>
      </xdr:nvSpPr>
      <xdr:spPr>
        <a:xfrm>
          <a:off x="13087427" y="644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112594</xdr:rowOff>
    </xdr:from>
    <xdr:ext cx="469744" cy="259045"/>
    <xdr:sp macro="" textlink="">
      <xdr:nvSpPr>
        <xdr:cNvPr id="155" name="n_3aveValue債務償還比率"/>
        <xdr:cNvSpPr txBox="1"/>
      </xdr:nvSpPr>
      <xdr:spPr>
        <a:xfrm>
          <a:off x="12325427" y="637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98251</xdr:rowOff>
    </xdr:from>
    <xdr:ext cx="469744" cy="259045"/>
    <xdr:sp macro="" textlink="">
      <xdr:nvSpPr>
        <xdr:cNvPr id="156" name="n_4aveValue債務償還比率"/>
        <xdr:cNvSpPr txBox="1"/>
      </xdr:nvSpPr>
      <xdr:spPr>
        <a:xfrm>
          <a:off x="11563427" y="635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67173</xdr:rowOff>
    </xdr:from>
    <xdr:ext cx="469744" cy="259045"/>
    <xdr:sp macro="" textlink="">
      <xdr:nvSpPr>
        <xdr:cNvPr id="157" name="n_1mainValue債務償還比率"/>
        <xdr:cNvSpPr txBox="1"/>
      </xdr:nvSpPr>
      <xdr:spPr>
        <a:xfrm>
          <a:off x="13836727" y="581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48821</xdr:rowOff>
    </xdr:from>
    <xdr:ext cx="469744" cy="259045"/>
    <xdr:sp macro="" textlink="">
      <xdr:nvSpPr>
        <xdr:cNvPr id="158" name="n_2mainValue債務償還比率"/>
        <xdr:cNvSpPr txBox="1"/>
      </xdr:nvSpPr>
      <xdr:spPr>
        <a:xfrm>
          <a:off x="13087427" y="579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53756</xdr:rowOff>
    </xdr:from>
    <xdr:ext cx="469744" cy="259045"/>
    <xdr:sp macro="" textlink="">
      <xdr:nvSpPr>
        <xdr:cNvPr id="159" name="n_3mainValue債務償還比率"/>
        <xdr:cNvSpPr txBox="1"/>
      </xdr:nvSpPr>
      <xdr:spPr>
        <a:xfrm>
          <a:off x="12325427" y="579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70103</xdr:rowOff>
    </xdr:from>
    <xdr:ext cx="469744" cy="259045"/>
    <xdr:sp macro="" textlink="">
      <xdr:nvSpPr>
        <xdr:cNvPr id="160" name="n_4mainValue債務償還比率"/>
        <xdr:cNvSpPr txBox="1"/>
      </xdr:nvSpPr>
      <xdr:spPr>
        <a:xfrm>
          <a:off x="11563427" y="581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埼玉県朝霞市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143,585
139,613
18.34
53,668,131
50,728,561
2,830,635
27,105,446
26,035,509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121920</xdr:rowOff>
    </xdr:from>
    <xdr:to>
      <xdr:col>24</xdr:col>
      <xdr:colOff>62865</xdr:colOff>
      <xdr:row>41</xdr:row>
      <xdr:rowOff>133350</xdr:rowOff>
    </xdr:to>
    <xdr:cxnSp macro="">
      <xdr:nvCxnSpPr>
        <xdr:cNvPr id="57" name="直線コネクタ 56"/>
        <xdr:cNvCxnSpPr/>
      </xdr:nvCxnSpPr>
      <xdr:spPr>
        <a:xfrm flipV="1">
          <a:off x="4634865" y="59512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8" name="【道路】&#10;有形固定資産減価償却率最小値テキスト"/>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68597</xdr:rowOff>
    </xdr:from>
    <xdr:ext cx="405111" cy="259045"/>
    <xdr:sp macro="" textlink="">
      <xdr:nvSpPr>
        <xdr:cNvPr id="60" name="【道路】&#10;有形固定資産減価償却率最大値テキスト"/>
        <xdr:cNvSpPr txBox="1"/>
      </xdr:nvSpPr>
      <xdr:spPr>
        <a:xfrm>
          <a:off x="46736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121920</xdr:rowOff>
    </xdr:from>
    <xdr:to>
      <xdr:col>24</xdr:col>
      <xdr:colOff>152400</xdr:colOff>
      <xdr:row>34</xdr:row>
      <xdr:rowOff>121920</xdr:rowOff>
    </xdr:to>
    <xdr:cxnSp macro="">
      <xdr:nvCxnSpPr>
        <xdr:cNvPr id="61" name="直線コネクタ 60"/>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53992</xdr:rowOff>
    </xdr:from>
    <xdr:ext cx="405111" cy="259045"/>
    <xdr:sp macro="" textlink="">
      <xdr:nvSpPr>
        <xdr:cNvPr id="62" name="【道路】&#10;有形固定資産減価償却率平均値テキスト"/>
        <xdr:cNvSpPr txBox="1"/>
      </xdr:nvSpPr>
      <xdr:spPr>
        <a:xfrm>
          <a:off x="4673600" y="6397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4" name="フローチャート: 判断 63"/>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40640</xdr:rowOff>
    </xdr:from>
    <xdr:to>
      <xdr:col>6</xdr:col>
      <xdr:colOff>38100</xdr:colOff>
      <xdr:row>37</xdr:row>
      <xdr:rowOff>142240</xdr:rowOff>
    </xdr:to>
    <xdr:sp macro="" textlink="">
      <xdr:nvSpPr>
        <xdr:cNvPr id="67" name="フローチャート: 判断 66"/>
        <xdr:cNvSpPr/>
      </xdr:nvSpPr>
      <xdr:spPr>
        <a:xfrm>
          <a:off x="1079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82550</xdr:rowOff>
    </xdr:from>
    <xdr:to>
      <xdr:col>24</xdr:col>
      <xdr:colOff>114300</xdr:colOff>
      <xdr:row>42</xdr:row>
      <xdr:rowOff>12700</xdr:rowOff>
    </xdr:to>
    <xdr:sp macro="" textlink="">
      <xdr:nvSpPr>
        <xdr:cNvPr id="73" name="楕円 72"/>
        <xdr:cNvSpPr/>
      </xdr:nvSpPr>
      <xdr:spPr>
        <a:xfrm>
          <a:off x="45847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168927</xdr:rowOff>
    </xdr:from>
    <xdr:ext cx="405111" cy="259045"/>
    <xdr:sp macro="" textlink="">
      <xdr:nvSpPr>
        <xdr:cNvPr id="74" name="【道路】&#10;有形固定資産減価償却率該当値テキスト"/>
        <xdr:cNvSpPr txBox="1"/>
      </xdr:nvSpPr>
      <xdr:spPr>
        <a:xfrm>
          <a:off x="4673600" y="702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84455</xdr:rowOff>
    </xdr:from>
    <xdr:to>
      <xdr:col>20</xdr:col>
      <xdr:colOff>38100</xdr:colOff>
      <xdr:row>42</xdr:row>
      <xdr:rowOff>14605</xdr:rowOff>
    </xdr:to>
    <xdr:sp macro="" textlink="">
      <xdr:nvSpPr>
        <xdr:cNvPr id="75" name="楕円 74"/>
        <xdr:cNvSpPr/>
      </xdr:nvSpPr>
      <xdr:spPr>
        <a:xfrm>
          <a:off x="3746500" y="711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133350</xdr:rowOff>
    </xdr:from>
    <xdr:to>
      <xdr:col>24</xdr:col>
      <xdr:colOff>63500</xdr:colOff>
      <xdr:row>41</xdr:row>
      <xdr:rowOff>135255</xdr:rowOff>
    </xdr:to>
    <xdr:cxnSp macro="">
      <xdr:nvCxnSpPr>
        <xdr:cNvPr id="76" name="直線コネクタ 75"/>
        <xdr:cNvCxnSpPr/>
      </xdr:nvCxnSpPr>
      <xdr:spPr>
        <a:xfrm flipV="1">
          <a:off x="3797300" y="716280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111125</xdr:rowOff>
    </xdr:from>
    <xdr:to>
      <xdr:col>15</xdr:col>
      <xdr:colOff>101600</xdr:colOff>
      <xdr:row>42</xdr:row>
      <xdr:rowOff>41275</xdr:rowOff>
    </xdr:to>
    <xdr:sp macro="" textlink="">
      <xdr:nvSpPr>
        <xdr:cNvPr id="77" name="楕円 76"/>
        <xdr:cNvSpPr/>
      </xdr:nvSpPr>
      <xdr:spPr>
        <a:xfrm>
          <a:off x="2857500" y="714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135255</xdr:rowOff>
    </xdr:from>
    <xdr:to>
      <xdr:col>19</xdr:col>
      <xdr:colOff>177800</xdr:colOff>
      <xdr:row>41</xdr:row>
      <xdr:rowOff>161925</xdr:rowOff>
    </xdr:to>
    <xdr:cxnSp macro="">
      <xdr:nvCxnSpPr>
        <xdr:cNvPr id="78" name="直線コネクタ 77"/>
        <xdr:cNvCxnSpPr/>
      </xdr:nvCxnSpPr>
      <xdr:spPr>
        <a:xfrm flipV="1">
          <a:off x="2908300" y="716470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139700</xdr:rowOff>
    </xdr:from>
    <xdr:to>
      <xdr:col>10</xdr:col>
      <xdr:colOff>165100</xdr:colOff>
      <xdr:row>42</xdr:row>
      <xdr:rowOff>69850</xdr:rowOff>
    </xdr:to>
    <xdr:sp macro="" textlink="">
      <xdr:nvSpPr>
        <xdr:cNvPr id="79" name="楕円 78"/>
        <xdr:cNvSpPr/>
      </xdr:nvSpPr>
      <xdr:spPr>
        <a:xfrm>
          <a:off x="1968500" y="71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161925</xdr:rowOff>
    </xdr:from>
    <xdr:to>
      <xdr:col>15</xdr:col>
      <xdr:colOff>50800</xdr:colOff>
      <xdr:row>42</xdr:row>
      <xdr:rowOff>19050</xdr:rowOff>
    </xdr:to>
    <xdr:cxnSp macro="">
      <xdr:nvCxnSpPr>
        <xdr:cNvPr id="80" name="直線コネクタ 79"/>
        <xdr:cNvCxnSpPr/>
      </xdr:nvCxnSpPr>
      <xdr:spPr>
        <a:xfrm flipV="1">
          <a:off x="2019300" y="71913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143510</xdr:rowOff>
    </xdr:from>
    <xdr:to>
      <xdr:col>6</xdr:col>
      <xdr:colOff>38100</xdr:colOff>
      <xdr:row>42</xdr:row>
      <xdr:rowOff>73660</xdr:rowOff>
    </xdr:to>
    <xdr:sp macro="" textlink="">
      <xdr:nvSpPr>
        <xdr:cNvPr id="81" name="楕円 80"/>
        <xdr:cNvSpPr/>
      </xdr:nvSpPr>
      <xdr:spPr>
        <a:xfrm>
          <a:off x="1079500" y="717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19050</xdr:rowOff>
    </xdr:from>
    <xdr:to>
      <xdr:col>10</xdr:col>
      <xdr:colOff>114300</xdr:colOff>
      <xdr:row>42</xdr:row>
      <xdr:rowOff>22860</xdr:rowOff>
    </xdr:to>
    <xdr:cxnSp macro="">
      <xdr:nvCxnSpPr>
        <xdr:cNvPr id="82" name="直線コネクタ 81"/>
        <xdr:cNvCxnSpPr/>
      </xdr:nvCxnSpPr>
      <xdr:spPr>
        <a:xfrm flipV="1">
          <a:off x="1130300" y="72199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86377</xdr:rowOff>
    </xdr:from>
    <xdr:ext cx="405111" cy="259045"/>
    <xdr:sp macro="" textlink="">
      <xdr:nvSpPr>
        <xdr:cNvPr id="83" name="n_1aveValue【道路】&#10;有形固定資産減価償却率"/>
        <xdr:cNvSpPr txBox="1"/>
      </xdr:nvSpPr>
      <xdr:spPr>
        <a:xfrm>
          <a:off x="35820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48277</xdr:rowOff>
    </xdr:from>
    <xdr:ext cx="405111" cy="259045"/>
    <xdr:sp macro="" textlink="">
      <xdr:nvSpPr>
        <xdr:cNvPr id="84" name="n_2aveValue【道路】&#10;有形固定資産減価償却率"/>
        <xdr:cNvSpPr txBox="1"/>
      </xdr:nvSpPr>
      <xdr:spPr>
        <a:xfrm>
          <a:off x="2705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8272</xdr:rowOff>
    </xdr:from>
    <xdr:ext cx="405111" cy="259045"/>
    <xdr:sp macro="" textlink="">
      <xdr:nvSpPr>
        <xdr:cNvPr id="85" name="n_3aveValue【道路】&#10;有形固定資産減価償却率"/>
        <xdr:cNvSpPr txBox="1"/>
      </xdr:nvSpPr>
      <xdr:spPr>
        <a:xfrm>
          <a:off x="1816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158767</xdr:rowOff>
    </xdr:from>
    <xdr:ext cx="405111" cy="259045"/>
    <xdr:sp macro="" textlink="">
      <xdr:nvSpPr>
        <xdr:cNvPr id="86" name="n_4aveValue【道路】&#10;有形固定資産減価償却率"/>
        <xdr:cNvSpPr txBox="1"/>
      </xdr:nvSpPr>
      <xdr:spPr>
        <a:xfrm>
          <a:off x="927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5732</xdr:rowOff>
    </xdr:from>
    <xdr:ext cx="405111" cy="259045"/>
    <xdr:sp macro="" textlink="">
      <xdr:nvSpPr>
        <xdr:cNvPr id="87" name="n_1mainValue【道路】&#10;有形固定資産減価償却率"/>
        <xdr:cNvSpPr txBox="1"/>
      </xdr:nvSpPr>
      <xdr:spPr>
        <a:xfrm>
          <a:off x="3582044" y="720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32402</xdr:rowOff>
    </xdr:from>
    <xdr:ext cx="405111" cy="259045"/>
    <xdr:sp macro="" textlink="">
      <xdr:nvSpPr>
        <xdr:cNvPr id="88" name="n_2mainValue【道路】&#10;有形固定資産減価償却率"/>
        <xdr:cNvSpPr txBox="1"/>
      </xdr:nvSpPr>
      <xdr:spPr>
        <a:xfrm>
          <a:off x="2705744"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60977</xdr:rowOff>
    </xdr:from>
    <xdr:ext cx="405111" cy="259045"/>
    <xdr:sp macro="" textlink="">
      <xdr:nvSpPr>
        <xdr:cNvPr id="89" name="n_3mainValue【道路】&#10;有形固定資産減価償却率"/>
        <xdr:cNvSpPr txBox="1"/>
      </xdr:nvSpPr>
      <xdr:spPr>
        <a:xfrm>
          <a:off x="1816744"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64787</xdr:rowOff>
    </xdr:from>
    <xdr:ext cx="405111" cy="259045"/>
    <xdr:sp macro="" textlink="">
      <xdr:nvSpPr>
        <xdr:cNvPr id="90" name="n_4mainValue【道路】&#10;有形固定資産減価償却率"/>
        <xdr:cNvSpPr txBox="1"/>
      </xdr:nvSpPr>
      <xdr:spPr>
        <a:xfrm>
          <a:off x="927744" y="726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90678</xdr:rowOff>
    </xdr:from>
    <xdr:to>
      <xdr:col>54</xdr:col>
      <xdr:colOff>189865</xdr:colOff>
      <xdr:row>41</xdr:row>
      <xdr:rowOff>104242</xdr:rowOff>
    </xdr:to>
    <xdr:cxnSp macro="">
      <xdr:nvCxnSpPr>
        <xdr:cNvPr id="114" name="直線コネクタ 113"/>
        <xdr:cNvCxnSpPr/>
      </xdr:nvCxnSpPr>
      <xdr:spPr>
        <a:xfrm flipV="1">
          <a:off x="10476865" y="5919978"/>
          <a:ext cx="0" cy="1213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108069</xdr:rowOff>
    </xdr:from>
    <xdr:ext cx="469744" cy="259045"/>
    <xdr:sp macro="" textlink="">
      <xdr:nvSpPr>
        <xdr:cNvPr id="115" name="【道路】&#10;一人当たり延長最小値テキスト"/>
        <xdr:cNvSpPr txBox="1"/>
      </xdr:nvSpPr>
      <xdr:spPr>
        <a:xfrm>
          <a:off x="10515600" y="713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104242</xdr:rowOff>
    </xdr:from>
    <xdr:to>
      <xdr:col>55</xdr:col>
      <xdr:colOff>88900</xdr:colOff>
      <xdr:row>41</xdr:row>
      <xdr:rowOff>104242</xdr:rowOff>
    </xdr:to>
    <xdr:cxnSp macro="">
      <xdr:nvCxnSpPr>
        <xdr:cNvPr id="116" name="直線コネクタ 115"/>
        <xdr:cNvCxnSpPr/>
      </xdr:nvCxnSpPr>
      <xdr:spPr>
        <a:xfrm>
          <a:off x="10388600" y="713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37355</xdr:rowOff>
    </xdr:from>
    <xdr:ext cx="534377" cy="259045"/>
    <xdr:sp macro="" textlink="">
      <xdr:nvSpPr>
        <xdr:cNvPr id="117" name="【道路】&#10;一人当たり延長最大値テキスト"/>
        <xdr:cNvSpPr txBox="1"/>
      </xdr:nvSpPr>
      <xdr:spPr>
        <a:xfrm>
          <a:off x="10515600" y="56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90678</xdr:rowOff>
    </xdr:from>
    <xdr:to>
      <xdr:col>55</xdr:col>
      <xdr:colOff>88900</xdr:colOff>
      <xdr:row>34</xdr:row>
      <xdr:rowOff>90678</xdr:rowOff>
    </xdr:to>
    <xdr:cxnSp macro="">
      <xdr:nvCxnSpPr>
        <xdr:cNvPr id="118" name="直線コネクタ 117"/>
        <xdr:cNvCxnSpPr/>
      </xdr:nvCxnSpPr>
      <xdr:spPr>
        <a:xfrm>
          <a:off x="10388600" y="591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107027</xdr:rowOff>
    </xdr:from>
    <xdr:ext cx="469744" cy="259045"/>
    <xdr:sp macro="" textlink="">
      <xdr:nvSpPr>
        <xdr:cNvPr id="119" name="【道路】&#10;一人当たり延長平均値テキスト"/>
        <xdr:cNvSpPr txBox="1"/>
      </xdr:nvSpPr>
      <xdr:spPr>
        <a:xfrm>
          <a:off x="10515600" y="662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84150</xdr:rowOff>
    </xdr:from>
    <xdr:to>
      <xdr:col>55</xdr:col>
      <xdr:colOff>50800</xdr:colOff>
      <xdr:row>40</xdr:row>
      <xdr:rowOff>14300</xdr:rowOff>
    </xdr:to>
    <xdr:sp macro="" textlink="">
      <xdr:nvSpPr>
        <xdr:cNvPr id="120" name="フローチャート: 判断 119"/>
        <xdr:cNvSpPr/>
      </xdr:nvSpPr>
      <xdr:spPr>
        <a:xfrm>
          <a:off x="10426700" y="677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124994</xdr:rowOff>
    </xdr:from>
    <xdr:to>
      <xdr:col>50</xdr:col>
      <xdr:colOff>165100</xdr:colOff>
      <xdr:row>37</xdr:row>
      <xdr:rowOff>55144</xdr:rowOff>
    </xdr:to>
    <xdr:sp macro="" textlink="">
      <xdr:nvSpPr>
        <xdr:cNvPr id="121" name="フローチャート: 判断 120"/>
        <xdr:cNvSpPr/>
      </xdr:nvSpPr>
      <xdr:spPr>
        <a:xfrm>
          <a:off x="9588500" y="629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34468</xdr:rowOff>
    </xdr:from>
    <xdr:to>
      <xdr:col>46</xdr:col>
      <xdr:colOff>38100</xdr:colOff>
      <xdr:row>36</xdr:row>
      <xdr:rowOff>136068</xdr:rowOff>
    </xdr:to>
    <xdr:sp macro="" textlink="">
      <xdr:nvSpPr>
        <xdr:cNvPr id="122" name="フローチャート: 判断 121"/>
        <xdr:cNvSpPr/>
      </xdr:nvSpPr>
      <xdr:spPr>
        <a:xfrm>
          <a:off x="8699500" y="62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46355</xdr:rowOff>
    </xdr:from>
    <xdr:to>
      <xdr:col>41</xdr:col>
      <xdr:colOff>101600</xdr:colOff>
      <xdr:row>36</xdr:row>
      <xdr:rowOff>147955</xdr:rowOff>
    </xdr:to>
    <xdr:sp macro="" textlink="">
      <xdr:nvSpPr>
        <xdr:cNvPr id="123" name="フローチャート: 判断 122"/>
        <xdr:cNvSpPr/>
      </xdr:nvSpPr>
      <xdr:spPr>
        <a:xfrm>
          <a:off x="7810500" y="62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61138</xdr:rowOff>
    </xdr:from>
    <xdr:to>
      <xdr:col>36</xdr:col>
      <xdr:colOff>165100</xdr:colOff>
      <xdr:row>36</xdr:row>
      <xdr:rowOff>162738</xdr:rowOff>
    </xdr:to>
    <xdr:sp macro="" textlink="">
      <xdr:nvSpPr>
        <xdr:cNvPr id="124" name="フローチャート: 判断 123"/>
        <xdr:cNvSpPr/>
      </xdr:nvSpPr>
      <xdr:spPr>
        <a:xfrm>
          <a:off x="6921500" y="623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24181</xdr:rowOff>
    </xdr:from>
    <xdr:to>
      <xdr:col>55</xdr:col>
      <xdr:colOff>50800</xdr:colOff>
      <xdr:row>41</xdr:row>
      <xdr:rowOff>125781</xdr:rowOff>
    </xdr:to>
    <xdr:sp macro="" textlink="">
      <xdr:nvSpPr>
        <xdr:cNvPr id="130" name="楕円 129"/>
        <xdr:cNvSpPr/>
      </xdr:nvSpPr>
      <xdr:spPr>
        <a:xfrm>
          <a:off x="10426700" y="705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110558</xdr:rowOff>
    </xdr:from>
    <xdr:ext cx="469744" cy="259045"/>
    <xdr:sp macro="" textlink="">
      <xdr:nvSpPr>
        <xdr:cNvPr id="131" name="【道路】&#10;一人当たり延長該当値テキスト"/>
        <xdr:cNvSpPr txBox="1"/>
      </xdr:nvSpPr>
      <xdr:spPr>
        <a:xfrm>
          <a:off x="10515600" y="696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23876</xdr:rowOff>
    </xdr:from>
    <xdr:to>
      <xdr:col>50</xdr:col>
      <xdr:colOff>165100</xdr:colOff>
      <xdr:row>41</xdr:row>
      <xdr:rowOff>125476</xdr:rowOff>
    </xdr:to>
    <xdr:sp macro="" textlink="">
      <xdr:nvSpPr>
        <xdr:cNvPr id="132" name="楕円 131"/>
        <xdr:cNvSpPr/>
      </xdr:nvSpPr>
      <xdr:spPr>
        <a:xfrm>
          <a:off x="9588500" y="705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74676</xdr:rowOff>
    </xdr:from>
    <xdr:to>
      <xdr:col>55</xdr:col>
      <xdr:colOff>0</xdr:colOff>
      <xdr:row>41</xdr:row>
      <xdr:rowOff>74981</xdr:rowOff>
    </xdr:to>
    <xdr:cxnSp macro="">
      <xdr:nvCxnSpPr>
        <xdr:cNvPr id="133" name="直線コネクタ 132"/>
        <xdr:cNvCxnSpPr/>
      </xdr:nvCxnSpPr>
      <xdr:spPr>
        <a:xfrm>
          <a:off x="9639300" y="7104126"/>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23038</xdr:rowOff>
    </xdr:from>
    <xdr:to>
      <xdr:col>46</xdr:col>
      <xdr:colOff>38100</xdr:colOff>
      <xdr:row>41</xdr:row>
      <xdr:rowOff>124638</xdr:rowOff>
    </xdr:to>
    <xdr:sp macro="" textlink="">
      <xdr:nvSpPr>
        <xdr:cNvPr id="134" name="楕円 133"/>
        <xdr:cNvSpPr/>
      </xdr:nvSpPr>
      <xdr:spPr>
        <a:xfrm>
          <a:off x="8699500" y="70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73838</xdr:rowOff>
    </xdr:from>
    <xdr:to>
      <xdr:col>50</xdr:col>
      <xdr:colOff>114300</xdr:colOff>
      <xdr:row>41</xdr:row>
      <xdr:rowOff>74676</xdr:rowOff>
    </xdr:to>
    <xdr:cxnSp macro="">
      <xdr:nvCxnSpPr>
        <xdr:cNvPr id="135" name="直線コネクタ 134"/>
        <xdr:cNvCxnSpPr/>
      </xdr:nvCxnSpPr>
      <xdr:spPr>
        <a:xfrm>
          <a:off x="8750300" y="7103288"/>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22504</xdr:rowOff>
    </xdr:from>
    <xdr:to>
      <xdr:col>41</xdr:col>
      <xdr:colOff>101600</xdr:colOff>
      <xdr:row>41</xdr:row>
      <xdr:rowOff>124104</xdr:rowOff>
    </xdr:to>
    <xdr:sp macro="" textlink="">
      <xdr:nvSpPr>
        <xdr:cNvPr id="136" name="楕円 135"/>
        <xdr:cNvSpPr/>
      </xdr:nvSpPr>
      <xdr:spPr>
        <a:xfrm>
          <a:off x="7810500" y="705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73304</xdr:rowOff>
    </xdr:from>
    <xdr:to>
      <xdr:col>45</xdr:col>
      <xdr:colOff>177800</xdr:colOff>
      <xdr:row>41</xdr:row>
      <xdr:rowOff>73838</xdr:rowOff>
    </xdr:to>
    <xdr:cxnSp macro="">
      <xdr:nvCxnSpPr>
        <xdr:cNvPr id="137" name="直線コネクタ 136"/>
        <xdr:cNvCxnSpPr/>
      </xdr:nvCxnSpPr>
      <xdr:spPr>
        <a:xfrm>
          <a:off x="7861300" y="7102754"/>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21590</xdr:rowOff>
    </xdr:from>
    <xdr:to>
      <xdr:col>36</xdr:col>
      <xdr:colOff>165100</xdr:colOff>
      <xdr:row>41</xdr:row>
      <xdr:rowOff>123190</xdr:rowOff>
    </xdr:to>
    <xdr:sp macro="" textlink="">
      <xdr:nvSpPr>
        <xdr:cNvPr id="138" name="楕円 137"/>
        <xdr:cNvSpPr/>
      </xdr:nvSpPr>
      <xdr:spPr>
        <a:xfrm>
          <a:off x="6921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72390</xdr:rowOff>
    </xdr:from>
    <xdr:to>
      <xdr:col>41</xdr:col>
      <xdr:colOff>50800</xdr:colOff>
      <xdr:row>41</xdr:row>
      <xdr:rowOff>73304</xdr:rowOff>
    </xdr:to>
    <xdr:cxnSp macro="">
      <xdr:nvCxnSpPr>
        <xdr:cNvPr id="139" name="直線コネクタ 138"/>
        <xdr:cNvCxnSpPr/>
      </xdr:nvCxnSpPr>
      <xdr:spPr>
        <a:xfrm>
          <a:off x="6972300" y="710184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71671</xdr:rowOff>
    </xdr:from>
    <xdr:ext cx="534377" cy="259045"/>
    <xdr:sp macro="" textlink="">
      <xdr:nvSpPr>
        <xdr:cNvPr id="140" name="n_1aveValue【道路】&#10;一人当たり延長"/>
        <xdr:cNvSpPr txBox="1"/>
      </xdr:nvSpPr>
      <xdr:spPr>
        <a:xfrm>
          <a:off x="9359411" y="607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152595</xdr:rowOff>
    </xdr:from>
    <xdr:ext cx="534377" cy="259045"/>
    <xdr:sp macro="" textlink="">
      <xdr:nvSpPr>
        <xdr:cNvPr id="141" name="n_2aveValue【道路】&#10;一人当たり延長"/>
        <xdr:cNvSpPr txBox="1"/>
      </xdr:nvSpPr>
      <xdr:spPr>
        <a:xfrm>
          <a:off x="8483111" y="598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164482</xdr:rowOff>
    </xdr:from>
    <xdr:ext cx="534377" cy="259045"/>
    <xdr:sp macro="" textlink="">
      <xdr:nvSpPr>
        <xdr:cNvPr id="142" name="n_3aveValue【道路】&#10;一人当たり延長"/>
        <xdr:cNvSpPr txBox="1"/>
      </xdr:nvSpPr>
      <xdr:spPr>
        <a:xfrm>
          <a:off x="7594111" y="59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7815</xdr:rowOff>
    </xdr:from>
    <xdr:ext cx="534377" cy="259045"/>
    <xdr:sp macro="" textlink="">
      <xdr:nvSpPr>
        <xdr:cNvPr id="143" name="n_4aveValue【道路】&#10;一人当たり延長"/>
        <xdr:cNvSpPr txBox="1"/>
      </xdr:nvSpPr>
      <xdr:spPr>
        <a:xfrm>
          <a:off x="6705111" y="600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116603</xdr:rowOff>
    </xdr:from>
    <xdr:ext cx="469744" cy="259045"/>
    <xdr:sp macro="" textlink="">
      <xdr:nvSpPr>
        <xdr:cNvPr id="144" name="n_1mainValue【道路】&#10;一人当たり延長"/>
        <xdr:cNvSpPr txBox="1"/>
      </xdr:nvSpPr>
      <xdr:spPr>
        <a:xfrm>
          <a:off x="9391727" y="714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115765</xdr:rowOff>
    </xdr:from>
    <xdr:ext cx="469744" cy="259045"/>
    <xdr:sp macro="" textlink="">
      <xdr:nvSpPr>
        <xdr:cNvPr id="145" name="n_2mainValue【道路】&#10;一人当たり延長"/>
        <xdr:cNvSpPr txBox="1"/>
      </xdr:nvSpPr>
      <xdr:spPr>
        <a:xfrm>
          <a:off x="8515427" y="714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115231</xdr:rowOff>
    </xdr:from>
    <xdr:ext cx="469744" cy="259045"/>
    <xdr:sp macro="" textlink="">
      <xdr:nvSpPr>
        <xdr:cNvPr id="146" name="n_3mainValue【道路】&#10;一人当たり延長"/>
        <xdr:cNvSpPr txBox="1"/>
      </xdr:nvSpPr>
      <xdr:spPr>
        <a:xfrm>
          <a:off x="7626427" y="714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114317</xdr:rowOff>
    </xdr:from>
    <xdr:ext cx="469744" cy="259045"/>
    <xdr:sp macro="" textlink="">
      <xdr:nvSpPr>
        <xdr:cNvPr id="147" name="n_4mainValue【道路】&#10;一人当たり延長"/>
        <xdr:cNvSpPr txBox="1"/>
      </xdr:nvSpPr>
      <xdr:spPr>
        <a:xfrm>
          <a:off x="67374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26670</xdr:rowOff>
    </xdr:to>
    <xdr:cxnSp macro="">
      <xdr:nvCxnSpPr>
        <xdr:cNvPr id="172" name="直線コネクタ 171"/>
        <xdr:cNvCxnSpPr/>
      </xdr:nvCxnSpPr>
      <xdr:spPr>
        <a:xfrm flipV="1">
          <a:off x="4634865" y="965263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30497</xdr:rowOff>
    </xdr:from>
    <xdr:ext cx="405111" cy="259045"/>
    <xdr:sp macro="" textlink="">
      <xdr:nvSpPr>
        <xdr:cNvPr id="173" name="【橋りょう・トンネル】&#10;有形固定資産減価償却率最小値テキスト"/>
        <xdr:cNvSpPr txBox="1"/>
      </xdr:nvSpPr>
      <xdr:spPr>
        <a:xfrm>
          <a:off x="4673600"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26670</xdr:rowOff>
    </xdr:from>
    <xdr:to>
      <xdr:col>24</xdr:col>
      <xdr:colOff>152400</xdr:colOff>
      <xdr:row>64</xdr:row>
      <xdr:rowOff>26670</xdr:rowOff>
    </xdr:to>
    <xdr:cxnSp macro="">
      <xdr:nvCxnSpPr>
        <xdr:cNvPr id="174" name="直線コネクタ 173"/>
        <xdr:cNvCxnSpPr/>
      </xdr:nvCxnSpPr>
      <xdr:spPr>
        <a:xfrm>
          <a:off x="4546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5" name="【橋りょう・トンネル】&#10;有形固定資産減価償却率最大値テキスト"/>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6" name="直線コネクタ 175"/>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84472</xdr:rowOff>
    </xdr:from>
    <xdr:ext cx="405111" cy="259045"/>
    <xdr:sp macro="" textlink="">
      <xdr:nvSpPr>
        <xdr:cNvPr id="177" name="【橋りょう・トンネル】&#10;有形固定資産減価償却率平均値テキスト"/>
        <xdr:cNvSpPr txBox="1"/>
      </xdr:nvSpPr>
      <xdr:spPr>
        <a:xfrm>
          <a:off x="4673600" y="1020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8" name="フローチャート: 判断 177"/>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145415</xdr:rowOff>
    </xdr:from>
    <xdr:to>
      <xdr:col>20</xdr:col>
      <xdr:colOff>38100</xdr:colOff>
      <xdr:row>61</xdr:row>
      <xdr:rowOff>75565</xdr:rowOff>
    </xdr:to>
    <xdr:sp macro="" textlink="">
      <xdr:nvSpPr>
        <xdr:cNvPr id="179" name="フローチャート: 判断 178"/>
        <xdr:cNvSpPr/>
      </xdr:nvSpPr>
      <xdr:spPr>
        <a:xfrm>
          <a:off x="3746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145415</xdr:rowOff>
    </xdr:from>
    <xdr:to>
      <xdr:col>15</xdr:col>
      <xdr:colOff>101600</xdr:colOff>
      <xdr:row>61</xdr:row>
      <xdr:rowOff>75565</xdr:rowOff>
    </xdr:to>
    <xdr:sp macro="" textlink="">
      <xdr:nvSpPr>
        <xdr:cNvPr id="180" name="フローチャート: 判断 179"/>
        <xdr:cNvSpPr/>
      </xdr:nvSpPr>
      <xdr:spPr>
        <a:xfrm>
          <a:off x="2857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126365</xdr:rowOff>
    </xdr:from>
    <xdr:to>
      <xdr:col>10</xdr:col>
      <xdr:colOff>165100</xdr:colOff>
      <xdr:row>61</xdr:row>
      <xdr:rowOff>56515</xdr:rowOff>
    </xdr:to>
    <xdr:sp macro="" textlink="">
      <xdr:nvSpPr>
        <xdr:cNvPr id="181" name="フローチャート: 判断 180"/>
        <xdr:cNvSpPr/>
      </xdr:nvSpPr>
      <xdr:spPr>
        <a:xfrm>
          <a:off x="19685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111125</xdr:rowOff>
    </xdr:from>
    <xdr:to>
      <xdr:col>6</xdr:col>
      <xdr:colOff>38100</xdr:colOff>
      <xdr:row>61</xdr:row>
      <xdr:rowOff>41275</xdr:rowOff>
    </xdr:to>
    <xdr:sp macro="" textlink="">
      <xdr:nvSpPr>
        <xdr:cNvPr id="182" name="フローチャート: 判断 181"/>
        <xdr:cNvSpPr/>
      </xdr:nvSpPr>
      <xdr:spPr>
        <a:xfrm>
          <a:off x="1079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101600</xdr:rowOff>
    </xdr:from>
    <xdr:to>
      <xdr:col>24</xdr:col>
      <xdr:colOff>114300</xdr:colOff>
      <xdr:row>62</xdr:row>
      <xdr:rowOff>31750</xdr:rowOff>
    </xdr:to>
    <xdr:sp macro="" textlink="">
      <xdr:nvSpPr>
        <xdr:cNvPr id="188" name="楕円 187"/>
        <xdr:cNvSpPr/>
      </xdr:nvSpPr>
      <xdr:spPr>
        <a:xfrm>
          <a:off x="45847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80027</xdr:rowOff>
    </xdr:from>
    <xdr:ext cx="405111" cy="259045"/>
    <xdr:sp macro="" textlink="">
      <xdr:nvSpPr>
        <xdr:cNvPr id="189" name="【橋りょう・トンネル】&#10;有形固定資産減価償却率該当値テキスト"/>
        <xdr:cNvSpPr txBox="1"/>
      </xdr:nvSpPr>
      <xdr:spPr>
        <a:xfrm>
          <a:off x="4673600"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71120</xdr:rowOff>
    </xdr:from>
    <xdr:to>
      <xdr:col>20</xdr:col>
      <xdr:colOff>38100</xdr:colOff>
      <xdr:row>62</xdr:row>
      <xdr:rowOff>1270</xdr:rowOff>
    </xdr:to>
    <xdr:sp macro="" textlink="">
      <xdr:nvSpPr>
        <xdr:cNvPr id="190" name="楕円 189"/>
        <xdr:cNvSpPr/>
      </xdr:nvSpPr>
      <xdr:spPr>
        <a:xfrm>
          <a:off x="3746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121920</xdr:rowOff>
    </xdr:from>
    <xdr:to>
      <xdr:col>24</xdr:col>
      <xdr:colOff>63500</xdr:colOff>
      <xdr:row>61</xdr:row>
      <xdr:rowOff>152400</xdr:rowOff>
    </xdr:to>
    <xdr:cxnSp macro="">
      <xdr:nvCxnSpPr>
        <xdr:cNvPr id="191" name="直線コネクタ 190"/>
        <xdr:cNvCxnSpPr/>
      </xdr:nvCxnSpPr>
      <xdr:spPr>
        <a:xfrm>
          <a:off x="3797300" y="105803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105410</xdr:rowOff>
    </xdr:from>
    <xdr:to>
      <xdr:col>15</xdr:col>
      <xdr:colOff>101600</xdr:colOff>
      <xdr:row>62</xdr:row>
      <xdr:rowOff>35560</xdr:rowOff>
    </xdr:to>
    <xdr:sp macro="" textlink="">
      <xdr:nvSpPr>
        <xdr:cNvPr id="192" name="楕円 191"/>
        <xdr:cNvSpPr/>
      </xdr:nvSpPr>
      <xdr:spPr>
        <a:xfrm>
          <a:off x="2857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121920</xdr:rowOff>
    </xdr:from>
    <xdr:to>
      <xdr:col>19</xdr:col>
      <xdr:colOff>177800</xdr:colOff>
      <xdr:row>61</xdr:row>
      <xdr:rowOff>156210</xdr:rowOff>
    </xdr:to>
    <xdr:cxnSp macro="">
      <xdr:nvCxnSpPr>
        <xdr:cNvPr id="193" name="直線コネクタ 192"/>
        <xdr:cNvCxnSpPr/>
      </xdr:nvCxnSpPr>
      <xdr:spPr>
        <a:xfrm flipV="1">
          <a:off x="2908300" y="105803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105410</xdr:rowOff>
    </xdr:from>
    <xdr:to>
      <xdr:col>10</xdr:col>
      <xdr:colOff>165100</xdr:colOff>
      <xdr:row>62</xdr:row>
      <xdr:rowOff>35560</xdr:rowOff>
    </xdr:to>
    <xdr:sp macro="" textlink="">
      <xdr:nvSpPr>
        <xdr:cNvPr id="194" name="楕円 193"/>
        <xdr:cNvSpPr/>
      </xdr:nvSpPr>
      <xdr:spPr>
        <a:xfrm>
          <a:off x="1968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156210</xdr:rowOff>
    </xdr:from>
    <xdr:to>
      <xdr:col>15</xdr:col>
      <xdr:colOff>50800</xdr:colOff>
      <xdr:row>61</xdr:row>
      <xdr:rowOff>156210</xdr:rowOff>
    </xdr:to>
    <xdr:cxnSp macro="">
      <xdr:nvCxnSpPr>
        <xdr:cNvPr id="195" name="直線コネクタ 194"/>
        <xdr:cNvCxnSpPr/>
      </xdr:nvCxnSpPr>
      <xdr:spPr>
        <a:xfrm>
          <a:off x="2019300" y="10614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93980</xdr:rowOff>
    </xdr:from>
    <xdr:to>
      <xdr:col>6</xdr:col>
      <xdr:colOff>38100</xdr:colOff>
      <xdr:row>62</xdr:row>
      <xdr:rowOff>24130</xdr:rowOff>
    </xdr:to>
    <xdr:sp macro="" textlink="">
      <xdr:nvSpPr>
        <xdr:cNvPr id="196" name="楕円 195"/>
        <xdr:cNvSpPr/>
      </xdr:nvSpPr>
      <xdr:spPr>
        <a:xfrm>
          <a:off x="1079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144780</xdr:rowOff>
    </xdr:from>
    <xdr:to>
      <xdr:col>10</xdr:col>
      <xdr:colOff>114300</xdr:colOff>
      <xdr:row>61</xdr:row>
      <xdr:rowOff>156210</xdr:rowOff>
    </xdr:to>
    <xdr:cxnSp macro="">
      <xdr:nvCxnSpPr>
        <xdr:cNvPr id="197" name="直線コネクタ 196"/>
        <xdr:cNvCxnSpPr/>
      </xdr:nvCxnSpPr>
      <xdr:spPr>
        <a:xfrm>
          <a:off x="1130300" y="106032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92092</xdr:rowOff>
    </xdr:from>
    <xdr:ext cx="405111" cy="259045"/>
    <xdr:sp macro="" textlink="">
      <xdr:nvSpPr>
        <xdr:cNvPr id="198" name="n_1aveValue【橋りょう・トンネル】&#10;有形固定資産減価償却率"/>
        <xdr:cNvSpPr txBox="1"/>
      </xdr:nvSpPr>
      <xdr:spPr>
        <a:xfrm>
          <a:off x="35820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92092</xdr:rowOff>
    </xdr:from>
    <xdr:ext cx="405111" cy="259045"/>
    <xdr:sp macro="" textlink="">
      <xdr:nvSpPr>
        <xdr:cNvPr id="199" name="n_2aveValue【橋りょう・トンネル】&#10;有形固定資産減価償却率"/>
        <xdr:cNvSpPr txBox="1"/>
      </xdr:nvSpPr>
      <xdr:spPr>
        <a:xfrm>
          <a:off x="2705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73042</xdr:rowOff>
    </xdr:from>
    <xdr:ext cx="405111" cy="259045"/>
    <xdr:sp macro="" textlink="">
      <xdr:nvSpPr>
        <xdr:cNvPr id="200" name="n_3aveValue【橋りょう・トンネル】&#10;有形固定資産減価償却率"/>
        <xdr:cNvSpPr txBox="1"/>
      </xdr:nvSpPr>
      <xdr:spPr>
        <a:xfrm>
          <a:off x="1816744" y="1018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57802</xdr:rowOff>
    </xdr:from>
    <xdr:ext cx="405111" cy="259045"/>
    <xdr:sp macro="" textlink="">
      <xdr:nvSpPr>
        <xdr:cNvPr id="201" name="n_4aveValue【橋りょう・トンネル】&#10;有形固定資産減価償却率"/>
        <xdr:cNvSpPr txBox="1"/>
      </xdr:nvSpPr>
      <xdr:spPr>
        <a:xfrm>
          <a:off x="927744" y="1017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163847</xdr:rowOff>
    </xdr:from>
    <xdr:ext cx="405111" cy="259045"/>
    <xdr:sp macro="" textlink="">
      <xdr:nvSpPr>
        <xdr:cNvPr id="202" name="n_1mainValue【橋りょう・トンネル】&#10;有形固定資産減価償却率"/>
        <xdr:cNvSpPr txBox="1"/>
      </xdr:nvSpPr>
      <xdr:spPr>
        <a:xfrm>
          <a:off x="35820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26687</xdr:rowOff>
    </xdr:from>
    <xdr:ext cx="405111" cy="259045"/>
    <xdr:sp macro="" textlink="">
      <xdr:nvSpPr>
        <xdr:cNvPr id="203" name="n_2mainValue【橋りょう・トンネル】&#10;有形固定資産減価償却率"/>
        <xdr:cNvSpPr txBox="1"/>
      </xdr:nvSpPr>
      <xdr:spPr>
        <a:xfrm>
          <a:off x="2705744"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26687</xdr:rowOff>
    </xdr:from>
    <xdr:ext cx="405111" cy="259045"/>
    <xdr:sp macro="" textlink="">
      <xdr:nvSpPr>
        <xdr:cNvPr id="204" name="n_3mainValue【橋りょう・トンネル】&#10;有形固定資産減価償却率"/>
        <xdr:cNvSpPr txBox="1"/>
      </xdr:nvSpPr>
      <xdr:spPr>
        <a:xfrm>
          <a:off x="1816744"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15257</xdr:rowOff>
    </xdr:from>
    <xdr:ext cx="405111" cy="259045"/>
    <xdr:sp macro="" textlink="">
      <xdr:nvSpPr>
        <xdr:cNvPr id="205" name="n_4mainValue【橋りょう・トンネル】&#10;有形固定資産減価償却率"/>
        <xdr:cNvSpPr txBox="1"/>
      </xdr:nvSpPr>
      <xdr:spPr>
        <a:xfrm>
          <a:off x="9277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87015</xdr:rowOff>
    </xdr:from>
    <xdr:to>
      <xdr:col>54</xdr:col>
      <xdr:colOff>189865</xdr:colOff>
      <xdr:row>64</xdr:row>
      <xdr:rowOff>119891</xdr:rowOff>
    </xdr:to>
    <xdr:cxnSp macro="">
      <xdr:nvCxnSpPr>
        <xdr:cNvPr id="231" name="直線コネクタ 230"/>
        <xdr:cNvCxnSpPr/>
      </xdr:nvCxnSpPr>
      <xdr:spPr>
        <a:xfrm flipV="1">
          <a:off x="10476865" y="9688215"/>
          <a:ext cx="0" cy="140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123718</xdr:rowOff>
    </xdr:from>
    <xdr:ext cx="469744" cy="259045"/>
    <xdr:sp macro="" textlink="">
      <xdr:nvSpPr>
        <xdr:cNvPr id="232" name="【橋りょう・トンネル】&#10;一人当たり有形固定資産（償却資産）額最小値テキスト"/>
        <xdr:cNvSpPr txBox="1"/>
      </xdr:nvSpPr>
      <xdr:spPr>
        <a:xfrm>
          <a:off x="10515600" y="1109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119891</xdr:rowOff>
    </xdr:from>
    <xdr:to>
      <xdr:col>55</xdr:col>
      <xdr:colOff>88900</xdr:colOff>
      <xdr:row>64</xdr:row>
      <xdr:rowOff>119891</xdr:rowOff>
    </xdr:to>
    <xdr:cxnSp macro="">
      <xdr:nvCxnSpPr>
        <xdr:cNvPr id="233" name="直線コネクタ 232"/>
        <xdr:cNvCxnSpPr/>
      </xdr:nvCxnSpPr>
      <xdr:spPr>
        <a:xfrm>
          <a:off x="10388600" y="11092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33692</xdr:rowOff>
    </xdr:from>
    <xdr:ext cx="599010" cy="259045"/>
    <xdr:sp macro="" textlink="">
      <xdr:nvSpPr>
        <xdr:cNvPr id="234" name="【橋りょう・トンネル】&#10;一人当たり有形固定資産（償却資産）額最大値テキスト"/>
        <xdr:cNvSpPr txBox="1"/>
      </xdr:nvSpPr>
      <xdr:spPr>
        <a:xfrm>
          <a:off x="10515600" y="946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87015</xdr:rowOff>
    </xdr:from>
    <xdr:to>
      <xdr:col>55</xdr:col>
      <xdr:colOff>88900</xdr:colOff>
      <xdr:row>56</xdr:row>
      <xdr:rowOff>87015</xdr:rowOff>
    </xdr:to>
    <xdr:cxnSp macro="">
      <xdr:nvCxnSpPr>
        <xdr:cNvPr id="235" name="直線コネクタ 234"/>
        <xdr:cNvCxnSpPr/>
      </xdr:nvCxnSpPr>
      <xdr:spPr>
        <a:xfrm>
          <a:off x="10388600" y="968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125817</xdr:rowOff>
    </xdr:from>
    <xdr:ext cx="534377" cy="259045"/>
    <xdr:sp macro="" textlink="">
      <xdr:nvSpPr>
        <xdr:cNvPr id="236" name="【橋りょう・トンネル】&#10;一人当たり有形固定資産（償却資産）額平均値テキスト"/>
        <xdr:cNvSpPr txBox="1"/>
      </xdr:nvSpPr>
      <xdr:spPr>
        <a:xfrm>
          <a:off x="10515600" y="10584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102940</xdr:rowOff>
    </xdr:from>
    <xdr:to>
      <xdr:col>55</xdr:col>
      <xdr:colOff>50800</xdr:colOff>
      <xdr:row>63</xdr:row>
      <xdr:rowOff>33090</xdr:rowOff>
    </xdr:to>
    <xdr:sp macro="" textlink="">
      <xdr:nvSpPr>
        <xdr:cNvPr id="237" name="フローチャート: 判断 236"/>
        <xdr:cNvSpPr/>
      </xdr:nvSpPr>
      <xdr:spPr>
        <a:xfrm>
          <a:off x="10426700" y="1073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147700</xdr:rowOff>
    </xdr:from>
    <xdr:to>
      <xdr:col>50</xdr:col>
      <xdr:colOff>165100</xdr:colOff>
      <xdr:row>61</xdr:row>
      <xdr:rowOff>77850</xdr:rowOff>
    </xdr:to>
    <xdr:sp macro="" textlink="">
      <xdr:nvSpPr>
        <xdr:cNvPr id="238" name="フローチャート: 判断 237"/>
        <xdr:cNvSpPr/>
      </xdr:nvSpPr>
      <xdr:spPr>
        <a:xfrm>
          <a:off x="9588500" y="1043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74885</xdr:rowOff>
    </xdr:from>
    <xdr:to>
      <xdr:col>46</xdr:col>
      <xdr:colOff>38100</xdr:colOff>
      <xdr:row>61</xdr:row>
      <xdr:rowOff>5035</xdr:rowOff>
    </xdr:to>
    <xdr:sp macro="" textlink="">
      <xdr:nvSpPr>
        <xdr:cNvPr id="239" name="フローチャート: 判断 238"/>
        <xdr:cNvSpPr/>
      </xdr:nvSpPr>
      <xdr:spPr>
        <a:xfrm>
          <a:off x="8699500" y="1036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80044</xdr:rowOff>
    </xdr:from>
    <xdr:to>
      <xdr:col>41</xdr:col>
      <xdr:colOff>101600</xdr:colOff>
      <xdr:row>61</xdr:row>
      <xdr:rowOff>10194</xdr:rowOff>
    </xdr:to>
    <xdr:sp macro="" textlink="">
      <xdr:nvSpPr>
        <xdr:cNvPr id="240" name="フローチャート: 判断 239"/>
        <xdr:cNvSpPr/>
      </xdr:nvSpPr>
      <xdr:spPr>
        <a:xfrm>
          <a:off x="7810500" y="1036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65603</xdr:rowOff>
    </xdr:from>
    <xdr:to>
      <xdr:col>36</xdr:col>
      <xdr:colOff>165100</xdr:colOff>
      <xdr:row>60</xdr:row>
      <xdr:rowOff>167203</xdr:rowOff>
    </xdr:to>
    <xdr:sp macro="" textlink="">
      <xdr:nvSpPr>
        <xdr:cNvPr id="241" name="フローチャート: 判断 240"/>
        <xdr:cNvSpPr/>
      </xdr:nvSpPr>
      <xdr:spPr>
        <a:xfrm>
          <a:off x="6921500" y="10352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55483</xdr:rowOff>
    </xdr:from>
    <xdr:to>
      <xdr:col>55</xdr:col>
      <xdr:colOff>50800</xdr:colOff>
      <xdr:row>64</xdr:row>
      <xdr:rowOff>157083</xdr:rowOff>
    </xdr:to>
    <xdr:sp macro="" textlink="">
      <xdr:nvSpPr>
        <xdr:cNvPr id="247" name="楕円 246"/>
        <xdr:cNvSpPr/>
      </xdr:nvSpPr>
      <xdr:spPr>
        <a:xfrm>
          <a:off x="10426700" y="1102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141860</xdr:rowOff>
    </xdr:from>
    <xdr:ext cx="469744" cy="259045"/>
    <xdr:sp macro="" textlink="">
      <xdr:nvSpPr>
        <xdr:cNvPr id="248" name="【橋りょう・トンネル】&#10;一人当たり有形固定資産（償却資産）額該当値テキスト"/>
        <xdr:cNvSpPr txBox="1"/>
      </xdr:nvSpPr>
      <xdr:spPr>
        <a:xfrm>
          <a:off x="10515600" y="10943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55414</xdr:rowOff>
    </xdr:from>
    <xdr:to>
      <xdr:col>50</xdr:col>
      <xdr:colOff>165100</xdr:colOff>
      <xdr:row>64</xdr:row>
      <xdr:rowOff>157014</xdr:rowOff>
    </xdr:to>
    <xdr:sp macro="" textlink="">
      <xdr:nvSpPr>
        <xdr:cNvPr id="249" name="楕円 248"/>
        <xdr:cNvSpPr/>
      </xdr:nvSpPr>
      <xdr:spPr>
        <a:xfrm>
          <a:off x="9588500" y="110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106214</xdr:rowOff>
    </xdr:from>
    <xdr:to>
      <xdr:col>55</xdr:col>
      <xdr:colOff>0</xdr:colOff>
      <xdr:row>64</xdr:row>
      <xdr:rowOff>106283</xdr:rowOff>
    </xdr:to>
    <xdr:cxnSp macro="">
      <xdr:nvCxnSpPr>
        <xdr:cNvPr id="250" name="直線コネクタ 249"/>
        <xdr:cNvCxnSpPr/>
      </xdr:nvCxnSpPr>
      <xdr:spPr>
        <a:xfrm>
          <a:off x="9639300" y="11079014"/>
          <a:ext cx="8382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56319</xdr:rowOff>
    </xdr:from>
    <xdr:to>
      <xdr:col>46</xdr:col>
      <xdr:colOff>38100</xdr:colOff>
      <xdr:row>64</xdr:row>
      <xdr:rowOff>157919</xdr:rowOff>
    </xdr:to>
    <xdr:sp macro="" textlink="">
      <xdr:nvSpPr>
        <xdr:cNvPr id="251" name="楕円 250"/>
        <xdr:cNvSpPr/>
      </xdr:nvSpPr>
      <xdr:spPr>
        <a:xfrm>
          <a:off x="8699500" y="1102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106214</xdr:rowOff>
    </xdr:from>
    <xdr:to>
      <xdr:col>50</xdr:col>
      <xdr:colOff>114300</xdr:colOff>
      <xdr:row>64</xdr:row>
      <xdr:rowOff>107119</xdr:rowOff>
    </xdr:to>
    <xdr:cxnSp macro="">
      <xdr:nvCxnSpPr>
        <xdr:cNvPr id="252" name="直線コネクタ 251"/>
        <xdr:cNvCxnSpPr/>
      </xdr:nvCxnSpPr>
      <xdr:spPr>
        <a:xfrm flipV="1">
          <a:off x="8750300" y="11079014"/>
          <a:ext cx="889000" cy="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56482</xdr:rowOff>
    </xdr:from>
    <xdr:to>
      <xdr:col>41</xdr:col>
      <xdr:colOff>101600</xdr:colOff>
      <xdr:row>64</xdr:row>
      <xdr:rowOff>158082</xdr:rowOff>
    </xdr:to>
    <xdr:sp macro="" textlink="">
      <xdr:nvSpPr>
        <xdr:cNvPr id="253" name="楕円 252"/>
        <xdr:cNvSpPr/>
      </xdr:nvSpPr>
      <xdr:spPr>
        <a:xfrm>
          <a:off x="7810500" y="11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107119</xdr:rowOff>
    </xdr:from>
    <xdr:to>
      <xdr:col>45</xdr:col>
      <xdr:colOff>177800</xdr:colOff>
      <xdr:row>64</xdr:row>
      <xdr:rowOff>107282</xdr:rowOff>
    </xdr:to>
    <xdr:cxnSp macro="">
      <xdr:nvCxnSpPr>
        <xdr:cNvPr id="254" name="直線コネクタ 253"/>
        <xdr:cNvCxnSpPr/>
      </xdr:nvCxnSpPr>
      <xdr:spPr>
        <a:xfrm flipV="1">
          <a:off x="7861300" y="11079919"/>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56511</xdr:rowOff>
    </xdr:from>
    <xdr:to>
      <xdr:col>36</xdr:col>
      <xdr:colOff>165100</xdr:colOff>
      <xdr:row>64</xdr:row>
      <xdr:rowOff>158111</xdr:rowOff>
    </xdr:to>
    <xdr:sp macro="" textlink="">
      <xdr:nvSpPr>
        <xdr:cNvPr id="255" name="楕円 254"/>
        <xdr:cNvSpPr/>
      </xdr:nvSpPr>
      <xdr:spPr>
        <a:xfrm>
          <a:off x="6921500" y="110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107282</xdr:rowOff>
    </xdr:from>
    <xdr:to>
      <xdr:col>41</xdr:col>
      <xdr:colOff>50800</xdr:colOff>
      <xdr:row>64</xdr:row>
      <xdr:rowOff>107311</xdr:rowOff>
    </xdr:to>
    <xdr:cxnSp macro="">
      <xdr:nvCxnSpPr>
        <xdr:cNvPr id="256" name="直線コネクタ 255"/>
        <xdr:cNvCxnSpPr/>
      </xdr:nvCxnSpPr>
      <xdr:spPr>
        <a:xfrm flipV="1">
          <a:off x="6972300" y="11080082"/>
          <a:ext cx="8890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94377</xdr:rowOff>
    </xdr:from>
    <xdr:ext cx="599010" cy="259045"/>
    <xdr:sp macro="" textlink="">
      <xdr:nvSpPr>
        <xdr:cNvPr id="257" name="n_1aveValue【橋りょう・トンネル】&#10;一人当たり有形固定資産（償却資産）額"/>
        <xdr:cNvSpPr txBox="1"/>
      </xdr:nvSpPr>
      <xdr:spPr>
        <a:xfrm>
          <a:off x="9327095" y="1020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21562</xdr:rowOff>
    </xdr:from>
    <xdr:ext cx="599010" cy="259045"/>
    <xdr:sp macro="" textlink="">
      <xdr:nvSpPr>
        <xdr:cNvPr id="258" name="n_2aveValue【橋りょう・トンネル】&#10;一人当たり有形固定資産（償却資産）額"/>
        <xdr:cNvSpPr txBox="1"/>
      </xdr:nvSpPr>
      <xdr:spPr>
        <a:xfrm>
          <a:off x="8450795" y="10137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26721</xdr:rowOff>
    </xdr:from>
    <xdr:ext cx="599010" cy="259045"/>
    <xdr:sp macro="" textlink="">
      <xdr:nvSpPr>
        <xdr:cNvPr id="259" name="n_3aveValue【橋りょう・トンネル】&#10;一人当たり有形固定資産（償却資産）額"/>
        <xdr:cNvSpPr txBox="1"/>
      </xdr:nvSpPr>
      <xdr:spPr>
        <a:xfrm>
          <a:off x="7561795" y="1014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12280</xdr:rowOff>
    </xdr:from>
    <xdr:ext cx="599010" cy="259045"/>
    <xdr:sp macro="" textlink="">
      <xdr:nvSpPr>
        <xdr:cNvPr id="260" name="n_4aveValue【橋りょう・トンネル】&#10;一人当たり有形固定資産（償却資産）額"/>
        <xdr:cNvSpPr txBox="1"/>
      </xdr:nvSpPr>
      <xdr:spPr>
        <a:xfrm>
          <a:off x="6672795" y="10127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148141</xdr:rowOff>
    </xdr:from>
    <xdr:ext cx="469744" cy="259045"/>
    <xdr:sp macro="" textlink="">
      <xdr:nvSpPr>
        <xdr:cNvPr id="261" name="n_1mainValue【橋りょう・トンネル】&#10;一人当たり有形固定資産（償却資産）額"/>
        <xdr:cNvSpPr txBox="1"/>
      </xdr:nvSpPr>
      <xdr:spPr>
        <a:xfrm>
          <a:off x="9391728" y="1112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149046</xdr:rowOff>
    </xdr:from>
    <xdr:ext cx="469744" cy="259045"/>
    <xdr:sp macro="" textlink="">
      <xdr:nvSpPr>
        <xdr:cNvPr id="262" name="n_2mainValue【橋りょう・トンネル】&#10;一人当たり有形固定資産（償却資産）額"/>
        <xdr:cNvSpPr txBox="1"/>
      </xdr:nvSpPr>
      <xdr:spPr>
        <a:xfrm>
          <a:off x="8515428" y="1112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149209</xdr:rowOff>
    </xdr:from>
    <xdr:ext cx="469744" cy="259045"/>
    <xdr:sp macro="" textlink="">
      <xdr:nvSpPr>
        <xdr:cNvPr id="263" name="n_3mainValue【橋りょう・トンネル】&#10;一人当たり有形固定資産（償却資産）額"/>
        <xdr:cNvSpPr txBox="1"/>
      </xdr:nvSpPr>
      <xdr:spPr>
        <a:xfrm>
          <a:off x="7626428" y="1112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149238</xdr:rowOff>
    </xdr:from>
    <xdr:ext cx="469744" cy="259045"/>
    <xdr:sp macro="" textlink="">
      <xdr:nvSpPr>
        <xdr:cNvPr id="264" name="n_4mainValue【橋りょう・トンネル】&#10;一人当たり有形固定資産（償却資産）額"/>
        <xdr:cNvSpPr txBox="1"/>
      </xdr:nvSpPr>
      <xdr:spPr>
        <a:xfrm>
          <a:off x="6737428" y="1112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9" name="テキスト ボックス 3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7" name="テキスト ボックス 3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9" name="テキスト ボックス 3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150495</xdr:rowOff>
    </xdr:to>
    <xdr:cxnSp macro="">
      <xdr:nvCxnSpPr>
        <xdr:cNvPr id="321" name="直線コネクタ 320"/>
        <xdr:cNvCxnSpPr/>
      </xdr:nvCxnSpPr>
      <xdr:spPr>
        <a:xfrm flipV="1">
          <a:off x="16318864" y="573976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322" name="【認定こども園・幼稚園・保育所】&#10;有形固定資産減価償却率最小値テキスト"/>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323" name="直線コネクタ 322"/>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324" name="【認定こども園・幼稚園・保育所】&#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325" name="直線コネクタ 324"/>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78122</xdr:rowOff>
    </xdr:from>
    <xdr:ext cx="405111" cy="259045"/>
    <xdr:sp macro="" textlink="">
      <xdr:nvSpPr>
        <xdr:cNvPr id="326" name="【認定こども園・幼稚園・保育所】&#10;有形固定資産減価償却率平均値テキスト"/>
        <xdr:cNvSpPr txBox="1"/>
      </xdr:nvSpPr>
      <xdr:spPr>
        <a:xfrm>
          <a:off x="16357600" y="625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327" name="フローチャート: 判断 326"/>
        <xdr:cNvSpPr/>
      </xdr:nvSpPr>
      <xdr:spPr>
        <a:xfrm>
          <a:off x="162687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158750</xdr:rowOff>
    </xdr:from>
    <xdr:to>
      <xdr:col>81</xdr:col>
      <xdr:colOff>101600</xdr:colOff>
      <xdr:row>37</xdr:row>
      <xdr:rowOff>88900</xdr:rowOff>
    </xdr:to>
    <xdr:sp macro="" textlink="">
      <xdr:nvSpPr>
        <xdr:cNvPr id="328" name="フローチャート: 判断 327"/>
        <xdr:cNvSpPr/>
      </xdr:nvSpPr>
      <xdr:spPr>
        <a:xfrm>
          <a:off x="15430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99695</xdr:rowOff>
    </xdr:from>
    <xdr:to>
      <xdr:col>76</xdr:col>
      <xdr:colOff>165100</xdr:colOff>
      <xdr:row>37</xdr:row>
      <xdr:rowOff>29845</xdr:rowOff>
    </xdr:to>
    <xdr:sp macro="" textlink="">
      <xdr:nvSpPr>
        <xdr:cNvPr id="329" name="フローチャート: 判断 328"/>
        <xdr:cNvSpPr/>
      </xdr:nvSpPr>
      <xdr:spPr>
        <a:xfrm>
          <a:off x="14541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105410</xdr:rowOff>
    </xdr:from>
    <xdr:to>
      <xdr:col>72</xdr:col>
      <xdr:colOff>38100</xdr:colOff>
      <xdr:row>37</xdr:row>
      <xdr:rowOff>35560</xdr:rowOff>
    </xdr:to>
    <xdr:sp macro="" textlink="">
      <xdr:nvSpPr>
        <xdr:cNvPr id="330" name="フローチャート: 判断 329"/>
        <xdr:cNvSpPr/>
      </xdr:nvSpPr>
      <xdr:spPr>
        <a:xfrm>
          <a:off x="13652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126365</xdr:rowOff>
    </xdr:from>
    <xdr:to>
      <xdr:col>67</xdr:col>
      <xdr:colOff>101600</xdr:colOff>
      <xdr:row>37</xdr:row>
      <xdr:rowOff>56515</xdr:rowOff>
    </xdr:to>
    <xdr:sp macro="" textlink="">
      <xdr:nvSpPr>
        <xdr:cNvPr id="331" name="フローチャート: 判断 330"/>
        <xdr:cNvSpPr/>
      </xdr:nvSpPr>
      <xdr:spPr>
        <a:xfrm>
          <a:off x="12763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63500</xdr:rowOff>
    </xdr:from>
    <xdr:to>
      <xdr:col>85</xdr:col>
      <xdr:colOff>177800</xdr:colOff>
      <xdr:row>36</xdr:row>
      <xdr:rowOff>165100</xdr:rowOff>
    </xdr:to>
    <xdr:sp macro="" textlink="">
      <xdr:nvSpPr>
        <xdr:cNvPr id="337" name="楕円 336"/>
        <xdr:cNvSpPr/>
      </xdr:nvSpPr>
      <xdr:spPr>
        <a:xfrm>
          <a:off x="162687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86377</xdr:rowOff>
    </xdr:from>
    <xdr:ext cx="405111" cy="259045"/>
    <xdr:sp macro="" textlink="">
      <xdr:nvSpPr>
        <xdr:cNvPr id="338" name="【認定こども園・幼稚園・保育所】&#10;有形固定資産減価償却率該当値テキスト"/>
        <xdr:cNvSpPr txBox="1"/>
      </xdr:nvSpPr>
      <xdr:spPr>
        <a:xfrm>
          <a:off x="16357600"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25400</xdr:rowOff>
    </xdr:from>
    <xdr:to>
      <xdr:col>81</xdr:col>
      <xdr:colOff>101600</xdr:colOff>
      <xdr:row>36</xdr:row>
      <xdr:rowOff>127000</xdr:rowOff>
    </xdr:to>
    <xdr:sp macro="" textlink="">
      <xdr:nvSpPr>
        <xdr:cNvPr id="339" name="楕円 338"/>
        <xdr:cNvSpPr/>
      </xdr:nvSpPr>
      <xdr:spPr>
        <a:xfrm>
          <a:off x="15430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76200</xdr:rowOff>
    </xdr:from>
    <xdr:to>
      <xdr:col>85</xdr:col>
      <xdr:colOff>127000</xdr:colOff>
      <xdr:row>36</xdr:row>
      <xdr:rowOff>114300</xdr:rowOff>
    </xdr:to>
    <xdr:cxnSp macro="">
      <xdr:nvCxnSpPr>
        <xdr:cNvPr id="340" name="直線コネクタ 339"/>
        <xdr:cNvCxnSpPr/>
      </xdr:nvCxnSpPr>
      <xdr:spPr>
        <a:xfrm>
          <a:off x="15481300" y="6248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153035</xdr:rowOff>
    </xdr:from>
    <xdr:to>
      <xdr:col>76</xdr:col>
      <xdr:colOff>165100</xdr:colOff>
      <xdr:row>36</xdr:row>
      <xdr:rowOff>83185</xdr:rowOff>
    </xdr:to>
    <xdr:sp macro="" textlink="">
      <xdr:nvSpPr>
        <xdr:cNvPr id="341" name="楕円 340"/>
        <xdr:cNvSpPr/>
      </xdr:nvSpPr>
      <xdr:spPr>
        <a:xfrm>
          <a:off x="14541500" y="61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32385</xdr:rowOff>
    </xdr:from>
    <xdr:to>
      <xdr:col>81</xdr:col>
      <xdr:colOff>50800</xdr:colOff>
      <xdr:row>36</xdr:row>
      <xdr:rowOff>76200</xdr:rowOff>
    </xdr:to>
    <xdr:cxnSp macro="">
      <xdr:nvCxnSpPr>
        <xdr:cNvPr id="342" name="直線コネクタ 341"/>
        <xdr:cNvCxnSpPr/>
      </xdr:nvCxnSpPr>
      <xdr:spPr>
        <a:xfrm>
          <a:off x="14592300" y="620458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114935</xdr:rowOff>
    </xdr:from>
    <xdr:to>
      <xdr:col>72</xdr:col>
      <xdr:colOff>38100</xdr:colOff>
      <xdr:row>36</xdr:row>
      <xdr:rowOff>45085</xdr:rowOff>
    </xdr:to>
    <xdr:sp macro="" textlink="">
      <xdr:nvSpPr>
        <xdr:cNvPr id="343" name="楕円 342"/>
        <xdr:cNvSpPr/>
      </xdr:nvSpPr>
      <xdr:spPr>
        <a:xfrm>
          <a:off x="136525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165735</xdr:rowOff>
    </xdr:from>
    <xdr:to>
      <xdr:col>76</xdr:col>
      <xdr:colOff>114300</xdr:colOff>
      <xdr:row>36</xdr:row>
      <xdr:rowOff>32385</xdr:rowOff>
    </xdr:to>
    <xdr:cxnSp macro="">
      <xdr:nvCxnSpPr>
        <xdr:cNvPr id="344" name="直線コネクタ 343"/>
        <xdr:cNvCxnSpPr/>
      </xdr:nvCxnSpPr>
      <xdr:spPr>
        <a:xfrm>
          <a:off x="13703300" y="61664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57785</xdr:rowOff>
    </xdr:from>
    <xdr:to>
      <xdr:col>67</xdr:col>
      <xdr:colOff>101600</xdr:colOff>
      <xdr:row>35</xdr:row>
      <xdr:rowOff>159385</xdr:rowOff>
    </xdr:to>
    <xdr:sp macro="" textlink="">
      <xdr:nvSpPr>
        <xdr:cNvPr id="345" name="楕円 344"/>
        <xdr:cNvSpPr/>
      </xdr:nvSpPr>
      <xdr:spPr>
        <a:xfrm>
          <a:off x="12763500" y="60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108585</xdr:rowOff>
    </xdr:from>
    <xdr:to>
      <xdr:col>71</xdr:col>
      <xdr:colOff>177800</xdr:colOff>
      <xdr:row>35</xdr:row>
      <xdr:rowOff>165735</xdr:rowOff>
    </xdr:to>
    <xdr:cxnSp macro="">
      <xdr:nvCxnSpPr>
        <xdr:cNvPr id="346" name="直線コネクタ 345"/>
        <xdr:cNvCxnSpPr/>
      </xdr:nvCxnSpPr>
      <xdr:spPr>
        <a:xfrm>
          <a:off x="12814300" y="610933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80027</xdr:rowOff>
    </xdr:from>
    <xdr:ext cx="405111" cy="259045"/>
    <xdr:sp macro="" textlink="">
      <xdr:nvSpPr>
        <xdr:cNvPr id="347" name="n_1aveValue【認定こども園・幼稚園・保育所】&#10;有形固定資産減価償却率"/>
        <xdr:cNvSpPr txBox="1"/>
      </xdr:nvSpPr>
      <xdr:spPr>
        <a:xfrm>
          <a:off x="152660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20972</xdr:rowOff>
    </xdr:from>
    <xdr:ext cx="405111" cy="259045"/>
    <xdr:sp macro="" textlink="">
      <xdr:nvSpPr>
        <xdr:cNvPr id="348" name="n_2aveValue【認定こども園・幼稚園・保育所】&#10;有形固定資産減価償却率"/>
        <xdr:cNvSpPr txBox="1"/>
      </xdr:nvSpPr>
      <xdr:spPr>
        <a:xfrm>
          <a:off x="14389744" y="63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26687</xdr:rowOff>
    </xdr:from>
    <xdr:ext cx="405111" cy="259045"/>
    <xdr:sp macro="" textlink="">
      <xdr:nvSpPr>
        <xdr:cNvPr id="349" name="n_3aveValue【認定こども園・幼稚園・保育所】&#10;有形固定資産減価償却率"/>
        <xdr:cNvSpPr txBox="1"/>
      </xdr:nvSpPr>
      <xdr:spPr>
        <a:xfrm>
          <a:off x="13500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47642</xdr:rowOff>
    </xdr:from>
    <xdr:ext cx="405111" cy="259045"/>
    <xdr:sp macro="" textlink="">
      <xdr:nvSpPr>
        <xdr:cNvPr id="350" name="n_4aveValue【認定こども園・幼稚園・保育所】&#10;有形固定資産減価償却率"/>
        <xdr:cNvSpPr txBox="1"/>
      </xdr:nvSpPr>
      <xdr:spPr>
        <a:xfrm>
          <a:off x="12611744" y="639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143527</xdr:rowOff>
    </xdr:from>
    <xdr:ext cx="405111" cy="259045"/>
    <xdr:sp macro="" textlink="">
      <xdr:nvSpPr>
        <xdr:cNvPr id="351" name="n_1mainValue【認定こども園・幼稚園・保育所】&#10;有形固定資産減価償却率"/>
        <xdr:cNvSpPr txBox="1"/>
      </xdr:nvSpPr>
      <xdr:spPr>
        <a:xfrm>
          <a:off x="1526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99712</xdr:rowOff>
    </xdr:from>
    <xdr:ext cx="405111" cy="259045"/>
    <xdr:sp macro="" textlink="">
      <xdr:nvSpPr>
        <xdr:cNvPr id="352" name="n_2mainValue【認定こども園・幼稚園・保育所】&#10;有形固定資産減価償却率"/>
        <xdr:cNvSpPr txBox="1"/>
      </xdr:nvSpPr>
      <xdr:spPr>
        <a:xfrm>
          <a:off x="14389744" y="592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61612</xdr:rowOff>
    </xdr:from>
    <xdr:ext cx="405111" cy="259045"/>
    <xdr:sp macro="" textlink="">
      <xdr:nvSpPr>
        <xdr:cNvPr id="353" name="n_3mainValue【認定こども園・幼稚園・保育所】&#10;有形固定資産減価償却率"/>
        <xdr:cNvSpPr txBox="1"/>
      </xdr:nvSpPr>
      <xdr:spPr>
        <a:xfrm>
          <a:off x="13500744"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4462</xdr:rowOff>
    </xdr:from>
    <xdr:ext cx="405111" cy="259045"/>
    <xdr:sp macro="" textlink="">
      <xdr:nvSpPr>
        <xdr:cNvPr id="354" name="n_4mainValue【認定こども園・幼稚園・保育所】&#10;有形固定資産減価償却率"/>
        <xdr:cNvSpPr txBox="1"/>
      </xdr:nvSpPr>
      <xdr:spPr>
        <a:xfrm>
          <a:off x="12611744" y="583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5" name="直線コネクタ 3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6" name="テキスト ボックス 3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7" name="直線コネクタ 3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8" name="テキスト ボックス 3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9" name="直線コネクタ 3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0" name="テキスト ボックス 3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1" name="直線コネクタ 3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2" name="テキスト ボックス 3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3" name="直線コネクタ 3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4" name="テキスト ボックス 3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6" name="テキスト ボックス 3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114300</xdr:rowOff>
    </xdr:from>
    <xdr:to>
      <xdr:col>116</xdr:col>
      <xdr:colOff>62864</xdr:colOff>
      <xdr:row>42</xdr:row>
      <xdr:rowOff>0</xdr:rowOff>
    </xdr:to>
    <xdr:cxnSp macro="">
      <xdr:nvCxnSpPr>
        <xdr:cNvPr id="378" name="直線コネクタ 377"/>
        <xdr:cNvCxnSpPr/>
      </xdr:nvCxnSpPr>
      <xdr:spPr>
        <a:xfrm flipV="1">
          <a:off x="22160864" y="594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379"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380" name="直線コネクタ 379"/>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60977</xdr:rowOff>
    </xdr:from>
    <xdr:ext cx="469744" cy="259045"/>
    <xdr:sp macro="" textlink="">
      <xdr:nvSpPr>
        <xdr:cNvPr id="381" name="【認定こども園・幼稚園・保育所】&#10;一人当たり面積最大値テキスト"/>
        <xdr:cNvSpPr txBox="1"/>
      </xdr:nvSpPr>
      <xdr:spPr>
        <a:xfrm>
          <a:off x="22199600" y="57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382" name="直線コネクタ 381"/>
        <xdr:cNvCxnSpPr/>
      </xdr:nvCxnSpPr>
      <xdr:spPr>
        <a:xfrm>
          <a:off x="22072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52087</xdr:rowOff>
    </xdr:from>
    <xdr:ext cx="469744" cy="259045"/>
    <xdr:sp macro="" textlink="">
      <xdr:nvSpPr>
        <xdr:cNvPr id="383" name="【認定こども園・幼稚園・保育所】&#10;一人当たり面積平均値テキスト"/>
        <xdr:cNvSpPr txBox="1"/>
      </xdr:nvSpPr>
      <xdr:spPr>
        <a:xfrm>
          <a:off x="22199600" y="65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384" name="フローチャート: 判断 383"/>
        <xdr:cNvSpPr/>
      </xdr:nvSpPr>
      <xdr:spPr>
        <a:xfrm>
          <a:off x="22110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82550</xdr:rowOff>
    </xdr:from>
    <xdr:to>
      <xdr:col>112</xdr:col>
      <xdr:colOff>38100</xdr:colOff>
      <xdr:row>38</xdr:row>
      <xdr:rowOff>12700</xdr:rowOff>
    </xdr:to>
    <xdr:sp macro="" textlink="">
      <xdr:nvSpPr>
        <xdr:cNvPr id="385" name="フローチャート: 判断 384"/>
        <xdr:cNvSpPr/>
      </xdr:nvSpPr>
      <xdr:spPr>
        <a:xfrm>
          <a:off x="2127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386" name="フローチャート: 判断 385"/>
        <xdr:cNvSpPr/>
      </xdr:nvSpPr>
      <xdr:spPr>
        <a:xfrm>
          <a:off x="20383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135890</xdr:rowOff>
    </xdr:from>
    <xdr:to>
      <xdr:col>102</xdr:col>
      <xdr:colOff>165100</xdr:colOff>
      <xdr:row>38</xdr:row>
      <xdr:rowOff>66040</xdr:rowOff>
    </xdr:to>
    <xdr:sp macro="" textlink="">
      <xdr:nvSpPr>
        <xdr:cNvPr id="387" name="フローチャート: 判断 386"/>
        <xdr:cNvSpPr/>
      </xdr:nvSpPr>
      <xdr:spPr>
        <a:xfrm>
          <a:off x="19494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135890</xdr:rowOff>
    </xdr:from>
    <xdr:to>
      <xdr:col>98</xdr:col>
      <xdr:colOff>38100</xdr:colOff>
      <xdr:row>38</xdr:row>
      <xdr:rowOff>66040</xdr:rowOff>
    </xdr:to>
    <xdr:sp macro="" textlink="">
      <xdr:nvSpPr>
        <xdr:cNvPr id="388" name="フローチャート: 判断 387"/>
        <xdr:cNvSpPr/>
      </xdr:nvSpPr>
      <xdr:spPr>
        <a:xfrm>
          <a:off x="18605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158750</xdr:rowOff>
    </xdr:from>
    <xdr:to>
      <xdr:col>116</xdr:col>
      <xdr:colOff>114300</xdr:colOff>
      <xdr:row>40</xdr:row>
      <xdr:rowOff>88900</xdr:rowOff>
    </xdr:to>
    <xdr:sp macro="" textlink="">
      <xdr:nvSpPr>
        <xdr:cNvPr id="394" name="楕円 393"/>
        <xdr:cNvSpPr/>
      </xdr:nvSpPr>
      <xdr:spPr>
        <a:xfrm>
          <a:off x="22110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137177</xdr:rowOff>
    </xdr:from>
    <xdr:ext cx="469744" cy="259045"/>
    <xdr:sp macro="" textlink="">
      <xdr:nvSpPr>
        <xdr:cNvPr id="395" name="【認定こども園・幼稚園・保育所】&#10;一人当たり面積該当値テキスト"/>
        <xdr:cNvSpPr txBox="1"/>
      </xdr:nvSpPr>
      <xdr:spPr>
        <a:xfrm>
          <a:off x="22199600"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158750</xdr:rowOff>
    </xdr:from>
    <xdr:to>
      <xdr:col>112</xdr:col>
      <xdr:colOff>38100</xdr:colOff>
      <xdr:row>40</xdr:row>
      <xdr:rowOff>88900</xdr:rowOff>
    </xdr:to>
    <xdr:sp macro="" textlink="">
      <xdr:nvSpPr>
        <xdr:cNvPr id="396" name="楕円 395"/>
        <xdr:cNvSpPr/>
      </xdr:nvSpPr>
      <xdr:spPr>
        <a:xfrm>
          <a:off x="21272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38100</xdr:rowOff>
    </xdr:from>
    <xdr:to>
      <xdr:col>116</xdr:col>
      <xdr:colOff>63500</xdr:colOff>
      <xdr:row>40</xdr:row>
      <xdr:rowOff>38100</xdr:rowOff>
    </xdr:to>
    <xdr:cxnSp macro="">
      <xdr:nvCxnSpPr>
        <xdr:cNvPr id="397" name="直線コネクタ 396"/>
        <xdr:cNvCxnSpPr/>
      </xdr:nvCxnSpPr>
      <xdr:spPr>
        <a:xfrm>
          <a:off x="21323300" y="689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158750</xdr:rowOff>
    </xdr:from>
    <xdr:to>
      <xdr:col>107</xdr:col>
      <xdr:colOff>101600</xdr:colOff>
      <xdr:row>40</xdr:row>
      <xdr:rowOff>88900</xdr:rowOff>
    </xdr:to>
    <xdr:sp macro="" textlink="">
      <xdr:nvSpPr>
        <xdr:cNvPr id="398" name="楕円 397"/>
        <xdr:cNvSpPr/>
      </xdr:nvSpPr>
      <xdr:spPr>
        <a:xfrm>
          <a:off x="20383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38100</xdr:rowOff>
    </xdr:from>
    <xdr:to>
      <xdr:col>111</xdr:col>
      <xdr:colOff>177800</xdr:colOff>
      <xdr:row>40</xdr:row>
      <xdr:rowOff>38100</xdr:rowOff>
    </xdr:to>
    <xdr:cxnSp macro="">
      <xdr:nvCxnSpPr>
        <xdr:cNvPr id="399" name="直線コネクタ 398"/>
        <xdr:cNvCxnSpPr/>
      </xdr:nvCxnSpPr>
      <xdr:spPr>
        <a:xfrm>
          <a:off x="20434300" y="689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151130</xdr:rowOff>
    </xdr:from>
    <xdr:to>
      <xdr:col>102</xdr:col>
      <xdr:colOff>165100</xdr:colOff>
      <xdr:row>40</xdr:row>
      <xdr:rowOff>81280</xdr:rowOff>
    </xdr:to>
    <xdr:sp macro="" textlink="">
      <xdr:nvSpPr>
        <xdr:cNvPr id="400" name="楕円 399"/>
        <xdr:cNvSpPr/>
      </xdr:nvSpPr>
      <xdr:spPr>
        <a:xfrm>
          <a:off x="19494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30480</xdr:rowOff>
    </xdr:from>
    <xdr:to>
      <xdr:col>107</xdr:col>
      <xdr:colOff>50800</xdr:colOff>
      <xdr:row>40</xdr:row>
      <xdr:rowOff>38100</xdr:rowOff>
    </xdr:to>
    <xdr:cxnSp macro="">
      <xdr:nvCxnSpPr>
        <xdr:cNvPr id="401" name="直線コネクタ 400"/>
        <xdr:cNvCxnSpPr/>
      </xdr:nvCxnSpPr>
      <xdr:spPr>
        <a:xfrm>
          <a:off x="19545300" y="6888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151130</xdr:rowOff>
    </xdr:from>
    <xdr:to>
      <xdr:col>98</xdr:col>
      <xdr:colOff>38100</xdr:colOff>
      <xdr:row>40</xdr:row>
      <xdr:rowOff>81280</xdr:rowOff>
    </xdr:to>
    <xdr:sp macro="" textlink="">
      <xdr:nvSpPr>
        <xdr:cNvPr id="402" name="楕円 401"/>
        <xdr:cNvSpPr/>
      </xdr:nvSpPr>
      <xdr:spPr>
        <a:xfrm>
          <a:off x="18605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30480</xdr:rowOff>
    </xdr:from>
    <xdr:to>
      <xdr:col>102</xdr:col>
      <xdr:colOff>114300</xdr:colOff>
      <xdr:row>40</xdr:row>
      <xdr:rowOff>30480</xdr:rowOff>
    </xdr:to>
    <xdr:cxnSp macro="">
      <xdr:nvCxnSpPr>
        <xdr:cNvPr id="403" name="直線コネクタ 402"/>
        <xdr:cNvCxnSpPr/>
      </xdr:nvCxnSpPr>
      <xdr:spPr>
        <a:xfrm>
          <a:off x="186563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29227</xdr:rowOff>
    </xdr:from>
    <xdr:ext cx="469744" cy="259045"/>
    <xdr:sp macro="" textlink="">
      <xdr:nvSpPr>
        <xdr:cNvPr id="404" name="n_1aveValue【認定こども園・幼稚園・保育所】&#10;一人当たり面積"/>
        <xdr:cNvSpPr txBox="1"/>
      </xdr:nvSpPr>
      <xdr:spPr>
        <a:xfrm>
          <a:off x="21075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82567</xdr:rowOff>
    </xdr:from>
    <xdr:ext cx="469744" cy="259045"/>
    <xdr:sp macro="" textlink="">
      <xdr:nvSpPr>
        <xdr:cNvPr id="405" name="n_2aveValue【認定こども園・幼稚園・保育所】&#10;一人当たり面積"/>
        <xdr:cNvSpPr txBox="1"/>
      </xdr:nvSpPr>
      <xdr:spPr>
        <a:xfrm>
          <a:off x="20199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82567</xdr:rowOff>
    </xdr:from>
    <xdr:ext cx="469744" cy="259045"/>
    <xdr:sp macro="" textlink="">
      <xdr:nvSpPr>
        <xdr:cNvPr id="406" name="n_3aveValue【認定こども園・幼稚園・保育所】&#10;一人当たり面積"/>
        <xdr:cNvSpPr txBox="1"/>
      </xdr:nvSpPr>
      <xdr:spPr>
        <a:xfrm>
          <a:off x="19310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82567</xdr:rowOff>
    </xdr:from>
    <xdr:ext cx="469744" cy="259045"/>
    <xdr:sp macro="" textlink="">
      <xdr:nvSpPr>
        <xdr:cNvPr id="407" name="n_4aveValue【認定こども園・幼稚園・保育所】&#10;一人当たり面積"/>
        <xdr:cNvSpPr txBox="1"/>
      </xdr:nvSpPr>
      <xdr:spPr>
        <a:xfrm>
          <a:off x="18421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80027</xdr:rowOff>
    </xdr:from>
    <xdr:ext cx="469744" cy="259045"/>
    <xdr:sp macro="" textlink="">
      <xdr:nvSpPr>
        <xdr:cNvPr id="408" name="n_1mainValue【認定こども園・幼稚園・保育所】&#10;一人当たり面積"/>
        <xdr:cNvSpPr txBox="1"/>
      </xdr:nvSpPr>
      <xdr:spPr>
        <a:xfrm>
          <a:off x="21075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80027</xdr:rowOff>
    </xdr:from>
    <xdr:ext cx="469744" cy="259045"/>
    <xdr:sp macro="" textlink="">
      <xdr:nvSpPr>
        <xdr:cNvPr id="409" name="n_2mainValue【認定こども園・幼稚園・保育所】&#10;一人当たり面積"/>
        <xdr:cNvSpPr txBox="1"/>
      </xdr:nvSpPr>
      <xdr:spPr>
        <a:xfrm>
          <a:off x="20199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72407</xdr:rowOff>
    </xdr:from>
    <xdr:ext cx="469744" cy="259045"/>
    <xdr:sp macro="" textlink="">
      <xdr:nvSpPr>
        <xdr:cNvPr id="410" name="n_3mainValue【認定こども園・幼稚園・保育所】&#10;一人当たり面積"/>
        <xdr:cNvSpPr txBox="1"/>
      </xdr:nvSpPr>
      <xdr:spPr>
        <a:xfrm>
          <a:off x="19310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72407</xdr:rowOff>
    </xdr:from>
    <xdr:ext cx="469744" cy="259045"/>
    <xdr:sp macro="" textlink="">
      <xdr:nvSpPr>
        <xdr:cNvPr id="411" name="n_4mainValue【認定こども園・幼稚園・保育所】&#10;一人当たり面積"/>
        <xdr:cNvSpPr txBox="1"/>
      </xdr:nvSpPr>
      <xdr:spPr>
        <a:xfrm>
          <a:off x="18421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23" name="直線コネクタ 42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24" name="テキスト ボックス 42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5" name="直線コネクタ 42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6" name="テキスト ボックス 42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7" name="直線コネクタ 42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8" name="テキスト ボックス 42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9" name="直線コネクタ 42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30" name="テキスト ボックス 42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2" name="テキスト ボックス 4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146304</xdr:rowOff>
    </xdr:from>
    <xdr:to>
      <xdr:col>85</xdr:col>
      <xdr:colOff>126364</xdr:colOff>
      <xdr:row>64</xdr:row>
      <xdr:rowOff>89154</xdr:rowOff>
    </xdr:to>
    <xdr:cxnSp macro="">
      <xdr:nvCxnSpPr>
        <xdr:cNvPr id="434" name="直線コネクタ 433"/>
        <xdr:cNvCxnSpPr/>
      </xdr:nvCxnSpPr>
      <xdr:spPr>
        <a:xfrm flipV="1">
          <a:off x="16318864" y="9918954"/>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92981</xdr:rowOff>
    </xdr:from>
    <xdr:ext cx="405111" cy="259045"/>
    <xdr:sp macro="" textlink="">
      <xdr:nvSpPr>
        <xdr:cNvPr id="435" name="【学校施設】&#10;有形固定資産減価償却率最小値テキスト"/>
        <xdr:cNvSpPr txBox="1"/>
      </xdr:nvSpPr>
      <xdr:spPr>
        <a:xfrm>
          <a:off x="16357600" y="1106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89154</xdr:rowOff>
    </xdr:from>
    <xdr:to>
      <xdr:col>86</xdr:col>
      <xdr:colOff>25400</xdr:colOff>
      <xdr:row>64</xdr:row>
      <xdr:rowOff>89154</xdr:rowOff>
    </xdr:to>
    <xdr:cxnSp macro="">
      <xdr:nvCxnSpPr>
        <xdr:cNvPr id="436" name="直線コネクタ 435"/>
        <xdr:cNvCxnSpPr/>
      </xdr:nvCxnSpPr>
      <xdr:spPr>
        <a:xfrm>
          <a:off x="16230600" y="1106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92981</xdr:rowOff>
    </xdr:from>
    <xdr:ext cx="405111" cy="259045"/>
    <xdr:sp macro="" textlink="">
      <xdr:nvSpPr>
        <xdr:cNvPr id="437" name="【学校施設】&#10;有形固定資産減価償却率最大値テキスト"/>
        <xdr:cNvSpPr txBox="1"/>
      </xdr:nvSpPr>
      <xdr:spPr>
        <a:xfrm>
          <a:off x="16357600" y="969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146304</xdr:rowOff>
    </xdr:from>
    <xdr:to>
      <xdr:col>86</xdr:col>
      <xdr:colOff>25400</xdr:colOff>
      <xdr:row>57</xdr:row>
      <xdr:rowOff>146304</xdr:rowOff>
    </xdr:to>
    <xdr:cxnSp macro="">
      <xdr:nvCxnSpPr>
        <xdr:cNvPr id="438" name="直線コネクタ 437"/>
        <xdr:cNvCxnSpPr/>
      </xdr:nvCxnSpPr>
      <xdr:spPr>
        <a:xfrm>
          <a:off x="16230600" y="991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83075</xdr:rowOff>
    </xdr:from>
    <xdr:ext cx="405111" cy="259045"/>
    <xdr:sp macro="" textlink="">
      <xdr:nvSpPr>
        <xdr:cNvPr id="439" name="【学校施設】&#10;有形固定資産減価償却率平均値テキスト"/>
        <xdr:cNvSpPr txBox="1"/>
      </xdr:nvSpPr>
      <xdr:spPr>
        <a:xfrm>
          <a:off x="16357600" y="10541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104648</xdr:rowOff>
    </xdr:from>
    <xdr:to>
      <xdr:col>85</xdr:col>
      <xdr:colOff>177800</xdr:colOff>
      <xdr:row>62</xdr:row>
      <xdr:rowOff>34798</xdr:rowOff>
    </xdr:to>
    <xdr:sp macro="" textlink="">
      <xdr:nvSpPr>
        <xdr:cNvPr id="440" name="フローチャート: 判断 439"/>
        <xdr:cNvSpPr/>
      </xdr:nvSpPr>
      <xdr:spPr>
        <a:xfrm>
          <a:off x="16268700" y="1056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100076</xdr:rowOff>
    </xdr:from>
    <xdr:to>
      <xdr:col>81</xdr:col>
      <xdr:colOff>101600</xdr:colOff>
      <xdr:row>61</xdr:row>
      <xdr:rowOff>30226</xdr:rowOff>
    </xdr:to>
    <xdr:sp macro="" textlink="">
      <xdr:nvSpPr>
        <xdr:cNvPr id="441" name="フローチャート: 判断 440"/>
        <xdr:cNvSpPr/>
      </xdr:nvSpPr>
      <xdr:spPr>
        <a:xfrm>
          <a:off x="15430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111506</xdr:rowOff>
    </xdr:from>
    <xdr:to>
      <xdr:col>76</xdr:col>
      <xdr:colOff>165100</xdr:colOff>
      <xdr:row>61</xdr:row>
      <xdr:rowOff>41656</xdr:rowOff>
    </xdr:to>
    <xdr:sp macro="" textlink="">
      <xdr:nvSpPr>
        <xdr:cNvPr id="442" name="フローチャート: 判断 441"/>
        <xdr:cNvSpPr/>
      </xdr:nvSpPr>
      <xdr:spPr>
        <a:xfrm>
          <a:off x="14541500" y="1039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443" name="フローチャート: 判断 442"/>
        <xdr:cNvSpPr/>
      </xdr:nvSpPr>
      <xdr:spPr>
        <a:xfrm>
          <a:off x="13652500" y="1040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100076</xdr:rowOff>
    </xdr:from>
    <xdr:to>
      <xdr:col>67</xdr:col>
      <xdr:colOff>101600</xdr:colOff>
      <xdr:row>61</xdr:row>
      <xdr:rowOff>30226</xdr:rowOff>
    </xdr:to>
    <xdr:sp macro="" textlink="">
      <xdr:nvSpPr>
        <xdr:cNvPr id="444" name="フローチャート: 判断 443"/>
        <xdr:cNvSpPr/>
      </xdr:nvSpPr>
      <xdr:spPr>
        <a:xfrm>
          <a:off x="12763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xdr:rowOff>
    </xdr:from>
    <xdr:to>
      <xdr:col>85</xdr:col>
      <xdr:colOff>177800</xdr:colOff>
      <xdr:row>60</xdr:row>
      <xdr:rowOff>105664</xdr:rowOff>
    </xdr:to>
    <xdr:sp macro="" textlink="">
      <xdr:nvSpPr>
        <xdr:cNvPr id="450" name="楕円 449"/>
        <xdr:cNvSpPr/>
      </xdr:nvSpPr>
      <xdr:spPr>
        <a:xfrm>
          <a:off x="16268700" y="102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26941</xdr:rowOff>
    </xdr:from>
    <xdr:ext cx="405111" cy="259045"/>
    <xdr:sp macro="" textlink="">
      <xdr:nvSpPr>
        <xdr:cNvPr id="451" name="【学校施設】&#10;有形固定資産減価償却率該当値テキスト"/>
        <xdr:cNvSpPr txBox="1"/>
      </xdr:nvSpPr>
      <xdr:spPr>
        <a:xfrm>
          <a:off x="16357600" y="10142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164084</xdr:rowOff>
    </xdr:from>
    <xdr:to>
      <xdr:col>81</xdr:col>
      <xdr:colOff>101600</xdr:colOff>
      <xdr:row>60</xdr:row>
      <xdr:rowOff>94234</xdr:rowOff>
    </xdr:to>
    <xdr:sp macro="" textlink="">
      <xdr:nvSpPr>
        <xdr:cNvPr id="452" name="楕円 451"/>
        <xdr:cNvSpPr/>
      </xdr:nvSpPr>
      <xdr:spPr>
        <a:xfrm>
          <a:off x="15430500" y="1027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43434</xdr:rowOff>
    </xdr:from>
    <xdr:to>
      <xdr:col>85</xdr:col>
      <xdr:colOff>127000</xdr:colOff>
      <xdr:row>60</xdr:row>
      <xdr:rowOff>54864</xdr:rowOff>
    </xdr:to>
    <xdr:cxnSp macro="">
      <xdr:nvCxnSpPr>
        <xdr:cNvPr id="453" name="直線コネクタ 452"/>
        <xdr:cNvCxnSpPr/>
      </xdr:nvCxnSpPr>
      <xdr:spPr>
        <a:xfrm>
          <a:off x="15481300" y="1033043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152654</xdr:rowOff>
    </xdr:from>
    <xdr:to>
      <xdr:col>76</xdr:col>
      <xdr:colOff>165100</xdr:colOff>
      <xdr:row>60</xdr:row>
      <xdr:rowOff>82804</xdr:rowOff>
    </xdr:to>
    <xdr:sp macro="" textlink="">
      <xdr:nvSpPr>
        <xdr:cNvPr id="454" name="楕円 453"/>
        <xdr:cNvSpPr/>
      </xdr:nvSpPr>
      <xdr:spPr>
        <a:xfrm>
          <a:off x="14541500" y="102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32004</xdr:rowOff>
    </xdr:from>
    <xdr:to>
      <xdr:col>81</xdr:col>
      <xdr:colOff>50800</xdr:colOff>
      <xdr:row>60</xdr:row>
      <xdr:rowOff>43434</xdr:rowOff>
    </xdr:to>
    <xdr:cxnSp macro="">
      <xdr:nvCxnSpPr>
        <xdr:cNvPr id="455" name="直線コネクタ 454"/>
        <xdr:cNvCxnSpPr/>
      </xdr:nvCxnSpPr>
      <xdr:spPr>
        <a:xfrm>
          <a:off x="14592300" y="1031900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122936</xdr:rowOff>
    </xdr:from>
    <xdr:to>
      <xdr:col>72</xdr:col>
      <xdr:colOff>38100</xdr:colOff>
      <xdr:row>60</xdr:row>
      <xdr:rowOff>53086</xdr:rowOff>
    </xdr:to>
    <xdr:sp macro="" textlink="">
      <xdr:nvSpPr>
        <xdr:cNvPr id="456" name="楕円 455"/>
        <xdr:cNvSpPr/>
      </xdr:nvSpPr>
      <xdr:spPr>
        <a:xfrm>
          <a:off x="13652500" y="1023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2286</xdr:rowOff>
    </xdr:from>
    <xdr:to>
      <xdr:col>76</xdr:col>
      <xdr:colOff>114300</xdr:colOff>
      <xdr:row>60</xdr:row>
      <xdr:rowOff>32004</xdr:rowOff>
    </xdr:to>
    <xdr:cxnSp macro="">
      <xdr:nvCxnSpPr>
        <xdr:cNvPr id="457" name="直線コネクタ 456"/>
        <xdr:cNvCxnSpPr/>
      </xdr:nvCxnSpPr>
      <xdr:spPr>
        <a:xfrm>
          <a:off x="13703300" y="1028928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90932</xdr:rowOff>
    </xdr:from>
    <xdr:to>
      <xdr:col>67</xdr:col>
      <xdr:colOff>101600</xdr:colOff>
      <xdr:row>60</xdr:row>
      <xdr:rowOff>21082</xdr:rowOff>
    </xdr:to>
    <xdr:sp macro="" textlink="">
      <xdr:nvSpPr>
        <xdr:cNvPr id="458" name="楕円 457"/>
        <xdr:cNvSpPr/>
      </xdr:nvSpPr>
      <xdr:spPr>
        <a:xfrm>
          <a:off x="12763500" y="102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141732</xdr:rowOff>
    </xdr:from>
    <xdr:to>
      <xdr:col>71</xdr:col>
      <xdr:colOff>177800</xdr:colOff>
      <xdr:row>60</xdr:row>
      <xdr:rowOff>2286</xdr:rowOff>
    </xdr:to>
    <xdr:cxnSp macro="">
      <xdr:nvCxnSpPr>
        <xdr:cNvPr id="459" name="直線コネクタ 458"/>
        <xdr:cNvCxnSpPr/>
      </xdr:nvCxnSpPr>
      <xdr:spPr>
        <a:xfrm>
          <a:off x="12814300" y="1025728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21353</xdr:rowOff>
    </xdr:from>
    <xdr:ext cx="405111" cy="259045"/>
    <xdr:sp macro="" textlink="">
      <xdr:nvSpPr>
        <xdr:cNvPr id="460" name="n_1aveValue【学校施設】&#10;有形固定資産減価償却率"/>
        <xdr:cNvSpPr txBox="1"/>
      </xdr:nvSpPr>
      <xdr:spPr>
        <a:xfrm>
          <a:off x="15266044" y="1047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32783</xdr:rowOff>
    </xdr:from>
    <xdr:ext cx="405111" cy="259045"/>
    <xdr:sp macro="" textlink="">
      <xdr:nvSpPr>
        <xdr:cNvPr id="461" name="n_2aveValue【学校施設】&#10;有形固定資産減価償却率"/>
        <xdr:cNvSpPr txBox="1"/>
      </xdr:nvSpPr>
      <xdr:spPr>
        <a:xfrm>
          <a:off x="14389744" y="1049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39641</xdr:rowOff>
    </xdr:from>
    <xdr:ext cx="405111" cy="259045"/>
    <xdr:sp macro="" textlink="">
      <xdr:nvSpPr>
        <xdr:cNvPr id="462" name="n_3aveValue【学校施設】&#10;有形固定資産減価償却率"/>
        <xdr:cNvSpPr txBox="1"/>
      </xdr:nvSpPr>
      <xdr:spPr>
        <a:xfrm>
          <a:off x="13500744" y="1049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21353</xdr:rowOff>
    </xdr:from>
    <xdr:ext cx="405111" cy="259045"/>
    <xdr:sp macro="" textlink="">
      <xdr:nvSpPr>
        <xdr:cNvPr id="463" name="n_4aveValue【学校施設】&#10;有形固定資産減価償却率"/>
        <xdr:cNvSpPr txBox="1"/>
      </xdr:nvSpPr>
      <xdr:spPr>
        <a:xfrm>
          <a:off x="12611744" y="1047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110761</xdr:rowOff>
    </xdr:from>
    <xdr:ext cx="405111" cy="259045"/>
    <xdr:sp macro="" textlink="">
      <xdr:nvSpPr>
        <xdr:cNvPr id="464" name="n_1mainValue【学校施設】&#10;有形固定資産減価償却率"/>
        <xdr:cNvSpPr txBox="1"/>
      </xdr:nvSpPr>
      <xdr:spPr>
        <a:xfrm>
          <a:off x="15266044" y="10054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99331</xdr:rowOff>
    </xdr:from>
    <xdr:ext cx="405111" cy="259045"/>
    <xdr:sp macro="" textlink="">
      <xdr:nvSpPr>
        <xdr:cNvPr id="465" name="n_2mainValue【学校施設】&#10;有形固定資産減価償却率"/>
        <xdr:cNvSpPr txBox="1"/>
      </xdr:nvSpPr>
      <xdr:spPr>
        <a:xfrm>
          <a:off x="14389744" y="1004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69613</xdr:rowOff>
    </xdr:from>
    <xdr:ext cx="405111" cy="259045"/>
    <xdr:sp macro="" textlink="">
      <xdr:nvSpPr>
        <xdr:cNvPr id="466" name="n_3mainValue【学校施設】&#10;有形固定資産減価償却率"/>
        <xdr:cNvSpPr txBox="1"/>
      </xdr:nvSpPr>
      <xdr:spPr>
        <a:xfrm>
          <a:off x="13500744" y="1001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37609</xdr:rowOff>
    </xdr:from>
    <xdr:ext cx="405111" cy="259045"/>
    <xdr:sp macro="" textlink="">
      <xdr:nvSpPr>
        <xdr:cNvPr id="467" name="n_4mainValue【学校施設】&#10;有形固定資産減価償却率"/>
        <xdr:cNvSpPr txBox="1"/>
      </xdr:nvSpPr>
      <xdr:spPr>
        <a:xfrm>
          <a:off x="12611744" y="9981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8" name="テキスト ボックス 4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79" name="直線コネクタ 4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0" name="テキスト ボックス 4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1" name="直線コネクタ 4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2" name="テキスト ボックス 4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3" name="直線コネクタ 4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4" name="テキスト ボックス 4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5" name="直線コネクタ 4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6" name="テキスト ボックス 4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7" name="直線コネクタ 4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8" name="テキスト ボックス 48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9" name="直線コネクタ 4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0" name="テキスト ボックス 48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114844</xdr:rowOff>
    </xdr:from>
    <xdr:to>
      <xdr:col>116</xdr:col>
      <xdr:colOff>62864</xdr:colOff>
      <xdr:row>64</xdr:row>
      <xdr:rowOff>47897</xdr:rowOff>
    </xdr:to>
    <xdr:cxnSp macro="">
      <xdr:nvCxnSpPr>
        <xdr:cNvPr id="494" name="直線コネクタ 493"/>
        <xdr:cNvCxnSpPr/>
      </xdr:nvCxnSpPr>
      <xdr:spPr>
        <a:xfrm flipV="1">
          <a:off x="22160864" y="954459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51724</xdr:rowOff>
    </xdr:from>
    <xdr:ext cx="469744" cy="259045"/>
    <xdr:sp macro="" textlink="">
      <xdr:nvSpPr>
        <xdr:cNvPr id="495" name="【学校施設】&#10;一人当たり面積最小値テキスト"/>
        <xdr:cNvSpPr txBox="1"/>
      </xdr:nvSpPr>
      <xdr:spPr>
        <a:xfrm>
          <a:off x="22199600" y="110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47897</xdr:rowOff>
    </xdr:from>
    <xdr:to>
      <xdr:col>116</xdr:col>
      <xdr:colOff>152400</xdr:colOff>
      <xdr:row>64</xdr:row>
      <xdr:rowOff>47897</xdr:rowOff>
    </xdr:to>
    <xdr:cxnSp macro="">
      <xdr:nvCxnSpPr>
        <xdr:cNvPr id="496" name="直線コネクタ 495"/>
        <xdr:cNvCxnSpPr/>
      </xdr:nvCxnSpPr>
      <xdr:spPr>
        <a:xfrm>
          <a:off x="22072600" y="11020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61521</xdr:rowOff>
    </xdr:from>
    <xdr:ext cx="469744" cy="259045"/>
    <xdr:sp macro="" textlink="">
      <xdr:nvSpPr>
        <xdr:cNvPr id="497" name="【学校施設】&#10;一人当たり面積最大値テキスト"/>
        <xdr:cNvSpPr txBox="1"/>
      </xdr:nvSpPr>
      <xdr:spPr>
        <a:xfrm>
          <a:off x="22199600" y="931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114844</xdr:rowOff>
    </xdr:from>
    <xdr:to>
      <xdr:col>116</xdr:col>
      <xdr:colOff>152400</xdr:colOff>
      <xdr:row>55</xdr:row>
      <xdr:rowOff>114844</xdr:rowOff>
    </xdr:to>
    <xdr:cxnSp macro="">
      <xdr:nvCxnSpPr>
        <xdr:cNvPr id="498" name="直線コネクタ 497"/>
        <xdr:cNvCxnSpPr/>
      </xdr:nvCxnSpPr>
      <xdr:spPr>
        <a:xfrm>
          <a:off x="22072600" y="95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9089</xdr:rowOff>
    </xdr:from>
    <xdr:ext cx="469744" cy="259045"/>
    <xdr:sp macro="" textlink="">
      <xdr:nvSpPr>
        <xdr:cNvPr id="499" name="【学校施設】&#10;一人当たり面積平均値テキスト"/>
        <xdr:cNvSpPr txBox="1"/>
      </xdr:nvSpPr>
      <xdr:spPr>
        <a:xfrm>
          <a:off x="22199600" y="10124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157662</xdr:rowOff>
    </xdr:from>
    <xdr:to>
      <xdr:col>116</xdr:col>
      <xdr:colOff>114300</xdr:colOff>
      <xdr:row>60</xdr:row>
      <xdr:rowOff>87812</xdr:rowOff>
    </xdr:to>
    <xdr:sp macro="" textlink="">
      <xdr:nvSpPr>
        <xdr:cNvPr id="500" name="フローチャート: 判断 499"/>
        <xdr:cNvSpPr/>
      </xdr:nvSpPr>
      <xdr:spPr>
        <a:xfrm>
          <a:off x="22110700" y="1027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108131</xdr:rowOff>
    </xdr:from>
    <xdr:to>
      <xdr:col>112</xdr:col>
      <xdr:colOff>38100</xdr:colOff>
      <xdr:row>59</xdr:row>
      <xdr:rowOff>38281</xdr:rowOff>
    </xdr:to>
    <xdr:sp macro="" textlink="">
      <xdr:nvSpPr>
        <xdr:cNvPr id="501" name="フローチャート: 判断 500"/>
        <xdr:cNvSpPr/>
      </xdr:nvSpPr>
      <xdr:spPr>
        <a:xfrm>
          <a:off x="21272500" y="1005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22134</xdr:rowOff>
    </xdr:from>
    <xdr:to>
      <xdr:col>107</xdr:col>
      <xdr:colOff>101600</xdr:colOff>
      <xdr:row>58</xdr:row>
      <xdr:rowOff>123734</xdr:rowOff>
    </xdr:to>
    <xdr:sp macro="" textlink="">
      <xdr:nvSpPr>
        <xdr:cNvPr id="502" name="フローチャート: 判断 501"/>
        <xdr:cNvSpPr/>
      </xdr:nvSpPr>
      <xdr:spPr>
        <a:xfrm>
          <a:off x="20383500" y="996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57</xdr:row>
      <xdr:rowOff>146776</xdr:rowOff>
    </xdr:from>
    <xdr:to>
      <xdr:col>102</xdr:col>
      <xdr:colOff>165100</xdr:colOff>
      <xdr:row>58</xdr:row>
      <xdr:rowOff>76926</xdr:rowOff>
    </xdr:to>
    <xdr:sp macro="" textlink="">
      <xdr:nvSpPr>
        <xdr:cNvPr id="503" name="フローチャート: 判断 502"/>
        <xdr:cNvSpPr/>
      </xdr:nvSpPr>
      <xdr:spPr>
        <a:xfrm>
          <a:off x="19494500" y="991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57</xdr:row>
      <xdr:rowOff>154396</xdr:rowOff>
    </xdr:from>
    <xdr:to>
      <xdr:col>98</xdr:col>
      <xdr:colOff>38100</xdr:colOff>
      <xdr:row>58</xdr:row>
      <xdr:rowOff>84546</xdr:rowOff>
    </xdr:to>
    <xdr:sp macro="" textlink="">
      <xdr:nvSpPr>
        <xdr:cNvPr id="504" name="フローチャート: 判断 503"/>
        <xdr:cNvSpPr/>
      </xdr:nvSpPr>
      <xdr:spPr>
        <a:xfrm>
          <a:off x="18605500" y="992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123372</xdr:rowOff>
    </xdr:from>
    <xdr:to>
      <xdr:col>116</xdr:col>
      <xdr:colOff>114300</xdr:colOff>
      <xdr:row>63</xdr:row>
      <xdr:rowOff>53522</xdr:rowOff>
    </xdr:to>
    <xdr:sp macro="" textlink="">
      <xdr:nvSpPr>
        <xdr:cNvPr id="510" name="楕円 509"/>
        <xdr:cNvSpPr/>
      </xdr:nvSpPr>
      <xdr:spPr>
        <a:xfrm>
          <a:off x="22110700" y="1075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101799</xdr:rowOff>
    </xdr:from>
    <xdr:ext cx="469744" cy="259045"/>
    <xdr:sp macro="" textlink="">
      <xdr:nvSpPr>
        <xdr:cNvPr id="511" name="【学校施設】&#10;一人当たり面積該当値テキスト"/>
        <xdr:cNvSpPr txBox="1"/>
      </xdr:nvSpPr>
      <xdr:spPr>
        <a:xfrm>
          <a:off x="22199600" y="1073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121194</xdr:rowOff>
    </xdr:from>
    <xdr:to>
      <xdr:col>112</xdr:col>
      <xdr:colOff>38100</xdr:colOff>
      <xdr:row>63</xdr:row>
      <xdr:rowOff>51344</xdr:rowOff>
    </xdr:to>
    <xdr:sp macro="" textlink="">
      <xdr:nvSpPr>
        <xdr:cNvPr id="512" name="楕円 511"/>
        <xdr:cNvSpPr/>
      </xdr:nvSpPr>
      <xdr:spPr>
        <a:xfrm>
          <a:off x="21272500" y="107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544</xdr:rowOff>
    </xdr:from>
    <xdr:to>
      <xdr:col>116</xdr:col>
      <xdr:colOff>63500</xdr:colOff>
      <xdr:row>63</xdr:row>
      <xdr:rowOff>2722</xdr:rowOff>
    </xdr:to>
    <xdr:cxnSp macro="">
      <xdr:nvCxnSpPr>
        <xdr:cNvPr id="513" name="直線コネクタ 512"/>
        <xdr:cNvCxnSpPr/>
      </xdr:nvCxnSpPr>
      <xdr:spPr>
        <a:xfrm>
          <a:off x="21323300" y="10801894"/>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111397</xdr:rowOff>
    </xdr:from>
    <xdr:to>
      <xdr:col>107</xdr:col>
      <xdr:colOff>101600</xdr:colOff>
      <xdr:row>63</xdr:row>
      <xdr:rowOff>41547</xdr:rowOff>
    </xdr:to>
    <xdr:sp macro="" textlink="">
      <xdr:nvSpPr>
        <xdr:cNvPr id="514" name="楕円 513"/>
        <xdr:cNvSpPr/>
      </xdr:nvSpPr>
      <xdr:spPr>
        <a:xfrm>
          <a:off x="20383500" y="1074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162197</xdr:rowOff>
    </xdr:from>
    <xdr:to>
      <xdr:col>111</xdr:col>
      <xdr:colOff>177800</xdr:colOff>
      <xdr:row>63</xdr:row>
      <xdr:rowOff>544</xdr:rowOff>
    </xdr:to>
    <xdr:cxnSp macro="">
      <xdr:nvCxnSpPr>
        <xdr:cNvPr id="515" name="直線コネクタ 514"/>
        <xdr:cNvCxnSpPr/>
      </xdr:nvCxnSpPr>
      <xdr:spPr>
        <a:xfrm>
          <a:off x="20434300" y="1079209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104866</xdr:rowOff>
    </xdr:from>
    <xdr:to>
      <xdr:col>102</xdr:col>
      <xdr:colOff>165100</xdr:colOff>
      <xdr:row>63</xdr:row>
      <xdr:rowOff>35016</xdr:rowOff>
    </xdr:to>
    <xdr:sp macro="" textlink="">
      <xdr:nvSpPr>
        <xdr:cNvPr id="516" name="楕円 515"/>
        <xdr:cNvSpPr/>
      </xdr:nvSpPr>
      <xdr:spPr>
        <a:xfrm>
          <a:off x="19494500" y="1073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155666</xdr:rowOff>
    </xdr:from>
    <xdr:to>
      <xdr:col>107</xdr:col>
      <xdr:colOff>50800</xdr:colOff>
      <xdr:row>62</xdr:row>
      <xdr:rowOff>162197</xdr:rowOff>
    </xdr:to>
    <xdr:cxnSp macro="">
      <xdr:nvCxnSpPr>
        <xdr:cNvPr id="517" name="直線コネクタ 516"/>
        <xdr:cNvCxnSpPr/>
      </xdr:nvCxnSpPr>
      <xdr:spPr>
        <a:xfrm>
          <a:off x="19545300" y="1078556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93980</xdr:rowOff>
    </xdr:from>
    <xdr:to>
      <xdr:col>98</xdr:col>
      <xdr:colOff>38100</xdr:colOff>
      <xdr:row>63</xdr:row>
      <xdr:rowOff>24130</xdr:rowOff>
    </xdr:to>
    <xdr:sp macro="" textlink="">
      <xdr:nvSpPr>
        <xdr:cNvPr id="518" name="楕円 517"/>
        <xdr:cNvSpPr/>
      </xdr:nvSpPr>
      <xdr:spPr>
        <a:xfrm>
          <a:off x="18605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144780</xdr:rowOff>
    </xdr:from>
    <xdr:to>
      <xdr:col>102</xdr:col>
      <xdr:colOff>114300</xdr:colOff>
      <xdr:row>62</xdr:row>
      <xdr:rowOff>155666</xdr:rowOff>
    </xdr:to>
    <xdr:cxnSp macro="">
      <xdr:nvCxnSpPr>
        <xdr:cNvPr id="519" name="直線コネクタ 518"/>
        <xdr:cNvCxnSpPr/>
      </xdr:nvCxnSpPr>
      <xdr:spPr>
        <a:xfrm>
          <a:off x="18656300" y="1077468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54808</xdr:rowOff>
    </xdr:from>
    <xdr:ext cx="469744" cy="259045"/>
    <xdr:sp macro="" textlink="">
      <xdr:nvSpPr>
        <xdr:cNvPr id="520" name="n_1aveValue【学校施設】&#10;一人当たり面積"/>
        <xdr:cNvSpPr txBox="1"/>
      </xdr:nvSpPr>
      <xdr:spPr>
        <a:xfrm>
          <a:off x="21075727" y="982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140261</xdr:rowOff>
    </xdr:from>
    <xdr:ext cx="469744" cy="259045"/>
    <xdr:sp macro="" textlink="">
      <xdr:nvSpPr>
        <xdr:cNvPr id="521" name="n_2aveValue【学校施設】&#10;一人当たり面積"/>
        <xdr:cNvSpPr txBox="1"/>
      </xdr:nvSpPr>
      <xdr:spPr>
        <a:xfrm>
          <a:off x="20199427" y="974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93453</xdr:rowOff>
    </xdr:from>
    <xdr:ext cx="469744" cy="259045"/>
    <xdr:sp macro="" textlink="">
      <xdr:nvSpPr>
        <xdr:cNvPr id="522" name="n_3aveValue【学校施設】&#10;一人当たり面積"/>
        <xdr:cNvSpPr txBox="1"/>
      </xdr:nvSpPr>
      <xdr:spPr>
        <a:xfrm>
          <a:off x="19310427" y="969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101073</xdr:rowOff>
    </xdr:from>
    <xdr:ext cx="469744" cy="259045"/>
    <xdr:sp macro="" textlink="">
      <xdr:nvSpPr>
        <xdr:cNvPr id="523" name="n_4aveValue【学校施設】&#10;一人当たり面積"/>
        <xdr:cNvSpPr txBox="1"/>
      </xdr:nvSpPr>
      <xdr:spPr>
        <a:xfrm>
          <a:off x="18421427" y="970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42471</xdr:rowOff>
    </xdr:from>
    <xdr:ext cx="469744" cy="259045"/>
    <xdr:sp macro="" textlink="">
      <xdr:nvSpPr>
        <xdr:cNvPr id="524" name="n_1mainValue【学校施設】&#10;一人当たり面積"/>
        <xdr:cNvSpPr txBox="1"/>
      </xdr:nvSpPr>
      <xdr:spPr>
        <a:xfrm>
          <a:off x="21075727" y="1084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32674</xdr:rowOff>
    </xdr:from>
    <xdr:ext cx="469744" cy="259045"/>
    <xdr:sp macro="" textlink="">
      <xdr:nvSpPr>
        <xdr:cNvPr id="525" name="n_2mainValue【学校施設】&#10;一人当たり面積"/>
        <xdr:cNvSpPr txBox="1"/>
      </xdr:nvSpPr>
      <xdr:spPr>
        <a:xfrm>
          <a:off x="20199427" y="1083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26143</xdr:rowOff>
    </xdr:from>
    <xdr:ext cx="469744" cy="259045"/>
    <xdr:sp macro="" textlink="">
      <xdr:nvSpPr>
        <xdr:cNvPr id="526" name="n_3mainValue【学校施設】&#10;一人当たり面積"/>
        <xdr:cNvSpPr txBox="1"/>
      </xdr:nvSpPr>
      <xdr:spPr>
        <a:xfrm>
          <a:off x="19310427" y="1082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15257</xdr:rowOff>
    </xdr:from>
    <xdr:ext cx="469744" cy="259045"/>
    <xdr:sp macro="" textlink="">
      <xdr:nvSpPr>
        <xdr:cNvPr id="527" name="n_4mainValue【学校施設】&#10;一人当たり面積"/>
        <xdr:cNvSpPr txBox="1"/>
      </xdr:nvSpPr>
      <xdr:spPr>
        <a:xfrm>
          <a:off x="18421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8" name="テキスト ボックス 5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9" name="直線コネクタ 5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0" name="テキスト ボックス 53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1" name="直線コネクタ 5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2" name="テキスト ボックス 5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3" name="直線コネクタ 5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4" name="テキスト ボックス 5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5" name="直線コネクタ 5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6" name="テキスト ボックス 5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7" name="直線コネクタ 5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8" name="テキスト ボックス 54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0" name="テキスト ボックス 54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121920</xdr:rowOff>
    </xdr:from>
    <xdr:to>
      <xdr:col>85</xdr:col>
      <xdr:colOff>126364</xdr:colOff>
      <xdr:row>86</xdr:row>
      <xdr:rowOff>114300</xdr:rowOff>
    </xdr:to>
    <xdr:cxnSp macro="">
      <xdr:nvCxnSpPr>
        <xdr:cNvPr id="552" name="直線コネクタ 551"/>
        <xdr:cNvCxnSpPr/>
      </xdr:nvCxnSpPr>
      <xdr:spPr>
        <a:xfrm flipV="1">
          <a:off x="16318864" y="1332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53"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54" name="直線コネクタ 553"/>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68597</xdr:rowOff>
    </xdr:from>
    <xdr:ext cx="405111" cy="259045"/>
    <xdr:sp macro="" textlink="">
      <xdr:nvSpPr>
        <xdr:cNvPr id="555" name="【児童館】&#10;有形固定資産減価償却率最大値テキスト"/>
        <xdr:cNvSpPr txBox="1"/>
      </xdr:nvSpPr>
      <xdr:spPr>
        <a:xfrm>
          <a:off x="16357600" y="1309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121920</xdr:rowOff>
    </xdr:from>
    <xdr:to>
      <xdr:col>86</xdr:col>
      <xdr:colOff>25400</xdr:colOff>
      <xdr:row>77</xdr:row>
      <xdr:rowOff>121920</xdr:rowOff>
    </xdr:to>
    <xdr:cxnSp macro="">
      <xdr:nvCxnSpPr>
        <xdr:cNvPr id="556" name="直線コネクタ 555"/>
        <xdr:cNvCxnSpPr/>
      </xdr:nvCxnSpPr>
      <xdr:spPr>
        <a:xfrm>
          <a:off x="16230600" y="133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9541</xdr:rowOff>
    </xdr:from>
    <xdr:ext cx="405111" cy="259045"/>
    <xdr:sp macro="" textlink="">
      <xdr:nvSpPr>
        <xdr:cNvPr id="557" name="【児童館】&#10;有形固定資産減価償却率平均値テキスト"/>
        <xdr:cNvSpPr txBox="1"/>
      </xdr:nvSpPr>
      <xdr:spPr>
        <a:xfrm>
          <a:off x="16357600" y="13896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31114</xdr:rowOff>
    </xdr:from>
    <xdr:to>
      <xdr:col>85</xdr:col>
      <xdr:colOff>177800</xdr:colOff>
      <xdr:row>81</xdr:row>
      <xdr:rowOff>132714</xdr:rowOff>
    </xdr:to>
    <xdr:sp macro="" textlink="">
      <xdr:nvSpPr>
        <xdr:cNvPr id="558" name="フローチャート: 判断 557"/>
        <xdr:cNvSpPr/>
      </xdr:nvSpPr>
      <xdr:spPr>
        <a:xfrm>
          <a:off x="162687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48261</xdr:rowOff>
    </xdr:from>
    <xdr:to>
      <xdr:col>81</xdr:col>
      <xdr:colOff>101600</xdr:colOff>
      <xdr:row>80</xdr:row>
      <xdr:rowOff>149861</xdr:rowOff>
    </xdr:to>
    <xdr:sp macro="" textlink="">
      <xdr:nvSpPr>
        <xdr:cNvPr id="559" name="フローチャート: 判断 558"/>
        <xdr:cNvSpPr/>
      </xdr:nvSpPr>
      <xdr:spPr>
        <a:xfrm>
          <a:off x="15430500" y="13764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76836</xdr:rowOff>
    </xdr:from>
    <xdr:to>
      <xdr:col>76</xdr:col>
      <xdr:colOff>165100</xdr:colOff>
      <xdr:row>81</xdr:row>
      <xdr:rowOff>6986</xdr:rowOff>
    </xdr:to>
    <xdr:sp macro="" textlink="">
      <xdr:nvSpPr>
        <xdr:cNvPr id="560" name="フローチャート: 判断 559"/>
        <xdr:cNvSpPr/>
      </xdr:nvSpPr>
      <xdr:spPr>
        <a:xfrm>
          <a:off x="14541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52070</xdr:rowOff>
    </xdr:from>
    <xdr:to>
      <xdr:col>72</xdr:col>
      <xdr:colOff>38100</xdr:colOff>
      <xdr:row>80</xdr:row>
      <xdr:rowOff>153670</xdr:rowOff>
    </xdr:to>
    <xdr:sp macro="" textlink="">
      <xdr:nvSpPr>
        <xdr:cNvPr id="561" name="フローチャート: 判断 560"/>
        <xdr:cNvSpPr/>
      </xdr:nvSpPr>
      <xdr:spPr>
        <a:xfrm>
          <a:off x="13652500" y="1376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57786</xdr:rowOff>
    </xdr:from>
    <xdr:to>
      <xdr:col>67</xdr:col>
      <xdr:colOff>101600</xdr:colOff>
      <xdr:row>80</xdr:row>
      <xdr:rowOff>159386</xdr:rowOff>
    </xdr:to>
    <xdr:sp macro="" textlink="">
      <xdr:nvSpPr>
        <xdr:cNvPr id="562" name="フローチャート: 判断 561"/>
        <xdr:cNvSpPr/>
      </xdr:nvSpPr>
      <xdr:spPr>
        <a:xfrm>
          <a:off x="12763500" y="137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57786</xdr:rowOff>
    </xdr:from>
    <xdr:to>
      <xdr:col>85</xdr:col>
      <xdr:colOff>177800</xdr:colOff>
      <xdr:row>78</xdr:row>
      <xdr:rowOff>159386</xdr:rowOff>
    </xdr:to>
    <xdr:sp macro="" textlink="">
      <xdr:nvSpPr>
        <xdr:cNvPr id="568" name="楕円 567"/>
        <xdr:cNvSpPr/>
      </xdr:nvSpPr>
      <xdr:spPr>
        <a:xfrm>
          <a:off x="16268700" y="1343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80663</xdr:rowOff>
    </xdr:from>
    <xdr:ext cx="405111" cy="259045"/>
    <xdr:sp macro="" textlink="">
      <xdr:nvSpPr>
        <xdr:cNvPr id="569" name="【児童館】&#10;有形固定資産減価償却率該当値テキスト"/>
        <xdr:cNvSpPr txBox="1"/>
      </xdr:nvSpPr>
      <xdr:spPr>
        <a:xfrm>
          <a:off x="16357600" y="1328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19686</xdr:rowOff>
    </xdr:from>
    <xdr:to>
      <xdr:col>81</xdr:col>
      <xdr:colOff>101600</xdr:colOff>
      <xdr:row>78</xdr:row>
      <xdr:rowOff>121286</xdr:rowOff>
    </xdr:to>
    <xdr:sp macro="" textlink="">
      <xdr:nvSpPr>
        <xdr:cNvPr id="570" name="楕円 569"/>
        <xdr:cNvSpPr/>
      </xdr:nvSpPr>
      <xdr:spPr>
        <a:xfrm>
          <a:off x="15430500" y="1339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70486</xdr:rowOff>
    </xdr:from>
    <xdr:to>
      <xdr:col>85</xdr:col>
      <xdr:colOff>127000</xdr:colOff>
      <xdr:row>78</xdr:row>
      <xdr:rowOff>108586</xdr:rowOff>
    </xdr:to>
    <xdr:cxnSp macro="">
      <xdr:nvCxnSpPr>
        <xdr:cNvPr id="571" name="直線コネクタ 570"/>
        <xdr:cNvCxnSpPr/>
      </xdr:nvCxnSpPr>
      <xdr:spPr>
        <a:xfrm>
          <a:off x="15481300" y="1344358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149225</xdr:rowOff>
    </xdr:from>
    <xdr:to>
      <xdr:col>76</xdr:col>
      <xdr:colOff>165100</xdr:colOff>
      <xdr:row>78</xdr:row>
      <xdr:rowOff>79375</xdr:rowOff>
    </xdr:to>
    <xdr:sp macro="" textlink="">
      <xdr:nvSpPr>
        <xdr:cNvPr id="572" name="楕円 571"/>
        <xdr:cNvSpPr/>
      </xdr:nvSpPr>
      <xdr:spPr>
        <a:xfrm>
          <a:off x="14541500" y="133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28575</xdr:rowOff>
    </xdr:from>
    <xdr:to>
      <xdr:col>81</xdr:col>
      <xdr:colOff>50800</xdr:colOff>
      <xdr:row>78</xdr:row>
      <xdr:rowOff>70486</xdr:rowOff>
    </xdr:to>
    <xdr:cxnSp macro="">
      <xdr:nvCxnSpPr>
        <xdr:cNvPr id="573" name="直線コネクタ 572"/>
        <xdr:cNvCxnSpPr/>
      </xdr:nvCxnSpPr>
      <xdr:spPr>
        <a:xfrm>
          <a:off x="14592300" y="134016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40639</xdr:rowOff>
    </xdr:from>
    <xdr:to>
      <xdr:col>72</xdr:col>
      <xdr:colOff>38100</xdr:colOff>
      <xdr:row>79</xdr:row>
      <xdr:rowOff>142239</xdr:rowOff>
    </xdr:to>
    <xdr:sp macro="" textlink="">
      <xdr:nvSpPr>
        <xdr:cNvPr id="574" name="楕円 573"/>
        <xdr:cNvSpPr/>
      </xdr:nvSpPr>
      <xdr:spPr>
        <a:xfrm>
          <a:off x="13652500" y="135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28575</xdr:rowOff>
    </xdr:from>
    <xdr:to>
      <xdr:col>76</xdr:col>
      <xdr:colOff>114300</xdr:colOff>
      <xdr:row>79</xdr:row>
      <xdr:rowOff>91439</xdr:rowOff>
    </xdr:to>
    <xdr:cxnSp macro="">
      <xdr:nvCxnSpPr>
        <xdr:cNvPr id="575" name="直線コネクタ 574"/>
        <xdr:cNvCxnSpPr/>
      </xdr:nvCxnSpPr>
      <xdr:spPr>
        <a:xfrm flipV="1">
          <a:off x="13703300" y="13401675"/>
          <a:ext cx="889000" cy="23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170180</xdr:rowOff>
    </xdr:from>
    <xdr:to>
      <xdr:col>67</xdr:col>
      <xdr:colOff>101600</xdr:colOff>
      <xdr:row>79</xdr:row>
      <xdr:rowOff>100330</xdr:rowOff>
    </xdr:to>
    <xdr:sp macro="" textlink="">
      <xdr:nvSpPr>
        <xdr:cNvPr id="576" name="楕円 575"/>
        <xdr:cNvSpPr/>
      </xdr:nvSpPr>
      <xdr:spPr>
        <a:xfrm>
          <a:off x="12763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49530</xdr:rowOff>
    </xdr:from>
    <xdr:to>
      <xdr:col>71</xdr:col>
      <xdr:colOff>177800</xdr:colOff>
      <xdr:row>79</xdr:row>
      <xdr:rowOff>91439</xdr:rowOff>
    </xdr:to>
    <xdr:cxnSp macro="">
      <xdr:nvCxnSpPr>
        <xdr:cNvPr id="577" name="直線コネクタ 576"/>
        <xdr:cNvCxnSpPr/>
      </xdr:nvCxnSpPr>
      <xdr:spPr>
        <a:xfrm>
          <a:off x="12814300" y="135940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140988</xdr:rowOff>
    </xdr:from>
    <xdr:ext cx="405111" cy="259045"/>
    <xdr:sp macro="" textlink="">
      <xdr:nvSpPr>
        <xdr:cNvPr id="578" name="n_1aveValue【児童館】&#10;有形固定資産減価償却率"/>
        <xdr:cNvSpPr txBox="1"/>
      </xdr:nvSpPr>
      <xdr:spPr>
        <a:xfrm>
          <a:off x="15266044" y="1385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169563</xdr:rowOff>
    </xdr:from>
    <xdr:ext cx="405111" cy="259045"/>
    <xdr:sp macro="" textlink="">
      <xdr:nvSpPr>
        <xdr:cNvPr id="579" name="n_2aveValue【児童館】&#10;有形固定資産減価償却率"/>
        <xdr:cNvSpPr txBox="1"/>
      </xdr:nvSpPr>
      <xdr:spPr>
        <a:xfrm>
          <a:off x="14389744" y="13885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144797</xdr:rowOff>
    </xdr:from>
    <xdr:ext cx="405111" cy="259045"/>
    <xdr:sp macro="" textlink="">
      <xdr:nvSpPr>
        <xdr:cNvPr id="580" name="n_3aveValue【児童館】&#10;有形固定資産減価償却率"/>
        <xdr:cNvSpPr txBox="1"/>
      </xdr:nvSpPr>
      <xdr:spPr>
        <a:xfrm>
          <a:off x="13500744" y="1386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150513</xdr:rowOff>
    </xdr:from>
    <xdr:ext cx="405111" cy="259045"/>
    <xdr:sp macro="" textlink="">
      <xdr:nvSpPr>
        <xdr:cNvPr id="581" name="n_4aveValue【児童館】&#10;有形固定資産減価償却率"/>
        <xdr:cNvSpPr txBox="1"/>
      </xdr:nvSpPr>
      <xdr:spPr>
        <a:xfrm>
          <a:off x="12611744" y="1386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137813</xdr:rowOff>
    </xdr:from>
    <xdr:ext cx="405111" cy="259045"/>
    <xdr:sp macro="" textlink="">
      <xdr:nvSpPr>
        <xdr:cNvPr id="582" name="n_1mainValue【児童館】&#10;有形固定資産減価償却率"/>
        <xdr:cNvSpPr txBox="1"/>
      </xdr:nvSpPr>
      <xdr:spPr>
        <a:xfrm>
          <a:off x="15266044" y="1316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95902</xdr:rowOff>
    </xdr:from>
    <xdr:ext cx="405111" cy="259045"/>
    <xdr:sp macro="" textlink="">
      <xdr:nvSpPr>
        <xdr:cNvPr id="583" name="n_2mainValue【児童館】&#10;有形固定資産減価償却率"/>
        <xdr:cNvSpPr txBox="1"/>
      </xdr:nvSpPr>
      <xdr:spPr>
        <a:xfrm>
          <a:off x="14389744" y="1312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158766</xdr:rowOff>
    </xdr:from>
    <xdr:ext cx="405111" cy="259045"/>
    <xdr:sp macro="" textlink="">
      <xdr:nvSpPr>
        <xdr:cNvPr id="584" name="n_3mainValue【児童館】&#10;有形固定資産減価償却率"/>
        <xdr:cNvSpPr txBox="1"/>
      </xdr:nvSpPr>
      <xdr:spPr>
        <a:xfrm>
          <a:off x="13500744" y="1336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116857</xdr:rowOff>
    </xdr:from>
    <xdr:ext cx="405111" cy="259045"/>
    <xdr:sp macro="" textlink="">
      <xdr:nvSpPr>
        <xdr:cNvPr id="585" name="n_4mainValue【児童館】&#10;有形固定資産減価償却率"/>
        <xdr:cNvSpPr txBox="1"/>
      </xdr:nvSpPr>
      <xdr:spPr>
        <a:xfrm>
          <a:off x="126117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6" name="直線コネクタ 59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7" name="テキスト ボックス 59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8" name="直線コネクタ 59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9" name="テキスト ボックス 59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0" name="直線コネクタ 59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1" name="テキスト ボックス 60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2" name="直線コネクタ 60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3" name="テキスト ボックス 60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4" name="直線コネクタ 6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5" name="テキスト ボックス 6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85</xdr:row>
      <xdr:rowOff>140970</xdr:rowOff>
    </xdr:to>
    <xdr:cxnSp macro="">
      <xdr:nvCxnSpPr>
        <xdr:cNvPr id="607" name="直線コネクタ 606"/>
        <xdr:cNvCxnSpPr/>
      </xdr:nvCxnSpPr>
      <xdr:spPr>
        <a:xfrm flipV="1">
          <a:off x="22160864" y="133426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08"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09" name="直線コネクタ 608"/>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610" name="【児童館】&#10;一人当たり面積最大値テキスト"/>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611" name="直線コネクタ 610"/>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612" name="【児童館】&#10;一人当たり面積平均値テキスト"/>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13" name="フローチャート: 判断 612"/>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170180</xdr:rowOff>
    </xdr:from>
    <xdr:to>
      <xdr:col>112</xdr:col>
      <xdr:colOff>38100</xdr:colOff>
      <xdr:row>83</xdr:row>
      <xdr:rowOff>100330</xdr:rowOff>
    </xdr:to>
    <xdr:sp macro="" textlink="">
      <xdr:nvSpPr>
        <xdr:cNvPr id="614" name="フローチャート: 判断 613"/>
        <xdr:cNvSpPr/>
      </xdr:nvSpPr>
      <xdr:spPr>
        <a:xfrm>
          <a:off x="21272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15" name="フローチャート: 判断 614"/>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616" name="フローチャート: 判断 615"/>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617" name="フローチャート: 判断 616"/>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8" name="テキスト ボックス 6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9" name="テキスト ボックス 6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0" name="テキスト ボックス 6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1" name="テキスト ボックス 6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2" name="テキスト ボックス 6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55880</xdr:rowOff>
    </xdr:from>
    <xdr:to>
      <xdr:col>116</xdr:col>
      <xdr:colOff>114300</xdr:colOff>
      <xdr:row>82</xdr:row>
      <xdr:rowOff>157480</xdr:rowOff>
    </xdr:to>
    <xdr:sp macro="" textlink="">
      <xdr:nvSpPr>
        <xdr:cNvPr id="623" name="楕円 622"/>
        <xdr:cNvSpPr/>
      </xdr:nvSpPr>
      <xdr:spPr>
        <a:xfrm>
          <a:off x="22110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78757</xdr:rowOff>
    </xdr:from>
    <xdr:ext cx="469744" cy="259045"/>
    <xdr:sp macro="" textlink="">
      <xdr:nvSpPr>
        <xdr:cNvPr id="624" name="【児童館】&#10;一人当たり面積該当値テキスト"/>
        <xdr:cNvSpPr txBox="1"/>
      </xdr:nvSpPr>
      <xdr:spPr>
        <a:xfrm>
          <a:off x="22199600" y="139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55880</xdr:rowOff>
    </xdr:from>
    <xdr:to>
      <xdr:col>112</xdr:col>
      <xdr:colOff>38100</xdr:colOff>
      <xdr:row>82</xdr:row>
      <xdr:rowOff>157480</xdr:rowOff>
    </xdr:to>
    <xdr:sp macro="" textlink="">
      <xdr:nvSpPr>
        <xdr:cNvPr id="625" name="楕円 624"/>
        <xdr:cNvSpPr/>
      </xdr:nvSpPr>
      <xdr:spPr>
        <a:xfrm>
          <a:off x="21272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106680</xdr:rowOff>
    </xdr:from>
    <xdr:to>
      <xdr:col>116</xdr:col>
      <xdr:colOff>63500</xdr:colOff>
      <xdr:row>82</xdr:row>
      <xdr:rowOff>106680</xdr:rowOff>
    </xdr:to>
    <xdr:cxnSp macro="">
      <xdr:nvCxnSpPr>
        <xdr:cNvPr id="626" name="直線コネクタ 625"/>
        <xdr:cNvCxnSpPr/>
      </xdr:nvCxnSpPr>
      <xdr:spPr>
        <a:xfrm>
          <a:off x="21323300" y="14165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55880</xdr:rowOff>
    </xdr:from>
    <xdr:to>
      <xdr:col>107</xdr:col>
      <xdr:colOff>101600</xdr:colOff>
      <xdr:row>82</xdr:row>
      <xdr:rowOff>157480</xdr:rowOff>
    </xdr:to>
    <xdr:sp macro="" textlink="">
      <xdr:nvSpPr>
        <xdr:cNvPr id="627" name="楕円 626"/>
        <xdr:cNvSpPr/>
      </xdr:nvSpPr>
      <xdr:spPr>
        <a:xfrm>
          <a:off x="20383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106680</xdr:rowOff>
    </xdr:from>
    <xdr:to>
      <xdr:col>111</xdr:col>
      <xdr:colOff>177800</xdr:colOff>
      <xdr:row>82</xdr:row>
      <xdr:rowOff>106680</xdr:rowOff>
    </xdr:to>
    <xdr:cxnSp macro="">
      <xdr:nvCxnSpPr>
        <xdr:cNvPr id="628" name="直線コネクタ 627"/>
        <xdr:cNvCxnSpPr/>
      </xdr:nvCxnSpPr>
      <xdr:spPr>
        <a:xfrm>
          <a:off x="20434300" y="14165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21589</xdr:rowOff>
    </xdr:from>
    <xdr:to>
      <xdr:col>102</xdr:col>
      <xdr:colOff>165100</xdr:colOff>
      <xdr:row>83</xdr:row>
      <xdr:rowOff>123189</xdr:rowOff>
    </xdr:to>
    <xdr:sp macro="" textlink="">
      <xdr:nvSpPr>
        <xdr:cNvPr id="629" name="楕円 628"/>
        <xdr:cNvSpPr/>
      </xdr:nvSpPr>
      <xdr:spPr>
        <a:xfrm>
          <a:off x="19494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106680</xdr:rowOff>
    </xdr:from>
    <xdr:to>
      <xdr:col>107</xdr:col>
      <xdr:colOff>50800</xdr:colOff>
      <xdr:row>83</xdr:row>
      <xdr:rowOff>72389</xdr:rowOff>
    </xdr:to>
    <xdr:cxnSp macro="">
      <xdr:nvCxnSpPr>
        <xdr:cNvPr id="630" name="直線コネクタ 629"/>
        <xdr:cNvCxnSpPr/>
      </xdr:nvCxnSpPr>
      <xdr:spPr>
        <a:xfrm flipV="1">
          <a:off x="19545300" y="141655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21589</xdr:rowOff>
    </xdr:from>
    <xdr:to>
      <xdr:col>98</xdr:col>
      <xdr:colOff>38100</xdr:colOff>
      <xdr:row>83</xdr:row>
      <xdr:rowOff>123189</xdr:rowOff>
    </xdr:to>
    <xdr:sp macro="" textlink="">
      <xdr:nvSpPr>
        <xdr:cNvPr id="631" name="楕円 630"/>
        <xdr:cNvSpPr/>
      </xdr:nvSpPr>
      <xdr:spPr>
        <a:xfrm>
          <a:off x="18605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72389</xdr:rowOff>
    </xdr:from>
    <xdr:to>
      <xdr:col>102</xdr:col>
      <xdr:colOff>114300</xdr:colOff>
      <xdr:row>83</xdr:row>
      <xdr:rowOff>72389</xdr:rowOff>
    </xdr:to>
    <xdr:cxnSp macro="">
      <xdr:nvCxnSpPr>
        <xdr:cNvPr id="632" name="直線コネクタ 631"/>
        <xdr:cNvCxnSpPr/>
      </xdr:nvCxnSpPr>
      <xdr:spPr>
        <a:xfrm>
          <a:off x="18656300" y="14302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91457</xdr:rowOff>
    </xdr:from>
    <xdr:ext cx="469744" cy="259045"/>
    <xdr:sp macro="" textlink="">
      <xdr:nvSpPr>
        <xdr:cNvPr id="633" name="n_1aveValue【児童館】&#10;一人当たり面積"/>
        <xdr:cNvSpPr txBox="1"/>
      </xdr:nvSpPr>
      <xdr:spPr>
        <a:xfrm>
          <a:off x="210757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634" name="n_2aveValue【児童館】&#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160038</xdr:rowOff>
    </xdr:from>
    <xdr:ext cx="469744" cy="259045"/>
    <xdr:sp macro="" textlink="">
      <xdr:nvSpPr>
        <xdr:cNvPr id="635" name="n_3aveValue【児童館】&#10;一人当たり面積"/>
        <xdr:cNvSpPr txBox="1"/>
      </xdr:nvSpPr>
      <xdr:spPr>
        <a:xfrm>
          <a:off x="19310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137177</xdr:rowOff>
    </xdr:from>
    <xdr:ext cx="469744" cy="259045"/>
    <xdr:sp macro="" textlink="">
      <xdr:nvSpPr>
        <xdr:cNvPr id="636" name="n_4aveValue【児童館】&#10;一人当たり面積"/>
        <xdr:cNvSpPr txBox="1"/>
      </xdr:nvSpPr>
      <xdr:spPr>
        <a:xfrm>
          <a:off x="18421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2557</xdr:rowOff>
    </xdr:from>
    <xdr:ext cx="469744" cy="259045"/>
    <xdr:sp macro="" textlink="">
      <xdr:nvSpPr>
        <xdr:cNvPr id="637" name="n_1main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2557</xdr:rowOff>
    </xdr:from>
    <xdr:ext cx="469744" cy="259045"/>
    <xdr:sp macro="" textlink="">
      <xdr:nvSpPr>
        <xdr:cNvPr id="638" name="n_2mainValue【児童館】&#10;一人当たり面積"/>
        <xdr:cNvSpPr txBox="1"/>
      </xdr:nvSpPr>
      <xdr:spPr>
        <a:xfrm>
          <a:off x="20199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139716</xdr:rowOff>
    </xdr:from>
    <xdr:ext cx="469744" cy="259045"/>
    <xdr:sp macro="" textlink="">
      <xdr:nvSpPr>
        <xdr:cNvPr id="639" name="n_3mainValue【児童館】&#10;一人当たり面積"/>
        <xdr:cNvSpPr txBox="1"/>
      </xdr:nvSpPr>
      <xdr:spPr>
        <a:xfrm>
          <a:off x="19310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139716</xdr:rowOff>
    </xdr:from>
    <xdr:ext cx="469744" cy="259045"/>
    <xdr:sp macro="" textlink="">
      <xdr:nvSpPr>
        <xdr:cNvPr id="640" name="n_4mainValue【児童館】&#10;一人当たり面積"/>
        <xdr:cNvSpPr txBox="1"/>
      </xdr:nvSpPr>
      <xdr:spPr>
        <a:xfrm>
          <a:off x="18421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3" name="テキスト ボックス 6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1" name="テキスト ボックス 6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3" name="テキスト ボックス 66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107</xdr:row>
      <xdr:rowOff>133350</xdr:rowOff>
    </xdr:to>
    <xdr:cxnSp macro="">
      <xdr:nvCxnSpPr>
        <xdr:cNvPr id="665" name="直線コネクタ 664"/>
        <xdr:cNvCxnSpPr/>
      </xdr:nvCxnSpPr>
      <xdr:spPr>
        <a:xfrm flipV="1">
          <a:off x="16318864" y="17068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137177</xdr:rowOff>
    </xdr:from>
    <xdr:ext cx="405111" cy="259045"/>
    <xdr:sp macro="" textlink="">
      <xdr:nvSpPr>
        <xdr:cNvPr id="666" name="【公民館】&#10;有形固定資産減価償却率最小値テキスト"/>
        <xdr:cNvSpPr txBox="1"/>
      </xdr:nvSpPr>
      <xdr:spPr>
        <a:xfrm>
          <a:off x="16357600"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667" name="直線コネクタ 666"/>
        <xdr:cNvCxnSpPr/>
      </xdr:nvCxnSpPr>
      <xdr:spPr>
        <a:xfrm>
          <a:off x="16230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668"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669" name="直線コネクタ 668"/>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53991</xdr:rowOff>
    </xdr:from>
    <xdr:ext cx="405111" cy="259045"/>
    <xdr:sp macro="" textlink="">
      <xdr:nvSpPr>
        <xdr:cNvPr id="670" name="【公民館】&#10;有形固定資産減価償却率平均値テキスト"/>
        <xdr:cNvSpPr txBox="1"/>
      </xdr:nvSpPr>
      <xdr:spPr>
        <a:xfrm>
          <a:off x="16357600" y="1771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671" name="フローチャート: 判断 670"/>
        <xdr:cNvSpPr/>
      </xdr:nvSpPr>
      <xdr:spPr>
        <a:xfrm>
          <a:off x="162687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4445</xdr:rowOff>
    </xdr:from>
    <xdr:to>
      <xdr:col>81</xdr:col>
      <xdr:colOff>101600</xdr:colOff>
      <xdr:row>104</xdr:row>
      <xdr:rowOff>106045</xdr:rowOff>
    </xdr:to>
    <xdr:sp macro="" textlink="">
      <xdr:nvSpPr>
        <xdr:cNvPr id="672" name="フローチャート: 判断 671"/>
        <xdr:cNvSpPr/>
      </xdr:nvSpPr>
      <xdr:spPr>
        <a:xfrm>
          <a:off x="15430500" y="1783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111125</xdr:rowOff>
    </xdr:from>
    <xdr:to>
      <xdr:col>76</xdr:col>
      <xdr:colOff>165100</xdr:colOff>
      <xdr:row>104</xdr:row>
      <xdr:rowOff>41275</xdr:rowOff>
    </xdr:to>
    <xdr:sp macro="" textlink="">
      <xdr:nvSpPr>
        <xdr:cNvPr id="673" name="フローチャート: 判断 672"/>
        <xdr:cNvSpPr/>
      </xdr:nvSpPr>
      <xdr:spPr>
        <a:xfrm>
          <a:off x="14541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114936</xdr:rowOff>
    </xdr:from>
    <xdr:to>
      <xdr:col>72</xdr:col>
      <xdr:colOff>38100</xdr:colOff>
      <xdr:row>104</xdr:row>
      <xdr:rowOff>45086</xdr:rowOff>
    </xdr:to>
    <xdr:sp macro="" textlink="">
      <xdr:nvSpPr>
        <xdr:cNvPr id="674" name="フローチャート: 判断 673"/>
        <xdr:cNvSpPr/>
      </xdr:nvSpPr>
      <xdr:spPr>
        <a:xfrm>
          <a:off x="13652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133986</xdr:rowOff>
    </xdr:from>
    <xdr:to>
      <xdr:col>67</xdr:col>
      <xdr:colOff>101600</xdr:colOff>
      <xdr:row>104</xdr:row>
      <xdr:rowOff>64136</xdr:rowOff>
    </xdr:to>
    <xdr:sp macro="" textlink="">
      <xdr:nvSpPr>
        <xdr:cNvPr id="675" name="フローチャート: 判断 674"/>
        <xdr:cNvSpPr/>
      </xdr:nvSpPr>
      <xdr:spPr>
        <a:xfrm>
          <a:off x="127635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153036</xdr:rowOff>
    </xdr:from>
    <xdr:to>
      <xdr:col>85</xdr:col>
      <xdr:colOff>177800</xdr:colOff>
      <xdr:row>106</xdr:row>
      <xdr:rowOff>83186</xdr:rowOff>
    </xdr:to>
    <xdr:sp macro="" textlink="">
      <xdr:nvSpPr>
        <xdr:cNvPr id="681" name="楕円 680"/>
        <xdr:cNvSpPr/>
      </xdr:nvSpPr>
      <xdr:spPr>
        <a:xfrm>
          <a:off x="16268700" y="1815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131463</xdr:rowOff>
    </xdr:from>
    <xdr:ext cx="405111" cy="259045"/>
    <xdr:sp macro="" textlink="">
      <xdr:nvSpPr>
        <xdr:cNvPr id="682" name="【公民館】&#10;有形固定資産減価償却率該当値テキスト"/>
        <xdr:cNvSpPr txBox="1"/>
      </xdr:nvSpPr>
      <xdr:spPr>
        <a:xfrm>
          <a:off x="16357600" y="1813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154939</xdr:rowOff>
    </xdr:from>
    <xdr:to>
      <xdr:col>81</xdr:col>
      <xdr:colOff>101600</xdr:colOff>
      <xdr:row>106</xdr:row>
      <xdr:rowOff>85089</xdr:rowOff>
    </xdr:to>
    <xdr:sp macro="" textlink="">
      <xdr:nvSpPr>
        <xdr:cNvPr id="683" name="楕円 682"/>
        <xdr:cNvSpPr/>
      </xdr:nvSpPr>
      <xdr:spPr>
        <a:xfrm>
          <a:off x="15430500" y="18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32386</xdr:rowOff>
    </xdr:from>
    <xdr:to>
      <xdr:col>85</xdr:col>
      <xdr:colOff>127000</xdr:colOff>
      <xdr:row>106</xdr:row>
      <xdr:rowOff>34289</xdr:rowOff>
    </xdr:to>
    <xdr:cxnSp macro="">
      <xdr:nvCxnSpPr>
        <xdr:cNvPr id="684" name="直線コネクタ 683"/>
        <xdr:cNvCxnSpPr/>
      </xdr:nvCxnSpPr>
      <xdr:spPr>
        <a:xfrm flipV="1">
          <a:off x="15481300" y="18206086"/>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114936</xdr:rowOff>
    </xdr:from>
    <xdr:to>
      <xdr:col>76</xdr:col>
      <xdr:colOff>165100</xdr:colOff>
      <xdr:row>106</xdr:row>
      <xdr:rowOff>45086</xdr:rowOff>
    </xdr:to>
    <xdr:sp macro="" textlink="">
      <xdr:nvSpPr>
        <xdr:cNvPr id="685" name="楕円 684"/>
        <xdr:cNvSpPr/>
      </xdr:nvSpPr>
      <xdr:spPr>
        <a:xfrm>
          <a:off x="14541500" y="1811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165736</xdr:rowOff>
    </xdr:from>
    <xdr:to>
      <xdr:col>81</xdr:col>
      <xdr:colOff>50800</xdr:colOff>
      <xdr:row>106</xdr:row>
      <xdr:rowOff>34289</xdr:rowOff>
    </xdr:to>
    <xdr:cxnSp macro="">
      <xdr:nvCxnSpPr>
        <xdr:cNvPr id="686" name="直線コネクタ 685"/>
        <xdr:cNvCxnSpPr/>
      </xdr:nvCxnSpPr>
      <xdr:spPr>
        <a:xfrm>
          <a:off x="14592300" y="181679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80645</xdr:rowOff>
    </xdr:from>
    <xdr:to>
      <xdr:col>72</xdr:col>
      <xdr:colOff>38100</xdr:colOff>
      <xdr:row>106</xdr:row>
      <xdr:rowOff>10795</xdr:rowOff>
    </xdr:to>
    <xdr:sp macro="" textlink="">
      <xdr:nvSpPr>
        <xdr:cNvPr id="687" name="楕円 686"/>
        <xdr:cNvSpPr/>
      </xdr:nvSpPr>
      <xdr:spPr>
        <a:xfrm>
          <a:off x="13652500" y="180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131445</xdr:rowOff>
    </xdr:from>
    <xdr:to>
      <xdr:col>76</xdr:col>
      <xdr:colOff>114300</xdr:colOff>
      <xdr:row>105</xdr:row>
      <xdr:rowOff>165736</xdr:rowOff>
    </xdr:to>
    <xdr:cxnSp macro="">
      <xdr:nvCxnSpPr>
        <xdr:cNvPr id="688" name="直線コネクタ 687"/>
        <xdr:cNvCxnSpPr/>
      </xdr:nvCxnSpPr>
      <xdr:spPr>
        <a:xfrm>
          <a:off x="13703300" y="181336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128270</xdr:rowOff>
    </xdr:from>
    <xdr:to>
      <xdr:col>67</xdr:col>
      <xdr:colOff>101600</xdr:colOff>
      <xdr:row>106</xdr:row>
      <xdr:rowOff>58420</xdr:rowOff>
    </xdr:to>
    <xdr:sp macro="" textlink="">
      <xdr:nvSpPr>
        <xdr:cNvPr id="689" name="楕円 688"/>
        <xdr:cNvSpPr/>
      </xdr:nvSpPr>
      <xdr:spPr>
        <a:xfrm>
          <a:off x="12763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131445</xdr:rowOff>
    </xdr:from>
    <xdr:to>
      <xdr:col>71</xdr:col>
      <xdr:colOff>177800</xdr:colOff>
      <xdr:row>106</xdr:row>
      <xdr:rowOff>7620</xdr:rowOff>
    </xdr:to>
    <xdr:cxnSp macro="">
      <xdr:nvCxnSpPr>
        <xdr:cNvPr id="690" name="直線コネクタ 689"/>
        <xdr:cNvCxnSpPr/>
      </xdr:nvCxnSpPr>
      <xdr:spPr>
        <a:xfrm flipV="1">
          <a:off x="12814300" y="1813369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122572</xdr:rowOff>
    </xdr:from>
    <xdr:ext cx="405111" cy="259045"/>
    <xdr:sp macro="" textlink="">
      <xdr:nvSpPr>
        <xdr:cNvPr id="691" name="n_1aveValue【公民館】&#10;有形固定資産減価償却率"/>
        <xdr:cNvSpPr txBox="1"/>
      </xdr:nvSpPr>
      <xdr:spPr>
        <a:xfrm>
          <a:off x="15266044" y="1761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57802</xdr:rowOff>
    </xdr:from>
    <xdr:ext cx="405111" cy="259045"/>
    <xdr:sp macro="" textlink="">
      <xdr:nvSpPr>
        <xdr:cNvPr id="692" name="n_2aveValue【公民館】&#10;有形固定資産減価償却率"/>
        <xdr:cNvSpPr txBox="1"/>
      </xdr:nvSpPr>
      <xdr:spPr>
        <a:xfrm>
          <a:off x="143897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61613</xdr:rowOff>
    </xdr:from>
    <xdr:ext cx="405111" cy="259045"/>
    <xdr:sp macro="" textlink="">
      <xdr:nvSpPr>
        <xdr:cNvPr id="693" name="n_3aveValue【公民館】&#10;有形固定資産減価償却率"/>
        <xdr:cNvSpPr txBox="1"/>
      </xdr:nvSpPr>
      <xdr:spPr>
        <a:xfrm>
          <a:off x="13500744"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80663</xdr:rowOff>
    </xdr:from>
    <xdr:ext cx="405111" cy="259045"/>
    <xdr:sp macro="" textlink="">
      <xdr:nvSpPr>
        <xdr:cNvPr id="694" name="n_4aveValue【公民館】&#10;有形固定資産減価償却率"/>
        <xdr:cNvSpPr txBox="1"/>
      </xdr:nvSpPr>
      <xdr:spPr>
        <a:xfrm>
          <a:off x="12611744" y="1756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76216</xdr:rowOff>
    </xdr:from>
    <xdr:ext cx="405111" cy="259045"/>
    <xdr:sp macro="" textlink="">
      <xdr:nvSpPr>
        <xdr:cNvPr id="695" name="n_1mainValue【公民館】&#10;有形固定資産減価償却率"/>
        <xdr:cNvSpPr txBox="1"/>
      </xdr:nvSpPr>
      <xdr:spPr>
        <a:xfrm>
          <a:off x="15266044" y="1824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36213</xdr:rowOff>
    </xdr:from>
    <xdr:ext cx="405111" cy="259045"/>
    <xdr:sp macro="" textlink="">
      <xdr:nvSpPr>
        <xdr:cNvPr id="696" name="n_2mainValue【公民館】&#10;有形固定資産減価償却率"/>
        <xdr:cNvSpPr txBox="1"/>
      </xdr:nvSpPr>
      <xdr:spPr>
        <a:xfrm>
          <a:off x="14389744" y="1820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1922</xdr:rowOff>
    </xdr:from>
    <xdr:ext cx="405111" cy="259045"/>
    <xdr:sp macro="" textlink="">
      <xdr:nvSpPr>
        <xdr:cNvPr id="697" name="n_3mainValue【公民館】&#10;有形固定資産減価償却率"/>
        <xdr:cNvSpPr txBox="1"/>
      </xdr:nvSpPr>
      <xdr:spPr>
        <a:xfrm>
          <a:off x="13500744" y="181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49547</xdr:rowOff>
    </xdr:from>
    <xdr:ext cx="405111" cy="259045"/>
    <xdr:sp macro="" textlink="">
      <xdr:nvSpPr>
        <xdr:cNvPr id="698" name="n_4mainValue【公民館】&#10;有形固定資産減価償却率"/>
        <xdr:cNvSpPr txBox="1"/>
      </xdr:nvSpPr>
      <xdr:spPr>
        <a:xfrm>
          <a:off x="12611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4" name="テキスト ボックス 7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6" name="テキスト ボックス 7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8" name="テキスト ボックス 7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108</xdr:row>
      <xdr:rowOff>114300</xdr:rowOff>
    </xdr:to>
    <xdr:cxnSp macro="">
      <xdr:nvCxnSpPr>
        <xdr:cNvPr id="722" name="直線コネクタ 721"/>
        <xdr:cNvCxnSpPr/>
      </xdr:nvCxnSpPr>
      <xdr:spPr>
        <a:xfrm flipV="1">
          <a:off x="22160864" y="173659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23"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24" name="直線コネクタ 723"/>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725" name="【公民館】&#10;一人当たり面積最大値テキスト"/>
        <xdr:cNvSpPr txBox="1"/>
      </xdr:nvSpPr>
      <xdr:spPr>
        <a:xfrm>
          <a:off x="221996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726" name="直線コネクタ 725"/>
        <xdr:cNvCxnSpPr/>
      </xdr:nvCxnSpPr>
      <xdr:spPr>
        <a:xfrm>
          <a:off x="22072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727" name="【公民館】&#10;一人当たり面積平均値テキスト"/>
        <xdr:cNvSpPr txBox="1"/>
      </xdr:nvSpPr>
      <xdr:spPr>
        <a:xfrm>
          <a:off x="22199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728" name="フローチャート: 判断 727"/>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93980</xdr:rowOff>
    </xdr:from>
    <xdr:to>
      <xdr:col>112</xdr:col>
      <xdr:colOff>38100</xdr:colOff>
      <xdr:row>105</xdr:row>
      <xdr:rowOff>24130</xdr:rowOff>
    </xdr:to>
    <xdr:sp macro="" textlink="">
      <xdr:nvSpPr>
        <xdr:cNvPr id="729" name="フローチャート: 判断 728"/>
        <xdr:cNvSpPr/>
      </xdr:nvSpPr>
      <xdr:spPr>
        <a:xfrm>
          <a:off x="2127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158750</xdr:rowOff>
    </xdr:from>
    <xdr:to>
      <xdr:col>107</xdr:col>
      <xdr:colOff>101600</xdr:colOff>
      <xdr:row>104</xdr:row>
      <xdr:rowOff>88900</xdr:rowOff>
    </xdr:to>
    <xdr:sp macro="" textlink="">
      <xdr:nvSpPr>
        <xdr:cNvPr id="730" name="フローチャート: 判断 729"/>
        <xdr:cNvSpPr/>
      </xdr:nvSpPr>
      <xdr:spPr>
        <a:xfrm>
          <a:off x="20383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2539</xdr:rowOff>
    </xdr:from>
    <xdr:to>
      <xdr:col>102</xdr:col>
      <xdr:colOff>165100</xdr:colOff>
      <xdr:row>104</xdr:row>
      <xdr:rowOff>104139</xdr:rowOff>
    </xdr:to>
    <xdr:sp macro="" textlink="">
      <xdr:nvSpPr>
        <xdr:cNvPr id="731" name="フローチャート: 判断 730"/>
        <xdr:cNvSpPr/>
      </xdr:nvSpPr>
      <xdr:spPr>
        <a:xfrm>
          <a:off x="19494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25400</xdr:rowOff>
    </xdr:from>
    <xdr:to>
      <xdr:col>98</xdr:col>
      <xdr:colOff>38100</xdr:colOff>
      <xdr:row>104</xdr:row>
      <xdr:rowOff>127000</xdr:rowOff>
    </xdr:to>
    <xdr:sp macro="" textlink="">
      <xdr:nvSpPr>
        <xdr:cNvPr id="732" name="フローチャート: 判断 731"/>
        <xdr:cNvSpPr/>
      </xdr:nvSpPr>
      <xdr:spPr>
        <a:xfrm>
          <a:off x="18605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738" name="楕円 737"/>
        <xdr:cNvSpPr/>
      </xdr:nvSpPr>
      <xdr:spPr>
        <a:xfrm>
          <a:off x="22110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105427</xdr:rowOff>
    </xdr:from>
    <xdr:ext cx="469744" cy="259045"/>
    <xdr:sp macro="" textlink="">
      <xdr:nvSpPr>
        <xdr:cNvPr id="739" name="【公民館】&#10;一人当たり面積該当値テキスト"/>
        <xdr:cNvSpPr txBox="1"/>
      </xdr:nvSpPr>
      <xdr:spPr>
        <a:xfrm>
          <a:off x="22199600" y="179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82550</xdr:rowOff>
    </xdr:from>
    <xdr:to>
      <xdr:col>112</xdr:col>
      <xdr:colOff>38100</xdr:colOff>
      <xdr:row>106</xdr:row>
      <xdr:rowOff>12700</xdr:rowOff>
    </xdr:to>
    <xdr:sp macro="" textlink="">
      <xdr:nvSpPr>
        <xdr:cNvPr id="740" name="楕円 739"/>
        <xdr:cNvSpPr/>
      </xdr:nvSpPr>
      <xdr:spPr>
        <a:xfrm>
          <a:off x="2127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133350</xdr:rowOff>
    </xdr:from>
    <xdr:to>
      <xdr:col>116</xdr:col>
      <xdr:colOff>63500</xdr:colOff>
      <xdr:row>105</xdr:row>
      <xdr:rowOff>133350</xdr:rowOff>
    </xdr:to>
    <xdr:cxnSp macro="">
      <xdr:nvCxnSpPr>
        <xdr:cNvPr id="741" name="直線コネクタ 740"/>
        <xdr:cNvCxnSpPr/>
      </xdr:nvCxnSpPr>
      <xdr:spPr>
        <a:xfrm>
          <a:off x="21323300" y="1813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74930</xdr:rowOff>
    </xdr:from>
    <xdr:to>
      <xdr:col>107</xdr:col>
      <xdr:colOff>101600</xdr:colOff>
      <xdr:row>106</xdr:row>
      <xdr:rowOff>5080</xdr:rowOff>
    </xdr:to>
    <xdr:sp macro="" textlink="">
      <xdr:nvSpPr>
        <xdr:cNvPr id="742" name="楕円 741"/>
        <xdr:cNvSpPr/>
      </xdr:nvSpPr>
      <xdr:spPr>
        <a:xfrm>
          <a:off x="20383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125730</xdr:rowOff>
    </xdr:from>
    <xdr:to>
      <xdr:col>111</xdr:col>
      <xdr:colOff>177800</xdr:colOff>
      <xdr:row>105</xdr:row>
      <xdr:rowOff>133350</xdr:rowOff>
    </xdr:to>
    <xdr:cxnSp macro="">
      <xdr:nvCxnSpPr>
        <xdr:cNvPr id="743" name="直線コネクタ 742"/>
        <xdr:cNvCxnSpPr/>
      </xdr:nvCxnSpPr>
      <xdr:spPr>
        <a:xfrm>
          <a:off x="20434300" y="18127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67311</xdr:rowOff>
    </xdr:from>
    <xdr:to>
      <xdr:col>102</xdr:col>
      <xdr:colOff>165100</xdr:colOff>
      <xdr:row>105</xdr:row>
      <xdr:rowOff>168911</xdr:rowOff>
    </xdr:to>
    <xdr:sp macro="" textlink="">
      <xdr:nvSpPr>
        <xdr:cNvPr id="744" name="楕円 743"/>
        <xdr:cNvSpPr/>
      </xdr:nvSpPr>
      <xdr:spPr>
        <a:xfrm>
          <a:off x="19494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118111</xdr:rowOff>
    </xdr:from>
    <xdr:to>
      <xdr:col>107</xdr:col>
      <xdr:colOff>50800</xdr:colOff>
      <xdr:row>105</xdr:row>
      <xdr:rowOff>125730</xdr:rowOff>
    </xdr:to>
    <xdr:cxnSp macro="">
      <xdr:nvCxnSpPr>
        <xdr:cNvPr id="745" name="直線コネクタ 744"/>
        <xdr:cNvCxnSpPr/>
      </xdr:nvCxnSpPr>
      <xdr:spPr>
        <a:xfrm>
          <a:off x="19545300" y="181203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67311</xdr:rowOff>
    </xdr:from>
    <xdr:to>
      <xdr:col>98</xdr:col>
      <xdr:colOff>38100</xdr:colOff>
      <xdr:row>105</xdr:row>
      <xdr:rowOff>168911</xdr:rowOff>
    </xdr:to>
    <xdr:sp macro="" textlink="">
      <xdr:nvSpPr>
        <xdr:cNvPr id="746" name="楕円 745"/>
        <xdr:cNvSpPr/>
      </xdr:nvSpPr>
      <xdr:spPr>
        <a:xfrm>
          <a:off x="18605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118111</xdr:rowOff>
    </xdr:from>
    <xdr:to>
      <xdr:col>102</xdr:col>
      <xdr:colOff>114300</xdr:colOff>
      <xdr:row>105</xdr:row>
      <xdr:rowOff>118111</xdr:rowOff>
    </xdr:to>
    <xdr:cxnSp macro="">
      <xdr:nvCxnSpPr>
        <xdr:cNvPr id="747" name="直線コネクタ 746"/>
        <xdr:cNvCxnSpPr/>
      </xdr:nvCxnSpPr>
      <xdr:spPr>
        <a:xfrm>
          <a:off x="18656300" y="18120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40657</xdr:rowOff>
    </xdr:from>
    <xdr:ext cx="469744" cy="259045"/>
    <xdr:sp macro="" textlink="">
      <xdr:nvSpPr>
        <xdr:cNvPr id="748" name="n_1aveValue【公民館】&#10;一人当たり面積"/>
        <xdr:cNvSpPr txBox="1"/>
      </xdr:nvSpPr>
      <xdr:spPr>
        <a:xfrm>
          <a:off x="21075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105427</xdr:rowOff>
    </xdr:from>
    <xdr:ext cx="469744" cy="259045"/>
    <xdr:sp macro="" textlink="">
      <xdr:nvSpPr>
        <xdr:cNvPr id="749" name="n_2aveValue【公民館】&#10;一人当たり面積"/>
        <xdr:cNvSpPr txBox="1"/>
      </xdr:nvSpPr>
      <xdr:spPr>
        <a:xfrm>
          <a:off x="2019942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120666</xdr:rowOff>
    </xdr:from>
    <xdr:ext cx="469744" cy="259045"/>
    <xdr:sp macro="" textlink="">
      <xdr:nvSpPr>
        <xdr:cNvPr id="750" name="n_3aveValue【公民館】&#10;一人当たり面積"/>
        <xdr:cNvSpPr txBox="1"/>
      </xdr:nvSpPr>
      <xdr:spPr>
        <a:xfrm>
          <a:off x="193104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143527</xdr:rowOff>
    </xdr:from>
    <xdr:ext cx="469744" cy="259045"/>
    <xdr:sp macro="" textlink="">
      <xdr:nvSpPr>
        <xdr:cNvPr id="751" name="n_4aveValue【公民館】&#10;一人当たり面積"/>
        <xdr:cNvSpPr txBox="1"/>
      </xdr:nvSpPr>
      <xdr:spPr>
        <a:xfrm>
          <a:off x="18421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3827</xdr:rowOff>
    </xdr:from>
    <xdr:ext cx="469744" cy="259045"/>
    <xdr:sp macro="" textlink="">
      <xdr:nvSpPr>
        <xdr:cNvPr id="752" name="n_1mainValue【公民館】&#10;一人当たり面積"/>
        <xdr:cNvSpPr txBox="1"/>
      </xdr:nvSpPr>
      <xdr:spPr>
        <a:xfrm>
          <a:off x="21075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753" name="n_2mainValue【公民館】&#10;一人当たり面積"/>
        <xdr:cNvSpPr txBox="1"/>
      </xdr:nvSpPr>
      <xdr:spPr>
        <a:xfrm>
          <a:off x="20199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160038</xdr:rowOff>
    </xdr:from>
    <xdr:ext cx="469744" cy="259045"/>
    <xdr:sp macro="" textlink="">
      <xdr:nvSpPr>
        <xdr:cNvPr id="754" name="n_3mainValue【公民館】&#10;一人当たり面積"/>
        <xdr:cNvSpPr txBox="1"/>
      </xdr:nvSpPr>
      <xdr:spPr>
        <a:xfrm>
          <a:off x="19310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160038</xdr:rowOff>
    </xdr:from>
    <xdr:ext cx="469744" cy="259045"/>
    <xdr:sp macro="" textlink="">
      <xdr:nvSpPr>
        <xdr:cNvPr id="755" name="n_4mainValue【公民館】&#10;一人当たり面積"/>
        <xdr:cNvSpPr txBox="1"/>
      </xdr:nvSpPr>
      <xdr:spPr>
        <a:xfrm>
          <a:off x="18421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「道路」の有形固定資産減価償却率は、前年度に比べて</a:t>
          </a:r>
          <a:r>
            <a:rPr kumimoji="1" lang="en-US" altLang="ja-JP" sz="1000">
              <a:solidFill>
                <a:schemeClr val="dk1"/>
              </a:solidFill>
              <a:effectLst/>
              <a:latin typeface="+mn-lt"/>
              <a:ea typeface="+mn-ea"/>
              <a:cs typeface="+mn-cs"/>
            </a:rPr>
            <a:t>0.1</a:t>
          </a:r>
          <a:r>
            <a:rPr kumimoji="1" lang="ja-JP" altLang="ja-JP" sz="1000">
              <a:solidFill>
                <a:schemeClr val="dk1"/>
              </a:solidFill>
              <a:effectLst/>
              <a:latin typeface="+mn-lt"/>
              <a:ea typeface="+mn-ea"/>
              <a:cs typeface="+mn-cs"/>
            </a:rPr>
            <a:t>％減少して</a:t>
          </a:r>
          <a:r>
            <a:rPr kumimoji="1" lang="en-US" altLang="ja-JP" sz="1000">
              <a:solidFill>
                <a:schemeClr val="dk1"/>
              </a:solidFill>
              <a:effectLst/>
              <a:latin typeface="+mn-lt"/>
              <a:ea typeface="+mn-ea"/>
              <a:cs typeface="+mn-cs"/>
            </a:rPr>
            <a:t>96.0</a:t>
          </a:r>
          <a:r>
            <a:rPr kumimoji="1" lang="ja-JP" altLang="ja-JP" sz="1000">
              <a:solidFill>
                <a:schemeClr val="dk1"/>
              </a:solidFill>
              <a:effectLst/>
              <a:latin typeface="+mn-lt"/>
              <a:ea typeface="+mn-ea"/>
              <a:cs typeface="+mn-cs"/>
            </a:rPr>
            <a:t>％となったが、類似団体平均・全国平均・埼玉県平均を上回っている。令和</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年度については、道路改良工事などを実施したため前年度と比較して比率が低下した。</a:t>
          </a:r>
          <a:endParaRPr lang="ja-JP" altLang="ja-JP" sz="1000">
            <a:effectLst/>
          </a:endParaRPr>
        </a:p>
        <a:p>
          <a:r>
            <a:rPr kumimoji="1" lang="ja-JP" altLang="ja-JP" sz="1000">
              <a:solidFill>
                <a:schemeClr val="dk1"/>
              </a:solidFill>
              <a:effectLst/>
              <a:latin typeface="+mn-lt"/>
              <a:ea typeface="+mn-ea"/>
              <a:cs typeface="+mn-cs"/>
            </a:rPr>
            <a:t>「橋りょう・トンネル」の有形固定資産減価償却率は、前年度に比べて</a:t>
          </a:r>
          <a:r>
            <a:rPr kumimoji="1" lang="en-US" altLang="ja-JP" sz="1000">
              <a:solidFill>
                <a:schemeClr val="dk1"/>
              </a:solidFill>
              <a:effectLst/>
              <a:latin typeface="+mn-lt"/>
              <a:ea typeface="+mn-ea"/>
              <a:cs typeface="+mn-cs"/>
            </a:rPr>
            <a:t>1.6</a:t>
          </a:r>
          <a:r>
            <a:rPr kumimoji="1" lang="ja-JP" altLang="ja-JP" sz="1000">
              <a:solidFill>
                <a:schemeClr val="dk1"/>
              </a:solidFill>
              <a:effectLst/>
              <a:latin typeface="+mn-lt"/>
              <a:ea typeface="+mn-ea"/>
              <a:cs typeface="+mn-cs"/>
            </a:rPr>
            <a:t>％増加して</a:t>
          </a:r>
          <a:r>
            <a:rPr kumimoji="1" lang="en-US" altLang="ja-JP" sz="1000">
              <a:solidFill>
                <a:schemeClr val="dk1"/>
              </a:solidFill>
              <a:effectLst/>
              <a:latin typeface="+mn-lt"/>
              <a:ea typeface="+mn-ea"/>
              <a:cs typeface="+mn-cs"/>
            </a:rPr>
            <a:t>77.0</a:t>
          </a:r>
          <a:r>
            <a:rPr kumimoji="1" lang="ja-JP" altLang="ja-JP" sz="1000">
              <a:solidFill>
                <a:schemeClr val="dk1"/>
              </a:solidFill>
              <a:effectLst/>
              <a:latin typeface="+mn-lt"/>
              <a:ea typeface="+mn-ea"/>
              <a:cs typeface="+mn-cs"/>
            </a:rPr>
            <a:t>％となり、類似団体平均・全国平均・埼玉県平均を上回っている。引き続き、橋梁長寿命化修繕計画に基づき、適切な更新を実施していく。</a:t>
          </a:r>
          <a:endParaRPr lang="ja-JP" altLang="ja-JP" sz="1000">
            <a:effectLst/>
          </a:endParaRPr>
        </a:p>
        <a:p>
          <a:r>
            <a:rPr kumimoji="1" lang="ja-JP" altLang="ja-JP" sz="1000">
              <a:solidFill>
                <a:schemeClr val="dk1"/>
              </a:solidFill>
              <a:effectLst/>
              <a:latin typeface="+mn-lt"/>
              <a:ea typeface="+mn-ea"/>
              <a:cs typeface="+mn-cs"/>
            </a:rPr>
            <a:t>「認定こども園・幼稚園・保育所」の有形固定資産減価償却率は、前年度に比べて</a:t>
          </a:r>
          <a:r>
            <a:rPr kumimoji="1" lang="en-US" altLang="ja-JP" sz="1000">
              <a:solidFill>
                <a:schemeClr val="dk1"/>
              </a:solidFill>
              <a:effectLst/>
              <a:latin typeface="+mn-lt"/>
              <a:ea typeface="+mn-ea"/>
              <a:cs typeface="+mn-cs"/>
            </a:rPr>
            <a:t>2.0</a:t>
          </a:r>
          <a:r>
            <a:rPr kumimoji="1" lang="ja-JP" altLang="ja-JP" sz="1000">
              <a:solidFill>
                <a:schemeClr val="dk1"/>
              </a:solidFill>
              <a:effectLst/>
              <a:latin typeface="+mn-lt"/>
              <a:ea typeface="+mn-ea"/>
              <a:cs typeface="+mn-cs"/>
            </a:rPr>
            <a:t>％増加して</a:t>
          </a:r>
          <a:r>
            <a:rPr kumimoji="1" lang="en-US" altLang="ja-JP" sz="1000">
              <a:solidFill>
                <a:schemeClr val="dk1"/>
              </a:solidFill>
              <a:effectLst/>
              <a:latin typeface="+mn-lt"/>
              <a:ea typeface="+mn-ea"/>
              <a:cs typeface="+mn-cs"/>
            </a:rPr>
            <a:t>50.0</a:t>
          </a:r>
          <a:r>
            <a:rPr kumimoji="1" lang="ja-JP" altLang="ja-JP" sz="1000">
              <a:solidFill>
                <a:schemeClr val="dk1"/>
              </a:solidFill>
              <a:effectLst/>
              <a:latin typeface="+mn-lt"/>
              <a:ea typeface="+mn-ea"/>
              <a:cs typeface="+mn-cs"/>
            </a:rPr>
            <a:t>％となったが、類似団体平均・全国平均・埼玉県平均を下回っている。令和</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年度については、一部、改修工事を実施したが、結果として減価償却が進み比率が上昇した。</a:t>
          </a:r>
          <a:endParaRPr lang="ja-JP" altLang="ja-JP" sz="1000">
            <a:effectLst/>
          </a:endParaRPr>
        </a:p>
        <a:p>
          <a:r>
            <a:rPr kumimoji="1" lang="ja-JP" altLang="ja-JP" sz="1000">
              <a:solidFill>
                <a:schemeClr val="dk1"/>
              </a:solidFill>
              <a:effectLst/>
              <a:latin typeface="+mn-lt"/>
              <a:ea typeface="+mn-ea"/>
              <a:cs typeface="+mn-cs"/>
            </a:rPr>
            <a:t>「学校施設」の有形固定資産減価償却率は、前年度に比べて</a:t>
          </a:r>
          <a:r>
            <a:rPr kumimoji="1" lang="en-US" altLang="ja-JP" sz="1000">
              <a:solidFill>
                <a:schemeClr val="dk1"/>
              </a:solidFill>
              <a:effectLst/>
              <a:latin typeface="+mn-lt"/>
              <a:ea typeface="+mn-ea"/>
              <a:cs typeface="+mn-cs"/>
            </a:rPr>
            <a:t>0.5</a:t>
          </a:r>
          <a:r>
            <a:rPr kumimoji="1" lang="ja-JP" altLang="ja-JP" sz="1000">
              <a:solidFill>
                <a:schemeClr val="dk1"/>
              </a:solidFill>
              <a:effectLst/>
              <a:latin typeface="+mn-lt"/>
              <a:ea typeface="+mn-ea"/>
              <a:cs typeface="+mn-cs"/>
            </a:rPr>
            <a:t>％増加して</a:t>
          </a:r>
          <a:r>
            <a:rPr kumimoji="1" lang="en-US" altLang="ja-JP" sz="1000">
              <a:solidFill>
                <a:schemeClr val="dk1"/>
              </a:solidFill>
              <a:effectLst/>
              <a:latin typeface="+mn-lt"/>
              <a:ea typeface="+mn-ea"/>
              <a:cs typeface="+mn-cs"/>
            </a:rPr>
            <a:t>52.4</a:t>
          </a:r>
          <a:r>
            <a:rPr kumimoji="1" lang="ja-JP" altLang="ja-JP" sz="1000">
              <a:solidFill>
                <a:schemeClr val="dk1"/>
              </a:solidFill>
              <a:effectLst/>
              <a:latin typeface="+mn-lt"/>
              <a:ea typeface="+mn-ea"/>
              <a:cs typeface="+mn-cs"/>
            </a:rPr>
            <a:t>％となったが、類似団体平均・全国平均・埼玉県平均を下回っている。令和</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年度については、一部、改修工事を実施したが、結果として減価償却が進み比率が上昇した。</a:t>
          </a:r>
          <a:endParaRPr lang="ja-JP" altLang="ja-JP" sz="1000">
            <a:effectLst/>
          </a:endParaRPr>
        </a:p>
        <a:p>
          <a:r>
            <a:rPr kumimoji="1" lang="ja-JP" altLang="ja-JP" sz="1000">
              <a:solidFill>
                <a:schemeClr val="dk1"/>
              </a:solidFill>
              <a:effectLst/>
              <a:latin typeface="+mn-lt"/>
              <a:ea typeface="+mn-ea"/>
              <a:cs typeface="+mn-cs"/>
            </a:rPr>
            <a:t>「児童館」の有形固定資産減価償却率は、前年度に比べて</a:t>
          </a:r>
          <a:r>
            <a:rPr kumimoji="1" lang="en-US" altLang="ja-JP" sz="1000">
              <a:solidFill>
                <a:schemeClr val="dk1"/>
              </a:solidFill>
              <a:effectLst/>
              <a:latin typeface="+mn-lt"/>
              <a:ea typeface="+mn-ea"/>
              <a:cs typeface="+mn-cs"/>
            </a:rPr>
            <a:t>2.0</a:t>
          </a:r>
          <a:r>
            <a:rPr kumimoji="1" lang="ja-JP" altLang="ja-JP" sz="1000">
              <a:solidFill>
                <a:schemeClr val="dk1"/>
              </a:solidFill>
              <a:effectLst/>
              <a:latin typeface="+mn-lt"/>
              <a:ea typeface="+mn-ea"/>
              <a:cs typeface="+mn-cs"/>
            </a:rPr>
            <a:t>％増加して</a:t>
          </a:r>
          <a:r>
            <a:rPr kumimoji="1" lang="en-US" altLang="ja-JP" sz="1000">
              <a:solidFill>
                <a:schemeClr val="dk1"/>
              </a:solidFill>
              <a:effectLst/>
              <a:latin typeface="+mn-lt"/>
              <a:ea typeface="+mn-ea"/>
              <a:cs typeface="+mn-cs"/>
            </a:rPr>
            <a:t>27.7</a:t>
          </a:r>
          <a:r>
            <a:rPr kumimoji="1" lang="ja-JP" altLang="ja-JP" sz="1000">
              <a:solidFill>
                <a:schemeClr val="dk1"/>
              </a:solidFill>
              <a:effectLst/>
              <a:latin typeface="+mn-lt"/>
              <a:ea typeface="+mn-ea"/>
              <a:cs typeface="+mn-cs"/>
            </a:rPr>
            <a:t>％となったが、類似団体平均・全国平均・埼玉県平均を下回っている。令和元年度に新たに児童館を１館開館したことにより、低水準で推移している。</a:t>
          </a:r>
          <a:endParaRPr lang="ja-JP" altLang="ja-JP" sz="1000">
            <a:effectLst/>
          </a:endParaRPr>
        </a:p>
        <a:p>
          <a:r>
            <a:rPr kumimoji="1" lang="ja-JP" altLang="ja-JP" sz="1000">
              <a:solidFill>
                <a:schemeClr val="dk1"/>
              </a:solidFill>
              <a:effectLst/>
              <a:latin typeface="+mn-lt"/>
              <a:ea typeface="+mn-ea"/>
              <a:cs typeface="+mn-cs"/>
            </a:rPr>
            <a:t>「公民館」の有形固定資産減価償却率は、前年度に比べて</a:t>
          </a:r>
          <a:r>
            <a:rPr kumimoji="1" lang="en-US" altLang="ja-JP" sz="1000">
              <a:solidFill>
                <a:schemeClr val="dk1"/>
              </a:solidFill>
              <a:effectLst/>
              <a:latin typeface="+mn-lt"/>
              <a:ea typeface="+mn-ea"/>
              <a:cs typeface="+mn-cs"/>
            </a:rPr>
            <a:t>0.1</a:t>
          </a:r>
          <a:r>
            <a:rPr kumimoji="1" lang="ja-JP" altLang="ja-JP" sz="1000">
              <a:solidFill>
                <a:schemeClr val="dk1"/>
              </a:solidFill>
              <a:effectLst/>
              <a:latin typeface="+mn-lt"/>
              <a:ea typeface="+mn-ea"/>
              <a:cs typeface="+mn-cs"/>
            </a:rPr>
            <a:t>％減少して</a:t>
          </a:r>
          <a:r>
            <a:rPr kumimoji="1" lang="en-US" altLang="ja-JP" sz="1000">
              <a:solidFill>
                <a:schemeClr val="dk1"/>
              </a:solidFill>
              <a:effectLst/>
              <a:latin typeface="+mn-lt"/>
              <a:ea typeface="+mn-ea"/>
              <a:cs typeface="+mn-cs"/>
            </a:rPr>
            <a:t>75.7</a:t>
          </a:r>
          <a:r>
            <a:rPr kumimoji="1" lang="ja-JP" altLang="ja-JP" sz="1000">
              <a:solidFill>
                <a:schemeClr val="dk1"/>
              </a:solidFill>
              <a:effectLst/>
              <a:latin typeface="+mn-lt"/>
              <a:ea typeface="+mn-ea"/>
              <a:cs typeface="+mn-cs"/>
            </a:rPr>
            <a:t>％となったが、類似団体平均・全国平均・埼玉県平均を上回っている。令和</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年度については、公民館の施設改修工事を実施したため、前年度と比較して比率が減少した。</a:t>
          </a:r>
          <a:endParaRPr lang="ja-JP" altLang="ja-JP" sz="10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埼玉県朝霞市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143,585
139,613
18.34
53,668,131
50,728,561
2,830,635
27,105,446
26,035,509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121920</xdr:rowOff>
    </xdr:from>
    <xdr:to>
      <xdr:col>24</xdr:col>
      <xdr:colOff>62865</xdr:colOff>
      <xdr:row>42</xdr:row>
      <xdr:rowOff>12519</xdr:rowOff>
    </xdr:to>
    <xdr:cxnSp macro="">
      <xdr:nvCxnSpPr>
        <xdr:cNvPr id="58" name="直線コネクタ 57"/>
        <xdr:cNvCxnSpPr/>
      </xdr:nvCxnSpPr>
      <xdr:spPr>
        <a:xfrm flipV="1">
          <a:off x="4634865" y="577977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16346</xdr:rowOff>
    </xdr:from>
    <xdr:ext cx="405111" cy="259045"/>
    <xdr:sp macro="" textlink="">
      <xdr:nvSpPr>
        <xdr:cNvPr id="59" name="【図書館】&#10;有形固定資産減価償却率最小値テキスト"/>
        <xdr:cNvSpPr txBox="1"/>
      </xdr:nvSpPr>
      <xdr:spPr>
        <a:xfrm>
          <a:off x="4673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12519</xdr:rowOff>
    </xdr:from>
    <xdr:to>
      <xdr:col>24</xdr:col>
      <xdr:colOff>152400</xdr:colOff>
      <xdr:row>42</xdr:row>
      <xdr:rowOff>12519</xdr:rowOff>
    </xdr:to>
    <xdr:cxnSp macro="">
      <xdr:nvCxnSpPr>
        <xdr:cNvPr id="60" name="直線コネクタ 59"/>
        <xdr:cNvCxnSpPr/>
      </xdr:nvCxnSpPr>
      <xdr:spPr>
        <a:xfrm>
          <a:off x="4546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68597</xdr:rowOff>
    </xdr:from>
    <xdr:ext cx="340478" cy="259045"/>
    <xdr:sp macro="" textlink="">
      <xdr:nvSpPr>
        <xdr:cNvPr id="61" name="【図書館】&#10;有形固定資産減価償却率最大値テキスト"/>
        <xdr:cNvSpPr txBox="1"/>
      </xdr:nvSpPr>
      <xdr:spPr>
        <a:xfrm>
          <a:off x="4673600" y="555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121920</xdr:rowOff>
    </xdr:from>
    <xdr:to>
      <xdr:col>24</xdr:col>
      <xdr:colOff>152400</xdr:colOff>
      <xdr:row>33</xdr:row>
      <xdr:rowOff>121920</xdr:rowOff>
    </xdr:to>
    <xdr:cxnSp macro="">
      <xdr:nvCxnSpPr>
        <xdr:cNvPr id="62" name="直線コネクタ 61"/>
        <xdr:cNvCxnSpPr/>
      </xdr:nvCxnSpPr>
      <xdr:spPr>
        <a:xfrm>
          <a:off x="4546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70774</xdr:rowOff>
    </xdr:from>
    <xdr:ext cx="405111" cy="259045"/>
    <xdr:sp macro="" textlink="">
      <xdr:nvSpPr>
        <xdr:cNvPr id="63" name="【図書館】&#10;有形固定資産減価償却率平均値テキスト"/>
        <xdr:cNvSpPr txBox="1"/>
      </xdr:nvSpPr>
      <xdr:spPr>
        <a:xfrm>
          <a:off x="4673600" y="6414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92347</xdr:rowOff>
    </xdr:from>
    <xdr:to>
      <xdr:col>24</xdr:col>
      <xdr:colOff>114300</xdr:colOff>
      <xdr:row>38</xdr:row>
      <xdr:rowOff>22497</xdr:rowOff>
    </xdr:to>
    <xdr:sp macro="" textlink="">
      <xdr:nvSpPr>
        <xdr:cNvPr id="64" name="フローチャート: 判断 63"/>
        <xdr:cNvSpPr/>
      </xdr:nvSpPr>
      <xdr:spPr>
        <a:xfrm>
          <a:off x="4584700" y="643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129903</xdr:rowOff>
    </xdr:from>
    <xdr:to>
      <xdr:col>20</xdr:col>
      <xdr:colOff>38100</xdr:colOff>
      <xdr:row>37</xdr:row>
      <xdr:rowOff>60053</xdr:rowOff>
    </xdr:to>
    <xdr:sp macro="" textlink="">
      <xdr:nvSpPr>
        <xdr:cNvPr id="65" name="フローチャート: 判断 64"/>
        <xdr:cNvSpPr/>
      </xdr:nvSpPr>
      <xdr:spPr>
        <a:xfrm>
          <a:off x="3746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146231</xdr:rowOff>
    </xdr:from>
    <xdr:to>
      <xdr:col>15</xdr:col>
      <xdr:colOff>101600</xdr:colOff>
      <xdr:row>37</xdr:row>
      <xdr:rowOff>76381</xdr:rowOff>
    </xdr:to>
    <xdr:sp macro="" textlink="">
      <xdr:nvSpPr>
        <xdr:cNvPr id="66" name="フローチャート: 判断 65"/>
        <xdr:cNvSpPr/>
      </xdr:nvSpPr>
      <xdr:spPr>
        <a:xfrm>
          <a:off x="2857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10704</xdr:rowOff>
    </xdr:from>
    <xdr:to>
      <xdr:col>10</xdr:col>
      <xdr:colOff>165100</xdr:colOff>
      <xdr:row>37</xdr:row>
      <xdr:rowOff>112304</xdr:rowOff>
    </xdr:to>
    <xdr:sp macro="" textlink="">
      <xdr:nvSpPr>
        <xdr:cNvPr id="67" name="フローチャート: 判断 66"/>
        <xdr:cNvSpPr/>
      </xdr:nvSpPr>
      <xdr:spPr>
        <a:xfrm>
          <a:off x="1968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144599</xdr:rowOff>
    </xdr:from>
    <xdr:to>
      <xdr:col>6</xdr:col>
      <xdr:colOff>38100</xdr:colOff>
      <xdr:row>37</xdr:row>
      <xdr:rowOff>74749</xdr:rowOff>
    </xdr:to>
    <xdr:sp macro="" textlink="">
      <xdr:nvSpPr>
        <xdr:cNvPr id="68" name="フローチャート: 判断 67"/>
        <xdr:cNvSpPr/>
      </xdr:nvSpPr>
      <xdr:spPr>
        <a:xfrm>
          <a:off x="1079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xdr:rowOff>
    </xdr:from>
    <xdr:to>
      <xdr:col>24</xdr:col>
      <xdr:colOff>114300</xdr:colOff>
      <xdr:row>37</xdr:row>
      <xdr:rowOff>115570</xdr:rowOff>
    </xdr:to>
    <xdr:sp macro="" textlink="">
      <xdr:nvSpPr>
        <xdr:cNvPr id="74" name="楕円 73"/>
        <xdr:cNvSpPr/>
      </xdr:nvSpPr>
      <xdr:spPr>
        <a:xfrm>
          <a:off x="4584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36847</xdr:rowOff>
    </xdr:from>
    <xdr:ext cx="405111" cy="259045"/>
    <xdr:sp macro="" textlink="">
      <xdr:nvSpPr>
        <xdr:cNvPr id="75" name="【図書館】&#10;有形固定資産減価償却率該当値テキスト"/>
        <xdr:cNvSpPr txBox="1"/>
      </xdr:nvSpPr>
      <xdr:spPr>
        <a:xfrm>
          <a:off x="4673600"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111941</xdr:rowOff>
    </xdr:from>
    <xdr:to>
      <xdr:col>20</xdr:col>
      <xdr:colOff>38100</xdr:colOff>
      <xdr:row>39</xdr:row>
      <xdr:rowOff>42091</xdr:rowOff>
    </xdr:to>
    <xdr:sp macro="" textlink="">
      <xdr:nvSpPr>
        <xdr:cNvPr id="76" name="楕円 75"/>
        <xdr:cNvSpPr/>
      </xdr:nvSpPr>
      <xdr:spPr>
        <a:xfrm>
          <a:off x="37465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64770</xdr:rowOff>
    </xdr:from>
    <xdr:to>
      <xdr:col>24</xdr:col>
      <xdr:colOff>63500</xdr:colOff>
      <xdr:row>38</xdr:row>
      <xdr:rowOff>162741</xdr:rowOff>
    </xdr:to>
    <xdr:cxnSp macro="">
      <xdr:nvCxnSpPr>
        <xdr:cNvPr id="77" name="直線コネクタ 76"/>
        <xdr:cNvCxnSpPr/>
      </xdr:nvCxnSpPr>
      <xdr:spPr>
        <a:xfrm flipV="1">
          <a:off x="3797300" y="6408420"/>
          <a:ext cx="838200" cy="26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77651</xdr:rowOff>
    </xdr:from>
    <xdr:to>
      <xdr:col>15</xdr:col>
      <xdr:colOff>101600</xdr:colOff>
      <xdr:row>39</xdr:row>
      <xdr:rowOff>7801</xdr:rowOff>
    </xdr:to>
    <xdr:sp macro="" textlink="">
      <xdr:nvSpPr>
        <xdr:cNvPr id="78" name="楕円 77"/>
        <xdr:cNvSpPr/>
      </xdr:nvSpPr>
      <xdr:spPr>
        <a:xfrm>
          <a:off x="2857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128451</xdr:rowOff>
    </xdr:from>
    <xdr:to>
      <xdr:col>19</xdr:col>
      <xdr:colOff>177800</xdr:colOff>
      <xdr:row>38</xdr:row>
      <xdr:rowOff>162741</xdr:rowOff>
    </xdr:to>
    <xdr:cxnSp macro="">
      <xdr:nvCxnSpPr>
        <xdr:cNvPr id="79" name="直線コネクタ 78"/>
        <xdr:cNvCxnSpPr/>
      </xdr:nvCxnSpPr>
      <xdr:spPr>
        <a:xfrm>
          <a:off x="2908300" y="664355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44994</xdr:rowOff>
    </xdr:from>
    <xdr:to>
      <xdr:col>10</xdr:col>
      <xdr:colOff>165100</xdr:colOff>
      <xdr:row>38</xdr:row>
      <xdr:rowOff>146594</xdr:rowOff>
    </xdr:to>
    <xdr:sp macro="" textlink="">
      <xdr:nvSpPr>
        <xdr:cNvPr id="80" name="楕円 79"/>
        <xdr:cNvSpPr/>
      </xdr:nvSpPr>
      <xdr:spPr>
        <a:xfrm>
          <a:off x="1968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95794</xdr:rowOff>
    </xdr:from>
    <xdr:to>
      <xdr:col>15</xdr:col>
      <xdr:colOff>50800</xdr:colOff>
      <xdr:row>38</xdr:row>
      <xdr:rowOff>128451</xdr:rowOff>
    </xdr:to>
    <xdr:cxnSp macro="">
      <xdr:nvCxnSpPr>
        <xdr:cNvPr id="81" name="直線コネクタ 80"/>
        <xdr:cNvCxnSpPr/>
      </xdr:nvCxnSpPr>
      <xdr:spPr>
        <a:xfrm>
          <a:off x="2019300" y="66108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12337</xdr:rowOff>
    </xdr:from>
    <xdr:to>
      <xdr:col>6</xdr:col>
      <xdr:colOff>38100</xdr:colOff>
      <xdr:row>38</xdr:row>
      <xdr:rowOff>113937</xdr:rowOff>
    </xdr:to>
    <xdr:sp macro="" textlink="">
      <xdr:nvSpPr>
        <xdr:cNvPr id="82" name="楕円 81"/>
        <xdr:cNvSpPr/>
      </xdr:nvSpPr>
      <xdr:spPr>
        <a:xfrm>
          <a:off x="1079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63137</xdr:rowOff>
    </xdr:from>
    <xdr:to>
      <xdr:col>10</xdr:col>
      <xdr:colOff>114300</xdr:colOff>
      <xdr:row>38</xdr:row>
      <xdr:rowOff>95794</xdr:rowOff>
    </xdr:to>
    <xdr:cxnSp macro="">
      <xdr:nvCxnSpPr>
        <xdr:cNvPr id="83" name="直線コネクタ 82"/>
        <xdr:cNvCxnSpPr/>
      </xdr:nvCxnSpPr>
      <xdr:spPr>
        <a:xfrm>
          <a:off x="1130300" y="65782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76580</xdr:rowOff>
    </xdr:from>
    <xdr:ext cx="405111" cy="259045"/>
    <xdr:sp macro="" textlink="">
      <xdr:nvSpPr>
        <xdr:cNvPr id="84" name="n_1aveValue【図書館】&#10;有形固定資産減価償却率"/>
        <xdr:cNvSpPr txBox="1"/>
      </xdr:nvSpPr>
      <xdr:spPr>
        <a:xfrm>
          <a:off x="35820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92908</xdr:rowOff>
    </xdr:from>
    <xdr:ext cx="405111" cy="259045"/>
    <xdr:sp macro="" textlink="">
      <xdr:nvSpPr>
        <xdr:cNvPr id="85" name="n_2aveValue【図書館】&#10;有形固定資産減価償却率"/>
        <xdr:cNvSpPr txBox="1"/>
      </xdr:nvSpPr>
      <xdr:spPr>
        <a:xfrm>
          <a:off x="2705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128831</xdr:rowOff>
    </xdr:from>
    <xdr:ext cx="405111" cy="259045"/>
    <xdr:sp macro="" textlink="">
      <xdr:nvSpPr>
        <xdr:cNvPr id="86" name="n_3aveValue【図書館】&#10;有形固定資産減価償却率"/>
        <xdr:cNvSpPr txBox="1"/>
      </xdr:nvSpPr>
      <xdr:spPr>
        <a:xfrm>
          <a:off x="1816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91276</xdr:rowOff>
    </xdr:from>
    <xdr:ext cx="405111" cy="259045"/>
    <xdr:sp macro="" textlink="">
      <xdr:nvSpPr>
        <xdr:cNvPr id="87" name="n_4aveValue【図書館】&#10;有形固定資産減価償却率"/>
        <xdr:cNvSpPr txBox="1"/>
      </xdr:nvSpPr>
      <xdr:spPr>
        <a:xfrm>
          <a:off x="927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33218</xdr:rowOff>
    </xdr:from>
    <xdr:ext cx="405111" cy="259045"/>
    <xdr:sp macro="" textlink="">
      <xdr:nvSpPr>
        <xdr:cNvPr id="88" name="n_1mainValue【図書館】&#10;有形固定資産減価償却率"/>
        <xdr:cNvSpPr txBox="1"/>
      </xdr:nvSpPr>
      <xdr:spPr>
        <a:xfrm>
          <a:off x="35820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170378</xdr:rowOff>
    </xdr:from>
    <xdr:ext cx="405111" cy="259045"/>
    <xdr:sp macro="" textlink="">
      <xdr:nvSpPr>
        <xdr:cNvPr id="89" name="n_2mainValue【図書館】&#10;有形固定資産減価償却率"/>
        <xdr:cNvSpPr txBox="1"/>
      </xdr:nvSpPr>
      <xdr:spPr>
        <a:xfrm>
          <a:off x="2705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137721</xdr:rowOff>
    </xdr:from>
    <xdr:ext cx="405111" cy="259045"/>
    <xdr:sp macro="" textlink="">
      <xdr:nvSpPr>
        <xdr:cNvPr id="90" name="n_3mainValue【図書館】&#10;有形固定資産減価償却率"/>
        <xdr:cNvSpPr txBox="1"/>
      </xdr:nvSpPr>
      <xdr:spPr>
        <a:xfrm>
          <a:off x="1816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105064</xdr:rowOff>
    </xdr:from>
    <xdr:ext cx="405111" cy="259045"/>
    <xdr:sp macro="" textlink="">
      <xdr:nvSpPr>
        <xdr:cNvPr id="91" name="n_4mainValue【図書館】&#10;有形固定資産減価償却率"/>
        <xdr:cNvSpPr txBox="1"/>
      </xdr:nvSpPr>
      <xdr:spPr>
        <a:xfrm>
          <a:off x="927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27214</xdr:rowOff>
    </xdr:from>
    <xdr:to>
      <xdr:col>54</xdr:col>
      <xdr:colOff>189865</xdr:colOff>
      <xdr:row>42</xdr:row>
      <xdr:rowOff>48985</xdr:rowOff>
    </xdr:to>
    <xdr:cxnSp macro="">
      <xdr:nvCxnSpPr>
        <xdr:cNvPr id="117" name="直線コネクタ 116"/>
        <xdr:cNvCxnSpPr/>
      </xdr:nvCxnSpPr>
      <xdr:spPr>
        <a:xfrm flipV="1">
          <a:off x="10476865" y="5856514"/>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8"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9" name="直線コネクタ 118"/>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145341</xdr:rowOff>
    </xdr:from>
    <xdr:ext cx="469744" cy="259045"/>
    <xdr:sp macro="" textlink="">
      <xdr:nvSpPr>
        <xdr:cNvPr id="120" name="【図書館】&#10;一人当たり面積最大値テキスト"/>
        <xdr:cNvSpPr txBox="1"/>
      </xdr:nvSpPr>
      <xdr:spPr>
        <a:xfrm>
          <a:off x="105156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27214</xdr:rowOff>
    </xdr:from>
    <xdr:to>
      <xdr:col>55</xdr:col>
      <xdr:colOff>88900</xdr:colOff>
      <xdr:row>34</xdr:row>
      <xdr:rowOff>27214</xdr:rowOff>
    </xdr:to>
    <xdr:cxnSp macro="">
      <xdr:nvCxnSpPr>
        <xdr:cNvPr id="121" name="直線コネクタ 120"/>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15620</xdr:rowOff>
    </xdr:from>
    <xdr:ext cx="469744" cy="259045"/>
    <xdr:sp macro="" textlink="">
      <xdr:nvSpPr>
        <xdr:cNvPr id="122" name="【図書館】&#10;一人当たり面積平均値テキスト"/>
        <xdr:cNvSpPr txBox="1"/>
      </xdr:nvSpPr>
      <xdr:spPr>
        <a:xfrm>
          <a:off x="10515600" y="670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23" name="フローチャート: 判断 122"/>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11793</xdr:rowOff>
    </xdr:from>
    <xdr:to>
      <xdr:col>50</xdr:col>
      <xdr:colOff>165100</xdr:colOff>
      <xdr:row>39</xdr:row>
      <xdr:rowOff>113393</xdr:rowOff>
    </xdr:to>
    <xdr:sp macro="" textlink="">
      <xdr:nvSpPr>
        <xdr:cNvPr id="124" name="フローチャート: 判断 123"/>
        <xdr:cNvSpPr/>
      </xdr:nvSpPr>
      <xdr:spPr>
        <a:xfrm>
          <a:off x="9588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5" name="フローチャート: 判断 124"/>
        <xdr:cNvSpPr/>
      </xdr:nvSpPr>
      <xdr:spPr>
        <a:xfrm>
          <a:off x="869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66222</xdr:rowOff>
    </xdr:from>
    <xdr:to>
      <xdr:col>41</xdr:col>
      <xdr:colOff>101600</xdr:colOff>
      <xdr:row>39</xdr:row>
      <xdr:rowOff>167822</xdr:rowOff>
    </xdr:to>
    <xdr:sp macro="" textlink="">
      <xdr:nvSpPr>
        <xdr:cNvPr id="126" name="フローチャート: 判断 125"/>
        <xdr:cNvSpPr/>
      </xdr:nvSpPr>
      <xdr:spPr>
        <a:xfrm>
          <a:off x="78105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77107</xdr:rowOff>
    </xdr:from>
    <xdr:to>
      <xdr:col>36</xdr:col>
      <xdr:colOff>165100</xdr:colOff>
      <xdr:row>40</xdr:row>
      <xdr:rowOff>7257</xdr:rowOff>
    </xdr:to>
    <xdr:sp macro="" textlink="">
      <xdr:nvSpPr>
        <xdr:cNvPr id="127" name="フローチャート: 判断 126"/>
        <xdr:cNvSpPr/>
      </xdr:nvSpPr>
      <xdr:spPr>
        <a:xfrm>
          <a:off x="6921500" y="67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134257</xdr:rowOff>
    </xdr:from>
    <xdr:to>
      <xdr:col>55</xdr:col>
      <xdr:colOff>50800</xdr:colOff>
      <xdr:row>41</xdr:row>
      <xdr:rowOff>64407</xdr:rowOff>
    </xdr:to>
    <xdr:sp macro="" textlink="">
      <xdr:nvSpPr>
        <xdr:cNvPr id="133" name="楕円 132"/>
        <xdr:cNvSpPr/>
      </xdr:nvSpPr>
      <xdr:spPr>
        <a:xfrm>
          <a:off x="10426700" y="69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112684</xdr:rowOff>
    </xdr:from>
    <xdr:ext cx="469744" cy="259045"/>
    <xdr:sp macro="" textlink="">
      <xdr:nvSpPr>
        <xdr:cNvPr id="134" name="【図書館】&#10;一人当たり面積該当値テキスト"/>
        <xdr:cNvSpPr txBox="1"/>
      </xdr:nvSpPr>
      <xdr:spPr>
        <a:xfrm>
          <a:off x="10515600" y="697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134257</xdr:rowOff>
    </xdr:from>
    <xdr:to>
      <xdr:col>50</xdr:col>
      <xdr:colOff>165100</xdr:colOff>
      <xdr:row>41</xdr:row>
      <xdr:rowOff>64407</xdr:rowOff>
    </xdr:to>
    <xdr:sp macro="" textlink="">
      <xdr:nvSpPr>
        <xdr:cNvPr id="135" name="楕円 134"/>
        <xdr:cNvSpPr/>
      </xdr:nvSpPr>
      <xdr:spPr>
        <a:xfrm>
          <a:off x="9588500" y="69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13607</xdr:rowOff>
    </xdr:from>
    <xdr:to>
      <xdr:col>55</xdr:col>
      <xdr:colOff>0</xdr:colOff>
      <xdr:row>41</xdr:row>
      <xdr:rowOff>13607</xdr:rowOff>
    </xdr:to>
    <xdr:cxnSp macro="">
      <xdr:nvCxnSpPr>
        <xdr:cNvPr id="136" name="直線コネクタ 135"/>
        <xdr:cNvCxnSpPr/>
      </xdr:nvCxnSpPr>
      <xdr:spPr>
        <a:xfrm>
          <a:off x="9639300" y="70430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134257</xdr:rowOff>
    </xdr:from>
    <xdr:to>
      <xdr:col>46</xdr:col>
      <xdr:colOff>38100</xdr:colOff>
      <xdr:row>41</xdr:row>
      <xdr:rowOff>64407</xdr:rowOff>
    </xdr:to>
    <xdr:sp macro="" textlink="">
      <xdr:nvSpPr>
        <xdr:cNvPr id="137" name="楕円 136"/>
        <xdr:cNvSpPr/>
      </xdr:nvSpPr>
      <xdr:spPr>
        <a:xfrm>
          <a:off x="8699500" y="69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13607</xdr:rowOff>
    </xdr:from>
    <xdr:to>
      <xdr:col>50</xdr:col>
      <xdr:colOff>114300</xdr:colOff>
      <xdr:row>41</xdr:row>
      <xdr:rowOff>13607</xdr:rowOff>
    </xdr:to>
    <xdr:cxnSp macro="">
      <xdr:nvCxnSpPr>
        <xdr:cNvPr id="138" name="直線コネクタ 137"/>
        <xdr:cNvCxnSpPr/>
      </xdr:nvCxnSpPr>
      <xdr:spPr>
        <a:xfrm>
          <a:off x="8750300" y="7043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123372</xdr:rowOff>
    </xdr:from>
    <xdr:to>
      <xdr:col>41</xdr:col>
      <xdr:colOff>101600</xdr:colOff>
      <xdr:row>41</xdr:row>
      <xdr:rowOff>53522</xdr:rowOff>
    </xdr:to>
    <xdr:sp macro="" textlink="">
      <xdr:nvSpPr>
        <xdr:cNvPr id="139" name="楕円 138"/>
        <xdr:cNvSpPr/>
      </xdr:nvSpPr>
      <xdr:spPr>
        <a:xfrm>
          <a:off x="7810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2722</xdr:rowOff>
    </xdr:from>
    <xdr:to>
      <xdr:col>45</xdr:col>
      <xdr:colOff>177800</xdr:colOff>
      <xdr:row>41</xdr:row>
      <xdr:rowOff>13607</xdr:rowOff>
    </xdr:to>
    <xdr:cxnSp macro="">
      <xdr:nvCxnSpPr>
        <xdr:cNvPr id="140" name="直線コネクタ 139"/>
        <xdr:cNvCxnSpPr/>
      </xdr:nvCxnSpPr>
      <xdr:spPr>
        <a:xfrm>
          <a:off x="7861300" y="70321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123372</xdr:rowOff>
    </xdr:from>
    <xdr:to>
      <xdr:col>36</xdr:col>
      <xdr:colOff>165100</xdr:colOff>
      <xdr:row>41</xdr:row>
      <xdr:rowOff>53522</xdr:rowOff>
    </xdr:to>
    <xdr:sp macro="" textlink="">
      <xdr:nvSpPr>
        <xdr:cNvPr id="141" name="楕円 140"/>
        <xdr:cNvSpPr/>
      </xdr:nvSpPr>
      <xdr:spPr>
        <a:xfrm>
          <a:off x="6921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2722</xdr:rowOff>
    </xdr:from>
    <xdr:to>
      <xdr:col>41</xdr:col>
      <xdr:colOff>50800</xdr:colOff>
      <xdr:row>41</xdr:row>
      <xdr:rowOff>2722</xdr:rowOff>
    </xdr:to>
    <xdr:cxnSp macro="">
      <xdr:nvCxnSpPr>
        <xdr:cNvPr id="142" name="直線コネクタ 141"/>
        <xdr:cNvCxnSpPr/>
      </xdr:nvCxnSpPr>
      <xdr:spPr>
        <a:xfrm>
          <a:off x="6972300" y="7032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129920</xdr:rowOff>
    </xdr:from>
    <xdr:ext cx="469744" cy="259045"/>
    <xdr:sp macro="" textlink="">
      <xdr:nvSpPr>
        <xdr:cNvPr id="143" name="n_1aveValue【図書館】&#10;一人当たり面積"/>
        <xdr:cNvSpPr txBox="1"/>
      </xdr:nvSpPr>
      <xdr:spPr>
        <a:xfrm>
          <a:off x="93917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44" name="n_2aveValue【図書館】&#10;一人当たり面積"/>
        <xdr:cNvSpPr txBox="1"/>
      </xdr:nvSpPr>
      <xdr:spPr>
        <a:xfrm>
          <a:off x="8515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12899</xdr:rowOff>
    </xdr:from>
    <xdr:ext cx="469744" cy="259045"/>
    <xdr:sp macro="" textlink="">
      <xdr:nvSpPr>
        <xdr:cNvPr id="145" name="n_3aveValue【図書館】&#10;一人当たり面積"/>
        <xdr:cNvSpPr txBox="1"/>
      </xdr:nvSpPr>
      <xdr:spPr>
        <a:xfrm>
          <a:off x="7626427" y="652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23784</xdr:rowOff>
    </xdr:from>
    <xdr:ext cx="469744" cy="259045"/>
    <xdr:sp macro="" textlink="">
      <xdr:nvSpPr>
        <xdr:cNvPr id="146" name="n_4aveValue【図書館】&#10;一人当たり面積"/>
        <xdr:cNvSpPr txBox="1"/>
      </xdr:nvSpPr>
      <xdr:spPr>
        <a:xfrm>
          <a:off x="6737427" y="653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55534</xdr:rowOff>
    </xdr:from>
    <xdr:ext cx="469744" cy="259045"/>
    <xdr:sp macro="" textlink="">
      <xdr:nvSpPr>
        <xdr:cNvPr id="147" name="n_1mainValue【図書館】&#10;一人当たり面積"/>
        <xdr:cNvSpPr txBox="1"/>
      </xdr:nvSpPr>
      <xdr:spPr>
        <a:xfrm>
          <a:off x="9391727" y="708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55534</xdr:rowOff>
    </xdr:from>
    <xdr:ext cx="469744" cy="259045"/>
    <xdr:sp macro="" textlink="">
      <xdr:nvSpPr>
        <xdr:cNvPr id="148" name="n_2mainValue【図書館】&#10;一人当たり面積"/>
        <xdr:cNvSpPr txBox="1"/>
      </xdr:nvSpPr>
      <xdr:spPr>
        <a:xfrm>
          <a:off x="8515427" y="708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44649</xdr:rowOff>
    </xdr:from>
    <xdr:ext cx="469744" cy="259045"/>
    <xdr:sp macro="" textlink="">
      <xdr:nvSpPr>
        <xdr:cNvPr id="149" name="n_3mainValue【図書館】&#10;一人当たり面積"/>
        <xdr:cNvSpPr txBox="1"/>
      </xdr:nvSpPr>
      <xdr:spPr>
        <a:xfrm>
          <a:off x="7626427" y="707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44649</xdr:rowOff>
    </xdr:from>
    <xdr:ext cx="469744" cy="259045"/>
    <xdr:sp macro="" textlink="">
      <xdr:nvSpPr>
        <xdr:cNvPr id="150" name="n_4mainValue【図書館】&#10;一人当たり面積"/>
        <xdr:cNvSpPr txBox="1"/>
      </xdr:nvSpPr>
      <xdr:spPr>
        <a:xfrm>
          <a:off x="6737427" y="707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93345</xdr:rowOff>
    </xdr:from>
    <xdr:to>
      <xdr:col>24</xdr:col>
      <xdr:colOff>62865</xdr:colOff>
      <xdr:row>63</xdr:row>
      <xdr:rowOff>163830</xdr:rowOff>
    </xdr:to>
    <xdr:cxnSp macro="">
      <xdr:nvCxnSpPr>
        <xdr:cNvPr id="175" name="直線コネクタ 174"/>
        <xdr:cNvCxnSpPr/>
      </xdr:nvCxnSpPr>
      <xdr:spPr>
        <a:xfrm flipV="1">
          <a:off x="4634865" y="952309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167657</xdr:rowOff>
    </xdr:from>
    <xdr:ext cx="405111" cy="259045"/>
    <xdr:sp macro="" textlink="">
      <xdr:nvSpPr>
        <xdr:cNvPr id="176" name="【体育館・プール】&#10;有形固定資産減価償却率最小値テキスト"/>
        <xdr:cNvSpPr txBox="1"/>
      </xdr:nvSpPr>
      <xdr:spPr>
        <a:xfrm>
          <a:off x="46736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163830</xdr:rowOff>
    </xdr:from>
    <xdr:to>
      <xdr:col>24</xdr:col>
      <xdr:colOff>152400</xdr:colOff>
      <xdr:row>63</xdr:row>
      <xdr:rowOff>163830</xdr:rowOff>
    </xdr:to>
    <xdr:cxnSp macro="">
      <xdr:nvCxnSpPr>
        <xdr:cNvPr id="177" name="直線コネクタ 176"/>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40022</xdr:rowOff>
    </xdr:from>
    <xdr:ext cx="405111" cy="259045"/>
    <xdr:sp macro="" textlink="">
      <xdr:nvSpPr>
        <xdr:cNvPr id="178" name="【体育館・プール】&#10;有形固定資産減価償却率最大値テキスト"/>
        <xdr:cNvSpPr txBox="1"/>
      </xdr:nvSpPr>
      <xdr:spPr>
        <a:xfrm>
          <a:off x="4673600" y="9298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93345</xdr:rowOff>
    </xdr:from>
    <xdr:to>
      <xdr:col>24</xdr:col>
      <xdr:colOff>152400</xdr:colOff>
      <xdr:row>55</xdr:row>
      <xdr:rowOff>93345</xdr:rowOff>
    </xdr:to>
    <xdr:cxnSp macro="">
      <xdr:nvCxnSpPr>
        <xdr:cNvPr id="179" name="直線コネクタ 178"/>
        <xdr:cNvCxnSpPr/>
      </xdr:nvCxnSpPr>
      <xdr:spPr>
        <a:xfrm>
          <a:off x="4546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80" name="【体育館・プール】&#10;有形固定資産減価償却率平均値テキスト"/>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81" name="フローチャート: 判断 180"/>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33020</xdr:rowOff>
    </xdr:from>
    <xdr:to>
      <xdr:col>20</xdr:col>
      <xdr:colOff>38100</xdr:colOff>
      <xdr:row>60</xdr:row>
      <xdr:rowOff>134620</xdr:rowOff>
    </xdr:to>
    <xdr:sp macro="" textlink="">
      <xdr:nvSpPr>
        <xdr:cNvPr id="182" name="フローチャート: 判断 181"/>
        <xdr:cNvSpPr/>
      </xdr:nvSpPr>
      <xdr:spPr>
        <a:xfrm>
          <a:off x="3746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83" name="フローチャート: 判断 182"/>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84" name="フローチャート: 判断 183"/>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116840</xdr:rowOff>
    </xdr:from>
    <xdr:to>
      <xdr:col>6</xdr:col>
      <xdr:colOff>38100</xdr:colOff>
      <xdr:row>60</xdr:row>
      <xdr:rowOff>46990</xdr:rowOff>
    </xdr:to>
    <xdr:sp macro="" textlink="">
      <xdr:nvSpPr>
        <xdr:cNvPr id="185" name="フローチャート: 判断 184"/>
        <xdr:cNvSpPr/>
      </xdr:nvSpPr>
      <xdr:spPr>
        <a:xfrm>
          <a:off x="1079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141605</xdr:rowOff>
    </xdr:from>
    <xdr:to>
      <xdr:col>24</xdr:col>
      <xdr:colOff>114300</xdr:colOff>
      <xdr:row>59</xdr:row>
      <xdr:rowOff>71755</xdr:rowOff>
    </xdr:to>
    <xdr:sp macro="" textlink="">
      <xdr:nvSpPr>
        <xdr:cNvPr id="191" name="楕円 190"/>
        <xdr:cNvSpPr/>
      </xdr:nvSpPr>
      <xdr:spPr>
        <a:xfrm>
          <a:off x="45847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164482</xdr:rowOff>
    </xdr:from>
    <xdr:ext cx="405111" cy="259045"/>
    <xdr:sp macro="" textlink="">
      <xdr:nvSpPr>
        <xdr:cNvPr id="192" name="【体育館・プール】&#10;有形固定資産減価償却率該当値テキスト"/>
        <xdr:cNvSpPr txBox="1"/>
      </xdr:nvSpPr>
      <xdr:spPr>
        <a:xfrm>
          <a:off x="4673600"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105410</xdr:rowOff>
    </xdr:from>
    <xdr:to>
      <xdr:col>20</xdr:col>
      <xdr:colOff>38100</xdr:colOff>
      <xdr:row>59</xdr:row>
      <xdr:rowOff>35560</xdr:rowOff>
    </xdr:to>
    <xdr:sp macro="" textlink="">
      <xdr:nvSpPr>
        <xdr:cNvPr id="193" name="楕円 192"/>
        <xdr:cNvSpPr/>
      </xdr:nvSpPr>
      <xdr:spPr>
        <a:xfrm>
          <a:off x="37465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156210</xdr:rowOff>
    </xdr:from>
    <xdr:to>
      <xdr:col>24</xdr:col>
      <xdr:colOff>63500</xdr:colOff>
      <xdr:row>59</xdr:row>
      <xdr:rowOff>20955</xdr:rowOff>
    </xdr:to>
    <xdr:cxnSp macro="">
      <xdr:nvCxnSpPr>
        <xdr:cNvPr id="194" name="直線コネクタ 193"/>
        <xdr:cNvCxnSpPr/>
      </xdr:nvCxnSpPr>
      <xdr:spPr>
        <a:xfrm>
          <a:off x="3797300" y="1010031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73025</xdr:rowOff>
    </xdr:from>
    <xdr:to>
      <xdr:col>15</xdr:col>
      <xdr:colOff>101600</xdr:colOff>
      <xdr:row>63</xdr:row>
      <xdr:rowOff>3175</xdr:rowOff>
    </xdr:to>
    <xdr:sp macro="" textlink="">
      <xdr:nvSpPr>
        <xdr:cNvPr id="195" name="楕円 194"/>
        <xdr:cNvSpPr/>
      </xdr:nvSpPr>
      <xdr:spPr>
        <a:xfrm>
          <a:off x="2857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156210</xdr:rowOff>
    </xdr:from>
    <xdr:to>
      <xdr:col>19</xdr:col>
      <xdr:colOff>177800</xdr:colOff>
      <xdr:row>62</xdr:row>
      <xdr:rowOff>123825</xdr:rowOff>
    </xdr:to>
    <xdr:cxnSp macro="">
      <xdr:nvCxnSpPr>
        <xdr:cNvPr id="196" name="直線コネクタ 195"/>
        <xdr:cNvCxnSpPr/>
      </xdr:nvCxnSpPr>
      <xdr:spPr>
        <a:xfrm flipV="1">
          <a:off x="2908300" y="10100310"/>
          <a:ext cx="889000" cy="65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34925</xdr:rowOff>
    </xdr:from>
    <xdr:to>
      <xdr:col>10</xdr:col>
      <xdr:colOff>165100</xdr:colOff>
      <xdr:row>62</xdr:row>
      <xdr:rowOff>136525</xdr:rowOff>
    </xdr:to>
    <xdr:sp macro="" textlink="">
      <xdr:nvSpPr>
        <xdr:cNvPr id="197" name="楕円 196"/>
        <xdr:cNvSpPr/>
      </xdr:nvSpPr>
      <xdr:spPr>
        <a:xfrm>
          <a:off x="1968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85725</xdr:rowOff>
    </xdr:from>
    <xdr:to>
      <xdr:col>15</xdr:col>
      <xdr:colOff>50800</xdr:colOff>
      <xdr:row>62</xdr:row>
      <xdr:rowOff>123825</xdr:rowOff>
    </xdr:to>
    <xdr:cxnSp macro="">
      <xdr:nvCxnSpPr>
        <xdr:cNvPr id="198" name="直線コネクタ 197"/>
        <xdr:cNvCxnSpPr/>
      </xdr:nvCxnSpPr>
      <xdr:spPr>
        <a:xfrm>
          <a:off x="2019300" y="107156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164465</xdr:rowOff>
    </xdr:from>
    <xdr:to>
      <xdr:col>6</xdr:col>
      <xdr:colOff>38100</xdr:colOff>
      <xdr:row>62</xdr:row>
      <xdr:rowOff>94615</xdr:rowOff>
    </xdr:to>
    <xdr:sp macro="" textlink="">
      <xdr:nvSpPr>
        <xdr:cNvPr id="199" name="楕円 198"/>
        <xdr:cNvSpPr/>
      </xdr:nvSpPr>
      <xdr:spPr>
        <a:xfrm>
          <a:off x="1079500" y="106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43815</xdr:rowOff>
    </xdr:from>
    <xdr:to>
      <xdr:col>10</xdr:col>
      <xdr:colOff>114300</xdr:colOff>
      <xdr:row>62</xdr:row>
      <xdr:rowOff>85725</xdr:rowOff>
    </xdr:to>
    <xdr:cxnSp macro="">
      <xdr:nvCxnSpPr>
        <xdr:cNvPr id="200" name="直線コネクタ 199"/>
        <xdr:cNvCxnSpPr/>
      </xdr:nvCxnSpPr>
      <xdr:spPr>
        <a:xfrm>
          <a:off x="1130300" y="106737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125747</xdr:rowOff>
    </xdr:from>
    <xdr:ext cx="405111" cy="259045"/>
    <xdr:sp macro="" textlink="">
      <xdr:nvSpPr>
        <xdr:cNvPr id="201" name="n_1aveValue【体育館・プール】&#10;有形固定資産減価償却率"/>
        <xdr:cNvSpPr txBox="1"/>
      </xdr:nvSpPr>
      <xdr:spPr>
        <a:xfrm>
          <a:off x="35820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120667</xdr:rowOff>
    </xdr:from>
    <xdr:ext cx="405111" cy="259045"/>
    <xdr:sp macro="" textlink="">
      <xdr:nvSpPr>
        <xdr:cNvPr id="202" name="n_2aveValue【体育館・プール】&#10;有形固定資産減価償却率"/>
        <xdr:cNvSpPr txBox="1"/>
      </xdr:nvSpPr>
      <xdr:spPr>
        <a:xfrm>
          <a:off x="2705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92092</xdr:rowOff>
    </xdr:from>
    <xdr:ext cx="405111" cy="259045"/>
    <xdr:sp macro="" textlink="">
      <xdr:nvSpPr>
        <xdr:cNvPr id="203" name="n_3aveValue【体育館・プール】&#10;有形固定資産減価償却率"/>
        <xdr:cNvSpPr txBox="1"/>
      </xdr:nvSpPr>
      <xdr:spPr>
        <a:xfrm>
          <a:off x="1816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63517</xdr:rowOff>
    </xdr:from>
    <xdr:ext cx="405111" cy="259045"/>
    <xdr:sp macro="" textlink="">
      <xdr:nvSpPr>
        <xdr:cNvPr id="204" name="n_4aveValue【体育館・プール】&#10;有形固定資産減価償却率"/>
        <xdr:cNvSpPr txBox="1"/>
      </xdr:nvSpPr>
      <xdr:spPr>
        <a:xfrm>
          <a:off x="927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52087</xdr:rowOff>
    </xdr:from>
    <xdr:ext cx="405111" cy="259045"/>
    <xdr:sp macro="" textlink="">
      <xdr:nvSpPr>
        <xdr:cNvPr id="205" name="n_1mainValue【体育館・プール】&#10;有形固定資産減価償却率"/>
        <xdr:cNvSpPr txBox="1"/>
      </xdr:nvSpPr>
      <xdr:spPr>
        <a:xfrm>
          <a:off x="35820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165752</xdr:rowOff>
    </xdr:from>
    <xdr:ext cx="405111" cy="259045"/>
    <xdr:sp macro="" textlink="">
      <xdr:nvSpPr>
        <xdr:cNvPr id="206" name="n_2mainValue【体育館・プール】&#10;有形固定資産減価償却率"/>
        <xdr:cNvSpPr txBox="1"/>
      </xdr:nvSpPr>
      <xdr:spPr>
        <a:xfrm>
          <a:off x="2705744"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127652</xdr:rowOff>
    </xdr:from>
    <xdr:ext cx="405111" cy="259045"/>
    <xdr:sp macro="" textlink="">
      <xdr:nvSpPr>
        <xdr:cNvPr id="207" name="n_3mainValue【体育館・プール】&#10;有形固定資産減価償却率"/>
        <xdr:cNvSpPr txBox="1"/>
      </xdr:nvSpPr>
      <xdr:spPr>
        <a:xfrm>
          <a:off x="1816744" y="1075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85742</xdr:rowOff>
    </xdr:from>
    <xdr:ext cx="405111" cy="259045"/>
    <xdr:sp macro="" textlink="">
      <xdr:nvSpPr>
        <xdr:cNvPr id="208" name="n_4mainValue【体育館・プール】&#10;有形固定資産減価償却率"/>
        <xdr:cNvSpPr txBox="1"/>
      </xdr:nvSpPr>
      <xdr:spPr>
        <a:xfrm>
          <a:off x="927744" y="1071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113047</xdr:rowOff>
    </xdr:from>
    <xdr:ext cx="469744" cy="259045"/>
    <xdr:sp macro="" textlink="">
      <xdr:nvSpPr>
        <xdr:cNvPr id="237" name="【体育館・プール】&#10;一人当たり面積平均値テキスト"/>
        <xdr:cNvSpPr txBox="1"/>
      </xdr:nvSpPr>
      <xdr:spPr>
        <a:xfrm>
          <a:off x="10515600" y="1040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90170</xdr:rowOff>
    </xdr:from>
    <xdr:to>
      <xdr:col>55</xdr:col>
      <xdr:colOff>50800</xdr:colOff>
      <xdr:row>62</xdr:row>
      <xdr:rowOff>20320</xdr:rowOff>
    </xdr:to>
    <xdr:sp macro="" textlink="">
      <xdr:nvSpPr>
        <xdr:cNvPr id="238" name="フローチャート: 判断 237"/>
        <xdr:cNvSpPr/>
      </xdr:nvSpPr>
      <xdr:spPr>
        <a:xfrm>
          <a:off x="10426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74930</xdr:rowOff>
    </xdr:from>
    <xdr:to>
      <xdr:col>50</xdr:col>
      <xdr:colOff>165100</xdr:colOff>
      <xdr:row>60</xdr:row>
      <xdr:rowOff>5080</xdr:rowOff>
    </xdr:to>
    <xdr:sp macro="" textlink="">
      <xdr:nvSpPr>
        <xdr:cNvPr id="239" name="フローチャート: 判断 238"/>
        <xdr:cNvSpPr/>
      </xdr:nvSpPr>
      <xdr:spPr>
        <a:xfrm>
          <a:off x="958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120650</xdr:rowOff>
    </xdr:from>
    <xdr:to>
      <xdr:col>46</xdr:col>
      <xdr:colOff>38100</xdr:colOff>
      <xdr:row>60</xdr:row>
      <xdr:rowOff>50800</xdr:rowOff>
    </xdr:to>
    <xdr:sp macro="" textlink="">
      <xdr:nvSpPr>
        <xdr:cNvPr id="240" name="フローチャート: 判断 239"/>
        <xdr:cNvSpPr/>
      </xdr:nvSpPr>
      <xdr:spPr>
        <a:xfrm>
          <a:off x="869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116840</xdr:rowOff>
    </xdr:from>
    <xdr:to>
      <xdr:col>41</xdr:col>
      <xdr:colOff>101600</xdr:colOff>
      <xdr:row>60</xdr:row>
      <xdr:rowOff>46990</xdr:rowOff>
    </xdr:to>
    <xdr:sp macro="" textlink="">
      <xdr:nvSpPr>
        <xdr:cNvPr id="241" name="フローチャート: 判断 240"/>
        <xdr:cNvSpPr/>
      </xdr:nvSpPr>
      <xdr:spPr>
        <a:xfrm>
          <a:off x="7810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132080</xdr:rowOff>
    </xdr:from>
    <xdr:to>
      <xdr:col>36</xdr:col>
      <xdr:colOff>165100</xdr:colOff>
      <xdr:row>60</xdr:row>
      <xdr:rowOff>62230</xdr:rowOff>
    </xdr:to>
    <xdr:sp macro="" textlink="">
      <xdr:nvSpPr>
        <xdr:cNvPr id="242" name="フローチャート: 判断 241"/>
        <xdr:cNvSpPr/>
      </xdr:nvSpPr>
      <xdr:spPr>
        <a:xfrm>
          <a:off x="692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116840</xdr:rowOff>
    </xdr:from>
    <xdr:to>
      <xdr:col>55</xdr:col>
      <xdr:colOff>50800</xdr:colOff>
      <xdr:row>63</xdr:row>
      <xdr:rowOff>46990</xdr:rowOff>
    </xdr:to>
    <xdr:sp macro="" textlink="">
      <xdr:nvSpPr>
        <xdr:cNvPr id="248" name="楕円 247"/>
        <xdr:cNvSpPr/>
      </xdr:nvSpPr>
      <xdr:spPr>
        <a:xfrm>
          <a:off x="104267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95267</xdr:rowOff>
    </xdr:from>
    <xdr:ext cx="469744" cy="259045"/>
    <xdr:sp macro="" textlink="">
      <xdr:nvSpPr>
        <xdr:cNvPr id="249" name="【体育館・プール】&#10;一人当たり面積該当値テキスト"/>
        <xdr:cNvSpPr txBox="1"/>
      </xdr:nvSpPr>
      <xdr:spPr>
        <a:xfrm>
          <a:off x="10515600"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116840</xdr:rowOff>
    </xdr:from>
    <xdr:to>
      <xdr:col>50</xdr:col>
      <xdr:colOff>165100</xdr:colOff>
      <xdr:row>63</xdr:row>
      <xdr:rowOff>46990</xdr:rowOff>
    </xdr:to>
    <xdr:sp macro="" textlink="">
      <xdr:nvSpPr>
        <xdr:cNvPr id="250" name="楕円 249"/>
        <xdr:cNvSpPr/>
      </xdr:nvSpPr>
      <xdr:spPr>
        <a:xfrm>
          <a:off x="9588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167640</xdr:rowOff>
    </xdr:from>
    <xdr:to>
      <xdr:col>55</xdr:col>
      <xdr:colOff>0</xdr:colOff>
      <xdr:row>62</xdr:row>
      <xdr:rowOff>167640</xdr:rowOff>
    </xdr:to>
    <xdr:cxnSp macro="">
      <xdr:nvCxnSpPr>
        <xdr:cNvPr id="251" name="直線コネクタ 250"/>
        <xdr:cNvCxnSpPr/>
      </xdr:nvCxnSpPr>
      <xdr:spPr>
        <a:xfrm>
          <a:off x="9639300" y="10797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113030</xdr:rowOff>
    </xdr:from>
    <xdr:to>
      <xdr:col>46</xdr:col>
      <xdr:colOff>38100</xdr:colOff>
      <xdr:row>63</xdr:row>
      <xdr:rowOff>43180</xdr:rowOff>
    </xdr:to>
    <xdr:sp macro="" textlink="">
      <xdr:nvSpPr>
        <xdr:cNvPr id="252" name="楕円 251"/>
        <xdr:cNvSpPr/>
      </xdr:nvSpPr>
      <xdr:spPr>
        <a:xfrm>
          <a:off x="8699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163830</xdr:rowOff>
    </xdr:from>
    <xdr:to>
      <xdr:col>50</xdr:col>
      <xdr:colOff>114300</xdr:colOff>
      <xdr:row>62</xdr:row>
      <xdr:rowOff>167640</xdr:rowOff>
    </xdr:to>
    <xdr:cxnSp macro="">
      <xdr:nvCxnSpPr>
        <xdr:cNvPr id="253" name="直線コネクタ 252"/>
        <xdr:cNvCxnSpPr/>
      </xdr:nvCxnSpPr>
      <xdr:spPr>
        <a:xfrm>
          <a:off x="8750300" y="107937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109220</xdr:rowOff>
    </xdr:from>
    <xdr:to>
      <xdr:col>41</xdr:col>
      <xdr:colOff>101600</xdr:colOff>
      <xdr:row>63</xdr:row>
      <xdr:rowOff>39370</xdr:rowOff>
    </xdr:to>
    <xdr:sp macro="" textlink="">
      <xdr:nvSpPr>
        <xdr:cNvPr id="254" name="楕円 253"/>
        <xdr:cNvSpPr/>
      </xdr:nvSpPr>
      <xdr:spPr>
        <a:xfrm>
          <a:off x="7810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160020</xdr:rowOff>
    </xdr:from>
    <xdr:to>
      <xdr:col>45</xdr:col>
      <xdr:colOff>177800</xdr:colOff>
      <xdr:row>62</xdr:row>
      <xdr:rowOff>163830</xdr:rowOff>
    </xdr:to>
    <xdr:cxnSp macro="">
      <xdr:nvCxnSpPr>
        <xdr:cNvPr id="255" name="直線コネクタ 254"/>
        <xdr:cNvCxnSpPr/>
      </xdr:nvCxnSpPr>
      <xdr:spPr>
        <a:xfrm>
          <a:off x="7861300" y="10789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105410</xdr:rowOff>
    </xdr:from>
    <xdr:to>
      <xdr:col>36</xdr:col>
      <xdr:colOff>165100</xdr:colOff>
      <xdr:row>63</xdr:row>
      <xdr:rowOff>35560</xdr:rowOff>
    </xdr:to>
    <xdr:sp macro="" textlink="">
      <xdr:nvSpPr>
        <xdr:cNvPr id="256" name="楕円 255"/>
        <xdr:cNvSpPr/>
      </xdr:nvSpPr>
      <xdr:spPr>
        <a:xfrm>
          <a:off x="6921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156210</xdr:rowOff>
    </xdr:from>
    <xdr:to>
      <xdr:col>41</xdr:col>
      <xdr:colOff>50800</xdr:colOff>
      <xdr:row>62</xdr:row>
      <xdr:rowOff>160020</xdr:rowOff>
    </xdr:to>
    <xdr:cxnSp macro="">
      <xdr:nvCxnSpPr>
        <xdr:cNvPr id="257" name="直線コネクタ 256"/>
        <xdr:cNvCxnSpPr/>
      </xdr:nvCxnSpPr>
      <xdr:spPr>
        <a:xfrm>
          <a:off x="6972300" y="107861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21607</xdr:rowOff>
    </xdr:from>
    <xdr:ext cx="469744" cy="259045"/>
    <xdr:sp macro="" textlink="">
      <xdr:nvSpPr>
        <xdr:cNvPr id="258" name="n_1aveValue【体育館・プール】&#10;一人当たり面積"/>
        <xdr:cNvSpPr txBox="1"/>
      </xdr:nvSpPr>
      <xdr:spPr>
        <a:xfrm>
          <a:off x="93917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67327</xdr:rowOff>
    </xdr:from>
    <xdr:ext cx="469744" cy="259045"/>
    <xdr:sp macro="" textlink="">
      <xdr:nvSpPr>
        <xdr:cNvPr id="259" name="n_2aveValue【体育館・プール】&#10;一人当たり面積"/>
        <xdr:cNvSpPr txBox="1"/>
      </xdr:nvSpPr>
      <xdr:spPr>
        <a:xfrm>
          <a:off x="8515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63517</xdr:rowOff>
    </xdr:from>
    <xdr:ext cx="469744" cy="259045"/>
    <xdr:sp macro="" textlink="">
      <xdr:nvSpPr>
        <xdr:cNvPr id="260" name="n_3aveValue【体育館・プール】&#10;一人当たり面積"/>
        <xdr:cNvSpPr txBox="1"/>
      </xdr:nvSpPr>
      <xdr:spPr>
        <a:xfrm>
          <a:off x="7626427" y="1000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78757</xdr:rowOff>
    </xdr:from>
    <xdr:ext cx="469744" cy="259045"/>
    <xdr:sp macro="" textlink="">
      <xdr:nvSpPr>
        <xdr:cNvPr id="261" name="n_4aveValue【体育館・プール】&#10;一人当たり面積"/>
        <xdr:cNvSpPr txBox="1"/>
      </xdr:nvSpPr>
      <xdr:spPr>
        <a:xfrm>
          <a:off x="6737427" y="1002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38117</xdr:rowOff>
    </xdr:from>
    <xdr:ext cx="469744" cy="259045"/>
    <xdr:sp macro="" textlink="">
      <xdr:nvSpPr>
        <xdr:cNvPr id="262" name="n_1mainValue【体育館・プール】&#10;一人当たり面積"/>
        <xdr:cNvSpPr txBox="1"/>
      </xdr:nvSpPr>
      <xdr:spPr>
        <a:xfrm>
          <a:off x="93917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34307</xdr:rowOff>
    </xdr:from>
    <xdr:ext cx="469744" cy="259045"/>
    <xdr:sp macro="" textlink="">
      <xdr:nvSpPr>
        <xdr:cNvPr id="263" name="n_2mainValue【体育館・プール】&#10;一人当たり面積"/>
        <xdr:cNvSpPr txBox="1"/>
      </xdr:nvSpPr>
      <xdr:spPr>
        <a:xfrm>
          <a:off x="8515427" y="108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30497</xdr:rowOff>
    </xdr:from>
    <xdr:ext cx="469744" cy="259045"/>
    <xdr:sp macro="" textlink="">
      <xdr:nvSpPr>
        <xdr:cNvPr id="264" name="n_3mainValue【体育館・プール】&#10;一人当たり面積"/>
        <xdr:cNvSpPr txBox="1"/>
      </xdr:nvSpPr>
      <xdr:spPr>
        <a:xfrm>
          <a:off x="7626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26687</xdr:rowOff>
    </xdr:from>
    <xdr:ext cx="469744" cy="259045"/>
    <xdr:sp macro="" textlink="">
      <xdr:nvSpPr>
        <xdr:cNvPr id="265" name="n_4mainValue【体育館・プール】&#10;一人当たり面積"/>
        <xdr:cNvSpPr txBox="1"/>
      </xdr:nvSpPr>
      <xdr:spPr>
        <a:xfrm>
          <a:off x="6737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156211</xdr:rowOff>
    </xdr:from>
    <xdr:to>
      <xdr:col>24</xdr:col>
      <xdr:colOff>62865</xdr:colOff>
      <xdr:row>86</xdr:row>
      <xdr:rowOff>114300</xdr:rowOff>
    </xdr:to>
    <xdr:cxnSp macro="">
      <xdr:nvCxnSpPr>
        <xdr:cNvPr id="290" name="直線コネクタ 289"/>
        <xdr:cNvCxnSpPr/>
      </xdr:nvCxnSpPr>
      <xdr:spPr>
        <a:xfrm flipV="1">
          <a:off x="4634865" y="13529311"/>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102888</xdr:rowOff>
    </xdr:from>
    <xdr:ext cx="405111" cy="259045"/>
    <xdr:sp macro="" textlink="">
      <xdr:nvSpPr>
        <xdr:cNvPr id="293" name="【福祉施設】&#10;有形固定資産減価償却率最大値テキスト"/>
        <xdr:cNvSpPr txBox="1"/>
      </xdr:nvSpPr>
      <xdr:spPr>
        <a:xfrm>
          <a:off x="4673600" y="1330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156211</xdr:rowOff>
    </xdr:from>
    <xdr:to>
      <xdr:col>24</xdr:col>
      <xdr:colOff>152400</xdr:colOff>
      <xdr:row>78</xdr:row>
      <xdr:rowOff>156211</xdr:rowOff>
    </xdr:to>
    <xdr:cxnSp macro="">
      <xdr:nvCxnSpPr>
        <xdr:cNvPr id="294" name="直線コネクタ 293"/>
        <xdr:cNvCxnSpPr/>
      </xdr:nvCxnSpPr>
      <xdr:spPr>
        <a:xfrm>
          <a:off x="4546600" y="1352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151147</xdr:rowOff>
    </xdr:from>
    <xdr:ext cx="405111" cy="259045"/>
    <xdr:sp macro="" textlink="">
      <xdr:nvSpPr>
        <xdr:cNvPr id="295" name="【福祉施設】&#10;有形固定資産減価償却率平均値テキスト"/>
        <xdr:cNvSpPr txBox="1"/>
      </xdr:nvSpPr>
      <xdr:spPr>
        <a:xfrm>
          <a:off x="4673600" y="1386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6" name="フローチャート: 判断 295"/>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63500</xdr:rowOff>
    </xdr:from>
    <xdr:to>
      <xdr:col>20</xdr:col>
      <xdr:colOff>38100</xdr:colOff>
      <xdr:row>81</xdr:row>
      <xdr:rowOff>165100</xdr:rowOff>
    </xdr:to>
    <xdr:sp macro="" textlink="">
      <xdr:nvSpPr>
        <xdr:cNvPr id="297" name="フローチャート: 判断 296"/>
        <xdr:cNvSpPr/>
      </xdr:nvSpPr>
      <xdr:spPr>
        <a:xfrm>
          <a:off x="3746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166370</xdr:rowOff>
    </xdr:from>
    <xdr:to>
      <xdr:col>15</xdr:col>
      <xdr:colOff>101600</xdr:colOff>
      <xdr:row>81</xdr:row>
      <xdr:rowOff>96520</xdr:rowOff>
    </xdr:to>
    <xdr:sp macro="" textlink="">
      <xdr:nvSpPr>
        <xdr:cNvPr id="298" name="フローチャート: 判断 297"/>
        <xdr:cNvSpPr/>
      </xdr:nvSpPr>
      <xdr:spPr>
        <a:xfrm>
          <a:off x="2857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137795</xdr:rowOff>
    </xdr:from>
    <xdr:to>
      <xdr:col>10</xdr:col>
      <xdr:colOff>165100</xdr:colOff>
      <xdr:row>81</xdr:row>
      <xdr:rowOff>67945</xdr:rowOff>
    </xdr:to>
    <xdr:sp macro="" textlink="">
      <xdr:nvSpPr>
        <xdr:cNvPr id="299" name="フローチャート: 判断 298"/>
        <xdr:cNvSpPr/>
      </xdr:nvSpPr>
      <xdr:spPr>
        <a:xfrm>
          <a:off x="1968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141605</xdr:rowOff>
    </xdr:from>
    <xdr:to>
      <xdr:col>6</xdr:col>
      <xdr:colOff>38100</xdr:colOff>
      <xdr:row>81</xdr:row>
      <xdr:rowOff>71755</xdr:rowOff>
    </xdr:to>
    <xdr:sp macro="" textlink="">
      <xdr:nvSpPr>
        <xdr:cNvPr id="300" name="フローチャート: 判断 299"/>
        <xdr:cNvSpPr/>
      </xdr:nvSpPr>
      <xdr:spPr>
        <a:xfrm>
          <a:off x="1079500" y="138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141605</xdr:rowOff>
    </xdr:from>
    <xdr:to>
      <xdr:col>24</xdr:col>
      <xdr:colOff>114300</xdr:colOff>
      <xdr:row>82</xdr:row>
      <xdr:rowOff>71755</xdr:rowOff>
    </xdr:to>
    <xdr:sp macro="" textlink="">
      <xdr:nvSpPr>
        <xdr:cNvPr id="306" name="楕円 305"/>
        <xdr:cNvSpPr/>
      </xdr:nvSpPr>
      <xdr:spPr>
        <a:xfrm>
          <a:off x="45847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120032</xdr:rowOff>
    </xdr:from>
    <xdr:ext cx="405111" cy="259045"/>
    <xdr:sp macro="" textlink="">
      <xdr:nvSpPr>
        <xdr:cNvPr id="307" name="【福祉施設】&#10;有形固定資産減価償却率該当値テキスト"/>
        <xdr:cNvSpPr txBox="1"/>
      </xdr:nvSpPr>
      <xdr:spPr>
        <a:xfrm>
          <a:off x="4673600"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109220</xdr:rowOff>
    </xdr:from>
    <xdr:to>
      <xdr:col>20</xdr:col>
      <xdr:colOff>38100</xdr:colOff>
      <xdr:row>82</xdr:row>
      <xdr:rowOff>39370</xdr:rowOff>
    </xdr:to>
    <xdr:sp macro="" textlink="">
      <xdr:nvSpPr>
        <xdr:cNvPr id="308" name="楕円 307"/>
        <xdr:cNvSpPr/>
      </xdr:nvSpPr>
      <xdr:spPr>
        <a:xfrm>
          <a:off x="3746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160020</xdr:rowOff>
    </xdr:from>
    <xdr:to>
      <xdr:col>24</xdr:col>
      <xdr:colOff>63500</xdr:colOff>
      <xdr:row>82</xdr:row>
      <xdr:rowOff>20955</xdr:rowOff>
    </xdr:to>
    <xdr:cxnSp macro="">
      <xdr:nvCxnSpPr>
        <xdr:cNvPr id="309" name="直線コネクタ 308"/>
        <xdr:cNvCxnSpPr/>
      </xdr:nvCxnSpPr>
      <xdr:spPr>
        <a:xfrm>
          <a:off x="3797300" y="1404747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69214</xdr:rowOff>
    </xdr:from>
    <xdr:to>
      <xdr:col>15</xdr:col>
      <xdr:colOff>101600</xdr:colOff>
      <xdr:row>81</xdr:row>
      <xdr:rowOff>170814</xdr:rowOff>
    </xdr:to>
    <xdr:sp macro="" textlink="">
      <xdr:nvSpPr>
        <xdr:cNvPr id="310" name="楕円 309"/>
        <xdr:cNvSpPr/>
      </xdr:nvSpPr>
      <xdr:spPr>
        <a:xfrm>
          <a:off x="28575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120014</xdr:rowOff>
    </xdr:from>
    <xdr:to>
      <xdr:col>19</xdr:col>
      <xdr:colOff>177800</xdr:colOff>
      <xdr:row>81</xdr:row>
      <xdr:rowOff>160020</xdr:rowOff>
    </xdr:to>
    <xdr:cxnSp macro="">
      <xdr:nvCxnSpPr>
        <xdr:cNvPr id="311" name="直線コネクタ 310"/>
        <xdr:cNvCxnSpPr/>
      </xdr:nvCxnSpPr>
      <xdr:spPr>
        <a:xfrm>
          <a:off x="2908300" y="1400746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34925</xdr:rowOff>
    </xdr:from>
    <xdr:to>
      <xdr:col>10</xdr:col>
      <xdr:colOff>165100</xdr:colOff>
      <xdr:row>81</xdr:row>
      <xdr:rowOff>136525</xdr:rowOff>
    </xdr:to>
    <xdr:sp macro="" textlink="">
      <xdr:nvSpPr>
        <xdr:cNvPr id="312" name="楕円 311"/>
        <xdr:cNvSpPr/>
      </xdr:nvSpPr>
      <xdr:spPr>
        <a:xfrm>
          <a:off x="19685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85725</xdr:rowOff>
    </xdr:from>
    <xdr:to>
      <xdr:col>15</xdr:col>
      <xdr:colOff>50800</xdr:colOff>
      <xdr:row>81</xdr:row>
      <xdr:rowOff>120014</xdr:rowOff>
    </xdr:to>
    <xdr:cxnSp macro="">
      <xdr:nvCxnSpPr>
        <xdr:cNvPr id="313" name="直線コネクタ 312"/>
        <xdr:cNvCxnSpPr/>
      </xdr:nvCxnSpPr>
      <xdr:spPr>
        <a:xfrm>
          <a:off x="2019300" y="139731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4445</xdr:rowOff>
    </xdr:from>
    <xdr:to>
      <xdr:col>6</xdr:col>
      <xdr:colOff>38100</xdr:colOff>
      <xdr:row>81</xdr:row>
      <xdr:rowOff>106045</xdr:rowOff>
    </xdr:to>
    <xdr:sp macro="" textlink="">
      <xdr:nvSpPr>
        <xdr:cNvPr id="314" name="楕円 313"/>
        <xdr:cNvSpPr/>
      </xdr:nvSpPr>
      <xdr:spPr>
        <a:xfrm>
          <a:off x="10795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55245</xdr:rowOff>
    </xdr:from>
    <xdr:to>
      <xdr:col>10</xdr:col>
      <xdr:colOff>114300</xdr:colOff>
      <xdr:row>81</xdr:row>
      <xdr:rowOff>85725</xdr:rowOff>
    </xdr:to>
    <xdr:cxnSp macro="">
      <xdr:nvCxnSpPr>
        <xdr:cNvPr id="315" name="直線コネクタ 314"/>
        <xdr:cNvCxnSpPr/>
      </xdr:nvCxnSpPr>
      <xdr:spPr>
        <a:xfrm>
          <a:off x="1130300" y="139426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10177</xdr:rowOff>
    </xdr:from>
    <xdr:ext cx="405111" cy="259045"/>
    <xdr:sp macro="" textlink="">
      <xdr:nvSpPr>
        <xdr:cNvPr id="316" name="n_1aveValue【福祉施設】&#10;有形固定資産減価償却率"/>
        <xdr:cNvSpPr txBox="1"/>
      </xdr:nvSpPr>
      <xdr:spPr>
        <a:xfrm>
          <a:off x="35820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113047</xdr:rowOff>
    </xdr:from>
    <xdr:ext cx="405111" cy="259045"/>
    <xdr:sp macro="" textlink="">
      <xdr:nvSpPr>
        <xdr:cNvPr id="317" name="n_2aveValue【福祉施設】&#10;有形固定資産減価償却率"/>
        <xdr:cNvSpPr txBox="1"/>
      </xdr:nvSpPr>
      <xdr:spPr>
        <a:xfrm>
          <a:off x="2705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84472</xdr:rowOff>
    </xdr:from>
    <xdr:ext cx="405111" cy="259045"/>
    <xdr:sp macro="" textlink="">
      <xdr:nvSpPr>
        <xdr:cNvPr id="318" name="n_3aveValue【福祉施設】&#10;有形固定資産減価償却率"/>
        <xdr:cNvSpPr txBox="1"/>
      </xdr:nvSpPr>
      <xdr:spPr>
        <a:xfrm>
          <a:off x="1816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88282</xdr:rowOff>
    </xdr:from>
    <xdr:ext cx="405111" cy="259045"/>
    <xdr:sp macro="" textlink="">
      <xdr:nvSpPr>
        <xdr:cNvPr id="319" name="n_4aveValue【福祉施設】&#10;有形固定資産減価償却率"/>
        <xdr:cNvSpPr txBox="1"/>
      </xdr:nvSpPr>
      <xdr:spPr>
        <a:xfrm>
          <a:off x="927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30497</xdr:rowOff>
    </xdr:from>
    <xdr:ext cx="405111" cy="259045"/>
    <xdr:sp macro="" textlink="">
      <xdr:nvSpPr>
        <xdr:cNvPr id="320" name="n_1mainValue【福祉施設】&#10;有形固定資産減価償却率"/>
        <xdr:cNvSpPr txBox="1"/>
      </xdr:nvSpPr>
      <xdr:spPr>
        <a:xfrm>
          <a:off x="35820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161941</xdr:rowOff>
    </xdr:from>
    <xdr:ext cx="405111" cy="259045"/>
    <xdr:sp macro="" textlink="">
      <xdr:nvSpPr>
        <xdr:cNvPr id="321" name="n_2mainValue【福祉施設】&#10;有形固定資産減価償却率"/>
        <xdr:cNvSpPr txBox="1"/>
      </xdr:nvSpPr>
      <xdr:spPr>
        <a:xfrm>
          <a:off x="2705744" y="1404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127652</xdr:rowOff>
    </xdr:from>
    <xdr:ext cx="405111" cy="259045"/>
    <xdr:sp macro="" textlink="">
      <xdr:nvSpPr>
        <xdr:cNvPr id="322" name="n_3mainValue【福祉施設】&#10;有形固定資産減価償却率"/>
        <xdr:cNvSpPr txBox="1"/>
      </xdr:nvSpPr>
      <xdr:spPr>
        <a:xfrm>
          <a:off x="1816744" y="1401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97172</xdr:rowOff>
    </xdr:from>
    <xdr:ext cx="405111" cy="259045"/>
    <xdr:sp macro="" textlink="">
      <xdr:nvSpPr>
        <xdr:cNvPr id="323" name="n_4mainValue【福祉施設】&#10;有形固定資産減価償却率"/>
        <xdr:cNvSpPr txBox="1"/>
      </xdr:nvSpPr>
      <xdr:spPr>
        <a:xfrm>
          <a:off x="9277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9" name="直線コネクタ 348"/>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50"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51" name="直線コネクタ 350"/>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52" name="【福祉施設】&#10;一人当たり面積最大値テキスト"/>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53" name="直線コネクタ 352"/>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121756</xdr:rowOff>
    </xdr:from>
    <xdr:ext cx="469744" cy="259045"/>
    <xdr:sp macro="" textlink="">
      <xdr:nvSpPr>
        <xdr:cNvPr id="354" name="【福祉施設】&#10;一人当たり面積平均値テキスト"/>
        <xdr:cNvSpPr txBox="1"/>
      </xdr:nvSpPr>
      <xdr:spPr>
        <a:xfrm>
          <a:off x="10515600" y="141806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98879</xdr:rowOff>
    </xdr:from>
    <xdr:to>
      <xdr:col>55</xdr:col>
      <xdr:colOff>50800</xdr:colOff>
      <xdr:row>84</xdr:row>
      <xdr:rowOff>29029</xdr:rowOff>
    </xdr:to>
    <xdr:sp macro="" textlink="">
      <xdr:nvSpPr>
        <xdr:cNvPr id="355" name="フローチャート: 判断 354"/>
        <xdr:cNvSpPr/>
      </xdr:nvSpPr>
      <xdr:spPr>
        <a:xfrm>
          <a:off x="104267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109764</xdr:rowOff>
    </xdr:from>
    <xdr:to>
      <xdr:col>50</xdr:col>
      <xdr:colOff>165100</xdr:colOff>
      <xdr:row>84</xdr:row>
      <xdr:rowOff>39914</xdr:rowOff>
    </xdr:to>
    <xdr:sp macro="" textlink="">
      <xdr:nvSpPr>
        <xdr:cNvPr id="356" name="フローチャート: 判断 355"/>
        <xdr:cNvSpPr/>
      </xdr:nvSpPr>
      <xdr:spPr>
        <a:xfrm>
          <a:off x="9588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41729</xdr:rowOff>
    </xdr:from>
    <xdr:to>
      <xdr:col>46</xdr:col>
      <xdr:colOff>38100</xdr:colOff>
      <xdr:row>82</xdr:row>
      <xdr:rowOff>143329</xdr:rowOff>
    </xdr:to>
    <xdr:sp macro="" textlink="">
      <xdr:nvSpPr>
        <xdr:cNvPr id="357" name="フローチャート: 判断 356"/>
        <xdr:cNvSpPr/>
      </xdr:nvSpPr>
      <xdr:spPr>
        <a:xfrm>
          <a:off x="8699500" y="1410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52614</xdr:rowOff>
    </xdr:from>
    <xdr:to>
      <xdr:col>41</xdr:col>
      <xdr:colOff>101600</xdr:colOff>
      <xdr:row>82</xdr:row>
      <xdr:rowOff>154214</xdr:rowOff>
    </xdr:to>
    <xdr:sp macro="" textlink="">
      <xdr:nvSpPr>
        <xdr:cNvPr id="358" name="フローチャート: 判断 357"/>
        <xdr:cNvSpPr/>
      </xdr:nvSpPr>
      <xdr:spPr>
        <a:xfrm>
          <a:off x="7810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41729</xdr:rowOff>
    </xdr:from>
    <xdr:to>
      <xdr:col>36</xdr:col>
      <xdr:colOff>165100</xdr:colOff>
      <xdr:row>82</xdr:row>
      <xdr:rowOff>143329</xdr:rowOff>
    </xdr:to>
    <xdr:sp macro="" textlink="">
      <xdr:nvSpPr>
        <xdr:cNvPr id="359" name="フローチャート: 判断 358"/>
        <xdr:cNvSpPr/>
      </xdr:nvSpPr>
      <xdr:spPr>
        <a:xfrm>
          <a:off x="6921500" y="1410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14514</xdr:rowOff>
    </xdr:from>
    <xdr:to>
      <xdr:col>55</xdr:col>
      <xdr:colOff>50800</xdr:colOff>
      <xdr:row>84</xdr:row>
      <xdr:rowOff>116114</xdr:rowOff>
    </xdr:to>
    <xdr:sp macro="" textlink="">
      <xdr:nvSpPr>
        <xdr:cNvPr id="365" name="楕円 364"/>
        <xdr:cNvSpPr/>
      </xdr:nvSpPr>
      <xdr:spPr>
        <a:xfrm>
          <a:off x="104267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164391</xdr:rowOff>
    </xdr:from>
    <xdr:ext cx="469744" cy="259045"/>
    <xdr:sp macro="" textlink="">
      <xdr:nvSpPr>
        <xdr:cNvPr id="366" name="【福祉施設】&#10;一人当たり面積該当値テキスト"/>
        <xdr:cNvSpPr txBox="1"/>
      </xdr:nvSpPr>
      <xdr:spPr>
        <a:xfrm>
          <a:off x="10515600" y="1439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3629</xdr:rowOff>
    </xdr:from>
    <xdr:to>
      <xdr:col>50</xdr:col>
      <xdr:colOff>165100</xdr:colOff>
      <xdr:row>84</xdr:row>
      <xdr:rowOff>105229</xdr:rowOff>
    </xdr:to>
    <xdr:sp macro="" textlink="">
      <xdr:nvSpPr>
        <xdr:cNvPr id="367" name="楕円 366"/>
        <xdr:cNvSpPr/>
      </xdr:nvSpPr>
      <xdr:spPr>
        <a:xfrm>
          <a:off x="9588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54429</xdr:rowOff>
    </xdr:from>
    <xdr:to>
      <xdr:col>55</xdr:col>
      <xdr:colOff>0</xdr:colOff>
      <xdr:row>84</xdr:row>
      <xdr:rowOff>65314</xdr:rowOff>
    </xdr:to>
    <xdr:cxnSp macro="">
      <xdr:nvCxnSpPr>
        <xdr:cNvPr id="368" name="直線コネクタ 367"/>
        <xdr:cNvCxnSpPr/>
      </xdr:nvCxnSpPr>
      <xdr:spPr>
        <a:xfrm>
          <a:off x="9639300" y="144562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3629</xdr:rowOff>
    </xdr:from>
    <xdr:to>
      <xdr:col>46</xdr:col>
      <xdr:colOff>38100</xdr:colOff>
      <xdr:row>84</xdr:row>
      <xdr:rowOff>105229</xdr:rowOff>
    </xdr:to>
    <xdr:sp macro="" textlink="">
      <xdr:nvSpPr>
        <xdr:cNvPr id="369" name="楕円 368"/>
        <xdr:cNvSpPr/>
      </xdr:nvSpPr>
      <xdr:spPr>
        <a:xfrm>
          <a:off x="8699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54429</xdr:rowOff>
    </xdr:from>
    <xdr:to>
      <xdr:col>50</xdr:col>
      <xdr:colOff>114300</xdr:colOff>
      <xdr:row>84</xdr:row>
      <xdr:rowOff>54429</xdr:rowOff>
    </xdr:to>
    <xdr:cxnSp macro="">
      <xdr:nvCxnSpPr>
        <xdr:cNvPr id="370" name="直線コネクタ 369"/>
        <xdr:cNvCxnSpPr/>
      </xdr:nvCxnSpPr>
      <xdr:spPr>
        <a:xfrm>
          <a:off x="8750300" y="144562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3629</xdr:rowOff>
    </xdr:from>
    <xdr:to>
      <xdr:col>41</xdr:col>
      <xdr:colOff>101600</xdr:colOff>
      <xdr:row>84</xdr:row>
      <xdr:rowOff>105229</xdr:rowOff>
    </xdr:to>
    <xdr:sp macro="" textlink="">
      <xdr:nvSpPr>
        <xdr:cNvPr id="371" name="楕円 370"/>
        <xdr:cNvSpPr/>
      </xdr:nvSpPr>
      <xdr:spPr>
        <a:xfrm>
          <a:off x="7810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54429</xdr:rowOff>
    </xdr:from>
    <xdr:to>
      <xdr:col>45</xdr:col>
      <xdr:colOff>177800</xdr:colOff>
      <xdr:row>84</xdr:row>
      <xdr:rowOff>54429</xdr:rowOff>
    </xdr:to>
    <xdr:cxnSp macro="">
      <xdr:nvCxnSpPr>
        <xdr:cNvPr id="372" name="直線コネクタ 371"/>
        <xdr:cNvCxnSpPr/>
      </xdr:nvCxnSpPr>
      <xdr:spPr>
        <a:xfrm>
          <a:off x="7861300" y="144562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164193</xdr:rowOff>
    </xdr:from>
    <xdr:to>
      <xdr:col>36</xdr:col>
      <xdr:colOff>165100</xdr:colOff>
      <xdr:row>84</xdr:row>
      <xdr:rowOff>94343</xdr:rowOff>
    </xdr:to>
    <xdr:sp macro="" textlink="">
      <xdr:nvSpPr>
        <xdr:cNvPr id="373" name="楕円 372"/>
        <xdr:cNvSpPr/>
      </xdr:nvSpPr>
      <xdr:spPr>
        <a:xfrm>
          <a:off x="6921500" y="1439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43543</xdr:rowOff>
    </xdr:from>
    <xdr:to>
      <xdr:col>41</xdr:col>
      <xdr:colOff>50800</xdr:colOff>
      <xdr:row>84</xdr:row>
      <xdr:rowOff>54429</xdr:rowOff>
    </xdr:to>
    <xdr:cxnSp macro="">
      <xdr:nvCxnSpPr>
        <xdr:cNvPr id="374" name="直線コネクタ 373"/>
        <xdr:cNvCxnSpPr/>
      </xdr:nvCxnSpPr>
      <xdr:spPr>
        <a:xfrm>
          <a:off x="6972300" y="144453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56441</xdr:rowOff>
    </xdr:from>
    <xdr:ext cx="469744" cy="259045"/>
    <xdr:sp macro="" textlink="">
      <xdr:nvSpPr>
        <xdr:cNvPr id="375" name="n_1aveValue【福祉施設】&#10;一人当たり面積"/>
        <xdr:cNvSpPr txBox="1"/>
      </xdr:nvSpPr>
      <xdr:spPr>
        <a:xfrm>
          <a:off x="9391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159856</xdr:rowOff>
    </xdr:from>
    <xdr:ext cx="469744" cy="259045"/>
    <xdr:sp macro="" textlink="">
      <xdr:nvSpPr>
        <xdr:cNvPr id="376" name="n_2aveValue【福祉施設】&#10;一人当たり面積"/>
        <xdr:cNvSpPr txBox="1"/>
      </xdr:nvSpPr>
      <xdr:spPr>
        <a:xfrm>
          <a:off x="8515427" y="1387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170741</xdr:rowOff>
    </xdr:from>
    <xdr:ext cx="469744" cy="259045"/>
    <xdr:sp macro="" textlink="">
      <xdr:nvSpPr>
        <xdr:cNvPr id="377" name="n_3aveValue【福祉施設】&#10;一人当たり面積"/>
        <xdr:cNvSpPr txBox="1"/>
      </xdr:nvSpPr>
      <xdr:spPr>
        <a:xfrm>
          <a:off x="76264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159856</xdr:rowOff>
    </xdr:from>
    <xdr:ext cx="469744" cy="259045"/>
    <xdr:sp macro="" textlink="">
      <xdr:nvSpPr>
        <xdr:cNvPr id="378" name="n_4aveValue【福祉施設】&#10;一人当たり面積"/>
        <xdr:cNvSpPr txBox="1"/>
      </xdr:nvSpPr>
      <xdr:spPr>
        <a:xfrm>
          <a:off x="6737427" y="1387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96356</xdr:rowOff>
    </xdr:from>
    <xdr:ext cx="469744" cy="259045"/>
    <xdr:sp macro="" textlink="">
      <xdr:nvSpPr>
        <xdr:cNvPr id="379" name="n_1mainValue【福祉施設】&#10;一人当たり面積"/>
        <xdr:cNvSpPr txBox="1"/>
      </xdr:nvSpPr>
      <xdr:spPr>
        <a:xfrm>
          <a:off x="93917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96356</xdr:rowOff>
    </xdr:from>
    <xdr:ext cx="469744" cy="259045"/>
    <xdr:sp macro="" textlink="">
      <xdr:nvSpPr>
        <xdr:cNvPr id="380" name="n_2mainValue【福祉施設】&#10;一人当たり面積"/>
        <xdr:cNvSpPr txBox="1"/>
      </xdr:nvSpPr>
      <xdr:spPr>
        <a:xfrm>
          <a:off x="8515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96356</xdr:rowOff>
    </xdr:from>
    <xdr:ext cx="469744" cy="259045"/>
    <xdr:sp macro="" textlink="">
      <xdr:nvSpPr>
        <xdr:cNvPr id="381" name="n_3mainValue【福祉施設】&#10;一人当たり面積"/>
        <xdr:cNvSpPr txBox="1"/>
      </xdr:nvSpPr>
      <xdr:spPr>
        <a:xfrm>
          <a:off x="7626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85470</xdr:rowOff>
    </xdr:from>
    <xdr:ext cx="469744" cy="259045"/>
    <xdr:sp macro="" textlink="">
      <xdr:nvSpPr>
        <xdr:cNvPr id="382" name="n_4mainValue【福祉施設】&#10;一人当たり面積"/>
        <xdr:cNvSpPr txBox="1"/>
      </xdr:nvSpPr>
      <xdr:spPr>
        <a:xfrm>
          <a:off x="6737427" y="144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3" name="テキスト ボックス 40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5" name="テキスト ボックス 404"/>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127636</xdr:rowOff>
    </xdr:from>
    <xdr:to>
      <xdr:col>24</xdr:col>
      <xdr:colOff>62865</xdr:colOff>
      <xdr:row>108</xdr:row>
      <xdr:rowOff>87630</xdr:rowOff>
    </xdr:to>
    <xdr:cxnSp macro="">
      <xdr:nvCxnSpPr>
        <xdr:cNvPr id="407" name="直線コネクタ 406"/>
        <xdr:cNvCxnSpPr/>
      </xdr:nvCxnSpPr>
      <xdr:spPr>
        <a:xfrm flipV="1">
          <a:off x="4634865" y="17101186"/>
          <a:ext cx="0" cy="1503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405111" cy="259045"/>
    <xdr:sp macro="" textlink="">
      <xdr:nvSpPr>
        <xdr:cNvPr id="408" name="【市民会館】&#10;有形固定資産減価償却率最小値テキスト"/>
        <xdr:cNvSpPr txBox="1"/>
      </xdr:nvSpPr>
      <xdr:spPr>
        <a:xfrm>
          <a:off x="4673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409" name="直線コネクタ 408"/>
        <xdr:cNvCxnSpPr/>
      </xdr:nvCxnSpPr>
      <xdr:spPr>
        <a:xfrm>
          <a:off x="4546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74313</xdr:rowOff>
    </xdr:from>
    <xdr:ext cx="405111" cy="259045"/>
    <xdr:sp macro="" textlink="">
      <xdr:nvSpPr>
        <xdr:cNvPr id="410" name="【市民会館】&#10;有形固定資産減価償却率最大値テキスト"/>
        <xdr:cNvSpPr txBox="1"/>
      </xdr:nvSpPr>
      <xdr:spPr>
        <a:xfrm>
          <a:off x="4673600" y="1687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127636</xdr:rowOff>
    </xdr:from>
    <xdr:to>
      <xdr:col>24</xdr:col>
      <xdr:colOff>152400</xdr:colOff>
      <xdr:row>99</xdr:row>
      <xdr:rowOff>127636</xdr:rowOff>
    </xdr:to>
    <xdr:cxnSp macro="">
      <xdr:nvCxnSpPr>
        <xdr:cNvPr id="411" name="直線コネクタ 410"/>
        <xdr:cNvCxnSpPr/>
      </xdr:nvCxnSpPr>
      <xdr:spPr>
        <a:xfrm>
          <a:off x="4546600" y="1710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99713</xdr:rowOff>
    </xdr:from>
    <xdr:ext cx="405111" cy="259045"/>
    <xdr:sp macro="" textlink="">
      <xdr:nvSpPr>
        <xdr:cNvPr id="412" name="【市民会館】&#10;有形固定資産減価償却率平均値テキスト"/>
        <xdr:cNvSpPr txBox="1"/>
      </xdr:nvSpPr>
      <xdr:spPr>
        <a:xfrm>
          <a:off x="4673600" y="17587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76836</xdr:rowOff>
    </xdr:from>
    <xdr:to>
      <xdr:col>24</xdr:col>
      <xdr:colOff>114300</xdr:colOff>
      <xdr:row>104</xdr:row>
      <xdr:rowOff>6986</xdr:rowOff>
    </xdr:to>
    <xdr:sp macro="" textlink="">
      <xdr:nvSpPr>
        <xdr:cNvPr id="413" name="フローチャート: 判断 412"/>
        <xdr:cNvSpPr/>
      </xdr:nvSpPr>
      <xdr:spPr>
        <a:xfrm>
          <a:off x="4584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48261</xdr:rowOff>
    </xdr:from>
    <xdr:to>
      <xdr:col>20</xdr:col>
      <xdr:colOff>38100</xdr:colOff>
      <xdr:row>103</xdr:row>
      <xdr:rowOff>149861</xdr:rowOff>
    </xdr:to>
    <xdr:sp macro="" textlink="">
      <xdr:nvSpPr>
        <xdr:cNvPr id="414" name="フローチャート: 判断 413"/>
        <xdr:cNvSpPr/>
      </xdr:nvSpPr>
      <xdr:spPr>
        <a:xfrm>
          <a:off x="3746500" y="177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93980</xdr:rowOff>
    </xdr:from>
    <xdr:to>
      <xdr:col>15</xdr:col>
      <xdr:colOff>101600</xdr:colOff>
      <xdr:row>104</xdr:row>
      <xdr:rowOff>24130</xdr:rowOff>
    </xdr:to>
    <xdr:sp macro="" textlink="">
      <xdr:nvSpPr>
        <xdr:cNvPr id="415" name="フローチャート: 判断 414"/>
        <xdr:cNvSpPr/>
      </xdr:nvSpPr>
      <xdr:spPr>
        <a:xfrm>
          <a:off x="28575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78739</xdr:rowOff>
    </xdr:from>
    <xdr:to>
      <xdr:col>10</xdr:col>
      <xdr:colOff>165100</xdr:colOff>
      <xdr:row>104</xdr:row>
      <xdr:rowOff>8889</xdr:rowOff>
    </xdr:to>
    <xdr:sp macro="" textlink="">
      <xdr:nvSpPr>
        <xdr:cNvPr id="416" name="フローチャート: 判断 415"/>
        <xdr:cNvSpPr/>
      </xdr:nvSpPr>
      <xdr:spPr>
        <a:xfrm>
          <a:off x="1968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135889</xdr:rowOff>
    </xdr:from>
    <xdr:to>
      <xdr:col>6</xdr:col>
      <xdr:colOff>38100</xdr:colOff>
      <xdr:row>103</xdr:row>
      <xdr:rowOff>66039</xdr:rowOff>
    </xdr:to>
    <xdr:sp macro="" textlink="">
      <xdr:nvSpPr>
        <xdr:cNvPr id="417" name="フローチャート: 判断 416"/>
        <xdr:cNvSpPr/>
      </xdr:nvSpPr>
      <xdr:spPr>
        <a:xfrm>
          <a:off x="107950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29211</xdr:rowOff>
    </xdr:from>
    <xdr:to>
      <xdr:col>24</xdr:col>
      <xdr:colOff>114300</xdr:colOff>
      <xdr:row>105</xdr:row>
      <xdr:rowOff>130811</xdr:rowOff>
    </xdr:to>
    <xdr:sp macro="" textlink="">
      <xdr:nvSpPr>
        <xdr:cNvPr id="423" name="楕円 422"/>
        <xdr:cNvSpPr/>
      </xdr:nvSpPr>
      <xdr:spPr>
        <a:xfrm>
          <a:off x="45847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7638</xdr:rowOff>
    </xdr:from>
    <xdr:ext cx="405111" cy="259045"/>
    <xdr:sp macro="" textlink="">
      <xdr:nvSpPr>
        <xdr:cNvPr id="424" name="【市民会館】&#10;有形固定資産減価償却率該当値テキスト"/>
        <xdr:cNvSpPr txBox="1"/>
      </xdr:nvSpPr>
      <xdr:spPr>
        <a:xfrm>
          <a:off x="4673600"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162561</xdr:rowOff>
    </xdr:from>
    <xdr:to>
      <xdr:col>20</xdr:col>
      <xdr:colOff>38100</xdr:colOff>
      <xdr:row>105</xdr:row>
      <xdr:rowOff>92711</xdr:rowOff>
    </xdr:to>
    <xdr:sp macro="" textlink="">
      <xdr:nvSpPr>
        <xdr:cNvPr id="425" name="楕円 424"/>
        <xdr:cNvSpPr/>
      </xdr:nvSpPr>
      <xdr:spPr>
        <a:xfrm>
          <a:off x="3746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41911</xdr:rowOff>
    </xdr:from>
    <xdr:to>
      <xdr:col>24</xdr:col>
      <xdr:colOff>63500</xdr:colOff>
      <xdr:row>105</xdr:row>
      <xdr:rowOff>80011</xdr:rowOff>
    </xdr:to>
    <xdr:cxnSp macro="">
      <xdr:nvCxnSpPr>
        <xdr:cNvPr id="426" name="直線コネクタ 425"/>
        <xdr:cNvCxnSpPr/>
      </xdr:nvCxnSpPr>
      <xdr:spPr>
        <a:xfrm>
          <a:off x="3797300" y="180441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114936</xdr:rowOff>
    </xdr:from>
    <xdr:to>
      <xdr:col>15</xdr:col>
      <xdr:colOff>101600</xdr:colOff>
      <xdr:row>105</xdr:row>
      <xdr:rowOff>45086</xdr:rowOff>
    </xdr:to>
    <xdr:sp macro="" textlink="">
      <xdr:nvSpPr>
        <xdr:cNvPr id="427" name="楕円 426"/>
        <xdr:cNvSpPr/>
      </xdr:nvSpPr>
      <xdr:spPr>
        <a:xfrm>
          <a:off x="2857500" y="1794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165736</xdr:rowOff>
    </xdr:from>
    <xdr:to>
      <xdr:col>19</xdr:col>
      <xdr:colOff>177800</xdr:colOff>
      <xdr:row>105</xdr:row>
      <xdr:rowOff>41911</xdr:rowOff>
    </xdr:to>
    <xdr:cxnSp macro="">
      <xdr:nvCxnSpPr>
        <xdr:cNvPr id="428" name="直線コネクタ 427"/>
        <xdr:cNvCxnSpPr/>
      </xdr:nvCxnSpPr>
      <xdr:spPr>
        <a:xfrm>
          <a:off x="2908300" y="1799653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67311</xdr:rowOff>
    </xdr:from>
    <xdr:to>
      <xdr:col>10</xdr:col>
      <xdr:colOff>165100</xdr:colOff>
      <xdr:row>104</xdr:row>
      <xdr:rowOff>168911</xdr:rowOff>
    </xdr:to>
    <xdr:sp macro="" textlink="">
      <xdr:nvSpPr>
        <xdr:cNvPr id="429" name="楕円 428"/>
        <xdr:cNvSpPr/>
      </xdr:nvSpPr>
      <xdr:spPr>
        <a:xfrm>
          <a:off x="1968500" y="1789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118111</xdr:rowOff>
    </xdr:from>
    <xdr:to>
      <xdr:col>15</xdr:col>
      <xdr:colOff>50800</xdr:colOff>
      <xdr:row>104</xdr:row>
      <xdr:rowOff>165736</xdr:rowOff>
    </xdr:to>
    <xdr:cxnSp macro="">
      <xdr:nvCxnSpPr>
        <xdr:cNvPr id="430" name="直線コネクタ 429"/>
        <xdr:cNvCxnSpPr/>
      </xdr:nvCxnSpPr>
      <xdr:spPr>
        <a:xfrm>
          <a:off x="2019300" y="1794891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55880</xdr:rowOff>
    </xdr:from>
    <xdr:to>
      <xdr:col>6</xdr:col>
      <xdr:colOff>38100</xdr:colOff>
      <xdr:row>106</xdr:row>
      <xdr:rowOff>157480</xdr:rowOff>
    </xdr:to>
    <xdr:sp macro="" textlink="">
      <xdr:nvSpPr>
        <xdr:cNvPr id="431" name="楕円 430"/>
        <xdr:cNvSpPr/>
      </xdr:nvSpPr>
      <xdr:spPr>
        <a:xfrm>
          <a:off x="1079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118111</xdr:rowOff>
    </xdr:from>
    <xdr:to>
      <xdr:col>10</xdr:col>
      <xdr:colOff>114300</xdr:colOff>
      <xdr:row>106</xdr:row>
      <xdr:rowOff>106680</xdr:rowOff>
    </xdr:to>
    <xdr:cxnSp macro="">
      <xdr:nvCxnSpPr>
        <xdr:cNvPr id="432" name="直線コネクタ 431"/>
        <xdr:cNvCxnSpPr/>
      </xdr:nvCxnSpPr>
      <xdr:spPr>
        <a:xfrm flipV="1">
          <a:off x="1130300" y="17948911"/>
          <a:ext cx="889000" cy="33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166388</xdr:rowOff>
    </xdr:from>
    <xdr:ext cx="405111" cy="259045"/>
    <xdr:sp macro="" textlink="">
      <xdr:nvSpPr>
        <xdr:cNvPr id="433" name="n_1aveValue【市民会館】&#10;有形固定資産減価償却率"/>
        <xdr:cNvSpPr txBox="1"/>
      </xdr:nvSpPr>
      <xdr:spPr>
        <a:xfrm>
          <a:off x="35820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40657</xdr:rowOff>
    </xdr:from>
    <xdr:ext cx="405111" cy="259045"/>
    <xdr:sp macro="" textlink="">
      <xdr:nvSpPr>
        <xdr:cNvPr id="434" name="n_2aveValue【市民会館】&#10;有形固定資産減価償却率"/>
        <xdr:cNvSpPr txBox="1"/>
      </xdr:nvSpPr>
      <xdr:spPr>
        <a:xfrm>
          <a:off x="2705744"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25416</xdr:rowOff>
    </xdr:from>
    <xdr:ext cx="405111" cy="259045"/>
    <xdr:sp macro="" textlink="">
      <xdr:nvSpPr>
        <xdr:cNvPr id="435" name="n_3aveValue【市民会館】&#10;有形固定資産減価償却率"/>
        <xdr:cNvSpPr txBox="1"/>
      </xdr:nvSpPr>
      <xdr:spPr>
        <a:xfrm>
          <a:off x="18167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82566</xdr:rowOff>
    </xdr:from>
    <xdr:ext cx="405111" cy="259045"/>
    <xdr:sp macro="" textlink="">
      <xdr:nvSpPr>
        <xdr:cNvPr id="436" name="n_4aveValue【市民会館】&#10;有形固定資産減価償却率"/>
        <xdr:cNvSpPr txBox="1"/>
      </xdr:nvSpPr>
      <xdr:spPr>
        <a:xfrm>
          <a:off x="927744" y="1739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83838</xdr:rowOff>
    </xdr:from>
    <xdr:ext cx="405111" cy="259045"/>
    <xdr:sp macro="" textlink="">
      <xdr:nvSpPr>
        <xdr:cNvPr id="437" name="n_1mainValue【市民会館】&#10;有形固定資産減価償却率"/>
        <xdr:cNvSpPr txBox="1"/>
      </xdr:nvSpPr>
      <xdr:spPr>
        <a:xfrm>
          <a:off x="3582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36213</xdr:rowOff>
    </xdr:from>
    <xdr:ext cx="405111" cy="259045"/>
    <xdr:sp macro="" textlink="">
      <xdr:nvSpPr>
        <xdr:cNvPr id="438" name="n_2mainValue【市民会館】&#10;有形固定資産減価償却率"/>
        <xdr:cNvSpPr txBox="1"/>
      </xdr:nvSpPr>
      <xdr:spPr>
        <a:xfrm>
          <a:off x="2705744" y="1803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160038</xdr:rowOff>
    </xdr:from>
    <xdr:ext cx="405111" cy="259045"/>
    <xdr:sp macro="" textlink="">
      <xdr:nvSpPr>
        <xdr:cNvPr id="439" name="n_3mainValue【市民会館】&#10;有形固定資産減価償却率"/>
        <xdr:cNvSpPr txBox="1"/>
      </xdr:nvSpPr>
      <xdr:spPr>
        <a:xfrm>
          <a:off x="1816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148607</xdr:rowOff>
    </xdr:from>
    <xdr:ext cx="405111" cy="259045"/>
    <xdr:sp macro="" textlink="">
      <xdr:nvSpPr>
        <xdr:cNvPr id="440" name="n_4mainValue【市民会館】&#10;有形固定資産減価償却率"/>
        <xdr:cNvSpPr txBox="1"/>
      </xdr:nvSpPr>
      <xdr:spPr>
        <a:xfrm>
          <a:off x="927744" y="183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1" name="直線コネクタ 45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2" name="テキスト ボックス 45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3" name="直線コネクタ 45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4" name="テキスト ボックス 45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5" name="直線コネクタ 45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6" name="テキスト ボックス 45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7" name="直線コネクタ 45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8" name="テキスト ボックス 45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108</xdr:row>
      <xdr:rowOff>3048</xdr:rowOff>
    </xdr:to>
    <xdr:cxnSp macro="">
      <xdr:nvCxnSpPr>
        <xdr:cNvPr id="462" name="直線コネクタ 461"/>
        <xdr:cNvCxnSpPr/>
      </xdr:nvCxnSpPr>
      <xdr:spPr>
        <a:xfrm flipV="1">
          <a:off x="10476865" y="1739950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63" name="【市民会館】&#10;一人当たり面積最小値テキスト"/>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64" name="直線コネクタ 463"/>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65" name="【市民会館】&#10;一人当たり面積最大値テキスト"/>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6" name="直線コネクタ 465"/>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100855</xdr:rowOff>
    </xdr:from>
    <xdr:ext cx="469744" cy="259045"/>
    <xdr:sp macro="" textlink="">
      <xdr:nvSpPr>
        <xdr:cNvPr id="467" name="【市民会館】&#10;一人当たり面積平均値テキスト"/>
        <xdr:cNvSpPr txBox="1"/>
      </xdr:nvSpPr>
      <xdr:spPr>
        <a:xfrm>
          <a:off x="10515600" y="17931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77978</xdr:rowOff>
    </xdr:from>
    <xdr:to>
      <xdr:col>55</xdr:col>
      <xdr:colOff>50800</xdr:colOff>
      <xdr:row>106</xdr:row>
      <xdr:rowOff>8128</xdr:rowOff>
    </xdr:to>
    <xdr:sp macro="" textlink="">
      <xdr:nvSpPr>
        <xdr:cNvPr id="468" name="フローチャート: 判断 467"/>
        <xdr:cNvSpPr/>
      </xdr:nvSpPr>
      <xdr:spPr>
        <a:xfrm>
          <a:off x="104267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87122</xdr:rowOff>
    </xdr:from>
    <xdr:to>
      <xdr:col>50</xdr:col>
      <xdr:colOff>165100</xdr:colOff>
      <xdr:row>106</xdr:row>
      <xdr:rowOff>17272</xdr:rowOff>
    </xdr:to>
    <xdr:sp macro="" textlink="">
      <xdr:nvSpPr>
        <xdr:cNvPr id="469" name="フローチャート: 判断 468"/>
        <xdr:cNvSpPr/>
      </xdr:nvSpPr>
      <xdr:spPr>
        <a:xfrm>
          <a:off x="9588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xdr:rowOff>
    </xdr:from>
    <xdr:to>
      <xdr:col>46</xdr:col>
      <xdr:colOff>38100</xdr:colOff>
      <xdr:row>105</xdr:row>
      <xdr:rowOff>106426</xdr:rowOff>
    </xdr:to>
    <xdr:sp macro="" textlink="">
      <xdr:nvSpPr>
        <xdr:cNvPr id="470" name="フローチャート: 判断 469"/>
        <xdr:cNvSpPr/>
      </xdr:nvSpPr>
      <xdr:spPr>
        <a:xfrm>
          <a:off x="8699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103124</xdr:rowOff>
    </xdr:from>
    <xdr:to>
      <xdr:col>41</xdr:col>
      <xdr:colOff>101600</xdr:colOff>
      <xdr:row>105</xdr:row>
      <xdr:rowOff>33274</xdr:rowOff>
    </xdr:to>
    <xdr:sp macro="" textlink="">
      <xdr:nvSpPr>
        <xdr:cNvPr id="471" name="フローチャート: 判断 470"/>
        <xdr:cNvSpPr/>
      </xdr:nvSpPr>
      <xdr:spPr>
        <a:xfrm>
          <a:off x="7810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18542</xdr:rowOff>
    </xdr:from>
    <xdr:to>
      <xdr:col>36</xdr:col>
      <xdr:colOff>165100</xdr:colOff>
      <xdr:row>105</xdr:row>
      <xdr:rowOff>120142</xdr:rowOff>
    </xdr:to>
    <xdr:sp macro="" textlink="">
      <xdr:nvSpPr>
        <xdr:cNvPr id="472" name="フローチャート: 判断 471"/>
        <xdr:cNvSpPr/>
      </xdr:nvSpPr>
      <xdr:spPr>
        <a:xfrm>
          <a:off x="6921500" y="1802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148844</xdr:rowOff>
    </xdr:from>
    <xdr:to>
      <xdr:col>55</xdr:col>
      <xdr:colOff>50800</xdr:colOff>
      <xdr:row>107</xdr:row>
      <xdr:rowOff>78994</xdr:rowOff>
    </xdr:to>
    <xdr:sp macro="" textlink="">
      <xdr:nvSpPr>
        <xdr:cNvPr id="478" name="楕円 477"/>
        <xdr:cNvSpPr/>
      </xdr:nvSpPr>
      <xdr:spPr>
        <a:xfrm>
          <a:off x="104267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127271</xdr:rowOff>
    </xdr:from>
    <xdr:ext cx="469744" cy="259045"/>
    <xdr:sp macro="" textlink="">
      <xdr:nvSpPr>
        <xdr:cNvPr id="479" name="【市民会館】&#10;一人当たり面積該当値テキスト"/>
        <xdr:cNvSpPr txBox="1"/>
      </xdr:nvSpPr>
      <xdr:spPr>
        <a:xfrm>
          <a:off x="10515600"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144272</xdr:rowOff>
    </xdr:from>
    <xdr:to>
      <xdr:col>50</xdr:col>
      <xdr:colOff>165100</xdr:colOff>
      <xdr:row>107</xdr:row>
      <xdr:rowOff>74422</xdr:rowOff>
    </xdr:to>
    <xdr:sp macro="" textlink="">
      <xdr:nvSpPr>
        <xdr:cNvPr id="480" name="楕円 479"/>
        <xdr:cNvSpPr/>
      </xdr:nvSpPr>
      <xdr:spPr>
        <a:xfrm>
          <a:off x="9588500" y="183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23622</xdr:rowOff>
    </xdr:from>
    <xdr:to>
      <xdr:col>55</xdr:col>
      <xdr:colOff>0</xdr:colOff>
      <xdr:row>107</xdr:row>
      <xdr:rowOff>28194</xdr:rowOff>
    </xdr:to>
    <xdr:cxnSp macro="">
      <xdr:nvCxnSpPr>
        <xdr:cNvPr id="481" name="直線コネクタ 480"/>
        <xdr:cNvCxnSpPr/>
      </xdr:nvCxnSpPr>
      <xdr:spPr>
        <a:xfrm>
          <a:off x="9639300" y="183687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144272</xdr:rowOff>
    </xdr:from>
    <xdr:to>
      <xdr:col>46</xdr:col>
      <xdr:colOff>38100</xdr:colOff>
      <xdr:row>107</xdr:row>
      <xdr:rowOff>74422</xdr:rowOff>
    </xdr:to>
    <xdr:sp macro="" textlink="">
      <xdr:nvSpPr>
        <xdr:cNvPr id="482" name="楕円 481"/>
        <xdr:cNvSpPr/>
      </xdr:nvSpPr>
      <xdr:spPr>
        <a:xfrm>
          <a:off x="8699500" y="183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23622</xdr:rowOff>
    </xdr:from>
    <xdr:to>
      <xdr:col>50</xdr:col>
      <xdr:colOff>114300</xdr:colOff>
      <xdr:row>107</xdr:row>
      <xdr:rowOff>23622</xdr:rowOff>
    </xdr:to>
    <xdr:cxnSp macro="">
      <xdr:nvCxnSpPr>
        <xdr:cNvPr id="483" name="直線コネクタ 482"/>
        <xdr:cNvCxnSpPr/>
      </xdr:nvCxnSpPr>
      <xdr:spPr>
        <a:xfrm>
          <a:off x="8750300" y="1836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139700</xdr:rowOff>
    </xdr:from>
    <xdr:to>
      <xdr:col>41</xdr:col>
      <xdr:colOff>101600</xdr:colOff>
      <xdr:row>107</xdr:row>
      <xdr:rowOff>69850</xdr:rowOff>
    </xdr:to>
    <xdr:sp macro="" textlink="">
      <xdr:nvSpPr>
        <xdr:cNvPr id="484" name="楕円 483"/>
        <xdr:cNvSpPr/>
      </xdr:nvSpPr>
      <xdr:spPr>
        <a:xfrm>
          <a:off x="7810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19050</xdr:rowOff>
    </xdr:from>
    <xdr:to>
      <xdr:col>45</xdr:col>
      <xdr:colOff>177800</xdr:colOff>
      <xdr:row>107</xdr:row>
      <xdr:rowOff>23622</xdr:rowOff>
    </xdr:to>
    <xdr:cxnSp macro="">
      <xdr:nvCxnSpPr>
        <xdr:cNvPr id="485" name="直線コネクタ 484"/>
        <xdr:cNvCxnSpPr/>
      </xdr:nvCxnSpPr>
      <xdr:spPr>
        <a:xfrm>
          <a:off x="7861300" y="18364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139700</xdr:rowOff>
    </xdr:from>
    <xdr:to>
      <xdr:col>36</xdr:col>
      <xdr:colOff>165100</xdr:colOff>
      <xdr:row>107</xdr:row>
      <xdr:rowOff>69850</xdr:rowOff>
    </xdr:to>
    <xdr:sp macro="" textlink="">
      <xdr:nvSpPr>
        <xdr:cNvPr id="486" name="楕円 485"/>
        <xdr:cNvSpPr/>
      </xdr:nvSpPr>
      <xdr:spPr>
        <a:xfrm>
          <a:off x="6921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19050</xdr:rowOff>
    </xdr:from>
    <xdr:to>
      <xdr:col>41</xdr:col>
      <xdr:colOff>50800</xdr:colOff>
      <xdr:row>107</xdr:row>
      <xdr:rowOff>19050</xdr:rowOff>
    </xdr:to>
    <xdr:cxnSp macro="">
      <xdr:nvCxnSpPr>
        <xdr:cNvPr id="487" name="直線コネクタ 486"/>
        <xdr:cNvCxnSpPr/>
      </xdr:nvCxnSpPr>
      <xdr:spPr>
        <a:xfrm>
          <a:off x="6972300" y="1836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33799</xdr:rowOff>
    </xdr:from>
    <xdr:ext cx="469744" cy="259045"/>
    <xdr:sp macro="" textlink="">
      <xdr:nvSpPr>
        <xdr:cNvPr id="488" name="n_1aveValue【市民会館】&#10;一人当たり面積"/>
        <xdr:cNvSpPr txBox="1"/>
      </xdr:nvSpPr>
      <xdr:spPr>
        <a:xfrm>
          <a:off x="93917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122953</xdr:rowOff>
    </xdr:from>
    <xdr:ext cx="469744" cy="259045"/>
    <xdr:sp macro="" textlink="">
      <xdr:nvSpPr>
        <xdr:cNvPr id="489" name="n_2aveValue【市民会館】&#10;一人当たり面積"/>
        <xdr:cNvSpPr txBox="1"/>
      </xdr:nvSpPr>
      <xdr:spPr>
        <a:xfrm>
          <a:off x="8515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49801</xdr:rowOff>
    </xdr:from>
    <xdr:ext cx="469744" cy="259045"/>
    <xdr:sp macro="" textlink="">
      <xdr:nvSpPr>
        <xdr:cNvPr id="490" name="n_3aveValue【市民会館】&#10;一人当たり面積"/>
        <xdr:cNvSpPr txBox="1"/>
      </xdr:nvSpPr>
      <xdr:spPr>
        <a:xfrm>
          <a:off x="7626427" y="1770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136669</xdr:rowOff>
    </xdr:from>
    <xdr:ext cx="469744" cy="259045"/>
    <xdr:sp macro="" textlink="">
      <xdr:nvSpPr>
        <xdr:cNvPr id="491" name="n_4aveValue【市民会館】&#10;一人当たり面積"/>
        <xdr:cNvSpPr txBox="1"/>
      </xdr:nvSpPr>
      <xdr:spPr>
        <a:xfrm>
          <a:off x="6737427" y="1779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65549</xdr:rowOff>
    </xdr:from>
    <xdr:ext cx="469744" cy="259045"/>
    <xdr:sp macro="" textlink="">
      <xdr:nvSpPr>
        <xdr:cNvPr id="492" name="n_1mainValue【市民会館】&#10;一人当たり面積"/>
        <xdr:cNvSpPr txBox="1"/>
      </xdr:nvSpPr>
      <xdr:spPr>
        <a:xfrm>
          <a:off x="9391727" y="1841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65549</xdr:rowOff>
    </xdr:from>
    <xdr:ext cx="469744" cy="259045"/>
    <xdr:sp macro="" textlink="">
      <xdr:nvSpPr>
        <xdr:cNvPr id="493" name="n_2mainValue【市民会館】&#10;一人当たり面積"/>
        <xdr:cNvSpPr txBox="1"/>
      </xdr:nvSpPr>
      <xdr:spPr>
        <a:xfrm>
          <a:off x="8515427" y="1841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60977</xdr:rowOff>
    </xdr:from>
    <xdr:ext cx="469744" cy="259045"/>
    <xdr:sp macro="" textlink="">
      <xdr:nvSpPr>
        <xdr:cNvPr id="494" name="n_3mainValue【市民会館】&#10;一人当たり面積"/>
        <xdr:cNvSpPr txBox="1"/>
      </xdr:nvSpPr>
      <xdr:spPr>
        <a:xfrm>
          <a:off x="7626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60977</xdr:rowOff>
    </xdr:from>
    <xdr:ext cx="469744" cy="259045"/>
    <xdr:sp macro="" textlink="">
      <xdr:nvSpPr>
        <xdr:cNvPr id="495" name="n_4mainValue【市民会館】&#10;一人当たり面積"/>
        <xdr:cNvSpPr txBox="1"/>
      </xdr:nvSpPr>
      <xdr:spPr>
        <a:xfrm>
          <a:off x="6737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72934</xdr:rowOff>
    </xdr:to>
    <xdr:cxnSp macro="">
      <xdr:nvCxnSpPr>
        <xdr:cNvPr id="521" name="直線コネクタ 520"/>
        <xdr:cNvCxnSpPr/>
      </xdr:nvCxnSpPr>
      <xdr:spPr>
        <a:xfrm flipV="1">
          <a:off x="16318864" y="5802630"/>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76761</xdr:rowOff>
    </xdr:from>
    <xdr:ext cx="405111" cy="259045"/>
    <xdr:sp macro="" textlink="">
      <xdr:nvSpPr>
        <xdr:cNvPr id="522" name="【一般廃棄物処理施設】&#10;有形固定資産減価償却率最小値テキスト"/>
        <xdr:cNvSpPr txBox="1"/>
      </xdr:nvSpPr>
      <xdr:spPr>
        <a:xfrm>
          <a:off x="16357600" y="727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72934</xdr:rowOff>
    </xdr:from>
    <xdr:to>
      <xdr:col>86</xdr:col>
      <xdr:colOff>25400</xdr:colOff>
      <xdr:row>42</xdr:row>
      <xdr:rowOff>72934</xdr:rowOff>
    </xdr:to>
    <xdr:cxnSp macro="">
      <xdr:nvCxnSpPr>
        <xdr:cNvPr id="523" name="直線コネクタ 522"/>
        <xdr:cNvCxnSpPr/>
      </xdr:nvCxnSpPr>
      <xdr:spPr>
        <a:xfrm>
          <a:off x="16230600" y="727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340478" cy="259045"/>
    <xdr:sp macro="" textlink="">
      <xdr:nvSpPr>
        <xdr:cNvPr id="524" name="【一般廃棄物処理施設】&#10;有形固定資産減価償却率最大値テキスト"/>
        <xdr:cNvSpPr txBox="1"/>
      </xdr:nvSpPr>
      <xdr:spPr>
        <a:xfrm>
          <a:off x="16357600" y="557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525" name="直線コネクタ 524"/>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109962</xdr:rowOff>
    </xdr:from>
    <xdr:ext cx="405111" cy="259045"/>
    <xdr:sp macro="" textlink="">
      <xdr:nvSpPr>
        <xdr:cNvPr id="526" name="【一般廃棄物処理施設】&#10;有形固定資産減価償却率平均値テキスト"/>
        <xdr:cNvSpPr txBox="1"/>
      </xdr:nvSpPr>
      <xdr:spPr>
        <a:xfrm>
          <a:off x="16357600" y="6625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131535</xdr:rowOff>
    </xdr:from>
    <xdr:to>
      <xdr:col>85</xdr:col>
      <xdr:colOff>177800</xdr:colOff>
      <xdr:row>39</xdr:row>
      <xdr:rowOff>61685</xdr:rowOff>
    </xdr:to>
    <xdr:sp macro="" textlink="">
      <xdr:nvSpPr>
        <xdr:cNvPr id="527" name="フローチャート: 判断 526"/>
        <xdr:cNvSpPr/>
      </xdr:nvSpPr>
      <xdr:spPr>
        <a:xfrm>
          <a:off x="16268700" y="664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82550</xdr:rowOff>
    </xdr:from>
    <xdr:to>
      <xdr:col>81</xdr:col>
      <xdr:colOff>101600</xdr:colOff>
      <xdr:row>38</xdr:row>
      <xdr:rowOff>12700</xdr:rowOff>
    </xdr:to>
    <xdr:sp macro="" textlink="">
      <xdr:nvSpPr>
        <xdr:cNvPr id="528" name="フローチャート: 判断 527"/>
        <xdr:cNvSpPr/>
      </xdr:nvSpPr>
      <xdr:spPr>
        <a:xfrm>
          <a:off x="1543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529" name="フローチャート: 判断 528"/>
        <xdr:cNvSpPr/>
      </xdr:nvSpPr>
      <xdr:spPr>
        <a:xfrm>
          <a:off x="14541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144599</xdr:rowOff>
    </xdr:from>
    <xdr:to>
      <xdr:col>72</xdr:col>
      <xdr:colOff>38100</xdr:colOff>
      <xdr:row>38</xdr:row>
      <xdr:rowOff>74749</xdr:rowOff>
    </xdr:to>
    <xdr:sp macro="" textlink="">
      <xdr:nvSpPr>
        <xdr:cNvPr id="530" name="フローチャート: 判断 529"/>
        <xdr:cNvSpPr/>
      </xdr:nvSpPr>
      <xdr:spPr>
        <a:xfrm>
          <a:off x="136525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531" name="フローチャート: 判断 530"/>
        <xdr:cNvSpPr/>
      </xdr:nvSpPr>
      <xdr:spPr>
        <a:xfrm>
          <a:off x="12763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126637</xdr:rowOff>
    </xdr:from>
    <xdr:to>
      <xdr:col>85</xdr:col>
      <xdr:colOff>177800</xdr:colOff>
      <xdr:row>39</xdr:row>
      <xdr:rowOff>56787</xdr:rowOff>
    </xdr:to>
    <xdr:sp macro="" textlink="">
      <xdr:nvSpPr>
        <xdr:cNvPr id="537" name="楕円 536"/>
        <xdr:cNvSpPr/>
      </xdr:nvSpPr>
      <xdr:spPr>
        <a:xfrm>
          <a:off x="162687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149514</xdr:rowOff>
    </xdr:from>
    <xdr:ext cx="405111" cy="259045"/>
    <xdr:sp macro="" textlink="">
      <xdr:nvSpPr>
        <xdr:cNvPr id="538" name="【一般廃棄物処理施設】&#10;有形固定資産減価償却率該当値テキスト"/>
        <xdr:cNvSpPr txBox="1"/>
      </xdr:nvSpPr>
      <xdr:spPr>
        <a:xfrm>
          <a:off x="16357600" y="6493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154396</xdr:rowOff>
    </xdr:from>
    <xdr:to>
      <xdr:col>81</xdr:col>
      <xdr:colOff>101600</xdr:colOff>
      <xdr:row>39</xdr:row>
      <xdr:rowOff>84546</xdr:rowOff>
    </xdr:to>
    <xdr:sp macro="" textlink="">
      <xdr:nvSpPr>
        <xdr:cNvPr id="539" name="楕円 538"/>
        <xdr:cNvSpPr/>
      </xdr:nvSpPr>
      <xdr:spPr>
        <a:xfrm>
          <a:off x="154305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5987</xdr:rowOff>
    </xdr:from>
    <xdr:to>
      <xdr:col>85</xdr:col>
      <xdr:colOff>127000</xdr:colOff>
      <xdr:row>39</xdr:row>
      <xdr:rowOff>33746</xdr:rowOff>
    </xdr:to>
    <xdr:cxnSp macro="">
      <xdr:nvCxnSpPr>
        <xdr:cNvPr id="540" name="直線コネクタ 539"/>
        <xdr:cNvCxnSpPr/>
      </xdr:nvCxnSpPr>
      <xdr:spPr>
        <a:xfrm flipV="1">
          <a:off x="15481300" y="669253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31931</xdr:rowOff>
    </xdr:from>
    <xdr:to>
      <xdr:col>76</xdr:col>
      <xdr:colOff>165100</xdr:colOff>
      <xdr:row>39</xdr:row>
      <xdr:rowOff>133531</xdr:rowOff>
    </xdr:to>
    <xdr:sp macro="" textlink="">
      <xdr:nvSpPr>
        <xdr:cNvPr id="541" name="楕円 540"/>
        <xdr:cNvSpPr/>
      </xdr:nvSpPr>
      <xdr:spPr>
        <a:xfrm>
          <a:off x="14541500" y="671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33746</xdr:rowOff>
    </xdr:from>
    <xdr:to>
      <xdr:col>81</xdr:col>
      <xdr:colOff>50800</xdr:colOff>
      <xdr:row>39</xdr:row>
      <xdr:rowOff>82731</xdr:rowOff>
    </xdr:to>
    <xdr:cxnSp macro="">
      <xdr:nvCxnSpPr>
        <xdr:cNvPr id="542" name="直線コネクタ 541"/>
        <xdr:cNvCxnSpPr/>
      </xdr:nvCxnSpPr>
      <xdr:spPr>
        <a:xfrm flipV="1">
          <a:off x="14592300" y="672029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107043</xdr:rowOff>
    </xdr:from>
    <xdr:to>
      <xdr:col>72</xdr:col>
      <xdr:colOff>38100</xdr:colOff>
      <xdr:row>40</xdr:row>
      <xdr:rowOff>37193</xdr:rowOff>
    </xdr:to>
    <xdr:sp macro="" textlink="">
      <xdr:nvSpPr>
        <xdr:cNvPr id="543" name="楕円 542"/>
        <xdr:cNvSpPr/>
      </xdr:nvSpPr>
      <xdr:spPr>
        <a:xfrm>
          <a:off x="13652500" y="67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82731</xdr:rowOff>
    </xdr:from>
    <xdr:to>
      <xdr:col>76</xdr:col>
      <xdr:colOff>114300</xdr:colOff>
      <xdr:row>39</xdr:row>
      <xdr:rowOff>157843</xdr:rowOff>
    </xdr:to>
    <xdr:cxnSp macro="">
      <xdr:nvCxnSpPr>
        <xdr:cNvPr id="544" name="直線コネクタ 543"/>
        <xdr:cNvCxnSpPr/>
      </xdr:nvCxnSpPr>
      <xdr:spPr>
        <a:xfrm flipV="1">
          <a:off x="13703300" y="676928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113574</xdr:rowOff>
    </xdr:from>
    <xdr:to>
      <xdr:col>67</xdr:col>
      <xdr:colOff>101600</xdr:colOff>
      <xdr:row>40</xdr:row>
      <xdr:rowOff>43724</xdr:rowOff>
    </xdr:to>
    <xdr:sp macro="" textlink="">
      <xdr:nvSpPr>
        <xdr:cNvPr id="545" name="楕円 544"/>
        <xdr:cNvSpPr/>
      </xdr:nvSpPr>
      <xdr:spPr>
        <a:xfrm>
          <a:off x="12763500" y="68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157843</xdr:rowOff>
    </xdr:from>
    <xdr:to>
      <xdr:col>71</xdr:col>
      <xdr:colOff>177800</xdr:colOff>
      <xdr:row>39</xdr:row>
      <xdr:rowOff>164374</xdr:rowOff>
    </xdr:to>
    <xdr:cxnSp macro="">
      <xdr:nvCxnSpPr>
        <xdr:cNvPr id="546" name="直線コネクタ 545"/>
        <xdr:cNvCxnSpPr/>
      </xdr:nvCxnSpPr>
      <xdr:spPr>
        <a:xfrm flipV="1">
          <a:off x="12814300" y="684439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29227</xdr:rowOff>
    </xdr:from>
    <xdr:ext cx="405111" cy="259045"/>
    <xdr:sp macro="" textlink="">
      <xdr:nvSpPr>
        <xdr:cNvPr id="547" name="n_1aveValue【一般廃棄物処理施設】&#10;有形固定資産減価償却率"/>
        <xdr:cNvSpPr txBox="1"/>
      </xdr:nvSpPr>
      <xdr:spPr>
        <a:xfrm>
          <a:off x="15266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105971</xdr:rowOff>
    </xdr:from>
    <xdr:ext cx="405111" cy="259045"/>
    <xdr:sp macro="" textlink="">
      <xdr:nvSpPr>
        <xdr:cNvPr id="548" name="n_2aveValue【一般廃棄物処理施設】&#10;有形固定資産減価償却率"/>
        <xdr:cNvSpPr txBox="1"/>
      </xdr:nvSpPr>
      <xdr:spPr>
        <a:xfrm>
          <a:off x="143897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91276</xdr:rowOff>
    </xdr:from>
    <xdr:ext cx="405111" cy="259045"/>
    <xdr:sp macro="" textlink="">
      <xdr:nvSpPr>
        <xdr:cNvPr id="549" name="n_3aveValue【一般廃棄物処理施設】&#10;有形固定資産減価償却率"/>
        <xdr:cNvSpPr txBox="1"/>
      </xdr:nvSpPr>
      <xdr:spPr>
        <a:xfrm>
          <a:off x="13500744" y="626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150058</xdr:rowOff>
    </xdr:from>
    <xdr:ext cx="405111" cy="259045"/>
    <xdr:sp macro="" textlink="">
      <xdr:nvSpPr>
        <xdr:cNvPr id="550" name="n_4aveValue【一般廃棄物処理施設】&#10;有形固定資産減価償却率"/>
        <xdr:cNvSpPr txBox="1"/>
      </xdr:nvSpPr>
      <xdr:spPr>
        <a:xfrm>
          <a:off x="12611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75673</xdr:rowOff>
    </xdr:from>
    <xdr:ext cx="405111" cy="259045"/>
    <xdr:sp macro="" textlink="">
      <xdr:nvSpPr>
        <xdr:cNvPr id="551" name="n_1mainValue【一般廃棄物処理施設】&#10;有形固定資産減価償却率"/>
        <xdr:cNvSpPr txBox="1"/>
      </xdr:nvSpPr>
      <xdr:spPr>
        <a:xfrm>
          <a:off x="152660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124658</xdr:rowOff>
    </xdr:from>
    <xdr:ext cx="405111" cy="259045"/>
    <xdr:sp macro="" textlink="">
      <xdr:nvSpPr>
        <xdr:cNvPr id="552" name="n_2mainValue【一般廃棄物処理施設】&#10;有形固定資産減価償却率"/>
        <xdr:cNvSpPr txBox="1"/>
      </xdr:nvSpPr>
      <xdr:spPr>
        <a:xfrm>
          <a:off x="14389744" y="681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28320</xdr:rowOff>
    </xdr:from>
    <xdr:ext cx="405111" cy="259045"/>
    <xdr:sp macro="" textlink="">
      <xdr:nvSpPr>
        <xdr:cNvPr id="553" name="n_3mainValue【一般廃棄物処理施設】&#10;有形固定資産減価償却率"/>
        <xdr:cNvSpPr txBox="1"/>
      </xdr:nvSpPr>
      <xdr:spPr>
        <a:xfrm>
          <a:off x="13500744" y="688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34851</xdr:rowOff>
    </xdr:from>
    <xdr:ext cx="405111" cy="259045"/>
    <xdr:sp macro="" textlink="">
      <xdr:nvSpPr>
        <xdr:cNvPr id="554" name="n_4mainValue【一般廃棄物処理施設】&#10;有形固定資産減価償却率"/>
        <xdr:cNvSpPr txBox="1"/>
      </xdr:nvSpPr>
      <xdr:spPr>
        <a:xfrm>
          <a:off x="12611744" y="689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160105</xdr:rowOff>
    </xdr:from>
    <xdr:to>
      <xdr:col>116</xdr:col>
      <xdr:colOff>62864</xdr:colOff>
      <xdr:row>41</xdr:row>
      <xdr:rowOff>103728</xdr:rowOff>
    </xdr:to>
    <xdr:cxnSp macro="">
      <xdr:nvCxnSpPr>
        <xdr:cNvPr id="576" name="直線コネクタ 575"/>
        <xdr:cNvCxnSpPr/>
      </xdr:nvCxnSpPr>
      <xdr:spPr>
        <a:xfrm flipV="1">
          <a:off x="22160864" y="5817955"/>
          <a:ext cx="0" cy="1315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107555</xdr:rowOff>
    </xdr:from>
    <xdr:ext cx="469744" cy="259045"/>
    <xdr:sp macro="" textlink="">
      <xdr:nvSpPr>
        <xdr:cNvPr id="577" name="【一般廃棄物処理施設】&#10;一人当たり有形固定資産（償却資産）額最小値テキスト"/>
        <xdr:cNvSpPr txBox="1"/>
      </xdr:nvSpPr>
      <xdr:spPr>
        <a:xfrm>
          <a:off x="22199600" y="71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103728</xdr:rowOff>
    </xdr:from>
    <xdr:to>
      <xdr:col>116</xdr:col>
      <xdr:colOff>152400</xdr:colOff>
      <xdr:row>41</xdr:row>
      <xdr:rowOff>103728</xdr:rowOff>
    </xdr:to>
    <xdr:cxnSp macro="">
      <xdr:nvCxnSpPr>
        <xdr:cNvPr id="578" name="直線コネクタ 577"/>
        <xdr:cNvCxnSpPr/>
      </xdr:nvCxnSpPr>
      <xdr:spPr>
        <a:xfrm>
          <a:off x="22072600" y="713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106782</xdr:rowOff>
    </xdr:from>
    <xdr:ext cx="599010" cy="259045"/>
    <xdr:sp macro="" textlink="">
      <xdr:nvSpPr>
        <xdr:cNvPr id="579" name="【一般廃棄物処理施設】&#10;一人当たり有形固定資産（償却資産）額最大値テキスト"/>
        <xdr:cNvSpPr txBox="1"/>
      </xdr:nvSpPr>
      <xdr:spPr>
        <a:xfrm>
          <a:off x="22199600" y="559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160105</xdr:rowOff>
    </xdr:from>
    <xdr:to>
      <xdr:col>116</xdr:col>
      <xdr:colOff>152400</xdr:colOff>
      <xdr:row>33</xdr:row>
      <xdr:rowOff>160105</xdr:rowOff>
    </xdr:to>
    <xdr:cxnSp macro="">
      <xdr:nvCxnSpPr>
        <xdr:cNvPr id="580" name="直線コネクタ 579"/>
        <xdr:cNvCxnSpPr/>
      </xdr:nvCxnSpPr>
      <xdr:spPr>
        <a:xfrm>
          <a:off x="22072600" y="58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68737</xdr:rowOff>
    </xdr:from>
    <xdr:ext cx="534377" cy="259045"/>
    <xdr:sp macro="" textlink="">
      <xdr:nvSpPr>
        <xdr:cNvPr id="581" name="【一般廃棄物処理施設】&#10;一人当たり有形固定資産（償却資産）額平均値テキスト"/>
        <xdr:cNvSpPr txBox="1"/>
      </xdr:nvSpPr>
      <xdr:spPr>
        <a:xfrm>
          <a:off x="22199600" y="658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45860</xdr:rowOff>
    </xdr:from>
    <xdr:to>
      <xdr:col>116</xdr:col>
      <xdr:colOff>114300</xdr:colOff>
      <xdr:row>39</xdr:row>
      <xdr:rowOff>147460</xdr:rowOff>
    </xdr:to>
    <xdr:sp macro="" textlink="">
      <xdr:nvSpPr>
        <xdr:cNvPr id="582" name="フローチャート: 判断 581"/>
        <xdr:cNvSpPr/>
      </xdr:nvSpPr>
      <xdr:spPr>
        <a:xfrm>
          <a:off x="22110700" y="67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83213</xdr:rowOff>
    </xdr:from>
    <xdr:to>
      <xdr:col>112</xdr:col>
      <xdr:colOff>38100</xdr:colOff>
      <xdr:row>40</xdr:row>
      <xdr:rowOff>13363</xdr:rowOff>
    </xdr:to>
    <xdr:sp macro="" textlink="">
      <xdr:nvSpPr>
        <xdr:cNvPr id="583" name="フローチャート: 判断 582"/>
        <xdr:cNvSpPr/>
      </xdr:nvSpPr>
      <xdr:spPr>
        <a:xfrm>
          <a:off x="21272500" y="676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92594</xdr:rowOff>
    </xdr:from>
    <xdr:to>
      <xdr:col>107</xdr:col>
      <xdr:colOff>101600</xdr:colOff>
      <xdr:row>40</xdr:row>
      <xdr:rowOff>22744</xdr:rowOff>
    </xdr:to>
    <xdr:sp macro="" textlink="">
      <xdr:nvSpPr>
        <xdr:cNvPr id="584" name="フローチャート: 判断 583"/>
        <xdr:cNvSpPr/>
      </xdr:nvSpPr>
      <xdr:spPr>
        <a:xfrm>
          <a:off x="20383500" y="67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106380</xdr:rowOff>
    </xdr:from>
    <xdr:to>
      <xdr:col>102</xdr:col>
      <xdr:colOff>165100</xdr:colOff>
      <xdr:row>40</xdr:row>
      <xdr:rowOff>36530</xdr:rowOff>
    </xdr:to>
    <xdr:sp macro="" textlink="">
      <xdr:nvSpPr>
        <xdr:cNvPr id="585" name="フローチャート: 判断 584"/>
        <xdr:cNvSpPr/>
      </xdr:nvSpPr>
      <xdr:spPr>
        <a:xfrm>
          <a:off x="19494500" y="679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125705</xdr:rowOff>
    </xdr:from>
    <xdr:to>
      <xdr:col>98</xdr:col>
      <xdr:colOff>38100</xdr:colOff>
      <xdr:row>40</xdr:row>
      <xdr:rowOff>55855</xdr:rowOff>
    </xdr:to>
    <xdr:sp macro="" textlink="">
      <xdr:nvSpPr>
        <xdr:cNvPr id="586" name="フローチャート: 判断 585"/>
        <xdr:cNvSpPr/>
      </xdr:nvSpPr>
      <xdr:spPr>
        <a:xfrm>
          <a:off x="18605500" y="681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160672</xdr:rowOff>
    </xdr:from>
    <xdr:to>
      <xdr:col>116</xdr:col>
      <xdr:colOff>114300</xdr:colOff>
      <xdr:row>41</xdr:row>
      <xdr:rowOff>90822</xdr:rowOff>
    </xdr:to>
    <xdr:sp macro="" textlink="">
      <xdr:nvSpPr>
        <xdr:cNvPr id="592" name="楕円 591"/>
        <xdr:cNvSpPr/>
      </xdr:nvSpPr>
      <xdr:spPr>
        <a:xfrm>
          <a:off x="22110700" y="701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75599</xdr:rowOff>
    </xdr:from>
    <xdr:ext cx="534377" cy="259045"/>
    <xdr:sp macro="" textlink="">
      <xdr:nvSpPr>
        <xdr:cNvPr id="593" name="【一般廃棄物処理施設】&#10;一人当たり有形固定資産（償却資産）額該当値テキスト"/>
        <xdr:cNvSpPr txBox="1"/>
      </xdr:nvSpPr>
      <xdr:spPr>
        <a:xfrm>
          <a:off x="22199600" y="693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168480</xdr:rowOff>
    </xdr:from>
    <xdr:to>
      <xdr:col>112</xdr:col>
      <xdr:colOff>38100</xdr:colOff>
      <xdr:row>41</xdr:row>
      <xdr:rowOff>98630</xdr:rowOff>
    </xdr:to>
    <xdr:sp macro="" textlink="">
      <xdr:nvSpPr>
        <xdr:cNvPr id="594" name="楕円 593"/>
        <xdr:cNvSpPr/>
      </xdr:nvSpPr>
      <xdr:spPr>
        <a:xfrm>
          <a:off x="21272500" y="70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40022</xdr:rowOff>
    </xdr:from>
    <xdr:to>
      <xdr:col>116</xdr:col>
      <xdr:colOff>63500</xdr:colOff>
      <xdr:row>41</xdr:row>
      <xdr:rowOff>47830</xdr:rowOff>
    </xdr:to>
    <xdr:cxnSp macro="">
      <xdr:nvCxnSpPr>
        <xdr:cNvPr id="595" name="直線コネクタ 594"/>
        <xdr:cNvCxnSpPr/>
      </xdr:nvCxnSpPr>
      <xdr:spPr>
        <a:xfrm flipV="1">
          <a:off x="21323300" y="7069472"/>
          <a:ext cx="838200" cy="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4104</xdr:rowOff>
    </xdr:from>
    <xdr:to>
      <xdr:col>107</xdr:col>
      <xdr:colOff>101600</xdr:colOff>
      <xdr:row>41</xdr:row>
      <xdr:rowOff>105704</xdr:rowOff>
    </xdr:to>
    <xdr:sp macro="" textlink="">
      <xdr:nvSpPr>
        <xdr:cNvPr id="596" name="楕円 595"/>
        <xdr:cNvSpPr/>
      </xdr:nvSpPr>
      <xdr:spPr>
        <a:xfrm>
          <a:off x="20383500" y="703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47830</xdr:rowOff>
    </xdr:from>
    <xdr:to>
      <xdr:col>111</xdr:col>
      <xdr:colOff>177800</xdr:colOff>
      <xdr:row>41</xdr:row>
      <xdr:rowOff>54904</xdr:rowOff>
    </xdr:to>
    <xdr:cxnSp macro="">
      <xdr:nvCxnSpPr>
        <xdr:cNvPr id="597" name="直線コネクタ 596"/>
        <xdr:cNvCxnSpPr/>
      </xdr:nvCxnSpPr>
      <xdr:spPr>
        <a:xfrm flipV="1">
          <a:off x="20434300" y="7077280"/>
          <a:ext cx="889000" cy="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11592</xdr:rowOff>
    </xdr:from>
    <xdr:to>
      <xdr:col>102</xdr:col>
      <xdr:colOff>165100</xdr:colOff>
      <xdr:row>41</xdr:row>
      <xdr:rowOff>113192</xdr:rowOff>
    </xdr:to>
    <xdr:sp macro="" textlink="">
      <xdr:nvSpPr>
        <xdr:cNvPr id="598" name="楕円 597"/>
        <xdr:cNvSpPr/>
      </xdr:nvSpPr>
      <xdr:spPr>
        <a:xfrm>
          <a:off x="19494500" y="704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54904</xdr:rowOff>
    </xdr:from>
    <xdr:to>
      <xdr:col>107</xdr:col>
      <xdr:colOff>50800</xdr:colOff>
      <xdr:row>41</xdr:row>
      <xdr:rowOff>62392</xdr:rowOff>
    </xdr:to>
    <xdr:cxnSp macro="">
      <xdr:nvCxnSpPr>
        <xdr:cNvPr id="599" name="直線コネクタ 598"/>
        <xdr:cNvCxnSpPr/>
      </xdr:nvCxnSpPr>
      <xdr:spPr>
        <a:xfrm flipV="1">
          <a:off x="19545300" y="7084354"/>
          <a:ext cx="889000" cy="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13234</xdr:rowOff>
    </xdr:from>
    <xdr:to>
      <xdr:col>98</xdr:col>
      <xdr:colOff>38100</xdr:colOff>
      <xdr:row>41</xdr:row>
      <xdr:rowOff>114834</xdr:rowOff>
    </xdr:to>
    <xdr:sp macro="" textlink="">
      <xdr:nvSpPr>
        <xdr:cNvPr id="600" name="楕円 599"/>
        <xdr:cNvSpPr/>
      </xdr:nvSpPr>
      <xdr:spPr>
        <a:xfrm>
          <a:off x="18605500" y="704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62392</xdr:rowOff>
    </xdr:from>
    <xdr:to>
      <xdr:col>102</xdr:col>
      <xdr:colOff>114300</xdr:colOff>
      <xdr:row>41</xdr:row>
      <xdr:rowOff>64034</xdr:rowOff>
    </xdr:to>
    <xdr:cxnSp macro="">
      <xdr:nvCxnSpPr>
        <xdr:cNvPr id="601" name="直線コネクタ 600"/>
        <xdr:cNvCxnSpPr/>
      </xdr:nvCxnSpPr>
      <xdr:spPr>
        <a:xfrm flipV="1">
          <a:off x="18656300" y="7091842"/>
          <a:ext cx="889000" cy="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29890</xdr:rowOff>
    </xdr:from>
    <xdr:ext cx="534377" cy="259045"/>
    <xdr:sp macro="" textlink="">
      <xdr:nvSpPr>
        <xdr:cNvPr id="602" name="n_1aveValue【一般廃棄物処理施設】&#10;一人当たり有形固定資産（償却資産）額"/>
        <xdr:cNvSpPr txBox="1"/>
      </xdr:nvSpPr>
      <xdr:spPr>
        <a:xfrm>
          <a:off x="21043411" y="654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39271</xdr:rowOff>
    </xdr:from>
    <xdr:ext cx="534377" cy="259045"/>
    <xdr:sp macro="" textlink="">
      <xdr:nvSpPr>
        <xdr:cNvPr id="603" name="n_2aveValue【一般廃棄物処理施設】&#10;一人当たり有形固定資産（償却資産）額"/>
        <xdr:cNvSpPr txBox="1"/>
      </xdr:nvSpPr>
      <xdr:spPr>
        <a:xfrm>
          <a:off x="20167111" y="655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53057</xdr:rowOff>
    </xdr:from>
    <xdr:ext cx="534377" cy="259045"/>
    <xdr:sp macro="" textlink="">
      <xdr:nvSpPr>
        <xdr:cNvPr id="604" name="n_3aveValue【一般廃棄物処理施設】&#10;一人当たり有形固定資産（償却資産）額"/>
        <xdr:cNvSpPr txBox="1"/>
      </xdr:nvSpPr>
      <xdr:spPr>
        <a:xfrm>
          <a:off x="19278111" y="656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72382</xdr:rowOff>
    </xdr:from>
    <xdr:ext cx="534377" cy="259045"/>
    <xdr:sp macro="" textlink="">
      <xdr:nvSpPr>
        <xdr:cNvPr id="605" name="n_4aveValue【一般廃棄物処理施設】&#10;一人当たり有形固定資産（償却資産）額"/>
        <xdr:cNvSpPr txBox="1"/>
      </xdr:nvSpPr>
      <xdr:spPr>
        <a:xfrm>
          <a:off x="18389111" y="658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89757</xdr:rowOff>
    </xdr:from>
    <xdr:ext cx="534377" cy="259045"/>
    <xdr:sp macro="" textlink="">
      <xdr:nvSpPr>
        <xdr:cNvPr id="606" name="n_1mainValue【一般廃棄物処理施設】&#10;一人当たり有形固定資産（償却資産）額"/>
        <xdr:cNvSpPr txBox="1"/>
      </xdr:nvSpPr>
      <xdr:spPr>
        <a:xfrm>
          <a:off x="21043411" y="711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96831</xdr:rowOff>
    </xdr:from>
    <xdr:ext cx="534377" cy="259045"/>
    <xdr:sp macro="" textlink="">
      <xdr:nvSpPr>
        <xdr:cNvPr id="607" name="n_2mainValue【一般廃棄物処理施設】&#10;一人当たり有形固定資産（償却資産）額"/>
        <xdr:cNvSpPr txBox="1"/>
      </xdr:nvSpPr>
      <xdr:spPr>
        <a:xfrm>
          <a:off x="20167111" y="712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104319</xdr:rowOff>
    </xdr:from>
    <xdr:ext cx="534377" cy="259045"/>
    <xdr:sp macro="" textlink="">
      <xdr:nvSpPr>
        <xdr:cNvPr id="608" name="n_3mainValue【一般廃棄物処理施設】&#10;一人当たり有形固定資産（償却資産）額"/>
        <xdr:cNvSpPr txBox="1"/>
      </xdr:nvSpPr>
      <xdr:spPr>
        <a:xfrm>
          <a:off x="19278111" y="713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105961</xdr:rowOff>
    </xdr:from>
    <xdr:ext cx="534377" cy="259045"/>
    <xdr:sp macro="" textlink="">
      <xdr:nvSpPr>
        <xdr:cNvPr id="609" name="n_4mainValue【一般廃棄物処理施設】&#10;一人当たり有形固定資産（償却資産）額"/>
        <xdr:cNvSpPr txBox="1"/>
      </xdr:nvSpPr>
      <xdr:spPr>
        <a:xfrm>
          <a:off x="18389111" y="713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107769</xdr:rowOff>
    </xdr:from>
    <xdr:to>
      <xdr:col>85</xdr:col>
      <xdr:colOff>126364</xdr:colOff>
      <xdr:row>63</xdr:row>
      <xdr:rowOff>86541</xdr:rowOff>
    </xdr:to>
    <xdr:cxnSp macro="">
      <xdr:nvCxnSpPr>
        <xdr:cNvPr id="635" name="直線コネクタ 634"/>
        <xdr:cNvCxnSpPr/>
      </xdr:nvCxnSpPr>
      <xdr:spPr>
        <a:xfrm flipV="1">
          <a:off x="16318864" y="9537519"/>
          <a:ext cx="0" cy="1350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636" name="【保健センター・保健所】&#10;有形固定資産減価償却率最小値テキスト"/>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637" name="直線コネクタ 636"/>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54446</xdr:rowOff>
    </xdr:from>
    <xdr:ext cx="340478" cy="259045"/>
    <xdr:sp macro="" textlink="">
      <xdr:nvSpPr>
        <xdr:cNvPr id="638" name="【保健センター・保健所】&#10;有形固定資産減価償却率最大値テキスト"/>
        <xdr:cNvSpPr txBox="1"/>
      </xdr:nvSpPr>
      <xdr:spPr>
        <a:xfrm>
          <a:off x="16357600" y="931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107769</xdr:rowOff>
    </xdr:from>
    <xdr:to>
      <xdr:col>86</xdr:col>
      <xdr:colOff>25400</xdr:colOff>
      <xdr:row>55</xdr:row>
      <xdr:rowOff>107769</xdr:rowOff>
    </xdr:to>
    <xdr:cxnSp macro="">
      <xdr:nvCxnSpPr>
        <xdr:cNvPr id="639" name="直線コネクタ 638"/>
        <xdr:cNvCxnSpPr/>
      </xdr:nvCxnSpPr>
      <xdr:spPr>
        <a:xfrm>
          <a:off x="16230600" y="95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640" name="【保健センター・保健所】&#10;有形固定資産減価償却率平均値テキスト"/>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641" name="フローチャート: 判断 640"/>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42" name="フローチャート: 判断 641"/>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643" name="フローチャート: 判断 642"/>
        <xdr:cNvSpPr/>
      </xdr:nvSpPr>
      <xdr:spPr>
        <a:xfrm>
          <a:off x="14541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66766</xdr:rowOff>
    </xdr:from>
    <xdr:to>
      <xdr:col>72</xdr:col>
      <xdr:colOff>38100</xdr:colOff>
      <xdr:row>59</xdr:row>
      <xdr:rowOff>168366</xdr:rowOff>
    </xdr:to>
    <xdr:sp macro="" textlink="">
      <xdr:nvSpPr>
        <xdr:cNvPr id="644" name="フローチャート: 判断 643"/>
        <xdr:cNvSpPr/>
      </xdr:nvSpPr>
      <xdr:spPr>
        <a:xfrm>
          <a:off x="13652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34109</xdr:rowOff>
    </xdr:from>
    <xdr:to>
      <xdr:col>67</xdr:col>
      <xdr:colOff>101600</xdr:colOff>
      <xdr:row>59</xdr:row>
      <xdr:rowOff>135709</xdr:rowOff>
    </xdr:to>
    <xdr:sp macro="" textlink="">
      <xdr:nvSpPr>
        <xdr:cNvPr id="645" name="フローチャート: 判断 644"/>
        <xdr:cNvSpPr/>
      </xdr:nvSpPr>
      <xdr:spPr>
        <a:xfrm>
          <a:off x="127635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651" name="楕円 650"/>
        <xdr:cNvSpPr/>
      </xdr:nvSpPr>
      <xdr:spPr>
        <a:xfrm>
          <a:off x="162687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4734</xdr:rowOff>
    </xdr:from>
    <xdr:ext cx="405111" cy="259045"/>
    <xdr:sp macro="" textlink="">
      <xdr:nvSpPr>
        <xdr:cNvPr id="652" name="【保健センター・保健所】&#10;有形固定資産減価償却率該当値テキスト"/>
        <xdr:cNvSpPr txBox="1"/>
      </xdr:nvSpPr>
      <xdr:spPr>
        <a:xfrm>
          <a:off x="16357600" y="1012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123916</xdr:rowOff>
    </xdr:from>
    <xdr:to>
      <xdr:col>81</xdr:col>
      <xdr:colOff>101600</xdr:colOff>
      <xdr:row>60</xdr:row>
      <xdr:rowOff>54066</xdr:rowOff>
    </xdr:to>
    <xdr:sp macro="" textlink="">
      <xdr:nvSpPr>
        <xdr:cNvPr id="653" name="楕円 652"/>
        <xdr:cNvSpPr/>
      </xdr:nvSpPr>
      <xdr:spPr>
        <a:xfrm>
          <a:off x="15430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3266</xdr:rowOff>
    </xdr:from>
    <xdr:to>
      <xdr:col>85</xdr:col>
      <xdr:colOff>127000</xdr:colOff>
      <xdr:row>60</xdr:row>
      <xdr:rowOff>32657</xdr:rowOff>
    </xdr:to>
    <xdr:cxnSp macro="">
      <xdr:nvCxnSpPr>
        <xdr:cNvPr id="654" name="直線コネクタ 653"/>
        <xdr:cNvCxnSpPr/>
      </xdr:nvCxnSpPr>
      <xdr:spPr>
        <a:xfrm>
          <a:off x="15481300" y="1029026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91259</xdr:rowOff>
    </xdr:from>
    <xdr:to>
      <xdr:col>76</xdr:col>
      <xdr:colOff>165100</xdr:colOff>
      <xdr:row>60</xdr:row>
      <xdr:rowOff>21409</xdr:rowOff>
    </xdr:to>
    <xdr:sp macro="" textlink="">
      <xdr:nvSpPr>
        <xdr:cNvPr id="655" name="楕円 654"/>
        <xdr:cNvSpPr/>
      </xdr:nvSpPr>
      <xdr:spPr>
        <a:xfrm>
          <a:off x="14541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142059</xdr:rowOff>
    </xdr:from>
    <xdr:to>
      <xdr:col>81</xdr:col>
      <xdr:colOff>50800</xdr:colOff>
      <xdr:row>60</xdr:row>
      <xdr:rowOff>3266</xdr:rowOff>
    </xdr:to>
    <xdr:cxnSp macro="">
      <xdr:nvCxnSpPr>
        <xdr:cNvPr id="656" name="直線コネクタ 655"/>
        <xdr:cNvCxnSpPr/>
      </xdr:nvCxnSpPr>
      <xdr:spPr>
        <a:xfrm>
          <a:off x="14592300" y="1025760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58601</xdr:rowOff>
    </xdr:from>
    <xdr:to>
      <xdr:col>72</xdr:col>
      <xdr:colOff>38100</xdr:colOff>
      <xdr:row>59</xdr:row>
      <xdr:rowOff>160201</xdr:rowOff>
    </xdr:to>
    <xdr:sp macro="" textlink="">
      <xdr:nvSpPr>
        <xdr:cNvPr id="657" name="楕円 656"/>
        <xdr:cNvSpPr/>
      </xdr:nvSpPr>
      <xdr:spPr>
        <a:xfrm>
          <a:off x="13652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109401</xdr:rowOff>
    </xdr:from>
    <xdr:to>
      <xdr:col>76</xdr:col>
      <xdr:colOff>114300</xdr:colOff>
      <xdr:row>59</xdr:row>
      <xdr:rowOff>142059</xdr:rowOff>
    </xdr:to>
    <xdr:cxnSp macro="">
      <xdr:nvCxnSpPr>
        <xdr:cNvPr id="658" name="直線コネクタ 657"/>
        <xdr:cNvCxnSpPr/>
      </xdr:nvCxnSpPr>
      <xdr:spPr>
        <a:xfrm>
          <a:off x="13703300" y="1022495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63500</xdr:rowOff>
    </xdr:from>
    <xdr:to>
      <xdr:col>67</xdr:col>
      <xdr:colOff>101600</xdr:colOff>
      <xdr:row>62</xdr:row>
      <xdr:rowOff>165100</xdr:rowOff>
    </xdr:to>
    <xdr:sp macro="" textlink="">
      <xdr:nvSpPr>
        <xdr:cNvPr id="659" name="楕円 658"/>
        <xdr:cNvSpPr/>
      </xdr:nvSpPr>
      <xdr:spPr>
        <a:xfrm>
          <a:off x="1276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109401</xdr:rowOff>
    </xdr:from>
    <xdr:to>
      <xdr:col>71</xdr:col>
      <xdr:colOff>177800</xdr:colOff>
      <xdr:row>62</xdr:row>
      <xdr:rowOff>114300</xdr:rowOff>
    </xdr:to>
    <xdr:cxnSp macro="">
      <xdr:nvCxnSpPr>
        <xdr:cNvPr id="660" name="直線コネクタ 659"/>
        <xdr:cNvCxnSpPr/>
      </xdr:nvCxnSpPr>
      <xdr:spPr>
        <a:xfrm flipV="1">
          <a:off x="12814300" y="10224951"/>
          <a:ext cx="889000" cy="51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661" name="n_1aveValue【保健センター・保健所】&#10;有形固定資産減価償却率"/>
        <xdr:cNvSpPr txBox="1"/>
      </xdr:nvSpPr>
      <xdr:spPr>
        <a:xfrm>
          <a:off x="15266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25599</xdr:rowOff>
    </xdr:from>
    <xdr:ext cx="405111" cy="259045"/>
    <xdr:sp macro="" textlink="">
      <xdr:nvSpPr>
        <xdr:cNvPr id="662" name="n_2aveValue【保健センター・保健所】&#10;有形固定資産減価償却率"/>
        <xdr:cNvSpPr txBox="1"/>
      </xdr:nvSpPr>
      <xdr:spPr>
        <a:xfrm>
          <a:off x="14389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159493</xdr:rowOff>
    </xdr:from>
    <xdr:ext cx="405111" cy="259045"/>
    <xdr:sp macro="" textlink="">
      <xdr:nvSpPr>
        <xdr:cNvPr id="663" name="n_3aveValue【保健センター・保健所】&#10;有形固定資産減価償却率"/>
        <xdr:cNvSpPr txBox="1"/>
      </xdr:nvSpPr>
      <xdr:spPr>
        <a:xfrm>
          <a:off x="135007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152236</xdr:rowOff>
    </xdr:from>
    <xdr:ext cx="405111" cy="259045"/>
    <xdr:sp macro="" textlink="">
      <xdr:nvSpPr>
        <xdr:cNvPr id="664" name="n_4aveValue【保健センター・保健所】&#10;有形固定資産減価償却率"/>
        <xdr:cNvSpPr txBox="1"/>
      </xdr:nvSpPr>
      <xdr:spPr>
        <a:xfrm>
          <a:off x="126117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70593</xdr:rowOff>
    </xdr:from>
    <xdr:ext cx="405111" cy="259045"/>
    <xdr:sp macro="" textlink="">
      <xdr:nvSpPr>
        <xdr:cNvPr id="665" name="n_1mainValue【保健センター・保健所】&#10;有形固定資産減価償却率"/>
        <xdr:cNvSpPr txBox="1"/>
      </xdr:nvSpPr>
      <xdr:spPr>
        <a:xfrm>
          <a:off x="152660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37936</xdr:rowOff>
    </xdr:from>
    <xdr:ext cx="405111" cy="259045"/>
    <xdr:sp macro="" textlink="">
      <xdr:nvSpPr>
        <xdr:cNvPr id="666" name="n_2mainValue【保健センター・保健所】&#10;有形固定資産減価償却率"/>
        <xdr:cNvSpPr txBox="1"/>
      </xdr:nvSpPr>
      <xdr:spPr>
        <a:xfrm>
          <a:off x="14389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5278</xdr:rowOff>
    </xdr:from>
    <xdr:ext cx="405111" cy="259045"/>
    <xdr:sp macro="" textlink="">
      <xdr:nvSpPr>
        <xdr:cNvPr id="667" name="n_3mainValue【保健センター・保健所】&#10;有形固定資産減価償却率"/>
        <xdr:cNvSpPr txBox="1"/>
      </xdr:nvSpPr>
      <xdr:spPr>
        <a:xfrm>
          <a:off x="13500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156227</xdr:rowOff>
    </xdr:from>
    <xdr:ext cx="405111" cy="259045"/>
    <xdr:sp macro="" textlink="">
      <xdr:nvSpPr>
        <xdr:cNvPr id="668" name="n_4mainValue【保健センター・保健所】&#10;有形固定資産減価償却率"/>
        <xdr:cNvSpPr txBox="1"/>
      </xdr:nvSpPr>
      <xdr:spPr>
        <a:xfrm>
          <a:off x="12611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9" name="直線コネクタ 6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0" name="テキスト ボックス 6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1" name="直線コネクタ 6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2" name="テキスト ボックス 6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3" name="直線コネクタ 6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4" name="テキスト ボックス 6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5" name="直線コネクタ 6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6" name="テキスト ボックス 6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7" name="直線コネクタ 6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8" name="テキスト ボックス 68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9" name="直線コネクタ 6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0" name="テキスト ボックス 68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65315</xdr:rowOff>
    </xdr:to>
    <xdr:cxnSp macro="">
      <xdr:nvCxnSpPr>
        <xdr:cNvPr id="694" name="直線コネクタ 693"/>
        <xdr:cNvCxnSpPr/>
      </xdr:nvCxnSpPr>
      <xdr:spPr>
        <a:xfrm flipV="1">
          <a:off x="22160864"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695" name="【保健センター・保健所】&#10;一人当たり面積最小値テキスト"/>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696" name="直線コネクタ 695"/>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697" name="【保健センター・保健所】&#10;一人当たり面積最大値テキスト"/>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698" name="直線コネクタ 697"/>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699" name="【保健センター・保健所】&#10;一人当たり面積平均値テキスト"/>
        <xdr:cNvSpPr txBox="1"/>
      </xdr:nvSpPr>
      <xdr:spPr>
        <a:xfrm>
          <a:off x="22199600" y="10446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700" name="フローチャート: 判断 699"/>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30843</xdr:rowOff>
    </xdr:from>
    <xdr:to>
      <xdr:col>112</xdr:col>
      <xdr:colOff>38100</xdr:colOff>
      <xdr:row>60</xdr:row>
      <xdr:rowOff>132443</xdr:rowOff>
    </xdr:to>
    <xdr:sp macro="" textlink="">
      <xdr:nvSpPr>
        <xdr:cNvPr id="701" name="フローチャート: 判断 700"/>
        <xdr:cNvSpPr/>
      </xdr:nvSpPr>
      <xdr:spPr>
        <a:xfrm>
          <a:off x="212725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63500</xdr:rowOff>
    </xdr:from>
    <xdr:to>
      <xdr:col>107</xdr:col>
      <xdr:colOff>101600</xdr:colOff>
      <xdr:row>60</xdr:row>
      <xdr:rowOff>165100</xdr:rowOff>
    </xdr:to>
    <xdr:sp macro="" textlink="">
      <xdr:nvSpPr>
        <xdr:cNvPr id="702" name="フローチャート: 判断 701"/>
        <xdr:cNvSpPr/>
      </xdr:nvSpPr>
      <xdr:spPr>
        <a:xfrm>
          <a:off x="2038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63500</xdr:rowOff>
    </xdr:from>
    <xdr:to>
      <xdr:col>102</xdr:col>
      <xdr:colOff>165100</xdr:colOff>
      <xdr:row>60</xdr:row>
      <xdr:rowOff>165100</xdr:rowOff>
    </xdr:to>
    <xdr:sp macro="" textlink="">
      <xdr:nvSpPr>
        <xdr:cNvPr id="703" name="フローチャート: 判断 702"/>
        <xdr:cNvSpPr/>
      </xdr:nvSpPr>
      <xdr:spPr>
        <a:xfrm>
          <a:off x="19494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47172</xdr:rowOff>
    </xdr:from>
    <xdr:to>
      <xdr:col>98</xdr:col>
      <xdr:colOff>38100</xdr:colOff>
      <xdr:row>60</xdr:row>
      <xdr:rowOff>148772</xdr:rowOff>
    </xdr:to>
    <xdr:sp macro="" textlink="">
      <xdr:nvSpPr>
        <xdr:cNvPr id="704" name="フローチャート: 判断 703"/>
        <xdr:cNvSpPr/>
      </xdr:nvSpPr>
      <xdr:spPr>
        <a:xfrm>
          <a:off x="18605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39007</xdr:rowOff>
    </xdr:from>
    <xdr:to>
      <xdr:col>116</xdr:col>
      <xdr:colOff>114300</xdr:colOff>
      <xdr:row>63</xdr:row>
      <xdr:rowOff>140607</xdr:rowOff>
    </xdr:to>
    <xdr:sp macro="" textlink="">
      <xdr:nvSpPr>
        <xdr:cNvPr id="710" name="楕円 709"/>
        <xdr:cNvSpPr/>
      </xdr:nvSpPr>
      <xdr:spPr>
        <a:xfrm>
          <a:off x="22110700" y="108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17434</xdr:rowOff>
    </xdr:from>
    <xdr:ext cx="469744" cy="259045"/>
    <xdr:sp macro="" textlink="">
      <xdr:nvSpPr>
        <xdr:cNvPr id="711" name="【保健センター・保健所】&#10;一人当たり面積該当値テキスト"/>
        <xdr:cNvSpPr txBox="1"/>
      </xdr:nvSpPr>
      <xdr:spPr>
        <a:xfrm>
          <a:off x="22199600" y="108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39007</xdr:rowOff>
    </xdr:from>
    <xdr:to>
      <xdr:col>112</xdr:col>
      <xdr:colOff>38100</xdr:colOff>
      <xdr:row>63</xdr:row>
      <xdr:rowOff>140607</xdr:rowOff>
    </xdr:to>
    <xdr:sp macro="" textlink="">
      <xdr:nvSpPr>
        <xdr:cNvPr id="712" name="楕円 711"/>
        <xdr:cNvSpPr/>
      </xdr:nvSpPr>
      <xdr:spPr>
        <a:xfrm>
          <a:off x="21272500" y="108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89807</xdr:rowOff>
    </xdr:from>
    <xdr:to>
      <xdr:col>116</xdr:col>
      <xdr:colOff>63500</xdr:colOff>
      <xdr:row>63</xdr:row>
      <xdr:rowOff>89807</xdr:rowOff>
    </xdr:to>
    <xdr:cxnSp macro="">
      <xdr:nvCxnSpPr>
        <xdr:cNvPr id="713" name="直線コネクタ 712"/>
        <xdr:cNvCxnSpPr/>
      </xdr:nvCxnSpPr>
      <xdr:spPr>
        <a:xfrm>
          <a:off x="21323300" y="108911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39007</xdr:rowOff>
    </xdr:from>
    <xdr:to>
      <xdr:col>107</xdr:col>
      <xdr:colOff>101600</xdr:colOff>
      <xdr:row>63</xdr:row>
      <xdr:rowOff>140607</xdr:rowOff>
    </xdr:to>
    <xdr:sp macro="" textlink="">
      <xdr:nvSpPr>
        <xdr:cNvPr id="714" name="楕円 713"/>
        <xdr:cNvSpPr/>
      </xdr:nvSpPr>
      <xdr:spPr>
        <a:xfrm>
          <a:off x="20383500" y="108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89807</xdr:rowOff>
    </xdr:from>
    <xdr:to>
      <xdr:col>111</xdr:col>
      <xdr:colOff>177800</xdr:colOff>
      <xdr:row>63</xdr:row>
      <xdr:rowOff>89807</xdr:rowOff>
    </xdr:to>
    <xdr:cxnSp macro="">
      <xdr:nvCxnSpPr>
        <xdr:cNvPr id="715" name="直線コネクタ 714"/>
        <xdr:cNvCxnSpPr/>
      </xdr:nvCxnSpPr>
      <xdr:spPr>
        <a:xfrm>
          <a:off x="20434300" y="10891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22678</xdr:rowOff>
    </xdr:from>
    <xdr:to>
      <xdr:col>102</xdr:col>
      <xdr:colOff>165100</xdr:colOff>
      <xdr:row>63</xdr:row>
      <xdr:rowOff>124278</xdr:rowOff>
    </xdr:to>
    <xdr:sp macro="" textlink="">
      <xdr:nvSpPr>
        <xdr:cNvPr id="716" name="楕円 715"/>
        <xdr:cNvSpPr/>
      </xdr:nvSpPr>
      <xdr:spPr>
        <a:xfrm>
          <a:off x="19494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73478</xdr:rowOff>
    </xdr:from>
    <xdr:to>
      <xdr:col>107</xdr:col>
      <xdr:colOff>50800</xdr:colOff>
      <xdr:row>63</xdr:row>
      <xdr:rowOff>89807</xdr:rowOff>
    </xdr:to>
    <xdr:cxnSp macro="">
      <xdr:nvCxnSpPr>
        <xdr:cNvPr id="717" name="直線コネクタ 716"/>
        <xdr:cNvCxnSpPr/>
      </xdr:nvCxnSpPr>
      <xdr:spPr>
        <a:xfrm>
          <a:off x="19545300" y="108748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22678</xdr:rowOff>
    </xdr:from>
    <xdr:to>
      <xdr:col>98</xdr:col>
      <xdr:colOff>38100</xdr:colOff>
      <xdr:row>63</xdr:row>
      <xdr:rowOff>124278</xdr:rowOff>
    </xdr:to>
    <xdr:sp macro="" textlink="">
      <xdr:nvSpPr>
        <xdr:cNvPr id="718" name="楕円 717"/>
        <xdr:cNvSpPr/>
      </xdr:nvSpPr>
      <xdr:spPr>
        <a:xfrm>
          <a:off x="18605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73478</xdr:rowOff>
    </xdr:from>
    <xdr:to>
      <xdr:col>102</xdr:col>
      <xdr:colOff>114300</xdr:colOff>
      <xdr:row>63</xdr:row>
      <xdr:rowOff>73478</xdr:rowOff>
    </xdr:to>
    <xdr:cxnSp macro="">
      <xdr:nvCxnSpPr>
        <xdr:cNvPr id="719" name="直線コネクタ 718"/>
        <xdr:cNvCxnSpPr/>
      </xdr:nvCxnSpPr>
      <xdr:spPr>
        <a:xfrm>
          <a:off x="18656300" y="10874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148970</xdr:rowOff>
    </xdr:from>
    <xdr:ext cx="469744" cy="259045"/>
    <xdr:sp macro="" textlink="">
      <xdr:nvSpPr>
        <xdr:cNvPr id="720" name="n_1aveValue【保健センター・保健所】&#10;一人当たり面積"/>
        <xdr:cNvSpPr txBox="1"/>
      </xdr:nvSpPr>
      <xdr:spPr>
        <a:xfrm>
          <a:off x="21075727" y="1009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10177</xdr:rowOff>
    </xdr:from>
    <xdr:ext cx="469744" cy="259045"/>
    <xdr:sp macro="" textlink="">
      <xdr:nvSpPr>
        <xdr:cNvPr id="721" name="n_2aveValue【保健センター・保健所】&#10;一人当たり面積"/>
        <xdr:cNvSpPr txBox="1"/>
      </xdr:nvSpPr>
      <xdr:spPr>
        <a:xfrm>
          <a:off x="20199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10177</xdr:rowOff>
    </xdr:from>
    <xdr:ext cx="469744" cy="259045"/>
    <xdr:sp macro="" textlink="">
      <xdr:nvSpPr>
        <xdr:cNvPr id="722" name="n_3aveValue【保健センター・保健所】&#10;一人当たり面積"/>
        <xdr:cNvSpPr txBox="1"/>
      </xdr:nvSpPr>
      <xdr:spPr>
        <a:xfrm>
          <a:off x="19310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165299</xdr:rowOff>
    </xdr:from>
    <xdr:ext cx="469744" cy="259045"/>
    <xdr:sp macro="" textlink="">
      <xdr:nvSpPr>
        <xdr:cNvPr id="723" name="n_4aveValue【保健センター・保健所】&#10;一人当たり面積"/>
        <xdr:cNvSpPr txBox="1"/>
      </xdr:nvSpPr>
      <xdr:spPr>
        <a:xfrm>
          <a:off x="18421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131734</xdr:rowOff>
    </xdr:from>
    <xdr:ext cx="469744" cy="259045"/>
    <xdr:sp macro="" textlink="">
      <xdr:nvSpPr>
        <xdr:cNvPr id="724" name="n_1mainValue【保健センター・保健所】&#10;一人当たり面積"/>
        <xdr:cNvSpPr txBox="1"/>
      </xdr:nvSpPr>
      <xdr:spPr>
        <a:xfrm>
          <a:off x="21075727" y="1093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131734</xdr:rowOff>
    </xdr:from>
    <xdr:ext cx="469744" cy="259045"/>
    <xdr:sp macro="" textlink="">
      <xdr:nvSpPr>
        <xdr:cNvPr id="725" name="n_2mainValue【保健センター・保健所】&#10;一人当たり面積"/>
        <xdr:cNvSpPr txBox="1"/>
      </xdr:nvSpPr>
      <xdr:spPr>
        <a:xfrm>
          <a:off x="20199427" y="1093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115405</xdr:rowOff>
    </xdr:from>
    <xdr:ext cx="469744" cy="259045"/>
    <xdr:sp macro="" textlink="">
      <xdr:nvSpPr>
        <xdr:cNvPr id="726" name="n_3mainValue【保健センター・保健所】&#10;一人当たり面積"/>
        <xdr:cNvSpPr txBox="1"/>
      </xdr:nvSpPr>
      <xdr:spPr>
        <a:xfrm>
          <a:off x="19310427" y="1091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115405</xdr:rowOff>
    </xdr:from>
    <xdr:ext cx="469744" cy="259045"/>
    <xdr:sp macro="" textlink="">
      <xdr:nvSpPr>
        <xdr:cNvPr id="727" name="n_4mainValue【保健センター・保健所】&#10;一人当たり面積"/>
        <xdr:cNvSpPr txBox="1"/>
      </xdr:nvSpPr>
      <xdr:spPr>
        <a:xfrm>
          <a:off x="18421427" y="1091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40005</xdr:rowOff>
    </xdr:from>
    <xdr:to>
      <xdr:col>85</xdr:col>
      <xdr:colOff>126364</xdr:colOff>
      <xdr:row>86</xdr:row>
      <xdr:rowOff>3811</xdr:rowOff>
    </xdr:to>
    <xdr:cxnSp macro="">
      <xdr:nvCxnSpPr>
        <xdr:cNvPr id="752" name="直線コネクタ 751"/>
        <xdr:cNvCxnSpPr/>
      </xdr:nvCxnSpPr>
      <xdr:spPr>
        <a:xfrm flipV="1">
          <a:off x="16318864" y="13241655"/>
          <a:ext cx="0" cy="1506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753" name="【消防施設】&#10;有形固定資産減価償却率最小値テキスト"/>
        <xdr:cNvSpPr txBox="1"/>
      </xdr:nvSpPr>
      <xdr:spPr>
        <a:xfrm>
          <a:off x="163576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754" name="直線コネクタ 753"/>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158132</xdr:rowOff>
    </xdr:from>
    <xdr:ext cx="405111" cy="259045"/>
    <xdr:sp macro="" textlink="">
      <xdr:nvSpPr>
        <xdr:cNvPr id="755" name="【消防施設】&#10;有形固定資産減価償却率最大値テキスト"/>
        <xdr:cNvSpPr txBox="1"/>
      </xdr:nvSpPr>
      <xdr:spPr>
        <a:xfrm>
          <a:off x="16357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40005</xdr:rowOff>
    </xdr:from>
    <xdr:to>
      <xdr:col>86</xdr:col>
      <xdr:colOff>25400</xdr:colOff>
      <xdr:row>77</xdr:row>
      <xdr:rowOff>40005</xdr:rowOff>
    </xdr:to>
    <xdr:cxnSp macro="">
      <xdr:nvCxnSpPr>
        <xdr:cNvPr id="756" name="直線コネクタ 755"/>
        <xdr:cNvCxnSpPr/>
      </xdr:nvCxnSpPr>
      <xdr:spPr>
        <a:xfrm>
          <a:off x="16230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104791</xdr:rowOff>
    </xdr:from>
    <xdr:ext cx="405111" cy="259045"/>
    <xdr:sp macro="" textlink="">
      <xdr:nvSpPr>
        <xdr:cNvPr id="757" name="【消防施設】&#10;有形固定資産減価償却率平均値テキスト"/>
        <xdr:cNvSpPr txBox="1"/>
      </xdr:nvSpPr>
      <xdr:spPr>
        <a:xfrm>
          <a:off x="16357600" y="13992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126364</xdr:rowOff>
    </xdr:from>
    <xdr:to>
      <xdr:col>85</xdr:col>
      <xdr:colOff>177800</xdr:colOff>
      <xdr:row>82</xdr:row>
      <xdr:rowOff>56514</xdr:rowOff>
    </xdr:to>
    <xdr:sp macro="" textlink="">
      <xdr:nvSpPr>
        <xdr:cNvPr id="758" name="フローチャート: 判断 757"/>
        <xdr:cNvSpPr/>
      </xdr:nvSpPr>
      <xdr:spPr>
        <a:xfrm>
          <a:off x="16268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42545</xdr:rowOff>
    </xdr:from>
    <xdr:to>
      <xdr:col>81</xdr:col>
      <xdr:colOff>101600</xdr:colOff>
      <xdr:row>82</xdr:row>
      <xdr:rowOff>144145</xdr:rowOff>
    </xdr:to>
    <xdr:sp macro="" textlink="">
      <xdr:nvSpPr>
        <xdr:cNvPr id="759" name="フローチャート: 判断 758"/>
        <xdr:cNvSpPr/>
      </xdr:nvSpPr>
      <xdr:spPr>
        <a:xfrm>
          <a:off x="15430500" y="1410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166370</xdr:rowOff>
    </xdr:from>
    <xdr:to>
      <xdr:col>76</xdr:col>
      <xdr:colOff>165100</xdr:colOff>
      <xdr:row>82</xdr:row>
      <xdr:rowOff>96520</xdr:rowOff>
    </xdr:to>
    <xdr:sp macro="" textlink="">
      <xdr:nvSpPr>
        <xdr:cNvPr id="760" name="フローチャート: 判断 759"/>
        <xdr:cNvSpPr/>
      </xdr:nvSpPr>
      <xdr:spPr>
        <a:xfrm>
          <a:off x="14541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12064</xdr:rowOff>
    </xdr:from>
    <xdr:to>
      <xdr:col>72</xdr:col>
      <xdr:colOff>38100</xdr:colOff>
      <xdr:row>82</xdr:row>
      <xdr:rowOff>113664</xdr:rowOff>
    </xdr:to>
    <xdr:sp macro="" textlink="">
      <xdr:nvSpPr>
        <xdr:cNvPr id="761" name="フローチャート: 判断 760"/>
        <xdr:cNvSpPr/>
      </xdr:nvSpPr>
      <xdr:spPr>
        <a:xfrm>
          <a:off x="13652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153036</xdr:rowOff>
    </xdr:from>
    <xdr:to>
      <xdr:col>67</xdr:col>
      <xdr:colOff>101600</xdr:colOff>
      <xdr:row>82</xdr:row>
      <xdr:rowOff>83186</xdr:rowOff>
    </xdr:to>
    <xdr:sp macro="" textlink="">
      <xdr:nvSpPr>
        <xdr:cNvPr id="762" name="フローチャート: 判断 761"/>
        <xdr:cNvSpPr/>
      </xdr:nvSpPr>
      <xdr:spPr>
        <a:xfrm>
          <a:off x="127635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135889</xdr:rowOff>
    </xdr:from>
    <xdr:to>
      <xdr:col>85</xdr:col>
      <xdr:colOff>177800</xdr:colOff>
      <xdr:row>81</xdr:row>
      <xdr:rowOff>66039</xdr:rowOff>
    </xdr:to>
    <xdr:sp macro="" textlink="">
      <xdr:nvSpPr>
        <xdr:cNvPr id="768" name="楕円 767"/>
        <xdr:cNvSpPr/>
      </xdr:nvSpPr>
      <xdr:spPr>
        <a:xfrm>
          <a:off x="162687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158766</xdr:rowOff>
    </xdr:from>
    <xdr:ext cx="405111" cy="259045"/>
    <xdr:sp macro="" textlink="">
      <xdr:nvSpPr>
        <xdr:cNvPr id="769" name="【消防施設】&#10;有形固定資産減価償却率該当値テキスト"/>
        <xdr:cNvSpPr txBox="1"/>
      </xdr:nvSpPr>
      <xdr:spPr>
        <a:xfrm>
          <a:off x="16357600"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113030</xdr:rowOff>
    </xdr:from>
    <xdr:to>
      <xdr:col>81</xdr:col>
      <xdr:colOff>101600</xdr:colOff>
      <xdr:row>81</xdr:row>
      <xdr:rowOff>43180</xdr:rowOff>
    </xdr:to>
    <xdr:sp macro="" textlink="">
      <xdr:nvSpPr>
        <xdr:cNvPr id="770" name="楕円 769"/>
        <xdr:cNvSpPr/>
      </xdr:nvSpPr>
      <xdr:spPr>
        <a:xfrm>
          <a:off x="15430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163830</xdr:rowOff>
    </xdr:from>
    <xdr:to>
      <xdr:col>85</xdr:col>
      <xdr:colOff>127000</xdr:colOff>
      <xdr:row>81</xdr:row>
      <xdr:rowOff>15239</xdr:rowOff>
    </xdr:to>
    <xdr:cxnSp macro="">
      <xdr:nvCxnSpPr>
        <xdr:cNvPr id="771" name="直線コネクタ 770"/>
        <xdr:cNvCxnSpPr/>
      </xdr:nvCxnSpPr>
      <xdr:spPr>
        <a:xfrm>
          <a:off x="15481300" y="138798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71120</xdr:rowOff>
    </xdr:from>
    <xdr:to>
      <xdr:col>76</xdr:col>
      <xdr:colOff>165100</xdr:colOff>
      <xdr:row>81</xdr:row>
      <xdr:rowOff>1270</xdr:rowOff>
    </xdr:to>
    <xdr:sp macro="" textlink="">
      <xdr:nvSpPr>
        <xdr:cNvPr id="772" name="楕円 771"/>
        <xdr:cNvSpPr/>
      </xdr:nvSpPr>
      <xdr:spPr>
        <a:xfrm>
          <a:off x="145415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121920</xdr:rowOff>
    </xdr:from>
    <xdr:to>
      <xdr:col>81</xdr:col>
      <xdr:colOff>50800</xdr:colOff>
      <xdr:row>80</xdr:row>
      <xdr:rowOff>163830</xdr:rowOff>
    </xdr:to>
    <xdr:cxnSp macro="">
      <xdr:nvCxnSpPr>
        <xdr:cNvPr id="773" name="直線コネクタ 772"/>
        <xdr:cNvCxnSpPr/>
      </xdr:nvCxnSpPr>
      <xdr:spPr>
        <a:xfrm>
          <a:off x="14592300" y="138379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29211</xdr:rowOff>
    </xdr:from>
    <xdr:to>
      <xdr:col>72</xdr:col>
      <xdr:colOff>38100</xdr:colOff>
      <xdr:row>80</xdr:row>
      <xdr:rowOff>130811</xdr:rowOff>
    </xdr:to>
    <xdr:sp macro="" textlink="">
      <xdr:nvSpPr>
        <xdr:cNvPr id="774" name="楕円 773"/>
        <xdr:cNvSpPr/>
      </xdr:nvSpPr>
      <xdr:spPr>
        <a:xfrm>
          <a:off x="13652500" y="137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80011</xdr:rowOff>
    </xdr:from>
    <xdr:to>
      <xdr:col>76</xdr:col>
      <xdr:colOff>114300</xdr:colOff>
      <xdr:row>80</xdr:row>
      <xdr:rowOff>121920</xdr:rowOff>
    </xdr:to>
    <xdr:cxnSp macro="">
      <xdr:nvCxnSpPr>
        <xdr:cNvPr id="775" name="直線コネクタ 774"/>
        <xdr:cNvCxnSpPr/>
      </xdr:nvCxnSpPr>
      <xdr:spPr>
        <a:xfrm>
          <a:off x="13703300" y="137960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162561</xdr:rowOff>
    </xdr:from>
    <xdr:to>
      <xdr:col>67</xdr:col>
      <xdr:colOff>101600</xdr:colOff>
      <xdr:row>80</xdr:row>
      <xdr:rowOff>92711</xdr:rowOff>
    </xdr:to>
    <xdr:sp macro="" textlink="">
      <xdr:nvSpPr>
        <xdr:cNvPr id="776" name="楕円 775"/>
        <xdr:cNvSpPr/>
      </xdr:nvSpPr>
      <xdr:spPr>
        <a:xfrm>
          <a:off x="12763500" y="1370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41911</xdr:rowOff>
    </xdr:from>
    <xdr:to>
      <xdr:col>71</xdr:col>
      <xdr:colOff>177800</xdr:colOff>
      <xdr:row>80</xdr:row>
      <xdr:rowOff>80011</xdr:rowOff>
    </xdr:to>
    <xdr:cxnSp macro="">
      <xdr:nvCxnSpPr>
        <xdr:cNvPr id="777" name="直線コネクタ 776"/>
        <xdr:cNvCxnSpPr/>
      </xdr:nvCxnSpPr>
      <xdr:spPr>
        <a:xfrm>
          <a:off x="12814300" y="137579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135272</xdr:rowOff>
    </xdr:from>
    <xdr:ext cx="405111" cy="259045"/>
    <xdr:sp macro="" textlink="">
      <xdr:nvSpPr>
        <xdr:cNvPr id="778" name="n_1aveValue【消防施設】&#10;有形固定資産減価償却率"/>
        <xdr:cNvSpPr txBox="1"/>
      </xdr:nvSpPr>
      <xdr:spPr>
        <a:xfrm>
          <a:off x="15266044" y="1419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87647</xdr:rowOff>
    </xdr:from>
    <xdr:ext cx="405111" cy="259045"/>
    <xdr:sp macro="" textlink="">
      <xdr:nvSpPr>
        <xdr:cNvPr id="779" name="n_2aveValue【消防施設】&#10;有形固定資産減価償却率"/>
        <xdr:cNvSpPr txBox="1"/>
      </xdr:nvSpPr>
      <xdr:spPr>
        <a:xfrm>
          <a:off x="143897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104791</xdr:rowOff>
    </xdr:from>
    <xdr:ext cx="405111" cy="259045"/>
    <xdr:sp macro="" textlink="">
      <xdr:nvSpPr>
        <xdr:cNvPr id="780" name="n_3aveValue【消防施設】&#10;有形固定資産減価償却率"/>
        <xdr:cNvSpPr txBox="1"/>
      </xdr:nvSpPr>
      <xdr:spPr>
        <a:xfrm>
          <a:off x="135007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74313</xdr:rowOff>
    </xdr:from>
    <xdr:ext cx="405111" cy="259045"/>
    <xdr:sp macro="" textlink="">
      <xdr:nvSpPr>
        <xdr:cNvPr id="781" name="n_4aveValue【消防施設】&#10;有形固定資産減価償却率"/>
        <xdr:cNvSpPr txBox="1"/>
      </xdr:nvSpPr>
      <xdr:spPr>
        <a:xfrm>
          <a:off x="12611744" y="1413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59707</xdr:rowOff>
    </xdr:from>
    <xdr:ext cx="405111" cy="259045"/>
    <xdr:sp macro="" textlink="">
      <xdr:nvSpPr>
        <xdr:cNvPr id="782" name="n_1mainValue【消防施設】&#10;有形固定資産減価償却率"/>
        <xdr:cNvSpPr txBox="1"/>
      </xdr:nvSpPr>
      <xdr:spPr>
        <a:xfrm>
          <a:off x="15266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17797</xdr:rowOff>
    </xdr:from>
    <xdr:ext cx="405111" cy="259045"/>
    <xdr:sp macro="" textlink="">
      <xdr:nvSpPr>
        <xdr:cNvPr id="783" name="n_2mainValue【消防施設】&#10;有形固定資産減価償却率"/>
        <xdr:cNvSpPr txBox="1"/>
      </xdr:nvSpPr>
      <xdr:spPr>
        <a:xfrm>
          <a:off x="1438974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147338</xdr:rowOff>
    </xdr:from>
    <xdr:ext cx="405111" cy="259045"/>
    <xdr:sp macro="" textlink="">
      <xdr:nvSpPr>
        <xdr:cNvPr id="784" name="n_3mainValue【消防施設】&#10;有形固定資産減価償却率"/>
        <xdr:cNvSpPr txBox="1"/>
      </xdr:nvSpPr>
      <xdr:spPr>
        <a:xfrm>
          <a:off x="13500744"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109238</xdr:rowOff>
    </xdr:from>
    <xdr:ext cx="405111" cy="259045"/>
    <xdr:sp macro="" textlink="">
      <xdr:nvSpPr>
        <xdr:cNvPr id="785" name="n_4mainValue【消防施設】&#10;有形固定資産減価償却率"/>
        <xdr:cNvSpPr txBox="1"/>
      </xdr:nvSpPr>
      <xdr:spPr>
        <a:xfrm>
          <a:off x="1261174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6" name="直線コネクタ 7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7" name="テキスト ボックス 7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8" name="直線コネクタ 7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9" name="テキスト ボックス 7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0" name="直線コネクタ 7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1" name="テキスト ボックス 8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2" name="直線コネクタ 8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3" name="テキスト ボックス 8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4" name="直線コネクタ 8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5" name="テキスト ボックス 8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87630</xdr:rowOff>
    </xdr:from>
    <xdr:to>
      <xdr:col>116</xdr:col>
      <xdr:colOff>62864</xdr:colOff>
      <xdr:row>86</xdr:row>
      <xdr:rowOff>102870</xdr:rowOff>
    </xdr:to>
    <xdr:cxnSp macro="">
      <xdr:nvCxnSpPr>
        <xdr:cNvPr id="809" name="直線コネクタ 808"/>
        <xdr:cNvCxnSpPr/>
      </xdr:nvCxnSpPr>
      <xdr:spPr>
        <a:xfrm flipV="1">
          <a:off x="22160864" y="1328928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810"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11" name="直線コネクタ 810"/>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34307</xdr:rowOff>
    </xdr:from>
    <xdr:ext cx="469744" cy="259045"/>
    <xdr:sp macro="" textlink="">
      <xdr:nvSpPr>
        <xdr:cNvPr id="812" name="【消防施設】&#10;一人当たり面積最大値テキスト"/>
        <xdr:cNvSpPr txBox="1"/>
      </xdr:nvSpPr>
      <xdr:spPr>
        <a:xfrm>
          <a:off x="22199600" y="1306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87630</xdr:rowOff>
    </xdr:from>
    <xdr:to>
      <xdr:col>116</xdr:col>
      <xdr:colOff>152400</xdr:colOff>
      <xdr:row>77</xdr:row>
      <xdr:rowOff>87630</xdr:rowOff>
    </xdr:to>
    <xdr:cxnSp macro="">
      <xdr:nvCxnSpPr>
        <xdr:cNvPr id="813" name="直線コネクタ 812"/>
        <xdr:cNvCxnSpPr/>
      </xdr:nvCxnSpPr>
      <xdr:spPr>
        <a:xfrm>
          <a:off x="22072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166388</xdr:rowOff>
    </xdr:from>
    <xdr:ext cx="469744" cy="259045"/>
    <xdr:sp macro="" textlink="">
      <xdr:nvSpPr>
        <xdr:cNvPr id="814" name="【消防施設】&#10;一人当たり面積平均値テキスト"/>
        <xdr:cNvSpPr txBox="1"/>
      </xdr:nvSpPr>
      <xdr:spPr>
        <a:xfrm>
          <a:off x="22199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815" name="フローチャート: 判断 814"/>
        <xdr:cNvSpPr/>
      </xdr:nvSpPr>
      <xdr:spPr>
        <a:xfrm>
          <a:off x="22110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154939</xdr:rowOff>
    </xdr:from>
    <xdr:to>
      <xdr:col>112</xdr:col>
      <xdr:colOff>38100</xdr:colOff>
      <xdr:row>84</xdr:row>
      <xdr:rowOff>85089</xdr:rowOff>
    </xdr:to>
    <xdr:sp macro="" textlink="">
      <xdr:nvSpPr>
        <xdr:cNvPr id="816" name="フローチャート: 判断 815"/>
        <xdr:cNvSpPr/>
      </xdr:nvSpPr>
      <xdr:spPr>
        <a:xfrm>
          <a:off x="212725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124461</xdr:rowOff>
    </xdr:from>
    <xdr:to>
      <xdr:col>107</xdr:col>
      <xdr:colOff>101600</xdr:colOff>
      <xdr:row>84</xdr:row>
      <xdr:rowOff>54611</xdr:rowOff>
    </xdr:to>
    <xdr:sp macro="" textlink="">
      <xdr:nvSpPr>
        <xdr:cNvPr id="817" name="フローチャート: 判断 816"/>
        <xdr:cNvSpPr/>
      </xdr:nvSpPr>
      <xdr:spPr>
        <a:xfrm>
          <a:off x="20383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818" name="フローチャート: 判断 817"/>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162561</xdr:rowOff>
    </xdr:from>
    <xdr:to>
      <xdr:col>98</xdr:col>
      <xdr:colOff>38100</xdr:colOff>
      <xdr:row>84</xdr:row>
      <xdr:rowOff>92711</xdr:rowOff>
    </xdr:to>
    <xdr:sp macro="" textlink="">
      <xdr:nvSpPr>
        <xdr:cNvPr id="819" name="フローチャート: 判断 818"/>
        <xdr:cNvSpPr/>
      </xdr:nvSpPr>
      <xdr:spPr>
        <a:xfrm>
          <a:off x="18605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825" name="楕円 824"/>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826" name="【消防施設】&#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827" name="楕円 826"/>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828" name="直線コネクタ 827"/>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829" name="楕円 828"/>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830" name="直線コネクタ 829"/>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831" name="楕円 830"/>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0</xdr:rowOff>
    </xdr:to>
    <xdr:cxnSp macro="">
      <xdr:nvCxnSpPr>
        <xdr:cNvPr id="832" name="直線コネクタ 831"/>
        <xdr:cNvCxnSpPr/>
      </xdr:nvCxnSpPr>
      <xdr:spPr>
        <a:xfrm>
          <a:off x="19545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116839</xdr:rowOff>
    </xdr:from>
    <xdr:to>
      <xdr:col>98</xdr:col>
      <xdr:colOff>38100</xdr:colOff>
      <xdr:row>86</xdr:row>
      <xdr:rowOff>46989</xdr:rowOff>
    </xdr:to>
    <xdr:sp macro="" textlink="">
      <xdr:nvSpPr>
        <xdr:cNvPr id="833" name="楕円 832"/>
        <xdr:cNvSpPr/>
      </xdr:nvSpPr>
      <xdr:spPr>
        <a:xfrm>
          <a:off x="18605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167639</xdr:rowOff>
    </xdr:from>
    <xdr:to>
      <xdr:col>102</xdr:col>
      <xdr:colOff>114300</xdr:colOff>
      <xdr:row>86</xdr:row>
      <xdr:rowOff>0</xdr:rowOff>
    </xdr:to>
    <xdr:cxnSp macro="">
      <xdr:nvCxnSpPr>
        <xdr:cNvPr id="834" name="直線コネクタ 833"/>
        <xdr:cNvCxnSpPr/>
      </xdr:nvCxnSpPr>
      <xdr:spPr>
        <a:xfrm>
          <a:off x="18656300" y="147408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101616</xdr:rowOff>
    </xdr:from>
    <xdr:ext cx="469744" cy="259045"/>
    <xdr:sp macro="" textlink="">
      <xdr:nvSpPr>
        <xdr:cNvPr id="835" name="n_1aveValue【消防施設】&#10;一人当たり面積"/>
        <xdr:cNvSpPr txBox="1"/>
      </xdr:nvSpPr>
      <xdr:spPr>
        <a:xfrm>
          <a:off x="21075727" y="1416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71138</xdr:rowOff>
    </xdr:from>
    <xdr:ext cx="469744" cy="259045"/>
    <xdr:sp macro="" textlink="">
      <xdr:nvSpPr>
        <xdr:cNvPr id="836" name="n_2aveValue【消防施設】&#10;一人当たり面積"/>
        <xdr:cNvSpPr txBox="1"/>
      </xdr:nvSpPr>
      <xdr:spPr>
        <a:xfrm>
          <a:off x="20199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837" name="n_3aveValue【消防施設】&#10;一人当たり面積"/>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109238</xdr:rowOff>
    </xdr:from>
    <xdr:ext cx="469744" cy="259045"/>
    <xdr:sp macro="" textlink="">
      <xdr:nvSpPr>
        <xdr:cNvPr id="838" name="n_4aveValue【消防施設】&#10;一人当たり面積"/>
        <xdr:cNvSpPr txBox="1"/>
      </xdr:nvSpPr>
      <xdr:spPr>
        <a:xfrm>
          <a:off x="18421427"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839" name="n_1mainValue【消防施設】&#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840" name="n_2mainValue【消防施設】&#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841" name="n_3mainValue【消防施設】&#10;一人当たり面積"/>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38116</xdr:rowOff>
    </xdr:from>
    <xdr:ext cx="469744" cy="259045"/>
    <xdr:sp macro="" textlink="">
      <xdr:nvSpPr>
        <xdr:cNvPr id="842" name="n_4mainValue【消防施設】&#10;一人当たり面積"/>
        <xdr:cNvSpPr txBox="1"/>
      </xdr:nvSpPr>
      <xdr:spPr>
        <a:xfrm>
          <a:off x="1842142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4" name="直線コネクタ 8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5" name="テキスト ボックス 85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6" name="直線コネクタ 8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7" name="テキスト ボックス 8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8" name="直線コネクタ 8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9" name="テキスト ボックス 8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0" name="直線コネクタ 8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1" name="テキスト ボックス 8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2" name="直線コネクタ 8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3" name="テキスト ボックス 8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4" name="直線コネクタ 8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5" name="テキスト ボックス 86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6" name="直線コネクタ 8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868" name="直線コネクタ 867"/>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9"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70" name="直線コネクタ 86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871" name="【庁舎】&#10;有形固定資産減価償却率最大値テキスト"/>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872" name="直線コネクタ 871"/>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873" name="【庁舎】&#10;有形固定資産減価償却率平均値テキスト"/>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74" name="フローチャート: 判断 873"/>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35198</xdr:rowOff>
    </xdr:from>
    <xdr:to>
      <xdr:col>81</xdr:col>
      <xdr:colOff>101600</xdr:colOff>
      <xdr:row>104</xdr:row>
      <xdr:rowOff>136798</xdr:rowOff>
    </xdr:to>
    <xdr:sp macro="" textlink="">
      <xdr:nvSpPr>
        <xdr:cNvPr id="875" name="フローチャート: 判断 874"/>
        <xdr:cNvSpPr/>
      </xdr:nvSpPr>
      <xdr:spPr>
        <a:xfrm>
          <a:off x="15430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10705</xdr:rowOff>
    </xdr:from>
    <xdr:to>
      <xdr:col>76</xdr:col>
      <xdr:colOff>165100</xdr:colOff>
      <xdr:row>105</xdr:row>
      <xdr:rowOff>112305</xdr:rowOff>
    </xdr:to>
    <xdr:sp macro="" textlink="">
      <xdr:nvSpPr>
        <xdr:cNvPr id="876" name="フローチャート: 判断 875"/>
        <xdr:cNvSpPr/>
      </xdr:nvSpPr>
      <xdr:spPr>
        <a:xfrm>
          <a:off x="14541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877" name="フローチャート: 判断 876"/>
        <xdr:cNvSpPr/>
      </xdr:nvSpPr>
      <xdr:spPr>
        <a:xfrm>
          <a:off x="13652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129902</xdr:rowOff>
    </xdr:from>
    <xdr:to>
      <xdr:col>67</xdr:col>
      <xdr:colOff>101600</xdr:colOff>
      <xdr:row>105</xdr:row>
      <xdr:rowOff>60052</xdr:rowOff>
    </xdr:to>
    <xdr:sp macro="" textlink="">
      <xdr:nvSpPr>
        <xdr:cNvPr id="878" name="フローチャート: 判断 877"/>
        <xdr:cNvSpPr/>
      </xdr:nvSpPr>
      <xdr:spPr>
        <a:xfrm>
          <a:off x="127635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884" name="楕円 883"/>
        <xdr:cNvSpPr/>
      </xdr:nvSpPr>
      <xdr:spPr>
        <a:xfrm>
          <a:off x="162687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167476</xdr:rowOff>
    </xdr:from>
    <xdr:ext cx="405111" cy="259045"/>
    <xdr:sp macro="" textlink="">
      <xdr:nvSpPr>
        <xdr:cNvPr id="885" name="【庁舎】&#10;有形固定資産減価償却率該当値テキスト"/>
        <xdr:cNvSpPr txBox="1"/>
      </xdr:nvSpPr>
      <xdr:spPr>
        <a:xfrm>
          <a:off x="16357600" y="1765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118473</xdr:rowOff>
    </xdr:from>
    <xdr:to>
      <xdr:col>81</xdr:col>
      <xdr:colOff>101600</xdr:colOff>
      <xdr:row>104</xdr:row>
      <xdr:rowOff>48623</xdr:rowOff>
    </xdr:to>
    <xdr:sp macro="" textlink="">
      <xdr:nvSpPr>
        <xdr:cNvPr id="886" name="楕円 885"/>
        <xdr:cNvSpPr/>
      </xdr:nvSpPr>
      <xdr:spPr>
        <a:xfrm>
          <a:off x="154305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169273</xdr:rowOff>
    </xdr:from>
    <xdr:to>
      <xdr:col>85</xdr:col>
      <xdr:colOff>127000</xdr:colOff>
      <xdr:row>104</xdr:row>
      <xdr:rowOff>23949</xdr:rowOff>
    </xdr:to>
    <xdr:cxnSp macro="">
      <xdr:nvCxnSpPr>
        <xdr:cNvPr id="887" name="直線コネクタ 886"/>
        <xdr:cNvCxnSpPr/>
      </xdr:nvCxnSpPr>
      <xdr:spPr>
        <a:xfrm>
          <a:off x="15481300" y="1782862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80918</xdr:rowOff>
    </xdr:from>
    <xdr:to>
      <xdr:col>76</xdr:col>
      <xdr:colOff>165100</xdr:colOff>
      <xdr:row>104</xdr:row>
      <xdr:rowOff>11068</xdr:rowOff>
    </xdr:to>
    <xdr:sp macro="" textlink="">
      <xdr:nvSpPr>
        <xdr:cNvPr id="888" name="楕円 887"/>
        <xdr:cNvSpPr/>
      </xdr:nvSpPr>
      <xdr:spPr>
        <a:xfrm>
          <a:off x="145415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131718</xdr:rowOff>
    </xdr:from>
    <xdr:to>
      <xdr:col>81</xdr:col>
      <xdr:colOff>50800</xdr:colOff>
      <xdr:row>103</xdr:row>
      <xdr:rowOff>169273</xdr:rowOff>
    </xdr:to>
    <xdr:cxnSp macro="">
      <xdr:nvCxnSpPr>
        <xdr:cNvPr id="889" name="直線コネクタ 888"/>
        <xdr:cNvCxnSpPr/>
      </xdr:nvCxnSpPr>
      <xdr:spPr>
        <a:xfrm>
          <a:off x="14592300" y="17791068"/>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58057</xdr:rowOff>
    </xdr:from>
    <xdr:to>
      <xdr:col>72</xdr:col>
      <xdr:colOff>38100</xdr:colOff>
      <xdr:row>103</xdr:row>
      <xdr:rowOff>159657</xdr:rowOff>
    </xdr:to>
    <xdr:sp macro="" textlink="">
      <xdr:nvSpPr>
        <xdr:cNvPr id="890" name="楕円 889"/>
        <xdr:cNvSpPr/>
      </xdr:nvSpPr>
      <xdr:spPr>
        <a:xfrm>
          <a:off x="13652500" y="1771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108857</xdr:rowOff>
    </xdr:from>
    <xdr:to>
      <xdr:col>76</xdr:col>
      <xdr:colOff>114300</xdr:colOff>
      <xdr:row>103</xdr:row>
      <xdr:rowOff>131718</xdr:rowOff>
    </xdr:to>
    <xdr:cxnSp macro="">
      <xdr:nvCxnSpPr>
        <xdr:cNvPr id="891" name="直線コネクタ 890"/>
        <xdr:cNvCxnSpPr/>
      </xdr:nvCxnSpPr>
      <xdr:spPr>
        <a:xfrm>
          <a:off x="13703300" y="1776820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25400</xdr:rowOff>
    </xdr:from>
    <xdr:to>
      <xdr:col>67</xdr:col>
      <xdr:colOff>101600</xdr:colOff>
      <xdr:row>103</xdr:row>
      <xdr:rowOff>127000</xdr:rowOff>
    </xdr:to>
    <xdr:sp macro="" textlink="">
      <xdr:nvSpPr>
        <xdr:cNvPr id="892" name="楕円 891"/>
        <xdr:cNvSpPr/>
      </xdr:nvSpPr>
      <xdr:spPr>
        <a:xfrm>
          <a:off x="12763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76200</xdr:rowOff>
    </xdr:from>
    <xdr:to>
      <xdr:col>71</xdr:col>
      <xdr:colOff>177800</xdr:colOff>
      <xdr:row>103</xdr:row>
      <xdr:rowOff>108857</xdr:rowOff>
    </xdr:to>
    <xdr:cxnSp macro="">
      <xdr:nvCxnSpPr>
        <xdr:cNvPr id="893" name="直線コネクタ 892"/>
        <xdr:cNvCxnSpPr/>
      </xdr:nvCxnSpPr>
      <xdr:spPr>
        <a:xfrm>
          <a:off x="12814300" y="177355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127925</xdr:rowOff>
    </xdr:from>
    <xdr:ext cx="405111" cy="259045"/>
    <xdr:sp macro="" textlink="">
      <xdr:nvSpPr>
        <xdr:cNvPr id="894" name="n_1aveValue【庁舎】&#10;有形固定資産減価償却率"/>
        <xdr:cNvSpPr txBox="1"/>
      </xdr:nvSpPr>
      <xdr:spPr>
        <a:xfrm>
          <a:off x="15266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103432</xdr:rowOff>
    </xdr:from>
    <xdr:ext cx="405111" cy="259045"/>
    <xdr:sp macro="" textlink="">
      <xdr:nvSpPr>
        <xdr:cNvPr id="895" name="n_2aveValue【庁舎】&#10;有形固定資産減価償却率"/>
        <xdr:cNvSpPr txBox="1"/>
      </xdr:nvSpPr>
      <xdr:spPr>
        <a:xfrm>
          <a:off x="14389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72407</xdr:rowOff>
    </xdr:from>
    <xdr:ext cx="405111" cy="259045"/>
    <xdr:sp macro="" textlink="">
      <xdr:nvSpPr>
        <xdr:cNvPr id="896" name="n_3aveValue【庁舎】&#10;有形固定資産減価償却率"/>
        <xdr:cNvSpPr txBox="1"/>
      </xdr:nvSpPr>
      <xdr:spPr>
        <a:xfrm>
          <a:off x="13500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51179</xdr:rowOff>
    </xdr:from>
    <xdr:ext cx="405111" cy="259045"/>
    <xdr:sp macro="" textlink="">
      <xdr:nvSpPr>
        <xdr:cNvPr id="897" name="n_4aveValue【庁舎】&#10;有形固定資産減価償却率"/>
        <xdr:cNvSpPr txBox="1"/>
      </xdr:nvSpPr>
      <xdr:spPr>
        <a:xfrm>
          <a:off x="12611744" y="1805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65150</xdr:rowOff>
    </xdr:from>
    <xdr:ext cx="405111" cy="259045"/>
    <xdr:sp macro="" textlink="">
      <xdr:nvSpPr>
        <xdr:cNvPr id="898" name="n_1mainValue【庁舎】&#10;有形固定資産減価償却率"/>
        <xdr:cNvSpPr txBox="1"/>
      </xdr:nvSpPr>
      <xdr:spPr>
        <a:xfrm>
          <a:off x="15266044" y="1755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27595</xdr:rowOff>
    </xdr:from>
    <xdr:ext cx="405111" cy="259045"/>
    <xdr:sp macro="" textlink="">
      <xdr:nvSpPr>
        <xdr:cNvPr id="899" name="n_2mainValue【庁舎】&#10;有形固定資産減価償却率"/>
        <xdr:cNvSpPr txBox="1"/>
      </xdr:nvSpPr>
      <xdr:spPr>
        <a:xfrm>
          <a:off x="14389744" y="1751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4734</xdr:rowOff>
    </xdr:from>
    <xdr:ext cx="405111" cy="259045"/>
    <xdr:sp macro="" textlink="">
      <xdr:nvSpPr>
        <xdr:cNvPr id="900" name="n_3mainValue【庁舎】&#10;有形固定資産減価償却率"/>
        <xdr:cNvSpPr txBox="1"/>
      </xdr:nvSpPr>
      <xdr:spPr>
        <a:xfrm>
          <a:off x="13500744" y="1749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143527</xdr:rowOff>
    </xdr:from>
    <xdr:ext cx="405111" cy="259045"/>
    <xdr:sp macro="" textlink="">
      <xdr:nvSpPr>
        <xdr:cNvPr id="901" name="n_4mainValue【庁舎】&#10;有形固定資産減価償却率"/>
        <xdr:cNvSpPr txBox="1"/>
      </xdr:nvSpPr>
      <xdr:spPr>
        <a:xfrm>
          <a:off x="12611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2" name="直線コネクタ 9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3" name="テキスト ボックス 9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4" name="直線コネクタ 9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5" name="テキスト ボックス 9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6" name="直線コネクタ 9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7" name="テキスト ボックス 9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8" name="直線コネクタ 9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9" name="テキスト ボックス 9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0" name="直線コネクタ 9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1" name="テキスト ボックス 9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148589</xdr:rowOff>
    </xdr:to>
    <xdr:cxnSp macro="">
      <xdr:nvCxnSpPr>
        <xdr:cNvPr id="925" name="直線コネクタ 924"/>
        <xdr:cNvCxnSpPr/>
      </xdr:nvCxnSpPr>
      <xdr:spPr>
        <a:xfrm flipV="1">
          <a:off x="22160864" y="1722120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926" name="【庁舎】&#10;一人当たり面積最小値テキスト"/>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927" name="直線コネクタ 926"/>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928" name="【庁舎】&#10;一人当たり面積最大値テキスト"/>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929" name="直線コネクタ 928"/>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13988</xdr:rowOff>
    </xdr:from>
    <xdr:ext cx="469744" cy="259045"/>
    <xdr:sp macro="" textlink="">
      <xdr:nvSpPr>
        <xdr:cNvPr id="930" name="【庁舎】&#10;一人当たり面積平均値テキスト"/>
        <xdr:cNvSpPr txBox="1"/>
      </xdr:nvSpPr>
      <xdr:spPr>
        <a:xfrm>
          <a:off x="22199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931" name="フローチャート: 判断 930"/>
        <xdr:cNvSpPr/>
      </xdr:nvSpPr>
      <xdr:spPr>
        <a:xfrm>
          <a:off x="22110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21589</xdr:rowOff>
    </xdr:from>
    <xdr:to>
      <xdr:col>112</xdr:col>
      <xdr:colOff>38100</xdr:colOff>
      <xdr:row>104</xdr:row>
      <xdr:rowOff>123189</xdr:rowOff>
    </xdr:to>
    <xdr:sp macro="" textlink="">
      <xdr:nvSpPr>
        <xdr:cNvPr id="932" name="フローチャート: 判断 931"/>
        <xdr:cNvSpPr/>
      </xdr:nvSpPr>
      <xdr:spPr>
        <a:xfrm>
          <a:off x="21272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154939</xdr:rowOff>
    </xdr:from>
    <xdr:to>
      <xdr:col>107</xdr:col>
      <xdr:colOff>101600</xdr:colOff>
      <xdr:row>104</xdr:row>
      <xdr:rowOff>85089</xdr:rowOff>
    </xdr:to>
    <xdr:sp macro="" textlink="">
      <xdr:nvSpPr>
        <xdr:cNvPr id="933" name="フローチャート: 判断 932"/>
        <xdr:cNvSpPr/>
      </xdr:nvSpPr>
      <xdr:spPr>
        <a:xfrm>
          <a:off x="20383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120650</xdr:rowOff>
    </xdr:from>
    <xdr:to>
      <xdr:col>102</xdr:col>
      <xdr:colOff>165100</xdr:colOff>
      <xdr:row>104</xdr:row>
      <xdr:rowOff>50800</xdr:rowOff>
    </xdr:to>
    <xdr:sp macro="" textlink="">
      <xdr:nvSpPr>
        <xdr:cNvPr id="934" name="フローチャート: 判断 933"/>
        <xdr:cNvSpPr/>
      </xdr:nvSpPr>
      <xdr:spPr>
        <a:xfrm>
          <a:off x="19494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120650</xdr:rowOff>
    </xdr:from>
    <xdr:to>
      <xdr:col>98</xdr:col>
      <xdr:colOff>38100</xdr:colOff>
      <xdr:row>104</xdr:row>
      <xdr:rowOff>50800</xdr:rowOff>
    </xdr:to>
    <xdr:sp macro="" textlink="">
      <xdr:nvSpPr>
        <xdr:cNvPr id="935" name="フローチャート: 判断 934"/>
        <xdr:cNvSpPr/>
      </xdr:nvSpPr>
      <xdr:spPr>
        <a:xfrm>
          <a:off x="18605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941" name="楕円 940"/>
        <xdr:cNvSpPr/>
      </xdr:nvSpPr>
      <xdr:spPr>
        <a:xfrm>
          <a:off x="221107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129557</xdr:rowOff>
    </xdr:from>
    <xdr:ext cx="469744" cy="259045"/>
    <xdr:sp macro="" textlink="">
      <xdr:nvSpPr>
        <xdr:cNvPr id="942" name="【庁舎】&#10;一人当たり面積該当値テキスト"/>
        <xdr:cNvSpPr txBox="1"/>
      </xdr:nvSpPr>
      <xdr:spPr>
        <a:xfrm>
          <a:off x="22199600"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151130</xdr:rowOff>
    </xdr:from>
    <xdr:to>
      <xdr:col>112</xdr:col>
      <xdr:colOff>38100</xdr:colOff>
      <xdr:row>107</xdr:row>
      <xdr:rowOff>81280</xdr:rowOff>
    </xdr:to>
    <xdr:sp macro="" textlink="">
      <xdr:nvSpPr>
        <xdr:cNvPr id="943" name="楕円 942"/>
        <xdr:cNvSpPr/>
      </xdr:nvSpPr>
      <xdr:spPr>
        <a:xfrm>
          <a:off x="21272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30480</xdr:rowOff>
    </xdr:from>
    <xdr:to>
      <xdr:col>116</xdr:col>
      <xdr:colOff>63500</xdr:colOff>
      <xdr:row>107</xdr:row>
      <xdr:rowOff>30480</xdr:rowOff>
    </xdr:to>
    <xdr:cxnSp macro="">
      <xdr:nvCxnSpPr>
        <xdr:cNvPr id="944" name="直線コネクタ 943"/>
        <xdr:cNvCxnSpPr/>
      </xdr:nvCxnSpPr>
      <xdr:spPr>
        <a:xfrm>
          <a:off x="21323300" y="183756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147320</xdr:rowOff>
    </xdr:from>
    <xdr:to>
      <xdr:col>107</xdr:col>
      <xdr:colOff>101600</xdr:colOff>
      <xdr:row>107</xdr:row>
      <xdr:rowOff>77470</xdr:rowOff>
    </xdr:to>
    <xdr:sp macro="" textlink="">
      <xdr:nvSpPr>
        <xdr:cNvPr id="945" name="楕円 944"/>
        <xdr:cNvSpPr/>
      </xdr:nvSpPr>
      <xdr:spPr>
        <a:xfrm>
          <a:off x="20383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26670</xdr:rowOff>
    </xdr:from>
    <xdr:to>
      <xdr:col>111</xdr:col>
      <xdr:colOff>177800</xdr:colOff>
      <xdr:row>107</xdr:row>
      <xdr:rowOff>30480</xdr:rowOff>
    </xdr:to>
    <xdr:cxnSp macro="">
      <xdr:nvCxnSpPr>
        <xdr:cNvPr id="946" name="直線コネクタ 945"/>
        <xdr:cNvCxnSpPr/>
      </xdr:nvCxnSpPr>
      <xdr:spPr>
        <a:xfrm>
          <a:off x="20434300" y="18371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143511</xdr:rowOff>
    </xdr:from>
    <xdr:to>
      <xdr:col>102</xdr:col>
      <xdr:colOff>165100</xdr:colOff>
      <xdr:row>107</xdr:row>
      <xdr:rowOff>73661</xdr:rowOff>
    </xdr:to>
    <xdr:sp macro="" textlink="">
      <xdr:nvSpPr>
        <xdr:cNvPr id="947" name="楕円 946"/>
        <xdr:cNvSpPr/>
      </xdr:nvSpPr>
      <xdr:spPr>
        <a:xfrm>
          <a:off x="19494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22861</xdr:rowOff>
    </xdr:from>
    <xdr:to>
      <xdr:col>107</xdr:col>
      <xdr:colOff>50800</xdr:colOff>
      <xdr:row>107</xdr:row>
      <xdr:rowOff>26670</xdr:rowOff>
    </xdr:to>
    <xdr:cxnSp macro="">
      <xdr:nvCxnSpPr>
        <xdr:cNvPr id="948" name="直線コネクタ 947"/>
        <xdr:cNvCxnSpPr/>
      </xdr:nvCxnSpPr>
      <xdr:spPr>
        <a:xfrm>
          <a:off x="19545300" y="183680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139700</xdr:rowOff>
    </xdr:from>
    <xdr:to>
      <xdr:col>98</xdr:col>
      <xdr:colOff>38100</xdr:colOff>
      <xdr:row>107</xdr:row>
      <xdr:rowOff>69850</xdr:rowOff>
    </xdr:to>
    <xdr:sp macro="" textlink="">
      <xdr:nvSpPr>
        <xdr:cNvPr id="949" name="楕円 948"/>
        <xdr:cNvSpPr/>
      </xdr:nvSpPr>
      <xdr:spPr>
        <a:xfrm>
          <a:off x="18605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19050</xdr:rowOff>
    </xdr:from>
    <xdr:to>
      <xdr:col>102</xdr:col>
      <xdr:colOff>114300</xdr:colOff>
      <xdr:row>107</xdr:row>
      <xdr:rowOff>22861</xdr:rowOff>
    </xdr:to>
    <xdr:cxnSp macro="">
      <xdr:nvCxnSpPr>
        <xdr:cNvPr id="950" name="直線コネクタ 949"/>
        <xdr:cNvCxnSpPr/>
      </xdr:nvCxnSpPr>
      <xdr:spPr>
        <a:xfrm>
          <a:off x="18656300" y="183642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139716</xdr:rowOff>
    </xdr:from>
    <xdr:ext cx="469744" cy="259045"/>
    <xdr:sp macro="" textlink="">
      <xdr:nvSpPr>
        <xdr:cNvPr id="951" name="n_1aveValue【庁舎】&#10;一人当たり面積"/>
        <xdr:cNvSpPr txBox="1"/>
      </xdr:nvSpPr>
      <xdr:spPr>
        <a:xfrm>
          <a:off x="21075727" y="1762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101616</xdr:rowOff>
    </xdr:from>
    <xdr:ext cx="469744" cy="259045"/>
    <xdr:sp macro="" textlink="">
      <xdr:nvSpPr>
        <xdr:cNvPr id="952" name="n_2aveValue【庁舎】&#10;一人当たり面積"/>
        <xdr:cNvSpPr txBox="1"/>
      </xdr:nvSpPr>
      <xdr:spPr>
        <a:xfrm>
          <a:off x="20199427" y="1758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67327</xdr:rowOff>
    </xdr:from>
    <xdr:ext cx="469744" cy="259045"/>
    <xdr:sp macro="" textlink="">
      <xdr:nvSpPr>
        <xdr:cNvPr id="953" name="n_3aveValue【庁舎】&#10;一人当たり面積"/>
        <xdr:cNvSpPr txBox="1"/>
      </xdr:nvSpPr>
      <xdr:spPr>
        <a:xfrm>
          <a:off x="193104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67327</xdr:rowOff>
    </xdr:from>
    <xdr:ext cx="469744" cy="259045"/>
    <xdr:sp macro="" textlink="">
      <xdr:nvSpPr>
        <xdr:cNvPr id="954" name="n_4aveValue【庁舎】&#10;一人当たり面積"/>
        <xdr:cNvSpPr txBox="1"/>
      </xdr:nvSpPr>
      <xdr:spPr>
        <a:xfrm>
          <a:off x="184214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72407</xdr:rowOff>
    </xdr:from>
    <xdr:ext cx="469744" cy="259045"/>
    <xdr:sp macro="" textlink="">
      <xdr:nvSpPr>
        <xdr:cNvPr id="955" name="n_1mainValue【庁舎】&#10;一人当たり面積"/>
        <xdr:cNvSpPr txBox="1"/>
      </xdr:nvSpPr>
      <xdr:spPr>
        <a:xfrm>
          <a:off x="21075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68597</xdr:rowOff>
    </xdr:from>
    <xdr:ext cx="469744" cy="259045"/>
    <xdr:sp macro="" textlink="">
      <xdr:nvSpPr>
        <xdr:cNvPr id="956" name="n_2mainValue【庁舎】&#10;一人当たり面積"/>
        <xdr:cNvSpPr txBox="1"/>
      </xdr:nvSpPr>
      <xdr:spPr>
        <a:xfrm>
          <a:off x="201994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64788</xdr:rowOff>
    </xdr:from>
    <xdr:ext cx="469744" cy="259045"/>
    <xdr:sp macro="" textlink="">
      <xdr:nvSpPr>
        <xdr:cNvPr id="957" name="n_3mainValue【庁舎】&#10;一人当たり面積"/>
        <xdr:cNvSpPr txBox="1"/>
      </xdr:nvSpPr>
      <xdr:spPr>
        <a:xfrm>
          <a:off x="19310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60977</xdr:rowOff>
    </xdr:from>
    <xdr:ext cx="469744" cy="259045"/>
    <xdr:sp macro="" textlink="">
      <xdr:nvSpPr>
        <xdr:cNvPr id="958" name="n_4mainValue【庁舎】&#10;一人当たり面積"/>
        <xdr:cNvSpPr txBox="1"/>
      </xdr:nvSpPr>
      <xdr:spPr>
        <a:xfrm>
          <a:off x="18421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700">
              <a:solidFill>
                <a:schemeClr val="dk1"/>
              </a:solidFill>
              <a:effectLst/>
              <a:latin typeface="+mn-lt"/>
              <a:ea typeface="+mn-ea"/>
              <a:cs typeface="+mn-cs"/>
            </a:rPr>
            <a:t>「図書館」の有形固定資産減価償却率は、前年度に比べて</a:t>
          </a:r>
          <a:r>
            <a:rPr kumimoji="1" lang="en-US" altLang="ja-JP" sz="700">
              <a:solidFill>
                <a:schemeClr val="dk1"/>
              </a:solidFill>
              <a:effectLst/>
              <a:latin typeface="+mn-lt"/>
              <a:ea typeface="+mn-ea"/>
              <a:cs typeface="+mn-cs"/>
            </a:rPr>
            <a:t>16.5</a:t>
          </a:r>
          <a:r>
            <a:rPr kumimoji="1" lang="ja-JP" altLang="ja-JP" sz="700">
              <a:solidFill>
                <a:schemeClr val="dk1"/>
              </a:solidFill>
              <a:effectLst/>
              <a:latin typeface="+mn-lt"/>
              <a:ea typeface="+mn-ea"/>
              <a:cs typeface="+mn-cs"/>
            </a:rPr>
            <a:t>％減少して</a:t>
          </a:r>
          <a:r>
            <a:rPr kumimoji="1" lang="en-US" altLang="ja-JP" sz="700">
              <a:solidFill>
                <a:schemeClr val="dk1"/>
              </a:solidFill>
              <a:effectLst/>
              <a:latin typeface="+mn-lt"/>
              <a:ea typeface="+mn-ea"/>
              <a:cs typeface="+mn-cs"/>
            </a:rPr>
            <a:t>45.8</a:t>
          </a:r>
          <a:r>
            <a:rPr kumimoji="1" lang="ja-JP" altLang="ja-JP" sz="700">
              <a:solidFill>
                <a:schemeClr val="dk1"/>
              </a:solidFill>
              <a:effectLst/>
              <a:latin typeface="+mn-lt"/>
              <a:ea typeface="+mn-ea"/>
              <a:cs typeface="+mn-cs"/>
            </a:rPr>
            <a:t>％となり、類似団体平均・全国平均・埼玉県平均を下回った。令和</a:t>
          </a:r>
          <a:r>
            <a:rPr kumimoji="1" lang="en-US" altLang="ja-JP" sz="700">
              <a:solidFill>
                <a:schemeClr val="dk1"/>
              </a:solidFill>
              <a:effectLst/>
              <a:latin typeface="+mn-lt"/>
              <a:ea typeface="+mn-ea"/>
              <a:cs typeface="+mn-cs"/>
            </a:rPr>
            <a:t>3</a:t>
          </a:r>
          <a:r>
            <a:rPr kumimoji="1" lang="ja-JP" altLang="ja-JP" sz="700">
              <a:solidFill>
                <a:schemeClr val="dk1"/>
              </a:solidFill>
              <a:effectLst/>
              <a:latin typeface="+mn-lt"/>
              <a:ea typeface="+mn-ea"/>
              <a:cs typeface="+mn-cs"/>
            </a:rPr>
            <a:t>年度については、図書館施設改修工事を実施したことで、大幅に減少した。</a:t>
          </a:r>
          <a:endParaRPr lang="ja-JP" altLang="ja-JP" sz="700">
            <a:effectLst/>
          </a:endParaRPr>
        </a:p>
        <a:p>
          <a:r>
            <a:rPr kumimoji="1" lang="ja-JP" altLang="ja-JP" sz="700">
              <a:solidFill>
                <a:schemeClr val="dk1"/>
              </a:solidFill>
              <a:effectLst/>
              <a:latin typeface="+mn-lt"/>
              <a:ea typeface="+mn-ea"/>
              <a:cs typeface="+mn-cs"/>
            </a:rPr>
            <a:t>「体育館・プール」の有形固定資産減価償却率は、前年度に比べて</a:t>
          </a:r>
          <a:r>
            <a:rPr kumimoji="1" lang="en-US" altLang="ja-JP" sz="700">
              <a:solidFill>
                <a:schemeClr val="dk1"/>
              </a:solidFill>
              <a:effectLst/>
              <a:latin typeface="+mn-lt"/>
              <a:ea typeface="+mn-ea"/>
              <a:cs typeface="+mn-cs"/>
            </a:rPr>
            <a:t>1.9</a:t>
          </a:r>
          <a:r>
            <a:rPr kumimoji="1" lang="ja-JP" altLang="ja-JP" sz="700">
              <a:solidFill>
                <a:schemeClr val="dk1"/>
              </a:solidFill>
              <a:effectLst/>
              <a:latin typeface="+mn-lt"/>
              <a:ea typeface="+mn-ea"/>
              <a:cs typeface="+mn-cs"/>
            </a:rPr>
            <a:t>％増加して</a:t>
          </a:r>
          <a:r>
            <a:rPr kumimoji="1" lang="en-US" altLang="ja-JP" sz="700">
              <a:solidFill>
                <a:schemeClr val="dk1"/>
              </a:solidFill>
              <a:effectLst/>
              <a:latin typeface="+mn-lt"/>
              <a:ea typeface="+mn-ea"/>
              <a:cs typeface="+mn-cs"/>
            </a:rPr>
            <a:t>52.1</a:t>
          </a:r>
          <a:r>
            <a:rPr kumimoji="1" lang="ja-JP" altLang="ja-JP" sz="700">
              <a:solidFill>
                <a:schemeClr val="dk1"/>
              </a:solidFill>
              <a:effectLst/>
              <a:latin typeface="+mn-lt"/>
              <a:ea typeface="+mn-ea"/>
              <a:cs typeface="+mn-cs"/>
            </a:rPr>
            <a:t>％となったが、類似団体平均・全国平均・埼玉県平均を下回っている。平成</a:t>
          </a:r>
          <a:r>
            <a:rPr kumimoji="1" lang="en-US" altLang="ja-JP" sz="700">
              <a:solidFill>
                <a:schemeClr val="dk1"/>
              </a:solidFill>
              <a:effectLst/>
              <a:latin typeface="+mn-lt"/>
              <a:ea typeface="+mn-ea"/>
              <a:cs typeface="+mn-cs"/>
            </a:rPr>
            <a:t>29</a:t>
          </a:r>
          <a:r>
            <a:rPr kumimoji="1" lang="ja-JP" altLang="ja-JP" sz="700">
              <a:solidFill>
                <a:schemeClr val="dk1"/>
              </a:solidFill>
              <a:effectLst/>
              <a:latin typeface="+mn-lt"/>
              <a:ea typeface="+mn-ea"/>
              <a:cs typeface="+mn-cs"/>
            </a:rPr>
            <a:t>年度から令和</a:t>
          </a:r>
          <a:r>
            <a:rPr kumimoji="1" lang="en-US" altLang="ja-JP" sz="700">
              <a:solidFill>
                <a:schemeClr val="dk1"/>
              </a:solidFill>
              <a:effectLst/>
              <a:latin typeface="+mn-lt"/>
              <a:ea typeface="+mn-ea"/>
              <a:cs typeface="+mn-cs"/>
            </a:rPr>
            <a:t>2</a:t>
          </a:r>
          <a:r>
            <a:rPr kumimoji="1" lang="ja-JP" altLang="ja-JP" sz="700">
              <a:solidFill>
                <a:schemeClr val="dk1"/>
              </a:solidFill>
              <a:effectLst/>
              <a:latin typeface="+mn-lt"/>
              <a:ea typeface="+mn-ea"/>
              <a:cs typeface="+mn-cs"/>
            </a:rPr>
            <a:t>年度にかけて大規模改修工事を実施したことで、比較的低水準となっている。</a:t>
          </a:r>
          <a:endParaRPr lang="ja-JP" altLang="ja-JP" sz="700">
            <a:effectLst/>
          </a:endParaRPr>
        </a:p>
        <a:p>
          <a:r>
            <a:rPr kumimoji="1" lang="ja-JP" altLang="ja-JP" sz="700">
              <a:solidFill>
                <a:schemeClr val="dk1"/>
              </a:solidFill>
              <a:effectLst/>
              <a:latin typeface="+mn-lt"/>
              <a:ea typeface="+mn-ea"/>
              <a:cs typeface="+mn-cs"/>
            </a:rPr>
            <a:t>「福祉施設」の有形固定資産減価償却率は、前年度に比べて</a:t>
          </a:r>
          <a:r>
            <a:rPr kumimoji="1" lang="en-US" altLang="ja-JP" sz="700">
              <a:solidFill>
                <a:schemeClr val="dk1"/>
              </a:solidFill>
              <a:effectLst/>
              <a:latin typeface="+mn-lt"/>
              <a:ea typeface="+mn-ea"/>
              <a:cs typeface="+mn-cs"/>
            </a:rPr>
            <a:t>1.7</a:t>
          </a:r>
          <a:r>
            <a:rPr kumimoji="1" lang="ja-JP" altLang="ja-JP" sz="700">
              <a:solidFill>
                <a:schemeClr val="dk1"/>
              </a:solidFill>
              <a:effectLst/>
              <a:latin typeface="+mn-lt"/>
              <a:ea typeface="+mn-ea"/>
              <a:cs typeface="+mn-cs"/>
            </a:rPr>
            <a:t>％増加して</a:t>
          </a:r>
          <a:r>
            <a:rPr kumimoji="1" lang="en-US" altLang="ja-JP" sz="700">
              <a:solidFill>
                <a:schemeClr val="dk1"/>
              </a:solidFill>
              <a:effectLst/>
              <a:latin typeface="+mn-lt"/>
              <a:ea typeface="+mn-ea"/>
              <a:cs typeface="+mn-cs"/>
            </a:rPr>
            <a:t>59.1</a:t>
          </a:r>
          <a:r>
            <a:rPr kumimoji="1" lang="ja-JP" altLang="ja-JP" sz="700">
              <a:solidFill>
                <a:schemeClr val="dk1"/>
              </a:solidFill>
              <a:effectLst/>
              <a:latin typeface="+mn-lt"/>
              <a:ea typeface="+mn-ea"/>
              <a:cs typeface="+mn-cs"/>
            </a:rPr>
            <a:t>％となり、類似団体平均・全国平均・埼玉県平均を上回っている。令和</a:t>
          </a:r>
          <a:r>
            <a:rPr kumimoji="1" lang="en-US" altLang="ja-JP" sz="700">
              <a:solidFill>
                <a:schemeClr val="dk1"/>
              </a:solidFill>
              <a:effectLst/>
              <a:latin typeface="+mn-lt"/>
              <a:ea typeface="+mn-ea"/>
              <a:cs typeface="+mn-cs"/>
            </a:rPr>
            <a:t>3</a:t>
          </a:r>
          <a:r>
            <a:rPr kumimoji="1" lang="ja-JP" altLang="ja-JP" sz="700">
              <a:solidFill>
                <a:schemeClr val="dk1"/>
              </a:solidFill>
              <a:effectLst/>
              <a:latin typeface="+mn-lt"/>
              <a:ea typeface="+mn-ea"/>
              <a:cs typeface="+mn-cs"/>
            </a:rPr>
            <a:t>年度については、一部、改修工事を実施したが、結果として減価償却が進み比率が上昇した。</a:t>
          </a:r>
          <a:endParaRPr lang="ja-JP" altLang="ja-JP" sz="700">
            <a:effectLst/>
          </a:endParaRPr>
        </a:p>
        <a:p>
          <a:r>
            <a:rPr kumimoji="1" lang="ja-JP" altLang="ja-JP" sz="700">
              <a:solidFill>
                <a:schemeClr val="dk1"/>
              </a:solidFill>
              <a:effectLst/>
              <a:latin typeface="+mn-lt"/>
              <a:ea typeface="+mn-ea"/>
              <a:cs typeface="+mn-cs"/>
            </a:rPr>
            <a:t>「市民会館」の有形固定資産減価償却率は、前年度に比べて</a:t>
          </a:r>
          <a:r>
            <a:rPr kumimoji="1" lang="en-US" altLang="ja-JP" sz="700">
              <a:solidFill>
                <a:schemeClr val="dk1"/>
              </a:solidFill>
              <a:effectLst/>
              <a:latin typeface="+mn-lt"/>
              <a:ea typeface="+mn-ea"/>
              <a:cs typeface="+mn-cs"/>
            </a:rPr>
            <a:t>2.0</a:t>
          </a:r>
          <a:r>
            <a:rPr kumimoji="1" lang="ja-JP" altLang="ja-JP" sz="700">
              <a:solidFill>
                <a:schemeClr val="dk1"/>
              </a:solidFill>
              <a:effectLst/>
              <a:latin typeface="+mn-lt"/>
              <a:ea typeface="+mn-ea"/>
              <a:cs typeface="+mn-cs"/>
            </a:rPr>
            <a:t>％増加して</a:t>
          </a:r>
          <a:r>
            <a:rPr kumimoji="1" lang="en-US" altLang="ja-JP" sz="700">
              <a:solidFill>
                <a:schemeClr val="dk1"/>
              </a:solidFill>
              <a:effectLst/>
              <a:latin typeface="+mn-lt"/>
              <a:ea typeface="+mn-ea"/>
              <a:cs typeface="+mn-cs"/>
            </a:rPr>
            <a:t>69.2</a:t>
          </a:r>
          <a:r>
            <a:rPr kumimoji="1" lang="ja-JP" altLang="ja-JP" sz="700">
              <a:solidFill>
                <a:schemeClr val="dk1"/>
              </a:solidFill>
              <a:effectLst/>
              <a:latin typeface="+mn-lt"/>
              <a:ea typeface="+mn-ea"/>
              <a:cs typeface="+mn-cs"/>
            </a:rPr>
            <a:t>％となり、類似団体平均・全国平均・埼玉県平均を上回っている。平成</a:t>
          </a:r>
          <a:r>
            <a:rPr kumimoji="1" lang="en-US" altLang="ja-JP" sz="700">
              <a:solidFill>
                <a:schemeClr val="dk1"/>
              </a:solidFill>
              <a:effectLst/>
              <a:latin typeface="+mn-lt"/>
              <a:ea typeface="+mn-ea"/>
              <a:cs typeface="+mn-cs"/>
            </a:rPr>
            <a:t>30</a:t>
          </a:r>
          <a:r>
            <a:rPr kumimoji="1" lang="ja-JP" altLang="ja-JP" sz="700">
              <a:solidFill>
                <a:schemeClr val="dk1"/>
              </a:solidFill>
              <a:effectLst/>
              <a:latin typeface="+mn-lt"/>
              <a:ea typeface="+mn-ea"/>
              <a:cs typeface="+mn-cs"/>
            </a:rPr>
            <a:t>年度に市民会館の耐震補強工事が完了したことで、大幅に数値が低下したが、令和</a:t>
          </a:r>
          <a:r>
            <a:rPr kumimoji="1" lang="en-US" altLang="ja-JP" sz="700">
              <a:solidFill>
                <a:schemeClr val="dk1"/>
              </a:solidFill>
              <a:effectLst/>
              <a:latin typeface="+mn-lt"/>
              <a:ea typeface="+mn-ea"/>
              <a:cs typeface="+mn-cs"/>
            </a:rPr>
            <a:t>3</a:t>
          </a:r>
          <a:r>
            <a:rPr kumimoji="1" lang="ja-JP" altLang="ja-JP" sz="700">
              <a:solidFill>
                <a:schemeClr val="dk1"/>
              </a:solidFill>
              <a:effectLst/>
              <a:latin typeface="+mn-lt"/>
              <a:ea typeface="+mn-ea"/>
              <a:cs typeface="+mn-cs"/>
            </a:rPr>
            <a:t>年度については、新増築等はなく減価償却が進み比率が上昇した。</a:t>
          </a:r>
          <a:endParaRPr lang="ja-JP" altLang="ja-JP" sz="700">
            <a:effectLst/>
          </a:endParaRPr>
        </a:p>
        <a:p>
          <a:r>
            <a:rPr kumimoji="1" lang="ja-JP" altLang="ja-JP" sz="700">
              <a:solidFill>
                <a:schemeClr val="dk1"/>
              </a:solidFill>
              <a:effectLst/>
              <a:latin typeface="+mn-lt"/>
              <a:ea typeface="+mn-ea"/>
              <a:cs typeface="+mn-cs"/>
            </a:rPr>
            <a:t>「一般廃棄物処理施設」の有形固定資産減価償却率は、前年度に比べて</a:t>
          </a:r>
          <a:r>
            <a:rPr kumimoji="1" lang="en-US" altLang="ja-JP" sz="700">
              <a:solidFill>
                <a:schemeClr val="dk1"/>
              </a:solidFill>
              <a:effectLst/>
              <a:latin typeface="+mn-lt"/>
              <a:ea typeface="+mn-ea"/>
              <a:cs typeface="+mn-cs"/>
            </a:rPr>
            <a:t>1.7</a:t>
          </a:r>
          <a:r>
            <a:rPr kumimoji="1" lang="ja-JP" altLang="ja-JP" sz="700">
              <a:solidFill>
                <a:schemeClr val="dk1"/>
              </a:solidFill>
              <a:effectLst/>
              <a:latin typeface="+mn-lt"/>
              <a:ea typeface="+mn-ea"/>
              <a:cs typeface="+mn-cs"/>
            </a:rPr>
            <a:t>％減少して</a:t>
          </a:r>
          <a:r>
            <a:rPr kumimoji="1" lang="en-US" altLang="ja-JP" sz="700">
              <a:solidFill>
                <a:schemeClr val="dk1"/>
              </a:solidFill>
              <a:effectLst/>
              <a:latin typeface="+mn-lt"/>
              <a:ea typeface="+mn-ea"/>
              <a:cs typeface="+mn-cs"/>
            </a:rPr>
            <a:t>63.2</a:t>
          </a:r>
          <a:r>
            <a:rPr kumimoji="1" lang="ja-JP" altLang="ja-JP" sz="700">
              <a:solidFill>
                <a:schemeClr val="dk1"/>
              </a:solidFill>
              <a:effectLst/>
              <a:latin typeface="+mn-lt"/>
              <a:ea typeface="+mn-ea"/>
              <a:cs typeface="+mn-cs"/>
            </a:rPr>
            <a:t>％となり、類似団体平均・埼玉県平均を下回ったものの、全国平均を上回っている。老朽化が進んでおり、随時補修等の工事を行っているものの、高い水準で推移している。</a:t>
          </a:r>
          <a:endParaRPr lang="ja-JP" altLang="ja-JP" sz="700">
            <a:effectLst/>
          </a:endParaRPr>
        </a:p>
        <a:p>
          <a:r>
            <a:rPr kumimoji="1" lang="ja-JP" altLang="ja-JP" sz="700">
              <a:solidFill>
                <a:schemeClr val="dk1"/>
              </a:solidFill>
              <a:effectLst/>
              <a:latin typeface="+mn-lt"/>
              <a:ea typeface="+mn-ea"/>
              <a:cs typeface="+mn-cs"/>
            </a:rPr>
            <a:t>「保健センター・保健所」の有形固定資産減価償却率は、前年度に比べて</a:t>
          </a:r>
          <a:r>
            <a:rPr kumimoji="1" lang="en-US" altLang="ja-JP" sz="700">
              <a:solidFill>
                <a:schemeClr val="dk1"/>
              </a:solidFill>
              <a:effectLst/>
              <a:latin typeface="+mn-lt"/>
              <a:ea typeface="+mn-ea"/>
              <a:cs typeface="+mn-cs"/>
            </a:rPr>
            <a:t>1.8</a:t>
          </a:r>
          <a:r>
            <a:rPr kumimoji="1" lang="ja-JP" altLang="ja-JP" sz="700">
              <a:solidFill>
                <a:schemeClr val="dk1"/>
              </a:solidFill>
              <a:effectLst/>
              <a:latin typeface="+mn-lt"/>
              <a:ea typeface="+mn-ea"/>
              <a:cs typeface="+mn-cs"/>
            </a:rPr>
            <a:t>％増加して</a:t>
          </a:r>
          <a:r>
            <a:rPr kumimoji="1" lang="en-US" altLang="ja-JP" sz="700">
              <a:solidFill>
                <a:schemeClr val="dk1"/>
              </a:solidFill>
              <a:effectLst/>
              <a:latin typeface="+mn-lt"/>
              <a:ea typeface="+mn-ea"/>
              <a:cs typeface="+mn-cs"/>
            </a:rPr>
            <a:t>52.0</a:t>
          </a:r>
          <a:r>
            <a:rPr kumimoji="1" lang="ja-JP" altLang="ja-JP" sz="700">
              <a:solidFill>
                <a:schemeClr val="dk1"/>
              </a:solidFill>
              <a:effectLst/>
              <a:latin typeface="+mn-lt"/>
              <a:ea typeface="+mn-ea"/>
              <a:cs typeface="+mn-cs"/>
            </a:rPr>
            <a:t>％となり、全国平均・埼玉県平均を上回っている。平成</a:t>
          </a:r>
          <a:r>
            <a:rPr kumimoji="1" lang="en-US" altLang="ja-JP" sz="700">
              <a:solidFill>
                <a:schemeClr val="dk1"/>
              </a:solidFill>
              <a:effectLst/>
              <a:latin typeface="+mn-lt"/>
              <a:ea typeface="+mn-ea"/>
              <a:cs typeface="+mn-cs"/>
            </a:rPr>
            <a:t>30</a:t>
          </a:r>
          <a:r>
            <a:rPr kumimoji="1" lang="ja-JP" altLang="ja-JP" sz="700">
              <a:solidFill>
                <a:schemeClr val="dk1"/>
              </a:solidFill>
              <a:effectLst/>
              <a:latin typeface="+mn-lt"/>
              <a:ea typeface="+mn-ea"/>
              <a:cs typeface="+mn-cs"/>
            </a:rPr>
            <a:t>年度に保健センターの耐震補強工事が完了したことで、大幅に数値が低下したが、令和</a:t>
          </a:r>
          <a:r>
            <a:rPr kumimoji="1" lang="en-US" altLang="ja-JP" sz="700">
              <a:solidFill>
                <a:schemeClr val="dk1"/>
              </a:solidFill>
              <a:effectLst/>
              <a:latin typeface="+mn-lt"/>
              <a:ea typeface="+mn-ea"/>
              <a:cs typeface="+mn-cs"/>
            </a:rPr>
            <a:t>3</a:t>
          </a:r>
          <a:r>
            <a:rPr kumimoji="1" lang="ja-JP" altLang="ja-JP" sz="700">
              <a:solidFill>
                <a:schemeClr val="dk1"/>
              </a:solidFill>
              <a:effectLst/>
              <a:latin typeface="+mn-lt"/>
              <a:ea typeface="+mn-ea"/>
              <a:cs typeface="+mn-cs"/>
            </a:rPr>
            <a:t>年度については、新増築等はなく減価償却が進み比率が上昇した。</a:t>
          </a:r>
          <a:endParaRPr lang="ja-JP" altLang="ja-JP" sz="700">
            <a:effectLst/>
          </a:endParaRPr>
        </a:p>
        <a:p>
          <a:r>
            <a:rPr kumimoji="1" lang="ja-JP" altLang="ja-JP" sz="700">
              <a:solidFill>
                <a:schemeClr val="dk1"/>
              </a:solidFill>
              <a:effectLst/>
              <a:latin typeface="+mn-lt"/>
              <a:ea typeface="+mn-ea"/>
              <a:cs typeface="+mn-cs"/>
            </a:rPr>
            <a:t>「消防施設」の有形固定資産減価償却率は、前年度に比べて</a:t>
          </a:r>
          <a:r>
            <a:rPr kumimoji="1" lang="en-US" altLang="ja-JP" sz="700">
              <a:solidFill>
                <a:schemeClr val="dk1"/>
              </a:solidFill>
              <a:effectLst/>
              <a:latin typeface="+mn-lt"/>
              <a:ea typeface="+mn-ea"/>
              <a:cs typeface="+mn-cs"/>
            </a:rPr>
            <a:t>1.2</a:t>
          </a:r>
          <a:r>
            <a:rPr kumimoji="1" lang="ja-JP" altLang="ja-JP" sz="700">
              <a:solidFill>
                <a:schemeClr val="dk1"/>
              </a:solidFill>
              <a:effectLst/>
              <a:latin typeface="+mn-lt"/>
              <a:ea typeface="+mn-ea"/>
              <a:cs typeface="+mn-cs"/>
            </a:rPr>
            <a:t>％増加して</a:t>
          </a:r>
          <a:r>
            <a:rPr kumimoji="1" lang="en-US" altLang="ja-JP" sz="700">
              <a:solidFill>
                <a:schemeClr val="dk1"/>
              </a:solidFill>
              <a:effectLst/>
              <a:latin typeface="+mn-lt"/>
              <a:ea typeface="+mn-ea"/>
              <a:cs typeface="+mn-cs"/>
            </a:rPr>
            <a:t>49.8</a:t>
          </a:r>
          <a:r>
            <a:rPr kumimoji="1" lang="ja-JP" altLang="ja-JP" sz="700">
              <a:solidFill>
                <a:schemeClr val="dk1"/>
              </a:solidFill>
              <a:effectLst/>
              <a:latin typeface="+mn-lt"/>
              <a:ea typeface="+mn-ea"/>
              <a:cs typeface="+mn-cs"/>
            </a:rPr>
            <a:t>％となったが、類似団体平均・全国平均・埼玉県平均を下回っている。令和</a:t>
          </a:r>
          <a:r>
            <a:rPr kumimoji="1" lang="en-US" altLang="ja-JP" sz="700">
              <a:solidFill>
                <a:schemeClr val="dk1"/>
              </a:solidFill>
              <a:effectLst/>
              <a:latin typeface="+mn-lt"/>
              <a:ea typeface="+mn-ea"/>
              <a:cs typeface="+mn-cs"/>
            </a:rPr>
            <a:t>3</a:t>
          </a:r>
          <a:r>
            <a:rPr kumimoji="1" lang="ja-JP" altLang="ja-JP" sz="700">
              <a:solidFill>
                <a:schemeClr val="dk1"/>
              </a:solidFill>
              <a:effectLst/>
              <a:latin typeface="+mn-lt"/>
              <a:ea typeface="+mn-ea"/>
              <a:cs typeface="+mn-cs"/>
            </a:rPr>
            <a:t>年度については、一部、改修工事を実施したが、結果として減価償却が進み比率が上昇した。</a:t>
          </a:r>
          <a:endParaRPr lang="ja-JP" altLang="ja-JP" sz="700">
            <a:effectLst/>
          </a:endParaRPr>
        </a:p>
        <a:p>
          <a:r>
            <a:rPr kumimoji="1" lang="ja-JP" altLang="ja-JP" sz="700">
              <a:solidFill>
                <a:schemeClr val="dk1"/>
              </a:solidFill>
              <a:effectLst/>
              <a:latin typeface="+mn-lt"/>
              <a:ea typeface="+mn-ea"/>
              <a:cs typeface="+mn-cs"/>
            </a:rPr>
            <a:t>「庁舎」の有形固定資産減価償却率は、前年度に比べて</a:t>
          </a:r>
          <a:r>
            <a:rPr kumimoji="1" lang="en-US" altLang="ja-JP" sz="700">
              <a:solidFill>
                <a:schemeClr val="dk1"/>
              </a:solidFill>
              <a:effectLst/>
              <a:latin typeface="+mn-lt"/>
              <a:ea typeface="+mn-ea"/>
              <a:cs typeface="+mn-cs"/>
            </a:rPr>
            <a:t>1.6</a:t>
          </a:r>
          <a:r>
            <a:rPr kumimoji="1" lang="ja-JP" altLang="ja-JP" sz="700">
              <a:solidFill>
                <a:schemeClr val="dk1"/>
              </a:solidFill>
              <a:effectLst/>
              <a:latin typeface="+mn-lt"/>
              <a:ea typeface="+mn-ea"/>
              <a:cs typeface="+mn-cs"/>
            </a:rPr>
            <a:t>％増加して</a:t>
          </a:r>
          <a:r>
            <a:rPr kumimoji="1" lang="en-US" altLang="ja-JP" sz="700">
              <a:solidFill>
                <a:schemeClr val="dk1"/>
              </a:solidFill>
              <a:effectLst/>
              <a:latin typeface="+mn-lt"/>
              <a:ea typeface="+mn-ea"/>
              <a:cs typeface="+mn-cs"/>
            </a:rPr>
            <a:t>46.8</a:t>
          </a:r>
          <a:r>
            <a:rPr kumimoji="1" lang="ja-JP" altLang="ja-JP" sz="700">
              <a:solidFill>
                <a:schemeClr val="dk1"/>
              </a:solidFill>
              <a:effectLst/>
              <a:latin typeface="+mn-lt"/>
              <a:ea typeface="+mn-ea"/>
              <a:cs typeface="+mn-cs"/>
            </a:rPr>
            <a:t>％となったが、類似団体平均・全国平均・埼玉県平均を下回っている。令和</a:t>
          </a:r>
          <a:r>
            <a:rPr kumimoji="1" lang="en-US" altLang="ja-JP" sz="700">
              <a:solidFill>
                <a:schemeClr val="dk1"/>
              </a:solidFill>
              <a:effectLst/>
              <a:latin typeface="+mn-lt"/>
              <a:ea typeface="+mn-ea"/>
              <a:cs typeface="+mn-cs"/>
            </a:rPr>
            <a:t>3</a:t>
          </a:r>
          <a:r>
            <a:rPr kumimoji="1" lang="ja-JP" altLang="ja-JP" sz="700">
              <a:solidFill>
                <a:schemeClr val="dk1"/>
              </a:solidFill>
              <a:effectLst/>
              <a:latin typeface="+mn-lt"/>
              <a:ea typeface="+mn-ea"/>
              <a:cs typeface="+mn-cs"/>
            </a:rPr>
            <a:t>年度については、一部、改修工事を実施したが、結果として減価償却が進み比率が上昇した。</a:t>
          </a:r>
          <a:endParaRPr lang="ja-JP" altLang="ja-JP" sz="7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埼玉県朝霞市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143,585
139,613
18.34
53,668,131
50,728,561
2,830,635
27,105,446
26,035,509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7756419" cy="425758"/>
    <xdr:sp macro="" textlink="">
      <xdr:nvSpPr>
        <xdr:cNvPr id="35" name="テキスト ボックス 34"/>
        <xdr:cNvSpPr txBox="1"/>
      </xdr:nvSpPr>
      <xdr:spPr>
        <a:xfrm>
          <a:off x="762000" y="4533900"/>
          <a:ext cx="77564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各調査対象年度の翌年の地方公務員給与実態調査に基づいているが、令和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財政力指数は、前年度</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から</a:t>
          </a:r>
          <a:r>
            <a:rPr kumimoji="1" lang="en-US" altLang="ja-JP" sz="1200">
              <a:solidFill>
                <a:schemeClr val="dk1"/>
              </a:solidFill>
              <a:effectLst/>
              <a:latin typeface="BIZ UDP明朝 Medium" panose="02020500000000000000" pitchFamily="18" charset="-128"/>
              <a:ea typeface="BIZ UDP明朝 Medium" panose="02020500000000000000" pitchFamily="18" charset="-128"/>
              <a:cs typeface="+mn-cs"/>
            </a:rPr>
            <a:t>0.1</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ポイント減り</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a:t>
          </a:r>
          <a:r>
            <a:rPr kumimoji="1" lang="en-US" altLang="ja-JP" sz="1200">
              <a:solidFill>
                <a:schemeClr val="dk1"/>
              </a:solidFill>
              <a:effectLst/>
              <a:latin typeface="BIZ UDP明朝 Medium" panose="02020500000000000000" pitchFamily="18" charset="-128"/>
              <a:ea typeface="BIZ UDP明朝 Medium" panose="02020500000000000000" pitchFamily="18" charset="-128"/>
              <a:cs typeface="+mn-cs"/>
            </a:rPr>
            <a:t>0.98</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となった。</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全国平均・埼玉県平均</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・類似団体平均すべてにおいて</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上回っている</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a:t>
          </a:r>
          <a:endParaRPr kumimoji="1" lang="en-US" altLang="ja-JP" sz="1200">
            <a:solidFill>
              <a:schemeClr val="dk1"/>
            </a:solidFill>
            <a:effectLst/>
            <a:latin typeface="BIZ UDP明朝 Medium" panose="02020500000000000000" pitchFamily="18" charset="-128"/>
            <a:ea typeface="BIZ UDP明朝 Medium" panose="02020500000000000000" pitchFamily="18" charset="-128"/>
            <a:cs typeface="+mn-cs"/>
          </a:endParaRPr>
        </a:p>
        <a:p>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社会保障経費の増加などにより、基準財政需要額が増加し</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たのに対し、基準財政収入額、標準税収入額等が減少した</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a:t>
          </a:r>
          <a:endParaRPr lang="ja-JP" altLang="ja-JP" sz="1200">
            <a:effectLst/>
            <a:latin typeface="BIZ UDP明朝 Medium" panose="02020500000000000000" pitchFamily="18" charset="-128"/>
            <a:ea typeface="BIZ UDP明朝 Medium" panose="02020500000000000000" pitchFamily="18" charset="-128"/>
          </a:endParaRPr>
        </a:p>
        <a:p>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税収については、景気の動向や税制改正などの影響で変動するため、引き続き、税の徴収率向上とともに歳出削減に努める。</a:t>
          </a:r>
          <a:endParaRPr lang="ja-JP" altLang="ja-JP" sz="1200">
            <a:effectLst/>
            <a:latin typeface="BIZ UDP明朝 Medium" panose="02020500000000000000" pitchFamily="18" charset="-128"/>
            <a:ea typeface="BIZ UDP明朝 Medium" panose="02020500000000000000" pitchFamily="18"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28122</xdr:rowOff>
    </xdr:to>
    <xdr:cxnSp macro="">
      <xdr:nvCxnSpPr>
        <xdr:cNvPr id="66" name="直線コネクタ 65"/>
        <xdr:cNvCxnSpPr/>
      </xdr:nvCxnSpPr>
      <xdr:spPr>
        <a:xfrm flipV="1">
          <a:off x="4953000" y="6312807"/>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143328</xdr:rowOff>
    </xdr:from>
    <xdr:to>
      <xdr:col>23</xdr:col>
      <xdr:colOff>133350</xdr:colOff>
      <xdr:row>39</xdr:row>
      <xdr:rowOff>160565</xdr:rowOff>
    </xdr:to>
    <xdr:cxnSp macro="">
      <xdr:nvCxnSpPr>
        <xdr:cNvPr id="71" name="直線コネクタ 70"/>
        <xdr:cNvCxnSpPr/>
      </xdr:nvCxnSpPr>
      <xdr:spPr>
        <a:xfrm>
          <a:off x="4114800" y="68298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100892</xdr:rowOff>
    </xdr:from>
    <xdr:ext cx="762000" cy="259045"/>
    <xdr:sp macro="" textlink="">
      <xdr:nvSpPr>
        <xdr:cNvPr id="72" name="財政力平均値テキスト"/>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143328</xdr:rowOff>
    </xdr:from>
    <xdr:to>
      <xdr:col>19</xdr:col>
      <xdr:colOff>133350</xdr:colOff>
      <xdr:row>39</xdr:row>
      <xdr:rowOff>143328</xdr:rowOff>
    </xdr:to>
    <xdr:cxnSp macro="">
      <xdr:nvCxnSpPr>
        <xdr:cNvPr id="74" name="直線コネクタ 73"/>
        <xdr:cNvCxnSpPr/>
      </xdr:nvCxnSpPr>
      <xdr:spPr>
        <a:xfrm>
          <a:off x="3225800" y="68298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9978</xdr:rowOff>
    </xdr:from>
    <xdr:to>
      <xdr:col>19</xdr:col>
      <xdr:colOff>184150</xdr:colOff>
      <xdr:row>43</xdr:row>
      <xdr:rowOff>111578</xdr:rowOff>
    </xdr:to>
    <xdr:sp macro="" textlink="">
      <xdr:nvSpPr>
        <xdr:cNvPr id="75" name="フローチャート: 判断 74"/>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76" name="テキスト ボックス 75"/>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143328</xdr:rowOff>
    </xdr:from>
    <xdr:to>
      <xdr:col>15</xdr:col>
      <xdr:colOff>82550</xdr:colOff>
      <xdr:row>39</xdr:row>
      <xdr:rowOff>143328</xdr:rowOff>
    </xdr:to>
    <xdr:cxnSp macro="">
      <xdr:nvCxnSpPr>
        <xdr:cNvPr id="77" name="直線コネクタ 76"/>
        <xdr:cNvCxnSpPr/>
      </xdr:nvCxnSpPr>
      <xdr:spPr>
        <a:xfrm>
          <a:off x="2336800" y="68298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8" name="フローチャート: 判断 77"/>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79" name="テキスト ボックス 78"/>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143328</xdr:rowOff>
    </xdr:from>
    <xdr:to>
      <xdr:col>11</xdr:col>
      <xdr:colOff>31750</xdr:colOff>
      <xdr:row>39</xdr:row>
      <xdr:rowOff>160565</xdr:rowOff>
    </xdr:to>
    <xdr:cxnSp macro="">
      <xdr:nvCxnSpPr>
        <xdr:cNvPr id="80" name="直線コネクタ 79"/>
        <xdr:cNvCxnSpPr/>
      </xdr:nvCxnSpPr>
      <xdr:spPr>
        <a:xfrm flipV="1">
          <a:off x="1447800" y="68298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44450</xdr:rowOff>
    </xdr:from>
    <xdr:to>
      <xdr:col>11</xdr:col>
      <xdr:colOff>82550</xdr:colOff>
      <xdr:row>43</xdr:row>
      <xdr:rowOff>146050</xdr:rowOff>
    </xdr:to>
    <xdr:sp macro="" textlink="">
      <xdr:nvSpPr>
        <xdr:cNvPr id="81" name="フローチャート: 判断 80"/>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82" name="テキスト ボックス 81"/>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83" name="フローチャート: 判断 82"/>
        <xdr:cNvSpPr/>
      </xdr:nvSpPr>
      <xdr:spPr>
        <a:xfrm>
          <a:off x="1397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148062</xdr:rowOff>
    </xdr:from>
    <xdr:ext cx="762000" cy="259045"/>
    <xdr:sp macro="" textlink="">
      <xdr:nvSpPr>
        <xdr:cNvPr id="84" name="テキスト ボックス 83"/>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109765</xdr:rowOff>
    </xdr:from>
    <xdr:to>
      <xdr:col>23</xdr:col>
      <xdr:colOff>184150</xdr:colOff>
      <xdr:row>40</xdr:row>
      <xdr:rowOff>39915</xdr:rowOff>
    </xdr:to>
    <xdr:sp macro="" textlink="">
      <xdr:nvSpPr>
        <xdr:cNvPr id="90" name="楕円 89"/>
        <xdr:cNvSpPr/>
      </xdr:nvSpPr>
      <xdr:spPr>
        <a:xfrm>
          <a:off x="4902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126292</xdr:rowOff>
    </xdr:from>
    <xdr:ext cx="762000" cy="259045"/>
    <xdr:sp macro="" textlink="">
      <xdr:nvSpPr>
        <xdr:cNvPr id="91" name="財政力該当値テキスト"/>
        <xdr:cNvSpPr txBox="1"/>
      </xdr:nvSpPr>
      <xdr:spPr>
        <a:xfrm>
          <a:off x="5041900" y="66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92528</xdr:rowOff>
    </xdr:from>
    <xdr:to>
      <xdr:col>19</xdr:col>
      <xdr:colOff>184150</xdr:colOff>
      <xdr:row>40</xdr:row>
      <xdr:rowOff>22678</xdr:rowOff>
    </xdr:to>
    <xdr:sp macro="" textlink="">
      <xdr:nvSpPr>
        <xdr:cNvPr id="92" name="楕円 91"/>
        <xdr:cNvSpPr/>
      </xdr:nvSpPr>
      <xdr:spPr>
        <a:xfrm>
          <a:off x="4064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32855</xdr:rowOff>
    </xdr:from>
    <xdr:ext cx="736600" cy="259045"/>
    <xdr:sp macro="" textlink="">
      <xdr:nvSpPr>
        <xdr:cNvPr id="93" name="テキスト ボックス 92"/>
        <xdr:cNvSpPr txBox="1"/>
      </xdr:nvSpPr>
      <xdr:spPr>
        <a:xfrm>
          <a:off x="3733800" y="6547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92528</xdr:rowOff>
    </xdr:from>
    <xdr:to>
      <xdr:col>15</xdr:col>
      <xdr:colOff>133350</xdr:colOff>
      <xdr:row>40</xdr:row>
      <xdr:rowOff>22678</xdr:rowOff>
    </xdr:to>
    <xdr:sp macro="" textlink="">
      <xdr:nvSpPr>
        <xdr:cNvPr id="94" name="楕円 93"/>
        <xdr:cNvSpPr/>
      </xdr:nvSpPr>
      <xdr:spPr>
        <a:xfrm>
          <a:off x="3175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32855</xdr:rowOff>
    </xdr:from>
    <xdr:ext cx="762000" cy="259045"/>
    <xdr:sp macro="" textlink="">
      <xdr:nvSpPr>
        <xdr:cNvPr id="95" name="テキスト ボックス 94"/>
        <xdr:cNvSpPr txBox="1"/>
      </xdr:nvSpPr>
      <xdr:spPr>
        <a:xfrm>
          <a:off x="2844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92528</xdr:rowOff>
    </xdr:from>
    <xdr:to>
      <xdr:col>11</xdr:col>
      <xdr:colOff>82550</xdr:colOff>
      <xdr:row>40</xdr:row>
      <xdr:rowOff>22678</xdr:rowOff>
    </xdr:to>
    <xdr:sp macro="" textlink="">
      <xdr:nvSpPr>
        <xdr:cNvPr id="96" name="楕円 95"/>
        <xdr:cNvSpPr/>
      </xdr:nvSpPr>
      <xdr:spPr>
        <a:xfrm>
          <a:off x="2286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32855</xdr:rowOff>
    </xdr:from>
    <xdr:ext cx="762000" cy="259045"/>
    <xdr:sp macro="" textlink="">
      <xdr:nvSpPr>
        <xdr:cNvPr id="97" name="テキスト ボックス 96"/>
        <xdr:cNvSpPr txBox="1"/>
      </xdr:nvSpPr>
      <xdr:spPr>
        <a:xfrm>
          <a:off x="1955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109765</xdr:rowOff>
    </xdr:from>
    <xdr:to>
      <xdr:col>7</xdr:col>
      <xdr:colOff>31750</xdr:colOff>
      <xdr:row>40</xdr:row>
      <xdr:rowOff>39915</xdr:rowOff>
    </xdr:to>
    <xdr:sp macro="" textlink="">
      <xdr:nvSpPr>
        <xdr:cNvPr id="98" name="楕円 97"/>
        <xdr:cNvSpPr/>
      </xdr:nvSpPr>
      <xdr:spPr>
        <a:xfrm>
          <a:off x="1397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50092</xdr:rowOff>
    </xdr:from>
    <xdr:ext cx="762000" cy="259045"/>
    <xdr:sp macro="" textlink="">
      <xdr:nvSpPr>
        <xdr:cNvPr id="99" name="テキスト ボックス 98"/>
        <xdr:cNvSpPr txBox="1"/>
      </xdr:nvSpPr>
      <xdr:spPr>
        <a:xfrm>
          <a:off x="1066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経常収支比率は、前年度に比べ</a:t>
          </a:r>
          <a:r>
            <a:rPr kumimoji="1" lang="en-US" altLang="ja-JP" sz="1200">
              <a:solidFill>
                <a:schemeClr val="dk1"/>
              </a:solidFill>
              <a:effectLst/>
              <a:latin typeface="BIZ UDP明朝 Medium" panose="02020500000000000000" pitchFamily="18" charset="-128"/>
              <a:ea typeface="BIZ UDP明朝 Medium" panose="02020500000000000000" pitchFamily="18" charset="-128"/>
              <a:cs typeface="+mn-cs"/>
            </a:rPr>
            <a:t>3.8</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ポイント減り、</a:t>
          </a:r>
          <a:r>
            <a:rPr kumimoji="1" lang="en-US" altLang="ja-JP" sz="1200">
              <a:solidFill>
                <a:schemeClr val="dk1"/>
              </a:solidFill>
              <a:effectLst/>
              <a:latin typeface="BIZ UDP明朝 Medium" panose="02020500000000000000" pitchFamily="18" charset="-128"/>
              <a:ea typeface="BIZ UDP明朝 Medium" panose="02020500000000000000" pitchFamily="18" charset="-128"/>
              <a:cs typeface="+mn-cs"/>
            </a:rPr>
            <a:t>92.6</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ポイントだったが、</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依然として</a:t>
          </a:r>
          <a:r>
            <a:rPr kumimoji="1" lang="en-US" altLang="ja-JP" sz="1200">
              <a:solidFill>
                <a:schemeClr val="dk1"/>
              </a:solidFill>
              <a:effectLst/>
              <a:latin typeface="BIZ UDP明朝 Medium" panose="02020500000000000000" pitchFamily="18" charset="-128"/>
              <a:ea typeface="BIZ UDP明朝 Medium" panose="02020500000000000000" pitchFamily="18" charset="-128"/>
              <a:cs typeface="+mn-cs"/>
            </a:rPr>
            <a:t>90</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％を超える状況であり、全国平均・埼玉県平均</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・類似団体平均すべてにおいて</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上回っている。</a:t>
          </a:r>
          <a:endParaRPr lang="ja-JP" altLang="ja-JP" sz="1200">
            <a:effectLst/>
            <a:latin typeface="BIZ UDP明朝 Medium" panose="02020500000000000000" pitchFamily="18" charset="-128"/>
            <a:ea typeface="BIZ UDP明朝 Medium" panose="02020500000000000000" pitchFamily="18" charset="-128"/>
          </a:endParaRPr>
        </a:p>
        <a:p>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主な要因としては、会計年度任用職員制度に伴う人件費などにより</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経常経費充当一般財源が</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高い割合を占めている</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ためである。</a:t>
          </a:r>
          <a:b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b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経常収支比率は</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、近年高水準をキープ</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しており、財政の硬直化が進んでいる。今後も財源確保や事業の選択と集中の実施により、歳出の節減合理化に努める。</a:t>
          </a:r>
          <a:endParaRPr lang="ja-JP" altLang="ja-JP" sz="1200">
            <a:effectLst/>
            <a:latin typeface="BIZ UDP明朝 Medium" panose="02020500000000000000" pitchFamily="18" charset="-128"/>
            <a:ea typeface="BIZ UDP明朝 Medium" panose="02020500000000000000" pitchFamily="18"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84244</xdr:rowOff>
    </xdr:from>
    <xdr:to>
      <xdr:col>23</xdr:col>
      <xdr:colOff>133350</xdr:colOff>
      <xdr:row>67</xdr:row>
      <xdr:rowOff>71967</xdr:rowOff>
    </xdr:to>
    <xdr:cxnSp macro="">
      <xdr:nvCxnSpPr>
        <xdr:cNvPr id="129" name="直線コネクタ 128"/>
        <xdr:cNvCxnSpPr/>
      </xdr:nvCxnSpPr>
      <xdr:spPr>
        <a:xfrm flipV="1">
          <a:off x="4953000" y="101997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30"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31" name="直線コネクタ 130"/>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170621</xdr:rowOff>
    </xdr:from>
    <xdr:ext cx="762000" cy="259045"/>
    <xdr:sp macro="" textlink="">
      <xdr:nvSpPr>
        <xdr:cNvPr id="132" name="財政構造の弾力性最大値テキスト"/>
        <xdr:cNvSpPr txBox="1"/>
      </xdr:nvSpPr>
      <xdr:spPr>
        <a:xfrm>
          <a:off x="5041900" y="994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84244</xdr:rowOff>
    </xdr:from>
    <xdr:to>
      <xdr:col>24</xdr:col>
      <xdr:colOff>12700</xdr:colOff>
      <xdr:row>59</xdr:row>
      <xdr:rowOff>84244</xdr:rowOff>
    </xdr:to>
    <xdr:cxnSp macro="">
      <xdr:nvCxnSpPr>
        <xdr:cNvPr id="133" name="直線コネクタ 132"/>
        <xdr:cNvCxnSpPr/>
      </xdr:nvCxnSpPr>
      <xdr:spPr>
        <a:xfrm>
          <a:off x="4864100" y="1019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31327</xdr:rowOff>
    </xdr:from>
    <xdr:to>
      <xdr:col>23</xdr:col>
      <xdr:colOff>133350</xdr:colOff>
      <xdr:row>65</xdr:row>
      <xdr:rowOff>165523</xdr:rowOff>
    </xdr:to>
    <xdr:cxnSp macro="">
      <xdr:nvCxnSpPr>
        <xdr:cNvPr id="134" name="直線コネクタ 133"/>
        <xdr:cNvCxnSpPr/>
      </xdr:nvCxnSpPr>
      <xdr:spPr>
        <a:xfrm flipV="1">
          <a:off x="4114800" y="11004127"/>
          <a:ext cx="838200" cy="3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98654</xdr:rowOff>
    </xdr:from>
    <xdr:ext cx="762000" cy="259045"/>
    <xdr:sp macro="" textlink="">
      <xdr:nvSpPr>
        <xdr:cNvPr id="135" name="財政構造の弾力性平均値テキスト"/>
        <xdr:cNvSpPr txBox="1"/>
      </xdr:nvSpPr>
      <xdr:spPr>
        <a:xfrm>
          <a:off x="5041900" y="10557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36" name="フローチャート: 判断 135"/>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77046</xdr:rowOff>
    </xdr:from>
    <xdr:to>
      <xdr:col>19</xdr:col>
      <xdr:colOff>133350</xdr:colOff>
      <xdr:row>65</xdr:row>
      <xdr:rowOff>165523</xdr:rowOff>
    </xdr:to>
    <xdr:cxnSp macro="">
      <xdr:nvCxnSpPr>
        <xdr:cNvPr id="137" name="直線コネクタ 136"/>
        <xdr:cNvCxnSpPr/>
      </xdr:nvCxnSpPr>
      <xdr:spPr>
        <a:xfrm>
          <a:off x="3225800" y="1122129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4656</xdr:rowOff>
    </xdr:from>
    <xdr:to>
      <xdr:col>19</xdr:col>
      <xdr:colOff>184150</xdr:colOff>
      <xdr:row>64</xdr:row>
      <xdr:rowOff>106256</xdr:rowOff>
    </xdr:to>
    <xdr:sp macro="" textlink="">
      <xdr:nvSpPr>
        <xdr:cNvPr id="138" name="フローチャート: 判断 137"/>
        <xdr:cNvSpPr/>
      </xdr:nvSpPr>
      <xdr:spPr>
        <a:xfrm>
          <a:off x="4064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116433</xdr:rowOff>
    </xdr:from>
    <xdr:ext cx="736600" cy="259045"/>
    <xdr:sp macro="" textlink="">
      <xdr:nvSpPr>
        <xdr:cNvPr id="139" name="テキスト ボックス 138"/>
        <xdr:cNvSpPr txBox="1"/>
      </xdr:nvSpPr>
      <xdr:spPr>
        <a:xfrm>
          <a:off x="3733800" y="1074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143933</xdr:rowOff>
    </xdr:from>
    <xdr:to>
      <xdr:col>15</xdr:col>
      <xdr:colOff>82550</xdr:colOff>
      <xdr:row>65</xdr:row>
      <xdr:rowOff>77046</xdr:rowOff>
    </xdr:to>
    <xdr:cxnSp macro="">
      <xdr:nvCxnSpPr>
        <xdr:cNvPr id="140" name="直線コネクタ 139"/>
        <xdr:cNvCxnSpPr/>
      </xdr:nvCxnSpPr>
      <xdr:spPr>
        <a:xfrm>
          <a:off x="2336800" y="1111673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44873</xdr:rowOff>
    </xdr:from>
    <xdr:to>
      <xdr:col>15</xdr:col>
      <xdr:colOff>133350</xdr:colOff>
      <xdr:row>64</xdr:row>
      <xdr:rowOff>146473</xdr:rowOff>
    </xdr:to>
    <xdr:sp macro="" textlink="">
      <xdr:nvSpPr>
        <xdr:cNvPr id="141" name="フローチャート: 判断 140"/>
        <xdr:cNvSpPr/>
      </xdr:nvSpPr>
      <xdr:spPr>
        <a:xfrm>
          <a:off x="3175000" y="1101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156650</xdr:rowOff>
    </xdr:from>
    <xdr:ext cx="762000" cy="259045"/>
    <xdr:sp macro="" textlink="">
      <xdr:nvSpPr>
        <xdr:cNvPr id="142" name="テキスト ボックス 141"/>
        <xdr:cNvSpPr txBox="1"/>
      </xdr:nvSpPr>
      <xdr:spPr>
        <a:xfrm>
          <a:off x="2844800" y="1078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127846</xdr:rowOff>
    </xdr:from>
    <xdr:to>
      <xdr:col>11</xdr:col>
      <xdr:colOff>31750</xdr:colOff>
      <xdr:row>64</xdr:row>
      <xdr:rowOff>143933</xdr:rowOff>
    </xdr:to>
    <xdr:cxnSp macro="">
      <xdr:nvCxnSpPr>
        <xdr:cNvPr id="143" name="直線コネクタ 142"/>
        <xdr:cNvCxnSpPr/>
      </xdr:nvCxnSpPr>
      <xdr:spPr>
        <a:xfrm>
          <a:off x="1447800" y="111006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79587</xdr:rowOff>
    </xdr:from>
    <xdr:to>
      <xdr:col>11</xdr:col>
      <xdr:colOff>82550</xdr:colOff>
      <xdr:row>64</xdr:row>
      <xdr:rowOff>9737</xdr:rowOff>
    </xdr:to>
    <xdr:sp macro="" textlink="">
      <xdr:nvSpPr>
        <xdr:cNvPr id="144" name="フローチャート: 判断 143"/>
        <xdr:cNvSpPr/>
      </xdr:nvSpPr>
      <xdr:spPr>
        <a:xfrm>
          <a:off x="2286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19914</xdr:rowOff>
    </xdr:from>
    <xdr:ext cx="762000" cy="259045"/>
    <xdr:sp macro="" textlink="">
      <xdr:nvSpPr>
        <xdr:cNvPr id="145" name="テキスト ボックス 144"/>
        <xdr:cNvSpPr txBox="1"/>
      </xdr:nvSpPr>
      <xdr:spPr>
        <a:xfrm>
          <a:off x="1955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7196</xdr:rowOff>
    </xdr:from>
    <xdr:to>
      <xdr:col>7</xdr:col>
      <xdr:colOff>31750</xdr:colOff>
      <xdr:row>63</xdr:row>
      <xdr:rowOff>108796</xdr:rowOff>
    </xdr:to>
    <xdr:sp macro="" textlink="">
      <xdr:nvSpPr>
        <xdr:cNvPr id="146" name="フローチャート: 判断 145"/>
        <xdr:cNvSpPr/>
      </xdr:nvSpPr>
      <xdr:spPr>
        <a:xfrm>
          <a:off x="1397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118973</xdr:rowOff>
    </xdr:from>
    <xdr:ext cx="762000" cy="259045"/>
    <xdr:sp macro="" textlink="">
      <xdr:nvSpPr>
        <xdr:cNvPr id="147" name="テキスト ボックス 146"/>
        <xdr:cNvSpPr txBox="1"/>
      </xdr:nvSpPr>
      <xdr:spPr>
        <a:xfrm>
          <a:off x="1066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151977</xdr:rowOff>
    </xdr:from>
    <xdr:to>
      <xdr:col>23</xdr:col>
      <xdr:colOff>184150</xdr:colOff>
      <xdr:row>64</xdr:row>
      <xdr:rowOff>82127</xdr:rowOff>
    </xdr:to>
    <xdr:sp macro="" textlink="">
      <xdr:nvSpPr>
        <xdr:cNvPr id="153" name="楕円 152"/>
        <xdr:cNvSpPr/>
      </xdr:nvSpPr>
      <xdr:spPr>
        <a:xfrm>
          <a:off x="49022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124054</xdr:rowOff>
    </xdr:from>
    <xdr:ext cx="762000" cy="259045"/>
    <xdr:sp macro="" textlink="">
      <xdr:nvSpPr>
        <xdr:cNvPr id="154" name="財政構造の弾力性該当値テキスト"/>
        <xdr:cNvSpPr txBox="1"/>
      </xdr:nvSpPr>
      <xdr:spPr>
        <a:xfrm>
          <a:off x="5041900" y="1092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114723</xdr:rowOff>
    </xdr:from>
    <xdr:to>
      <xdr:col>19</xdr:col>
      <xdr:colOff>184150</xdr:colOff>
      <xdr:row>66</xdr:row>
      <xdr:rowOff>44873</xdr:rowOff>
    </xdr:to>
    <xdr:sp macro="" textlink="">
      <xdr:nvSpPr>
        <xdr:cNvPr id="155" name="楕円 154"/>
        <xdr:cNvSpPr/>
      </xdr:nvSpPr>
      <xdr:spPr>
        <a:xfrm>
          <a:off x="4064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29650</xdr:rowOff>
    </xdr:from>
    <xdr:ext cx="736600" cy="259045"/>
    <xdr:sp macro="" textlink="">
      <xdr:nvSpPr>
        <xdr:cNvPr id="156" name="テキスト ボックス 155"/>
        <xdr:cNvSpPr txBox="1"/>
      </xdr:nvSpPr>
      <xdr:spPr>
        <a:xfrm>
          <a:off x="3733800" y="1134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26246</xdr:rowOff>
    </xdr:from>
    <xdr:to>
      <xdr:col>15</xdr:col>
      <xdr:colOff>133350</xdr:colOff>
      <xdr:row>65</xdr:row>
      <xdr:rowOff>127846</xdr:rowOff>
    </xdr:to>
    <xdr:sp macro="" textlink="">
      <xdr:nvSpPr>
        <xdr:cNvPr id="157" name="楕円 156"/>
        <xdr:cNvSpPr/>
      </xdr:nvSpPr>
      <xdr:spPr>
        <a:xfrm>
          <a:off x="3175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112623</xdr:rowOff>
    </xdr:from>
    <xdr:ext cx="762000" cy="259045"/>
    <xdr:sp macro="" textlink="">
      <xdr:nvSpPr>
        <xdr:cNvPr id="158" name="テキスト ボックス 157"/>
        <xdr:cNvSpPr txBox="1"/>
      </xdr:nvSpPr>
      <xdr:spPr>
        <a:xfrm>
          <a:off x="2844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93133</xdr:rowOff>
    </xdr:from>
    <xdr:to>
      <xdr:col>11</xdr:col>
      <xdr:colOff>82550</xdr:colOff>
      <xdr:row>65</xdr:row>
      <xdr:rowOff>23283</xdr:rowOff>
    </xdr:to>
    <xdr:sp macro="" textlink="">
      <xdr:nvSpPr>
        <xdr:cNvPr id="159" name="楕円 158"/>
        <xdr:cNvSpPr/>
      </xdr:nvSpPr>
      <xdr:spPr>
        <a:xfrm>
          <a:off x="2286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8060</xdr:rowOff>
    </xdr:from>
    <xdr:ext cx="762000" cy="259045"/>
    <xdr:sp macro="" textlink="">
      <xdr:nvSpPr>
        <xdr:cNvPr id="160" name="テキスト ボックス 159"/>
        <xdr:cNvSpPr txBox="1"/>
      </xdr:nvSpPr>
      <xdr:spPr>
        <a:xfrm>
          <a:off x="1955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77046</xdr:rowOff>
    </xdr:from>
    <xdr:to>
      <xdr:col>7</xdr:col>
      <xdr:colOff>31750</xdr:colOff>
      <xdr:row>65</xdr:row>
      <xdr:rowOff>7196</xdr:rowOff>
    </xdr:to>
    <xdr:sp macro="" textlink="">
      <xdr:nvSpPr>
        <xdr:cNvPr id="161" name="楕円 160"/>
        <xdr:cNvSpPr/>
      </xdr:nvSpPr>
      <xdr:spPr>
        <a:xfrm>
          <a:off x="1397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163423</xdr:rowOff>
    </xdr:from>
    <xdr:ext cx="762000" cy="259045"/>
    <xdr:sp macro="" textlink="">
      <xdr:nvSpPr>
        <xdr:cNvPr id="162" name="テキスト ボックス 161"/>
        <xdr:cNvSpPr txBox="1"/>
      </xdr:nvSpPr>
      <xdr:spPr>
        <a:xfrm>
          <a:off x="1066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人件費、物件費及び維持補修費は、全国平均・埼玉県平均</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・類似団体平均</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を下回っているものの、前年度に比べ、</a:t>
          </a:r>
          <a:r>
            <a:rPr kumimoji="1" lang="en-US" altLang="ja-JP" sz="1200">
              <a:solidFill>
                <a:schemeClr val="dk1"/>
              </a:solidFill>
              <a:effectLst/>
              <a:latin typeface="BIZ UDP明朝 Medium" panose="02020500000000000000" pitchFamily="18" charset="-128"/>
              <a:ea typeface="BIZ UDP明朝 Medium" panose="02020500000000000000" pitchFamily="18" charset="-128"/>
              <a:cs typeface="+mn-cs"/>
            </a:rPr>
            <a:t>3,184</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円の増となった。</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人事院勧告による常勤職員期末手当の減により、人件費は減少しているが、新型コロナウイルスワクチン接種委託料やがん検診委託料などの増加により物件費は増加した。</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今後も委託内容の精査など、コスト削減に努める。</a:t>
          </a:r>
          <a:endParaRPr lang="ja-JP" altLang="ja-JP" sz="1600">
            <a:effectLst/>
            <a:latin typeface="BIZ UDP明朝 Medium" panose="02020500000000000000" pitchFamily="18" charset="-128"/>
            <a:ea typeface="BIZ UDP明朝 Medium" panose="02020500000000000000" pitchFamily="18"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95779</xdr:rowOff>
    </xdr:from>
    <xdr:to>
      <xdr:col>23</xdr:col>
      <xdr:colOff>133350</xdr:colOff>
      <xdr:row>90</xdr:row>
      <xdr:rowOff>76462</xdr:rowOff>
    </xdr:to>
    <xdr:cxnSp macro="">
      <xdr:nvCxnSpPr>
        <xdr:cNvPr id="194" name="直線コネクタ 193"/>
        <xdr:cNvCxnSpPr/>
      </xdr:nvCxnSpPr>
      <xdr:spPr>
        <a:xfrm flipV="1">
          <a:off x="4953000" y="13811779"/>
          <a:ext cx="0" cy="16951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48539</xdr:rowOff>
    </xdr:from>
    <xdr:ext cx="762000" cy="259045"/>
    <xdr:sp macro="" textlink="">
      <xdr:nvSpPr>
        <xdr:cNvPr id="195" name="人件費・物件費等の状況最小値テキスト"/>
        <xdr:cNvSpPr txBox="1"/>
      </xdr:nvSpPr>
      <xdr:spPr>
        <a:xfrm>
          <a:off x="5041900" y="1547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76462</xdr:rowOff>
    </xdr:from>
    <xdr:to>
      <xdr:col>24</xdr:col>
      <xdr:colOff>12700</xdr:colOff>
      <xdr:row>90</xdr:row>
      <xdr:rowOff>76462</xdr:rowOff>
    </xdr:to>
    <xdr:cxnSp macro="">
      <xdr:nvCxnSpPr>
        <xdr:cNvPr id="196" name="直線コネクタ 195"/>
        <xdr:cNvCxnSpPr/>
      </xdr:nvCxnSpPr>
      <xdr:spPr>
        <a:xfrm>
          <a:off x="4864100" y="1550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10706</xdr:rowOff>
    </xdr:from>
    <xdr:ext cx="762000" cy="259045"/>
    <xdr:sp macro="" textlink="">
      <xdr:nvSpPr>
        <xdr:cNvPr id="197" name="人件費・物件費等の状況最大値テキスト"/>
        <xdr:cNvSpPr txBox="1"/>
      </xdr:nvSpPr>
      <xdr:spPr>
        <a:xfrm>
          <a:off x="5041900" y="1355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95779</xdr:rowOff>
    </xdr:from>
    <xdr:to>
      <xdr:col>24</xdr:col>
      <xdr:colOff>12700</xdr:colOff>
      <xdr:row>80</xdr:row>
      <xdr:rowOff>95779</xdr:rowOff>
    </xdr:to>
    <xdr:cxnSp macro="">
      <xdr:nvCxnSpPr>
        <xdr:cNvPr id="198" name="直線コネクタ 197"/>
        <xdr:cNvCxnSpPr/>
      </xdr:nvCxnSpPr>
      <xdr:spPr>
        <a:xfrm>
          <a:off x="4864100" y="1381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11252</xdr:rowOff>
    </xdr:from>
    <xdr:to>
      <xdr:col>23</xdr:col>
      <xdr:colOff>133350</xdr:colOff>
      <xdr:row>83</xdr:row>
      <xdr:rowOff>66131</xdr:rowOff>
    </xdr:to>
    <xdr:cxnSp macro="">
      <xdr:nvCxnSpPr>
        <xdr:cNvPr id="199" name="直線コネクタ 198"/>
        <xdr:cNvCxnSpPr/>
      </xdr:nvCxnSpPr>
      <xdr:spPr>
        <a:xfrm>
          <a:off x="4114800" y="14241602"/>
          <a:ext cx="838200" cy="5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78923</xdr:rowOff>
    </xdr:from>
    <xdr:ext cx="762000" cy="259045"/>
    <xdr:sp macro="" textlink="">
      <xdr:nvSpPr>
        <xdr:cNvPr id="200" name="人件費・物件費等の状況平均値テキスト"/>
        <xdr:cNvSpPr txBox="1"/>
      </xdr:nvSpPr>
      <xdr:spPr>
        <a:xfrm>
          <a:off x="5041900" y="14480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106846</xdr:rowOff>
    </xdr:from>
    <xdr:to>
      <xdr:col>23</xdr:col>
      <xdr:colOff>184150</xdr:colOff>
      <xdr:row>85</xdr:row>
      <xdr:rowOff>36996</xdr:rowOff>
    </xdr:to>
    <xdr:sp macro="" textlink="">
      <xdr:nvSpPr>
        <xdr:cNvPr id="201" name="フローチャート: 判断 200"/>
        <xdr:cNvSpPr/>
      </xdr:nvSpPr>
      <xdr:spPr>
        <a:xfrm>
          <a:off x="4902200" y="1450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97489</xdr:rowOff>
    </xdr:from>
    <xdr:to>
      <xdr:col>19</xdr:col>
      <xdr:colOff>133350</xdr:colOff>
      <xdr:row>83</xdr:row>
      <xdr:rowOff>11252</xdr:rowOff>
    </xdr:to>
    <xdr:cxnSp macro="">
      <xdr:nvCxnSpPr>
        <xdr:cNvPr id="202" name="直線コネクタ 201"/>
        <xdr:cNvCxnSpPr/>
      </xdr:nvCxnSpPr>
      <xdr:spPr>
        <a:xfrm>
          <a:off x="3225800" y="14156389"/>
          <a:ext cx="889000" cy="8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1333</xdr:rowOff>
    </xdr:from>
    <xdr:to>
      <xdr:col>19</xdr:col>
      <xdr:colOff>184150</xdr:colOff>
      <xdr:row>86</xdr:row>
      <xdr:rowOff>102933</xdr:rowOff>
    </xdr:to>
    <xdr:sp macro="" textlink="">
      <xdr:nvSpPr>
        <xdr:cNvPr id="203" name="フローチャート: 判断 202"/>
        <xdr:cNvSpPr/>
      </xdr:nvSpPr>
      <xdr:spPr>
        <a:xfrm>
          <a:off x="4064000" y="1474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87710</xdr:rowOff>
    </xdr:from>
    <xdr:ext cx="736600" cy="259045"/>
    <xdr:sp macro="" textlink="">
      <xdr:nvSpPr>
        <xdr:cNvPr id="204" name="テキスト ボックス 203"/>
        <xdr:cNvSpPr txBox="1"/>
      </xdr:nvSpPr>
      <xdr:spPr>
        <a:xfrm>
          <a:off x="3733800" y="14832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97489</xdr:rowOff>
    </xdr:from>
    <xdr:to>
      <xdr:col>15</xdr:col>
      <xdr:colOff>82550</xdr:colOff>
      <xdr:row>82</xdr:row>
      <xdr:rowOff>119551</xdr:rowOff>
    </xdr:to>
    <xdr:cxnSp macro="">
      <xdr:nvCxnSpPr>
        <xdr:cNvPr id="205" name="直線コネクタ 204"/>
        <xdr:cNvCxnSpPr/>
      </xdr:nvCxnSpPr>
      <xdr:spPr>
        <a:xfrm flipV="1">
          <a:off x="2336800" y="14156389"/>
          <a:ext cx="889000" cy="2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122462</xdr:rowOff>
    </xdr:from>
    <xdr:to>
      <xdr:col>15</xdr:col>
      <xdr:colOff>133350</xdr:colOff>
      <xdr:row>85</xdr:row>
      <xdr:rowOff>52612</xdr:rowOff>
    </xdr:to>
    <xdr:sp macro="" textlink="">
      <xdr:nvSpPr>
        <xdr:cNvPr id="206" name="フローチャート: 判断 205"/>
        <xdr:cNvSpPr/>
      </xdr:nvSpPr>
      <xdr:spPr>
        <a:xfrm>
          <a:off x="3175000" y="1452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37389</xdr:rowOff>
    </xdr:from>
    <xdr:ext cx="762000" cy="259045"/>
    <xdr:sp macro="" textlink="">
      <xdr:nvSpPr>
        <xdr:cNvPr id="207" name="テキスト ボックス 206"/>
        <xdr:cNvSpPr txBox="1"/>
      </xdr:nvSpPr>
      <xdr:spPr>
        <a:xfrm>
          <a:off x="2844800" y="1461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91801</xdr:rowOff>
    </xdr:from>
    <xdr:to>
      <xdr:col>11</xdr:col>
      <xdr:colOff>31750</xdr:colOff>
      <xdr:row>82</xdr:row>
      <xdr:rowOff>119551</xdr:rowOff>
    </xdr:to>
    <xdr:cxnSp macro="">
      <xdr:nvCxnSpPr>
        <xdr:cNvPr id="208" name="直線コネクタ 207"/>
        <xdr:cNvCxnSpPr/>
      </xdr:nvCxnSpPr>
      <xdr:spPr>
        <a:xfrm>
          <a:off x="1447800" y="14150701"/>
          <a:ext cx="8890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52846</xdr:rowOff>
    </xdr:from>
    <xdr:to>
      <xdr:col>11</xdr:col>
      <xdr:colOff>82550</xdr:colOff>
      <xdr:row>84</xdr:row>
      <xdr:rowOff>154446</xdr:rowOff>
    </xdr:to>
    <xdr:sp macro="" textlink="">
      <xdr:nvSpPr>
        <xdr:cNvPr id="209" name="フローチャート: 判断 208"/>
        <xdr:cNvSpPr/>
      </xdr:nvSpPr>
      <xdr:spPr>
        <a:xfrm>
          <a:off x="2286000" y="1445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139223</xdr:rowOff>
    </xdr:from>
    <xdr:ext cx="762000" cy="259045"/>
    <xdr:sp macro="" textlink="">
      <xdr:nvSpPr>
        <xdr:cNvPr id="210" name="テキスト ボックス 209"/>
        <xdr:cNvSpPr txBox="1"/>
      </xdr:nvSpPr>
      <xdr:spPr>
        <a:xfrm>
          <a:off x="1955800" y="14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32181</xdr:rowOff>
    </xdr:from>
    <xdr:to>
      <xdr:col>7</xdr:col>
      <xdr:colOff>31750</xdr:colOff>
      <xdr:row>84</xdr:row>
      <xdr:rowOff>133781</xdr:rowOff>
    </xdr:to>
    <xdr:sp macro="" textlink="">
      <xdr:nvSpPr>
        <xdr:cNvPr id="211" name="フローチャート: 判断 210"/>
        <xdr:cNvSpPr/>
      </xdr:nvSpPr>
      <xdr:spPr>
        <a:xfrm>
          <a:off x="13970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118558</xdr:rowOff>
    </xdr:from>
    <xdr:ext cx="762000" cy="259045"/>
    <xdr:sp macro="" textlink="">
      <xdr:nvSpPr>
        <xdr:cNvPr id="212" name="テキスト ボックス 211"/>
        <xdr:cNvSpPr txBox="1"/>
      </xdr:nvSpPr>
      <xdr:spPr>
        <a:xfrm>
          <a:off x="1066800" y="1452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15331</xdr:rowOff>
    </xdr:from>
    <xdr:to>
      <xdr:col>23</xdr:col>
      <xdr:colOff>184150</xdr:colOff>
      <xdr:row>83</xdr:row>
      <xdr:rowOff>116931</xdr:rowOff>
    </xdr:to>
    <xdr:sp macro="" textlink="">
      <xdr:nvSpPr>
        <xdr:cNvPr id="218" name="楕円 217"/>
        <xdr:cNvSpPr/>
      </xdr:nvSpPr>
      <xdr:spPr>
        <a:xfrm>
          <a:off x="4902200" y="1424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31858</xdr:rowOff>
    </xdr:from>
    <xdr:ext cx="762000" cy="259045"/>
    <xdr:sp macro="" textlink="">
      <xdr:nvSpPr>
        <xdr:cNvPr id="219" name="人件費・物件費等の状況該当値テキスト"/>
        <xdr:cNvSpPr txBox="1"/>
      </xdr:nvSpPr>
      <xdr:spPr>
        <a:xfrm>
          <a:off x="5041900" y="14090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131902</xdr:rowOff>
    </xdr:from>
    <xdr:to>
      <xdr:col>19</xdr:col>
      <xdr:colOff>184150</xdr:colOff>
      <xdr:row>83</xdr:row>
      <xdr:rowOff>62052</xdr:rowOff>
    </xdr:to>
    <xdr:sp macro="" textlink="">
      <xdr:nvSpPr>
        <xdr:cNvPr id="220" name="楕円 219"/>
        <xdr:cNvSpPr/>
      </xdr:nvSpPr>
      <xdr:spPr>
        <a:xfrm>
          <a:off x="4064000" y="1419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72229</xdr:rowOff>
    </xdr:from>
    <xdr:ext cx="736600" cy="259045"/>
    <xdr:sp macro="" textlink="">
      <xdr:nvSpPr>
        <xdr:cNvPr id="221" name="テキスト ボックス 220"/>
        <xdr:cNvSpPr txBox="1"/>
      </xdr:nvSpPr>
      <xdr:spPr>
        <a:xfrm>
          <a:off x="3733800" y="13959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46689</xdr:rowOff>
    </xdr:from>
    <xdr:to>
      <xdr:col>15</xdr:col>
      <xdr:colOff>133350</xdr:colOff>
      <xdr:row>82</xdr:row>
      <xdr:rowOff>148289</xdr:rowOff>
    </xdr:to>
    <xdr:sp macro="" textlink="">
      <xdr:nvSpPr>
        <xdr:cNvPr id="222" name="楕円 221"/>
        <xdr:cNvSpPr/>
      </xdr:nvSpPr>
      <xdr:spPr>
        <a:xfrm>
          <a:off x="3175000" y="1410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158466</xdr:rowOff>
    </xdr:from>
    <xdr:ext cx="762000" cy="259045"/>
    <xdr:sp macro="" textlink="">
      <xdr:nvSpPr>
        <xdr:cNvPr id="223" name="テキスト ボックス 222"/>
        <xdr:cNvSpPr txBox="1"/>
      </xdr:nvSpPr>
      <xdr:spPr>
        <a:xfrm>
          <a:off x="2844800" y="13874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68751</xdr:rowOff>
    </xdr:from>
    <xdr:to>
      <xdr:col>11</xdr:col>
      <xdr:colOff>82550</xdr:colOff>
      <xdr:row>82</xdr:row>
      <xdr:rowOff>170351</xdr:rowOff>
    </xdr:to>
    <xdr:sp macro="" textlink="">
      <xdr:nvSpPr>
        <xdr:cNvPr id="224" name="楕円 223"/>
        <xdr:cNvSpPr/>
      </xdr:nvSpPr>
      <xdr:spPr>
        <a:xfrm>
          <a:off x="2286000" y="1412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9078</xdr:rowOff>
    </xdr:from>
    <xdr:ext cx="762000" cy="259045"/>
    <xdr:sp macro="" textlink="">
      <xdr:nvSpPr>
        <xdr:cNvPr id="225" name="テキスト ボックス 224"/>
        <xdr:cNvSpPr txBox="1"/>
      </xdr:nvSpPr>
      <xdr:spPr>
        <a:xfrm>
          <a:off x="1955800" y="13896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41001</xdr:rowOff>
    </xdr:from>
    <xdr:to>
      <xdr:col>7</xdr:col>
      <xdr:colOff>31750</xdr:colOff>
      <xdr:row>82</xdr:row>
      <xdr:rowOff>142601</xdr:rowOff>
    </xdr:to>
    <xdr:sp macro="" textlink="">
      <xdr:nvSpPr>
        <xdr:cNvPr id="226" name="楕円 225"/>
        <xdr:cNvSpPr/>
      </xdr:nvSpPr>
      <xdr:spPr>
        <a:xfrm>
          <a:off x="1397000" y="1409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152778</xdr:rowOff>
    </xdr:from>
    <xdr:ext cx="762000" cy="259045"/>
    <xdr:sp macro="" textlink="">
      <xdr:nvSpPr>
        <xdr:cNvPr id="227" name="テキスト ボックス 226"/>
        <xdr:cNvSpPr txBox="1"/>
      </xdr:nvSpPr>
      <xdr:spPr>
        <a:xfrm>
          <a:off x="1066800" y="1386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人材確保の点から埼玉県や近隣市と同様に初任給を国よりも高く設定していることや、職員の昇給・昇格制度が国と異なることなどにより、全国市平均</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・類似団体平均</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を上回っているものの、職員数は全国平均</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・類似団体平均や</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を大きく下回っている状況である。職員の給与については、人事院勧告への準拠を基本に、県内他市の状況などを踏まえながら適正な給与制度の維持に努める。</a:t>
          </a:r>
          <a:endParaRPr lang="ja-JP" altLang="ja-JP" sz="1200">
            <a:effectLst/>
            <a:latin typeface="BIZ UDP明朝 Medium" panose="02020500000000000000" pitchFamily="18" charset="-128"/>
            <a:ea typeface="BIZ UDP明朝 Medium" panose="02020500000000000000" pitchFamily="18"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8" name="直線コネクタ 257"/>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9"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60" name="直線コネクタ 259"/>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61"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2" name="直線コネクタ 261"/>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86</xdr:row>
      <xdr:rowOff>170543</xdr:rowOff>
    </xdr:to>
    <xdr:cxnSp macro="">
      <xdr:nvCxnSpPr>
        <xdr:cNvPr id="263" name="直線コネクタ 262"/>
        <xdr:cNvCxnSpPr/>
      </xdr:nvCxnSpPr>
      <xdr:spPr>
        <a:xfrm>
          <a:off x="16179800" y="14915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64"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5" name="フローチャート: 判断 264"/>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136979</xdr:rowOff>
    </xdr:to>
    <xdr:cxnSp macro="">
      <xdr:nvCxnSpPr>
        <xdr:cNvPr id="266" name="直線コネクタ 265"/>
        <xdr:cNvCxnSpPr/>
      </xdr:nvCxnSpPr>
      <xdr:spPr>
        <a:xfrm flipV="1">
          <a:off x="15290800" y="1491524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134257</xdr:rowOff>
    </xdr:from>
    <xdr:to>
      <xdr:col>77</xdr:col>
      <xdr:colOff>95250</xdr:colOff>
      <xdr:row>84</xdr:row>
      <xdr:rowOff>64407</xdr:rowOff>
    </xdr:to>
    <xdr:sp macro="" textlink="">
      <xdr:nvSpPr>
        <xdr:cNvPr id="267" name="フローチャート: 判断 266"/>
        <xdr:cNvSpPr/>
      </xdr:nvSpPr>
      <xdr:spPr>
        <a:xfrm>
          <a:off x="161290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74584</xdr:rowOff>
    </xdr:from>
    <xdr:ext cx="736600" cy="259045"/>
    <xdr:sp macro="" textlink="">
      <xdr:nvSpPr>
        <xdr:cNvPr id="268" name="テキスト ボックス 267"/>
        <xdr:cNvSpPr txBox="1"/>
      </xdr:nvSpPr>
      <xdr:spPr>
        <a:xfrm>
          <a:off x="15798800" y="1413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136979</xdr:rowOff>
    </xdr:from>
    <xdr:to>
      <xdr:col>72</xdr:col>
      <xdr:colOff>203200</xdr:colOff>
      <xdr:row>87</xdr:row>
      <xdr:rowOff>154214</xdr:rowOff>
    </xdr:to>
    <xdr:cxnSp macro="">
      <xdr:nvCxnSpPr>
        <xdr:cNvPr id="269" name="直線コネクタ 268"/>
        <xdr:cNvCxnSpPr/>
      </xdr:nvCxnSpPr>
      <xdr:spPr>
        <a:xfrm flipV="1">
          <a:off x="14401800" y="150531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14514</xdr:rowOff>
    </xdr:from>
    <xdr:to>
      <xdr:col>73</xdr:col>
      <xdr:colOff>44450</xdr:colOff>
      <xdr:row>84</xdr:row>
      <xdr:rowOff>116114</xdr:rowOff>
    </xdr:to>
    <xdr:sp macro="" textlink="">
      <xdr:nvSpPr>
        <xdr:cNvPr id="270" name="フローチャート: 判断 269"/>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71" name="テキスト ボックス 270"/>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136979</xdr:rowOff>
    </xdr:from>
    <xdr:to>
      <xdr:col>68</xdr:col>
      <xdr:colOff>152400</xdr:colOff>
      <xdr:row>87</xdr:row>
      <xdr:rowOff>154214</xdr:rowOff>
    </xdr:to>
    <xdr:cxnSp macro="">
      <xdr:nvCxnSpPr>
        <xdr:cNvPr id="272" name="直線コネクタ 271"/>
        <xdr:cNvCxnSpPr/>
      </xdr:nvCxnSpPr>
      <xdr:spPr>
        <a:xfrm>
          <a:off x="13512800" y="150531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14514</xdr:rowOff>
    </xdr:from>
    <xdr:to>
      <xdr:col>68</xdr:col>
      <xdr:colOff>203200</xdr:colOff>
      <xdr:row>84</xdr:row>
      <xdr:rowOff>116114</xdr:rowOff>
    </xdr:to>
    <xdr:sp macro="" textlink="">
      <xdr:nvSpPr>
        <xdr:cNvPr id="273" name="フローチャート: 判断 272"/>
        <xdr:cNvSpPr/>
      </xdr:nvSpPr>
      <xdr:spPr>
        <a:xfrm>
          <a:off x="14351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126291</xdr:rowOff>
    </xdr:from>
    <xdr:ext cx="762000" cy="259045"/>
    <xdr:sp macro="" textlink="">
      <xdr:nvSpPr>
        <xdr:cNvPr id="274" name="テキスト ボックス 273"/>
        <xdr:cNvSpPr txBox="1"/>
      </xdr:nvSpPr>
      <xdr:spPr>
        <a:xfrm>
          <a:off x="14020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75" name="フローチャート: 判断 274"/>
        <xdr:cNvSpPr/>
      </xdr:nvSpPr>
      <xdr:spPr>
        <a:xfrm>
          <a:off x="13462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76" name="テキスト ボックス 275"/>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82" name="楕円 281"/>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91820</xdr:rowOff>
    </xdr:from>
    <xdr:ext cx="762000" cy="259045"/>
    <xdr:sp macro="" textlink="">
      <xdr:nvSpPr>
        <xdr:cNvPr id="283" name="給与水準   （国との比較）該当値テキスト"/>
        <xdr:cNvSpPr txBox="1"/>
      </xdr:nvSpPr>
      <xdr:spPr>
        <a:xfrm>
          <a:off x="17106900" y="148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84" name="楕円 283"/>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85" name="テキスト ボックス 284"/>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86179</xdr:rowOff>
    </xdr:from>
    <xdr:to>
      <xdr:col>73</xdr:col>
      <xdr:colOff>44450</xdr:colOff>
      <xdr:row>88</xdr:row>
      <xdr:rowOff>16329</xdr:rowOff>
    </xdr:to>
    <xdr:sp macro="" textlink="">
      <xdr:nvSpPr>
        <xdr:cNvPr id="286" name="楕円 285"/>
        <xdr:cNvSpPr/>
      </xdr:nvSpPr>
      <xdr:spPr>
        <a:xfrm>
          <a:off x="15240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1106</xdr:rowOff>
    </xdr:from>
    <xdr:ext cx="762000" cy="259045"/>
    <xdr:sp macro="" textlink="">
      <xdr:nvSpPr>
        <xdr:cNvPr id="287" name="テキスト ボックス 286"/>
        <xdr:cNvSpPr txBox="1"/>
      </xdr:nvSpPr>
      <xdr:spPr>
        <a:xfrm>
          <a:off x="14909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103414</xdr:rowOff>
    </xdr:from>
    <xdr:to>
      <xdr:col>68</xdr:col>
      <xdr:colOff>203200</xdr:colOff>
      <xdr:row>88</xdr:row>
      <xdr:rowOff>33564</xdr:rowOff>
    </xdr:to>
    <xdr:sp macro="" textlink="">
      <xdr:nvSpPr>
        <xdr:cNvPr id="288" name="楕円 287"/>
        <xdr:cNvSpPr/>
      </xdr:nvSpPr>
      <xdr:spPr>
        <a:xfrm>
          <a:off x="14351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18341</xdr:rowOff>
    </xdr:from>
    <xdr:ext cx="762000" cy="259045"/>
    <xdr:sp macro="" textlink="">
      <xdr:nvSpPr>
        <xdr:cNvPr id="289" name="テキスト ボックス 288"/>
        <xdr:cNvSpPr txBox="1"/>
      </xdr:nvSpPr>
      <xdr:spPr>
        <a:xfrm>
          <a:off x="14020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86179</xdr:rowOff>
    </xdr:from>
    <xdr:to>
      <xdr:col>64</xdr:col>
      <xdr:colOff>152400</xdr:colOff>
      <xdr:row>88</xdr:row>
      <xdr:rowOff>16329</xdr:rowOff>
    </xdr:to>
    <xdr:sp macro="" textlink="">
      <xdr:nvSpPr>
        <xdr:cNvPr id="290" name="楕円 289"/>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1106</xdr:rowOff>
    </xdr:from>
    <xdr:ext cx="762000" cy="259045"/>
    <xdr:sp macro="" textlink="">
      <xdr:nvSpPr>
        <xdr:cNvPr id="291" name="テキスト ボックス 290"/>
        <xdr:cNvSpPr txBox="1"/>
      </xdr:nvSpPr>
      <xdr:spPr>
        <a:xfrm>
          <a:off x="13131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人口は引き続き増加傾向にあるものの、前年度と同等の職員数配置としたため、人口</a:t>
          </a:r>
          <a:r>
            <a:rPr kumimoji="1" lang="en-US" altLang="ja-JP" sz="1200">
              <a:solidFill>
                <a:schemeClr val="dk1"/>
              </a:solidFill>
              <a:effectLst/>
              <a:latin typeface="BIZ UDP明朝 Medium" panose="02020500000000000000" pitchFamily="18" charset="-128"/>
              <a:ea typeface="BIZ UDP明朝 Medium" panose="02020500000000000000" pitchFamily="18" charset="-128"/>
              <a:cs typeface="+mn-cs"/>
            </a:rPr>
            <a:t>1,000</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人当たりの職員数は前年度より</a:t>
          </a:r>
          <a:r>
            <a:rPr kumimoji="1" lang="en-US" altLang="ja-JP" sz="1200">
              <a:solidFill>
                <a:schemeClr val="dk1"/>
              </a:solidFill>
              <a:effectLst/>
              <a:latin typeface="BIZ UDP明朝 Medium" panose="02020500000000000000" pitchFamily="18" charset="-128"/>
              <a:ea typeface="BIZ UDP明朝 Medium" panose="02020500000000000000" pitchFamily="18" charset="-128"/>
              <a:cs typeface="+mn-cs"/>
            </a:rPr>
            <a:t>0.01</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人減少し</a:t>
          </a:r>
          <a:r>
            <a:rPr kumimoji="1" lang="en-US" altLang="ja-JP" sz="1200">
              <a:solidFill>
                <a:schemeClr val="dk1"/>
              </a:solidFill>
              <a:effectLst/>
              <a:latin typeface="BIZ UDP明朝 Medium" panose="02020500000000000000" pitchFamily="18" charset="-128"/>
              <a:ea typeface="BIZ UDP明朝 Medium" panose="02020500000000000000" pitchFamily="18" charset="-128"/>
              <a:cs typeface="+mn-cs"/>
            </a:rPr>
            <a:t>4.88</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人となり、全国平均</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埼玉県平均</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・類似団体平均</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を大きく下回っている。今後も引き続き、社会情勢や行政需要の変化を注視しながら、「朝霞市定員管理方針」に基づき、適正な定員管理に努めていく。</a:t>
          </a:r>
          <a:endParaRPr lang="ja-JP" altLang="ja-JP" sz="1200">
            <a:effectLst/>
            <a:latin typeface="BIZ UDP明朝 Medium" panose="02020500000000000000" pitchFamily="18" charset="-128"/>
            <a:ea typeface="BIZ UDP明朝 Medium" panose="02020500000000000000" pitchFamily="18"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162983</xdr:rowOff>
    </xdr:to>
    <xdr:cxnSp macro="">
      <xdr:nvCxnSpPr>
        <xdr:cNvPr id="321" name="直線コネクタ 320"/>
        <xdr:cNvCxnSpPr/>
      </xdr:nvCxnSpPr>
      <xdr:spPr>
        <a:xfrm flipV="1">
          <a:off x="17018000" y="1022392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135060</xdr:rowOff>
    </xdr:from>
    <xdr:ext cx="762000" cy="259045"/>
    <xdr:sp macro="" textlink="">
      <xdr:nvSpPr>
        <xdr:cNvPr id="322" name="定員管理の状況最小値テキスト"/>
        <xdr:cNvSpPr txBox="1"/>
      </xdr:nvSpPr>
      <xdr:spPr>
        <a:xfrm>
          <a:off x="17106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162983</xdr:rowOff>
    </xdr:from>
    <xdr:to>
      <xdr:col>81</xdr:col>
      <xdr:colOff>133350</xdr:colOff>
      <xdr:row>66</xdr:row>
      <xdr:rowOff>162983</xdr:rowOff>
    </xdr:to>
    <xdr:cxnSp macro="">
      <xdr:nvCxnSpPr>
        <xdr:cNvPr id="323" name="直線コネクタ 322"/>
        <xdr:cNvCxnSpPr/>
      </xdr:nvCxnSpPr>
      <xdr:spPr>
        <a:xfrm>
          <a:off x="16929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4"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5" name="直線コネクタ 324"/>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111337</xdr:rowOff>
    </xdr:from>
    <xdr:to>
      <xdr:col>81</xdr:col>
      <xdr:colOff>44450</xdr:colOff>
      <xdr:row>61</xdr:row>
      <xdr:rowOff>113347</xdr:rowOff>
    </xdr:to>
    <xdr:cxnSp macro="">
      <xdr:nvCxnSpPr>
        <xdr:cNvPr id="326" name="直線コネクタ 325"/>
        <xdr:cNvCxnSpPr/>
      </xdr:nvCxnSpPr>
      <xdr:spPr>
        <a:xfrm flipV="1">
          <a:off x="16179800" y="10569787"/>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106485</xdr:rowOff>
    </xdr:from>
    <xdr:ext cx="762000" cy="259045"/>
    <xdr:sp macro="" textlink="">
      <xdr:nvSpPr>
        <xdr:cNvPr id="327" name="定員管理の状況平均値テキスト"/>
        <xdr:cNvSpPr txBox="1"/>
      </xdr:nvSpPr>
      <xdr:spPr>
        <a:xfrm>
          <a:off x="17106900" y="10736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134408</xdr:rowOff>
    </xdr:from>
    <xdr:to>
      <xdr:col>81</xdr:col>
      <xdr:colOff>95250</xdr:colOff>
      <xdr:row>63</xdr:row>
      <xdr:rowOff>64558</xdr:rowOff>
    </xdr:to>
    <xdr:sp macro="" textlink="">
      <xdr:nvSpPr>
        <xdr:cNvPr id="328" name="フローチャート: 判断 327"/>
        <xdr:cNvSpPr/>
      </xdr:nvSpPr>
      <xdr:spPr>
        <a:xfrm>
          <a:off x="169672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113347</xdr:rowOff>
    </xdr:from>
    <xdr:to>
      <xdr:col>77</xdr:col>
      <xdr:colOff>44450</xdr:colOff>
      <xdr:row>61</xdr:row>
      <xdr:rowOff>143510</xdr:rowOff>
    </xdr:to>
    <xdr:cxnSp macro="">
      <xdr:nvCxnSpPr>
        <xdr:cNvPr id="329" name="直線コネクタ 328"/>
        <xdr:cNvCxnSpPr/>
      </xdr:nvCxnSpPr>
      <xdr:spPr>
        <a:xfrm flipV="1">
          <a:off x="15290800" y="10571797"/>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10689</xdr:rowOff>
    </xdr:from>
    <xdr:to>
      <xdr:col>77</xdr:col>
      <xdr:colOff>95250</xdr:colOff>
      <xdr:row>64</xdr:row>
      <xdr:rowOff>112289</xdr:rowOff>
    </xdr:to>
    <xdr:sp macro="" textlink="">
      <xdr:nvSpPr>
        <xdr:cNvPr id="330" name="フローチャート: 判断 329"/>
        <xdr:cNvSpPr/>
      </xdr:nvSpPr>
      <xdr:spPr>
        <a:xfrm>
          <a:off x="16129000" y="1098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97066</xdr:rowOff>
    </xdr:from>
    <xdr:ext cx="736600" cy="259045"/>
    <xdr:sp macro="" textlink="">
      <xdr:nvSpPr>
        <xdr:cNvPr id="331" name="テキスト ボックス 330"/>
        <xdr:cNvSpPr txBox="1"/>
      </xdr:nvSpPr>
      <xdr:spPr>
        <a:xfrm>
          <a:off x="15798800" y="11069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143510</xdr:rowOff>
    </xdr:from>
    <xdr:to>
      <xdr:col>72</xdr:col>
      <xdr:colOff>203200</xdr:colOff>
      <xdr:row>61</xdr:row>
      <xdr:rowOff>163619</xdr:rowOff>
    </xdr:to>
    <xdr:cxnSp macro="">
      <xdr:nvCxnSpPr>
        <xdr:cNvPr id="332" name="直線コネクタ 331"/>
        <xdr:cNvCxnSpPr/>
      </xdr:nvCxnSpPr>
      <xdr:spPr>
        <a:xfrm flipV="1">
          <a:off x="14401800" y="1060196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64</xdr:row>
      <xdr:rowOff>12700</xdr:rowOff>
    </xdr:from>
    <xdr:to>
      <xdr:col>73</xdr:col>
      <xdr:colOff>44450</xdr:colOff>
      <xdr:row>64</xdr:row>
      <xdr:rowOff>114300</xdr:rowOff>
    </xdr:to>
    <xdr:sp macro="" textlink="">
      <xdr:nvSpPr>
        <xdr:cNvPr id="333" name="フローチャート: 判断 332"/>
        <xdr:cNvSpPr/>
      </xdr:nvSpPr>
      <xdr:spPr>
        <a:xfrm>
          <a:off x="15240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99077</xdr:rowOff>
    </xdr:from>
    <xdr:ext cx="762000" cy="259045"/>
    <xdr:sp macro="" textlink="">
      <xdr:nvSpPr>
        <xdr:cNvPr id="334" name="テキスト ボックス 333"/>
        <xdr:cNvSpPr txBox="1"/>
      </xdr:nvSpPr>
      <xdr:spPr>
        <a:xfrm>
          <a:off x="14909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147531</xdr:rowOff>
    </xdr:from>
    <xdr:to>
      <xdr:col>68</xdr:col>
      <xdr:colOff>152400</xdr:colOff>
      <xdr:row>61</xdr:row>
      <xdr:rowOff>163619</xdr:rowOff>
    </xdr:to>
    <xdr:cxnSp macro="">
      <xdr:nvCxnSpPr>
        <xdr:cNvPr id="335" name="直線コネクタ 334"/>
        <xdr:cNvCxnSpPr/>
      </xdr:nvCxnSpPr>
      <xdr:spPr>
        <a:xfrm>
          <a:off x="13512800" y="10605981"/>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64</xdr:row>
      <xdr:rowOff>4656</xdr:rowOff>
    </xdr:from>
    <xdr:to>
      <xdr:col>68</xdr:col>
      <xdr:colOff>203200</xdr:colOff>
      <xdr:row>64</xdr:row>
      <xdr:rowOff>106256</xdr:rowOff>
    </xdr:to>
    <xdr:sp macro="" textlink="">
      <xdr:nvSpPr>
        <xdr:cNvPr id="336" name="フローチャート: 判断 335"/>
        <xdr:cNvSpPr/>
      </xdr:nvSpPr>
      <xdr:spPr>
        <a:xfrm>
          <a:off x="14351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91033</xdr:rowOff>
    </xdr:from>
    <xdr:ext cx="762000" cy="259045"/>
    <xdr:sp macro="" textlink="">
      <xdr:nvSpPr>
        <xdr:cNvPr id="337" name="テキスト ボックス 336"/>
        <xdr:cNvSpPr txBox="1"/>
      </xdr:nvSpPr>
      <xdr:spPr>
        <a:xfrm>
          <a:off x="14020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162031</xdr:rowOff>
    </xdr:from>
    <xdr:to>
      <xdr:col>64</xdr:col>
      <xdr:colOff>152400</xdr:colOff>
      <xdr:row>64</xdr:row>
      <xdr:rowOff>92181</xdr:rowOff>
    </xdr:to>
    <xdr:sp macro="" textlink="">
      <xdr:nvSpPr>
        <xdr:cNvPr id="338" name="フローチャート: 判断 337"/>
        <xdr:cNvSpPr/>
      </xdr:nvSpPr>
      <xdr:spPr>
        <a:xfrm>
          <a:off x="13462000" y="1096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76958</xdr:rowOff>
    </xdr:from>
    <xdr:ext cx="762000" cy="259045"/>
    <xdr:sp macro="" textlink="">
      <xdr:nvSpPr>
        <xdr:cNvPr id="339" name="テキスト ボックス 338"/>
        <xdr:cNvSpPr txBox="1"/>
      </xdr:nvSpPr>
      <xdr:spPr>
        <a:xfrm>
          <a:off x="13131800" y="1104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60537</xdr:rowOff>
    </xdr:from>
    <xdr:to>
      <xdr:col>81</xdr:col>
      <xdr:colOff>95250</xdr:colOff>
      <xdr:row>61</xdr:row>
      <xdr:rowOff>162137</xdr:rowOff>
    </xdr:to>
    <xdr:sp macro="" textlink="">
      <xdr:nvSpPr>
        <xdr:cNvPr id="345" name="楕円 344"/>
        <xdr:cNvSpPr/>
      </xdr:nvSpPr>
      <xdr:spPr>
        <a:xfrm>
          <a:off x="169672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77064</xdr:rowOff>
    </xdr:from>
    <xdr:ext cx="762000" cy="259045"/>
    <xdr:sp macro="" textlink="">
      <xdr:nvSpPr>
        <xdr:cNvPr id="346" name="定員管理の状況該当値テキスト"/>
        <xdr:cNvSpPr txBox="1"/>
      </xdr:nvSpPr>
      <xdr:spPr>
        <a:xfrm>
          <a:off x="171069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62547</xdr:rowOff>
    </xdr:from>
    <xdr:to>
      <xdr:col>77</xdr:col>
      <xdr:colOff>95250</xdr:colOff>
      <xdr:row>61</xdr:row>
      <xdr:rowOff>164147</xdr:rowOff>
    </xdr:to>
    <xdr:sp macro="" textlink="">
      <xdr:nvSpPr>
        <xdr:cNvPr id="347" name="楕円 346"/>
        <xdr:cNvSpPr/>
      </xdr:nvSpPr>
      <xdr:spPr>
        <a:xfrm>
          <a:off x="161290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2874</xdr:rowOff>
    </xdr:from>
    <xdr:ext cx="736600" cy="259045"/>
    <xdr:sp macro="" textlink="">
      <xdr:nvSpPr>
        <xdr:cNvPr id="348" name="テキスト ボックス 347"/>
        <xdr:cNvSpPr txBox="1"/>
      </xdr:nvSpPr>
      <xdr:spPr>
        <a:xfrm>
          <a:off x="15798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92710</xdr:rowOff>
    </xdr:from>
    <xdr:to>
      <xdr:col>73</xdr:col>
      <xdr:colOff>44450</xdr:colOff>
      <xdr:row>62</xdr:row>
      <xdr:rowOff>22860</xdr:rowOff>
    </xdr:to>
    <xdr:sp macro="" textlink="">
      <xdr:nvSpPr>
        <xdr:cNvPr id="349" name="楕円 348"/>
        <xdr:cNvSpPr/>
      </xdr:nvSpPr>
      <xdr:spPr>
        <a:xfrm>
          <a:off x="15240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33037</xdr:rowOff>
    </xdr:from>
    <xdr:ext cx="762000" cy="259045"/>
    <xdr:sp macro="" textlink="">
      <xdr:nvSpPr>
        <xdr:cNvPr id="350" name="テキスト ボックス 349"/>
        <xdr:cNvSpPr txBox="1"/>
      </xdr:nvSpPr>
      <xdr:spPr>
        <a:xfrm>
          <a:off x="14909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112819</xdr:rowOff>
    </xdr:from>
    <xdr:to>
      <xdr:col>68</xdr:col>
      <xdr:colOff>203200</xdr:colOff>
      <xdr:row>62</xdr:row>
      <xdr:rowOff>42969</xdr:rowOff>
    </xdr:to>
    <xdr:sp macro="" textlink="">
      <xdr:nvSpPr>
        <xdr:cNvPr id="351" name="楕円 350"/>
        <xdr:cNvSpPr/>
      </xdr:nvSpPr>
      <xdr:spPr>
        <a:xfrm>
          <a:off x="14351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53146</xdr:rowOff>
    </xdr:from>
    <xdr:ext cx="762000" cy="259045"/>
    <xdr:sp macro="" textlink="">
      <xdr:nvSpPr>
        <xdr:cNvPr id="352" name="テキスト ボックス 351"/>
        <xdr:cNvSpPr txBox="1"/>
      </xdr:nvSpPr>
      <xdr:spPr>
        <a:xfrm>
          <a:off x="14020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96731</xdr:rowOff>
    </xdr:from>
    <xdr:to>
      <xdr:col>64</xdr:col>
      <xdr:colOff>152400</xdr:colOff>
      <xdr:row>62</xdr:row>
      <xdr:rowOff>26881</xdr:rowOff>
    </xdr:to>
    <xdr:sp macro="" textlink="">
      <xdr:nvSpPr>
        <xdr:cNvPr id="353" name="楕円 352"/>
        <xdr:cNvSpPr/>
      </xdr:nvSpPr>
      <xdr:spPr>
        <a:xfrm>
          <a:off x="13462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37058</xdr:rowOff>
    </xdr:from>
    <xdr:ext cx="762000" cy="259045"/>
    <xdr:sp macro="" textlink="">
      <xdr:nvSpPr>
        <xdr:cNvPr id="354" name="テキスト ボックス 353"/>
        <xdr:cNvSpPr txBox="1"/>
      </xdr:nvSpPr>
      <xdr:spPr>
        <a:xfrm>
          <a:off x="13131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実質公債費比率は、</a:t>
          </a:r>
          <a:r>
            <a:rPr kumimoji="1" lang="en-US" altLang="ja-JP" sz="1200">
              <a:solidFill>
                <a:schemeClr val="dk1"/>
              </a:solidFill>
              <a:effectLst/>
              <a:latin typeface="BIZ UDP明朝 Medium" panose="02020500000000000000" pitchFamily="18" charset="-128"/>
              <a:ea typeface="BIZ UDP明朝 Medium" panose="02020500000000000000" pitchFamily="18" charset="-128"/>
              <a:cs typeface="+mn-cs"/>
            </a:rPr>
            <a:t>0.2</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％増で</a:t>
          </a:r>
          <a:r>
            <a:rPr kumimoji="1" lang="en-US" altLang="ja-JP" sz="1200">
              <a:solidFill>
                <a:schemeClr val="dk1"/>
              </a:solidFill>
              <a:effectLst/>
              <a:latin typeface="BIZ UDP明朝 Medium" panose="02020500000000000000" pitchFamily="18" charset="-128"/>
              <a:ea typeface="BIZ UDP明朝 Medium" panose="02020500000000000000" pitchFamily="18" charset="-128"/>
              <a:cs typeface="+mn-cs"/>
            </a:rPr>
            <a:t>4.9</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となり</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、全国平均・埼玉県平均を下回っている。分子</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では、</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元利償還金が</a:t>
          </a:r>
          <a:r>
            <a:rPr kumimoji="1" lang="en-US" altLang="ja-JP" sz="1200">
              <a:solidFill>
                <a:schemeClr val="dk1"/>
              </a:solidFill>
              <a:effectLst/>
              <a:latin typeface="BIZ UDP明朝 Medium" panose="02020500000000000000" pitchFamily="18" charset="-128"/>
              <a:ea typeface="BIZ UDP明朝 Medium" panose="02020500000000000000" pitchFamily="18" charset="-128"/>
              <a:cs typeface="+mn-cs"/>
            </a:rPr>
            <a:t>1</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億</a:t>
          </a:r>
          <a:r>
            <a:rPr kumimoji="1" lang="en-US" altLang="ja-JP" sz="1200">
              <a:solidFill>
                <a:schemeClr val="dk1"/>
              </a:solidFill>
              <a:effectLst/>
              <a:latin typeface="BIZ UDP明朝 Medium" panose="02020500000000000000" pitchFamily="18" charset="-128"/>
              <a:ea typeface="BIZ UDP明朝 Medium" panose="02020500000000000000" pitchFamily="18" charset="-128"/>
              <a:cs typeface="+mn-cs"/>
            </a:rPr>
            <a:t>2,653</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万</a:t>
          </a:r>
          <a:r>
            <a:rPr kumimoji="1" lang="en-US" altLang="ja-JP" sz="1200">
              <a:solidFill>
                <a:schemeClr val="dk1"/>
              </a:solidFill>
              <a:effectLst/>
              <a:latin typeface="BIZ UDP明朝 Medium" panose="02020500000000000000" pitchFamily="18" charset="-128"/>
              <a:ea typeface="BIZ UDP明朝 Medium" panose="02020500000000000000" pitchFamily="18" charset="-128"/>
              <a:cs typeface="+mn-cs"/>
            </a:rPr>
            <a:t>7,000</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円増加、朝霞和光資源循環組合の公債費負担が新たに</a:t>
          </a:r>
          <a:r>
            <a:rPr kumimoji="1" lang="en-US" altLang="ja-JP" sz="1200">
              <a:solidFill>
                <a:schemeClr val="dk1"/>
              </a:solidFill>
              <a:effectLst/>
              <a:latin typeface="BIZ UDP明朝 Medium" panose="02020500000000000000" pitchFamily="18" charset="-128"/>
              <a:ea typeface="BIZ UDP明朝 Medium" panose="02020500000000000000" pitchFamily="18" charset="-128"/>
              <a:cs typeface="+mn-cs"/>
            </a:rPr>
            <a:t>1,502</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万</a:t>
          </a:r>
          <a:r>
            <a:rPr kumimoji="1" lang="en-US" altLang="ja-JP" sz="1200">
              <a:solidFill>
                <a:schemeClr val="dk1"/>
              </a:solidFill>
              <a:effectLst/>
              <a:latin typeface="BIZ UDP明朝 Medium" panose="02020500000000000000" pitchFamily="18" charset="-128"/>
              <a:ea typeface="BIZ UDP明朝 Medium" panose="02020500000000000000" pitchFamily="18" charset="-128"/>
              <a:cs typeface="+mn-cs"/>
            </a:rPr>
            <a:t>2,000</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円発生し</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合計で</a:t>
          </a:r>
          <a:r>
            <a:rPr kumimoji="1" lang="en-US" altLang="ja-JP" sz="1200">
              <a:solidFill>
                <a:schemeClr val="dk1"/>
              </a:solidFill>
              <a:effectLst/>
              <a:latin typeface="BIZ UDP明朝 Medium" panose="02020500000000000000" pitchFamily="18" charset="-128"/>
              <a:ea typeface="BIZ UDP明朝 Medium" panose="02020500000000000000" pitchFamily="18" charset="-128"/>
              <a:cs typeface="+mn-cs"/>
            </a:rPr>
            <a:t>1</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億</a:t>
          </a:r>
          <a:r>
            <a:rPr kumimoji="1" lang="en-US" altLang="ja-JP" sz="1200">
              <a:solidFill>
                <a:schemeClr val="dk1"/>
              </a:solidFill>
              <a:effectLst/>
              <a:latin typeface="BIZ UDP明朝 Medium" panose="02020500000000000000" pitchFamily="18" charset="-128"/>
              <a:ea typeface="BIZ UDP明朝 Medium" panose="02020500000000000000" pitchFamily="18" charset="-128"/>
              <a:cs typeface="+mn-cs"/>
            </a:rPr>
            <a:t>2,271</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万</a:t>
          </a:r>
          <a:r>
            <a:rPr kumimoji="1" lang="en-US" altLang="ja-JP" sz="1200">
              <a:solidFill>
                <a:schemeClr val="dk1"/>
              </a:solidFill>
              <a:effectLst/>
              <a:latin typeface="BIZ UDP明朝 Medium" panose="02020500000000000000" pitchFamily="18" charset="-128"/>
              <a:ea typeface="BIZ UDP明朝 Medium" panose="02020500000000000000" pitchFamily="18" charset="-128"/>
              <a:cs typeface="+mn-cs"/>
            </a:rPr>
            <a:t>3,000</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円増加した。一方分母では、</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標準税収入額が</a:t>
          </a:r>
          <a:r>
            <a:rPr kumimoji="1" lang="en-US" altLang="ja-JP" sz="1200">
              <a:solidFill>
                <a:schemeClr val="dk1"/>
              </a:solidFill>
              <a:effectLst/>
              <a:latin typeface="BIZ UDP明朝 Medium" panose="02020500000000000000" pitchFamily="18" charset="-128"/>
              <a:ea typeface="BIZ UDP明朝 Medium" panose="02020500000000000000" pitchFamily="18" charset="-128"/>
              <a:cs typeface="+mn-cs"/>
            </a:rPr>
            <a:t>3</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億</a:t>
          </a:r>
          <a:r>
            <a:rPr kumimoji="1" lang="en-US" altLang="ja-JP" sz="1200">
              <a:solidFill>
                <a:schemeClr val="dk1"/>
              </a:solidFill>
              <a:effectLst/>
              <a:latin typeface="BIZ UDP明朝 Medium" panose="02020500000000000000" pitchFamily="18" charset="-128"/>
              <a:ea typeface="BIZ UDP明朝 Medium" panose="02020500000000000000" pitchFamily="18" charset="-128"/>
              <a:cs typeface="+mn-cs"/>
            </a:rPr>
            <a:t>3,968</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万</a:t>
          </a:r>
          <a:r>
            <a:rPr kumimoji="1" lang="en-US" altLang="ja-JP" sz="1200">
              <a:solidFill>
                <a:schemeClr val="dk1"/>
              </a:solidFill>
              <a:effectLst/>
              <a:latin typeface="BIZ UDP明朝 Medium" panose="02020500000000000000" pitchFamily="18" charset="-128"/>
              <a:ea typeface="BIZ UDP明朝 Medium" panose="02020500000000000000" pitchFamily="18" charset="-128"/>
              <a:cs typeface="+mn-cs"/>
            </a:rPr>
            <a:t>7,000</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円減少したが、普通交付税は</a:t>
          </a:r>
          <a:r>
            <a:rPr kumimoji="1" lang="en-US" altLang="ja-JP" sz="1200">
              <a:solidFill>
                <a:schemeClr val="dk1"/>
              </a:solidFill>
              <a:effectLst/>
              <a:latin typeface="BIZ UDP明朝 Medium" panose="02020500000000000000" pitchFamily="18" charset="-128"/>
              <a:ea typeface="BIZ UDP明朝 Medium" panose="02020500000000000000" pitchFamily="18" charset="-128"/>
              <a:cs typeface="+mn-cs"/>
            </a:rPr>
            <a:t>8</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億</a:t>
          </a:r>
          <a:r>
            <a:rPr kumimoji="1" lang="en-US" altLang="ja-JP" sz="1200">
              <a:solidFill>
                <a:schemeClr val="dk1"/>
              </a:solidFill>
              <a:effectLst/>
              <a:latin typeface="BIZ UDP明朝 Medium" panose="02020500000000000000" pitchFamily="18" charset="-128"/>
              <a:ea typeface="BIZ UDP明朝 Medium" panose="02020500000000000000" pitchFamily="18" charset="-128"/>
              <a:cs typeface="+mn-cs"/>
            </a:rPr>
            <a:t>7,999</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万</a:t>
          </a:r>
          <a:r>
            <a:rPr kumimoji="1" lang="en-US" altLang="ja-JP" sz="1200">
              <a:solidFill>
                <a:schemeClr val="dk1"/>
              </a:solidFill>
              <a:effectLst/>
              <a:latin typeface="BIZ UDP明朝 Medium" panose="02020500000000000000" pitchFamily="18" charset="-128"/>
              <a:ea typeface="BIZ UDP明朝 Medium" panose="02020500000000000000" pitchFamily="18" charset="-128"/>
              <a:cs typeface="+mn-cs"/>
            </a:rPr>
            <a:t>7,000</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円増、臨時財政対策債は</a:t>
          </a:r>
          <a:r>
            <a:rPr kumimoji="1" lang="en-US" altLang="ja-JP" sz="1200">
              <a:solidFill>
                <a:schemeClr val="dk1"/>
              </a:solidFill>
              <a:effectLst/>
              <a:latin typeface="BIZ UDP明朝 Medium" panose="02020500000000000000" pitchFamily="18" charset="-128"/>
              <a:ea typeface="BIZ UDP明朝 Medium" panose="02020500000000000000" pitchFamily="18" charset="-128"/>
              <a:cs typeface="+mn-cs"/>
            </a:rPr>
            <a:t>9</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億</a:t>
          </a:r>
          <a:r>
            <a:rPr kumimoji="1" lang="en-US" altLang="ja-JP" sz="1200">
              <a:solidFill>
                <a:schemeClr val="dk1"/>
              </a:solidFill>
              <a:effectLst/>
              <a:latin typeface="BIZ UDP明朝 Medium" panose="02020500000000000000" pitchFamily="18" charset="-128"/>
              <a:ea typeface="BIZ UDP明朝 Medium" panose="02020500000000000000" pitchFamily="18" charset="-128"/>
              <a:cs typeface="+mn-cs"/>
            </a:rPr>
            <a:t>7,969</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万</a:t>
          </a:r>
          <a:r>
            <a:rPr kumimoji="1" lang="en-US" altLang="ja-JP" sz="1200">
              <a:solidFill>
                <a:schemeClr val="dk1"/>
              </a:solidFill>
              <a:effectLst/>
              <a:latin typeface="BIZ UDP明朝 Medium" panose="02020500000000000000" pitchFamily="18" charset="-128"/>
              <a:ea typeface="BIZ UDP明朝 Medium" panose="02020500000000000000" pitchFamily="18" charset="-128"/>
              <a:cs typeface="+mn-cs"/>
            </a:rPr>
            <a:t>3,000</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円増加した結果</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合計で</a:t>
          </a:r>
          <a:r>
            <a:rPr kumimoji="1" lang="en-US" altLang="ja-JP" sz="1200">
              <a:solidFill>
                <a:schemeClr val="dk1"/>
              </a:solidFill>
              <a:effectLst/>
              <a:latin typeface="BIZ UDP明朝 Medium" panose="02020500000000000000" pitchFamily="18" charset="-128"/>
              <a:ea typeface="BIZ UDP明朝 Medium" panose="02020500000000000000" pitchFamily="18" charset="-128"/>
              <a:cs typeface="+mn-cs"/>
            </a:rPr>
            <a:t>15</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億</a:t>
          </a:r>
          <a:r>
            <a:rPr kumimoji="1" lang="en-US" altLang="ja-JP" sz="1200">
              <a:solidFill>
                <a:schemeClr val="dk1"/>
              </a:solidFill>
              <a:effectLst/>
              <a:latin typeface="BIZ UDP明朝 Medium" panose="02020500000000000000" pitchFamily="18" charset="-128"/>
              <a:ea typeface="BIZ UDP明朝 Medium" panose="02020500000000000000" pitchFamily="18" charset="-128"/>
              <a:cs typeface="+mn-cs"/>
            </a:rPr>
            <a:t>3,695</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万</a:t>
          </a:r>
          <a:r>
            <a:rPr kumimoji="1" lang="en-US" altLang="ja-JP" sz="1200">
              <a:solidFill>
                <a:schemeClr val="dk1"/>
              </a:solidFill>
              <a:effectLst/>
              <a:latin typeface="BIZ UDP明朝 Medium" panose="02020500000000000000" pitchFamily="18" charset="-128"/>
              <a:ea typeface="BIZ UDP明朝 Medium" panose="02020500000000000000" pitchFamily="18" charset="-128"/>
              <a:cs typeface="+mn-cs"/>
            </a:rPr>
            <a:t>7,000</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円増加した。分母・分子ともに増加したが、分子の増加率が分母の増加率を上回り、</a:t>
          </a:r>
          <a:r>
            <a:rPr kumimoji="1" lang="en-US" altLang="ja-JP" sz="1200">
              <a:solidFill>
                <a:schemeClr val="dk1"/>
              </a:solidFill>
              <a:effectLst/>
              <a:latin typeface="BIZ UDP明朝 Medium" panose="02020500000000000000" pitchFamily="18" charset="-128"/>
              <a:ea typeface="BIZ UDP明朝 Medium" panose="02020500000000000000" pitchFamily="18" charset="-128"/>
              <a:cs typeface="+mn-cs"/>
            </a:rPr>
            <a:t>0.2</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％増加した。</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今後も償還額と起債額のバランスを考えながら計画的な運用に努める。</a:t>
          </a:r>
          <a:endParaRPr lang="ja-JP" altLang="ja-JP" sz="1200">
            <a:effectLst/>
            <a:latin typeface="BIZ UDP明朝 Medium" panose="02020500000000000000" pitchFamily="18" charset="-128"/>
            <a:ea typeface="BIZ UDP明朝 Medium" panose="02020500000000000000" pitchFamily="18" charset="-128"/>
          </a:endParaRPr>
        </a:p>
        <a:p>
          <a:endParaRPr kumimoji="1" lang="ja-JP" altLang="en-US" sz="1200">
            <a:latin typeface="BIZ UDP明朝 Medium" panose="02020500000000000000" pitchFamily="18" charset="-128"/>
            <a:ea typeface="BIZ UDP明朝 Medium" panose="02020500000000000000" pitchFamily="18"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1" name="直線コネクタ 370"/>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2" name="テキスト ボックス 371"/>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3" name="直線コネクタ 37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4" name="テキスト ボックス 37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5" name="直線コネクタ 374"/>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6" name="テキスト ボックス 375"/>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9" name="直線コネクタ 378"/>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80" name="テキスト ボックス 379"/>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1" name="直線コネクタ 38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109008</xdr:rowOff>
    </xdr:from>
    <xdr:to>
      <xdr:col>81</xdr:col>
      <xdr:colOff>44450</xdr:colOff>
      <xdr:row>44</xdr:row>
      <xdr:rowOff>155046</xdr:rowOff>
    </xdr:to>
    <xdr:cxnSp macro="">
      <xdr:nvCxnSpPr>
        <xdr:cNvPr id="385" name="直線コネクタ 384"/>
        <xdr:cNvCxnSpPr/>
      </xdr:nvCxnSpPr>
      <xdr:spPr>
        <a:xfrm flipV="1">
          <a:off x="17018000" y="6281208"/>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6" name="公債費負担の状況最小値テキスト"/>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7" name="直線コネクタ 386"/>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23935</xdr:rowOff>
    </xdr:from>
    <xdr:ext cx="762000" cy="259045"/>
    <xdr:sp macro="" textlink="">
      <xdr:nvSpPr>
        <xdr:cNvPr id="388" name="公債費負担の状況最大値テキスト"/>
        <xdr:cNvSpPr txBox="1"/>
      </xdr:nvSpPr>
      <xdr:spPr>
        <a:xfrm>
          <a:off x="17106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109008</xdr:rowOff>
    </xdr:from>
    <xdr:to>
      <xdr:col>81</xdr:col>
      <xdr:colOff>133350</xdr:colOff>
      <xdr:row>36</xdr:row>
      <xdr:rowOff>109008</xdr:rowOff>
    </xdr:to>
    <xdr:cxnSp macro="">
      <xdr:nvCxnSpPr>
        <xdr:cNvPr id="389" name="直線コネクタ 388"/>
        <xdr:cNvCxnSpPr/>
      </xdr:nvCxnSpPr>
      <xdr:spPr>
        <a:xfrm>
          <a:off x="16929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126471</xdr:rowOff>
    </xdr:from>
    <xdr:to>
      <xdr:col>81</xdr:col>
      <xdr:colOff>44450</xdr:colOff>
      <xdr:row>41</xdr:row>
      <xdr:rowOff>146579</xdr:rowOff>
    </xdr:to>
    <xdr:cxnSp macro="">
      <xdr:nvCxnSpPr>
        <xdr:cNvPr id="390" name="直線コネクタ 389"/>
        <xdr:cNvCxnSpPr/>
      </xdr:nvCxnSpPr>
      <xdr:spPr>
        <a:xfrm>
          <a:off x="16179800" y="7155921"/>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72090</xdr:rowOff>
    </xdr:from>
    <xdr:ext cx="762000" cy="259045"/>
    <xdr:sp macro="" textlink="">
      <xdr:nvSpPr>
        <xdr:cNvPr id="391" name="公債費負担の状況平均値テキスト"/>
        <xdr:cNvSpPr txBox="1"/>
      </xdr:nvSpPr>
      <xdr:spPr>
        <a:xfrm>
          <a:off x="17106900" y="6930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55563</xdr:rowOff>
    </xdr:from>
    <xdr:to>
      <xdr:col>81</xdr:col>
      <xdr:colOff>95250</xdr:colOff>
      <xdr:row>41</xdr:row>
      <xdr:rowOff>157163</xdr:rowOff>
    </xdr:to>
    <xdr:sp macro="" textlink="">
      <xdr:nvSpPr>
        <xdr:cNvPr id="392" name="フローチャート: 判断 391"/>
        <xdr:cNvSpPr/>
      </xdr:nvSpPr>
      <xdr:spPr>
        <a:xfrm>
          <a:off x="16967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126471</xdr:rowOff>
    </xdr:from>
    <xdr:to>
      <xdr:col>77</xdr:col>
      <xdr:colOff>44450</xdr:colOff>
      <xdr:row>41</xdr:row>
      <xdr:rowOff>126471</xdr:rowOff>
    </xdr:to>
    <xdr:cxnSp macro="">
      <xdr:nvCxnSpPr>
        <xdr:cNvPr id="393" name="直線コネクタ 392"/>
        <xdr:cNvCxnSpPr/>
      </xdr:nvCxnSpPr>
      <xdr:spPr>
        <a:xfrm>
          <a:off x="15290800" y="71559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155575</xdr:rowOff>
    </xdr:from>
    <xdr:to>
      <xdr:col>77</xdr:col>
      <xdr:colOff>95250</xdr:colOff>
      <xdr:row>43</xdr:row>
      <xdr:rowOff>85725</xdr:rowOff>
    </xdr:to>
    <xdr:sp macro="" textlink="">
      <xdr:nvSpPr>
        <xdr:cNvPr id="394" name="フローチャート: 判断 393"/>
        <xdr:cNvSpPr/>
      </xdr:nvSpPr>
      <xdr:spPr>
        <a:xfrm>
          <a:off x="16129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70502</xdr:rowOff>
    </xdr:from>
    <xdr:ext cx="736600" cy="259045"/>
    <xdr:sp macro="" textlink="">
      <xdr:nvSpPr>
        <xdr:cNvPr id="395" name="テキスト ボックス 394"/>
        <xdr:cNvSpPr txBox="1"/>
      </xdr:nvSpPr>
      <xdr:spPr>
        <a:xfrm>
          <a:off x="15798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86254</xdr:rowOff>
    </xdr:from>
    <xdr:to>
      <xdr:col>72</xdr:col>
      <xdr:colOff>203200</xdr:colOff>
      <xdr:row>41</xdr:row>
      <xdr:rowOff>126471</xdr:rowOff>
    </xdr:to>
    <xdr:cxnSp macro="">
      <xdr:nvCxnSpPr>
        <xdr:cNvPr id="396" name="直線コネクタ 395"/>
        <xdr:cNvCxnSpPr/>
      </xdr:nvCxnSpPr>
      <xdr:spPr>
        <a:xfrm>
          <a:off x="14401800" y="7115704"/>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43</xdr:row>
      <xdr:rowOff>24342</xdr:rowOff>
    </xdr:from>
    <xdr:to>
      <xdr:col>73</xdr:col>
      <xdr:colOff>44450</xdr:colOff>
      <xdr:row>43</xdr:row>
      <xdr:rowOff>125942</xdr:rowOff>
    </xdr:to>
    <xdr:sp macro="" textlink="">
      <xdr:nvSpPr>
        <xdr:cNvPr id="397" name="フローチャート: 判断 396"/>
        <xdr:cNvSpPr/>
      </xdr:nvSpPr>
      <xdr:spPr>
        <a:xfrm>
          <a:off x="15240000" y="73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110719</xdr:rowOff>
    </xdr:from>
    <xdr:ext cx="762000" cy="259045"/>
    <xdr:sp macro="" textlink="">
      <xdr:nvSpPr>
        <xdr:cNvPr id="398" name="テキスト ボックス 397"/>
        <xdr:cNvSpPr txBox="1"/>
      </xdr:nvSpPr>
      <xdr:spPr>
        <a:xfrm>
          <a:off x="14909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66146</xdr:rowOff>
    </xdr:from>
    <xdr:to>
      <xdr:col>68</xdr:col>
      <xdr:colOff>152400</xdr:colOff>
      <xdr:row>41</xdr:row>
      <xdr:rowOff>86254</xdr:rowOff>
    </xdr:to>
    <xdr:cxnSp macro="">
      <xdr:nvCxnSpPr>
        <xdr:cNvPr id="399" name="直線コネクタ 398"/>
        <xdr:cNvCxnSpPr/>
      </xdr:nvCxnSpPr>
      <xdr:spPr>
        <a:xfrm>
          <a:off x="13512800" y="709559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43</xdr:row>
      <xdr:rowOff>44450</xdr:rowOff>
    </xdr:from>
    <xdr:to>
      <xdr:col>68</xdr:col>
      <xdr:colOff>203200</xdr:colOff>
      <xdr:row>43</xdr:row>
      <xdr:rowOff>146050</xdr:rowOff>
    </xdr:to>
    <xdr:sp macro="" textlink="">
      <xdr:nvSpPr>
        <xdr:cNvPr id="400" name="フローチャート: 判断 399"/>
        <xdr:cNvSpPr/>
      </xdr:nvSpPr>
      <xdr:spPr>
        <a:xfrm>
          <a:off x="14351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401" name="テキスト ボックス 400"/>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84667</xdr:rowOff>
    </xdr:from>
    <xdr:to>
      <xdr:col>64</xdr:col>
      <xdr:colOff>152400</xdr:colOff>
      <xdr:row>44</xdr:row>
      <xdr:rowOff>14817</xdr:rowOff>
    </xdr:to>
    <xdr:sp macro="" textlink="">
      <xdr:nvSpPr>
        <xdr:cNvPr id="402" name="フローチャート: 判断 401"/>
        <xdr:cNvSpPr/>
      </xdr:nvSpPr>
      <xdr:spPr>
        <a:xfrm>
          <a:off x="13462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171044</xdr:rowOff>
    </xdr:from>
    <xdr:ext cx="762000" cy="259045"/>
    <xdr:sp macro="" textlink="">
      <xdr:nvSpPr>
        <xdr:cNvPr id="403" name="テキスト ボックス 402"/>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95779</xdr:rowOff>
    </xdr:from>
    <xdr:to>
      <xdr:col>81</xdr:col>
      <xdr:colOff>95250</xdr:colOff>
      <xdr:row>42</xdr:row>
      <xdr:rowOff>25929</xdr:rowOff>
    </xdr:to>
    <xdr:sp macro="" textlink="">
      <xdr:nvSpPr>
        <xdr:cNvPr id="409" name="楕円 408"/>
        <xdr:cNvSpPr/>
      </xdr:nvSpPr>
      <xdr:spPr>
        <a:xfrm>
          <a:off x="16967200" y="71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67856</xdr:rowOff>
    </xdr:from>
    <xdr:ext cx="762000" cy="259045"/>
    <xdr:sp macro="" textlink="">
      <xdr:nvSpPr>
        <xdr:cNvPr id="410" name="公債費負担の状況該当値テキスト"/>
        <xdr:cNvSpPr txBox="1"/>
      </xdr:nvSpPr>
      <xdr:spPr>
        <a:xfrm>
          <a:off x="17106900" y="709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75671</xdr:rowOff>
    </xdr:from>
    <xdr:to>
      <xdr:col>77</xdr:col>
      <xdr:colOff>95250</xdr:colOff>
      <xdr:row>42</xdr:row>
      <xdr:rowOff>5821</xdr:rowOff>
    </xdr:to>
    <xdr:sp macro="" textlink="">
      <xdr:nvSpPr>
        <xdr:cNvPr id="411" name="楕円 410"/>
        <xdr:cNvSpPr/>
      </xdr:nvSpPr>
      <xdr:spPr>
        <a:xfrm>
          <a:off x="16129000" y="710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15998</xdr:rowOff>
    </xdr:from>
    <xdr:ext cx="736600" cy="259045"/>
    <xdr:sp macro="" textlink="">
      <xdr:nvSpPr>
        <xdr:cNvPr id="412" name="テキスト ボックス 411"/>
        <xdr:cNvSpPr txBox="1"/>
      </xdr:nvSpPr>
      <xdr:spPr>
        <a:xfrm>
          <a:off x="15798800" y="6873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75671</xdr:rowOff>
    </xdr:from>
    <xdr:to>
      <xdr:col>73</xdr:col>
      <xdr:colOff>44450</xdr:colOff>
      <xdr:row>42</xdr:row>
      <xdr:rowOff>5821</xdr:rowOff>
    </xdr:to>
    <xdr:sp macro="" textlink="">
      <xdr:nvSpPr>
        <xdr:cNvPr id="413" name="楕円 412"/>
        <xdr:cNvSpPr/>
      </xdr:nvSpPr>
      <xdr:spPr>
        <a:xfrm>
          <a:off x="15240000" y="710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15998</xdr:rowOff>
    </xdr:from>
    <xdr:ext cx="762000" cy="259045"/>
    <xdr:sp macro="" textlink="">
      <xdr:nvSpPr>
        <xdr:cNvPr id="414" name="テキスト ボックス 413"/>
        <xdr:cNvSpPr txBox="1"/>
      </xdr:nvSpPr>
      <xdr:spPr>
        <a:xfrm>
          <a:off x="14909800" y="6873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35454</xdr:rowOff>
    </xdr:from>
    <xdr:to>
      <xdr:col>68</xdr:col>
      <xdr:colOff>203200</xdr:colOff>
      <xdr:row>41</xdr:row>
      <xdr:rowOff>137054</xdr:rowOff>
    </xdr:to>
    <xdr:sp macro="" textlink="">
      <xdr:nvSpPr>
        <xdr:cNvPr id="415" name="楕円 414"/>
        <xdr:cNvSpPr/>
      </xdr:nvSpPr>
      <xdr:spPr>
        <a:xfrm>
          <a:off x="14351000" y="706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147231</xdr:rowOff>
    </xdr:from>
    <xdr:ext cx="762000" cy="259045"/>
    <xdr:sp macro="" textlink="">
      <xdr:nvSpPr>
        <xdr:cNvPr id="416" name="テキスト ボックス 415"/>
        <xdr:cNvSpPr txBox="1"/>
      </xdr:nvSpPr>
      <xdr:spPr>
        <a:xfrm>
          <a:off x="14020800" y="683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15346</xdr:rowOff>
    </xdr:from>
    <xdr:to>
      <xdr:col>64</xdr:col>
      <xdr:colOff>152400</xdr:colOff>
      <xdr:row>41</xdr:row>
      <xdr:rowOff>116946</xdr:rowOff>
    </xdr:to>
    <xdr:sp macro="" textlink="">
      <xdr:nvSpPr>
        <xdr:cNvPr id="417" name="楕円 416"/>
        <xdr:cNvSpPr/>
      </xdr:nvSpPr>
      <xdr:spPr>
        <a:xfrm>
          <a:off x="13462000" y="704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127123</xdr:rowOff>
    </xdr:from>
    <xdr:ext cx="762000" cy="259045"/>
    <xdr:sp macro="" textlink="">
      <xdr:nvSpPr>
        <xdr:cNvPr id="418" name="テキスト ボックス 417"/>
        <xdr:cNvSpPr txBox="1"/>
      </xdr:nvSpPr>
      <xdr:spPr>
        <a:xfrm>
          <a:off x="13131800" y="681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BIZ UDP明朝 Medium" panose="02020500000000000000" pitchFamily="18" charset="-128"/>
              <a:ea typeface="BIZ UDP明朝 Medium" panose="02020500000000000000" pitchFamily="18" charset="-128"/>
            </a:rPr>
            <a:t>将来負担比率は、前年度に比べ</a:t>
          </a:r>
          <a:r>
            <a:rPr kumimoji="1" lang="en-US" altLang="ja-JP" sz="1200">
              <a:latin typeface="BIZ UDP明朝 Medium" panose="02020500000000000000" pitchFamily="18" charset="-128"/>
              <a:ea typeface="BIZ UDP明朝 Medium" panose="02020500000000000000" pitchFamily="18" charset="-128"/>
            </a:rPr>
            <a:t>6.1</a:t>
          </a:r>
          <a:r>
            <a:rPr kumimoji="1" lang="ja-JP" altLang="en-US" sz="1200">
              <a:latin typeface="BIZ UDP明朝 Medium" panose="02020500000000000000" pitchFamily="18" charset="-128"/>
              <a:ea typeface="BIZ UDP明朝 Medium" panose="02020500000000000000" pitchFamily="18" charset="-128"/>
            </a:rPr>
            <a:t>％減の</a:t>
          </a:r>
          <a:r>
            <a:rPr kumimoji="1" lang="en-US" altLang="ja-JP" sz="1200">
              <a:latin typeface="BIZ UDP明朝 Medium" panose="02020500000000000000" pitchFamily="18" charset="-128"/>
              <a:ea typeface="BIZ UDP明朝 Medium" panose="02020500000000000000" pitchFamily="18" charset="-128"/>
            </a:rPr>
            <a:t>17.0</a:t>
          </a:r>
          <a:r>
            <a:rPr kumimoji="1" lang="ja-JP" altLang="en-US" sz="1200">
              <a:latin typeface="BIZ UDP明朝 Medium" panose="02020500000000000000" pitchFamily="18" charset="-128"/>
              <a:ea typeface="BIZ UDP明朝 Medium" panose="02020500000000000000" pitchFamily="18" charset="-128"/>
            </a:rPr>
            <a:t>％で、全国平均・埼玉県平均を上回っている。減となった要因は、分子では地方債借入額が元金償還額を下回ったため</a:t>
          </a:r>
          <a:r>
            <a:rPr kumimoji="1" lang="en-US" altLang="ja-JP" sz="1200">
              <a:latin typeface="BIZ UDP明朝 Medium" panose="02020500000000000000" pitchFamily="18" charset="-128"/>
              <a:ea typeface="BIZ UDP明朝 Medium" panose="02020500000000000000" pitchFamily="18" charset="-128"/>
            </a:rPr>
            <a:t>6</a:t>
          </a:r>
          <a:r>
            <a:rPr kumimoji="1" lang="ja-JP" altLang="en-US" sz="1200">
              <a:latin typeface="BIZ UDP明朝 Medium" panose="02020500000000000000" pitchFamily="18" charset="-128"/>
              <a:ea typeface="BIZ UDP明朝 Medium" panose="02020500000000000000" pitchFamily="18" charset="-128"/>
            </a:rPr>
            <a:t>億</a:t>
          </a:r>
          <a:r>
            <a:rPr kumimoji="1" lang="en-US" altLang="ja-JP" sz="1200">
              <a:latin typeface="BIZ UDP明朝 Medium" panose="02020500000000000000" pitchFamily="18" charset="-128"/>
              <a:ea typeface="BIZ UDP明朝 Medium" panose="02020500000000000000" pitchFamily="18" charset="-128"/>
            </a:rPr>
            <a:t>7,629</a:t>
          </a:r>
          <a:r>
            <a:rPr kumimoji="1" lang="ja-JP" altLang="en-US" sz="1200">
              <a:latin typeface="BIZ UDP明朝 Medium" panose="02020500000000000000" pitchFamily="18" charset="-128"/>
              <a:ea typeface="BIZ UDP明朝 Medium" panose="02020500000000000000" pitchFamily="18" charset="-128"/>
            </a:rPr>
            <a:t>万円減少となり、分母では標準税収入額が前年度に比べ</a:t>
          </a:r>
          <a:r>
            <a:rPr kumimoji="1" lang="en-US" altLang="ja-JP" sz="1200">
              <a:latin typeface="BIZ UDP明朝 Medium" panose="02020500000000000000" pitchFamily="18" charset="-128"/>
              <a:ea typeface="BIZ UDP明朝 Medium" panose="02020500000000000000" pitchFamily="18" charset="-128"/>
            </a:rPr>
            <a:t>3</a:t>
          </a:r>
          <a:r>
            <a:rPr kumimoji="1" lang="ja-JP" altLang="en-US" sz="1200">
              <a:latin typeface="BIZ UDP明朝 Medium" panose="02020500000000000000" pitchFamily="18" charset="-128"/>
              <a:ea typeface="BIZ UDP明朝 Medium" panose="02020500000000000000" pitchFamily="18" charset="-128"/>
            </a:rPr>
            <a:t>億</a:t>
          </a:r>
          <a:r>
            <a:rPr kumimoji="1" lang="en-US" altLang="ja-JP" sz="1200">
              <a:latin typeface="BIZ UDP明朝 Medium" panose="02020500000000000000" pitchFamily="18" charset="-128"/>
              <a:ea typeface="BIZ UDP明朝 Medium" panose="02020500000000000000" pitchFamily="18" charset="-128"/>
            </a:rPr>
            <a:t>3,968</a:t>
          </a:r>
          <a:r>
            <a:rPr kumimoji="1" lang="ja-JP" altLang="en-US" sz="1200">
              <a:latin typeface="BIZ UDP明朝 Medium" panose="02020500000000000000" pitchFamily="18" charset="-128"/>
              <a:ea typeface="BIZ UDP明朝 Medium" panose="02020500000000000000" pitchFamily="18" charset="-128"/>
            </a:rPr>
            <a:t>万</a:t>
          </a:r>
          <a:r>
            <a:rPr kumimoji="1" lang="en-US" altLang="ja-JP" sz="1200">
              <a:latin typeface="BIZ UDP明朝 Medium" panose="02020500000000000000" pitchFamily="18" charset="-128"/>
              <a:ea typeface="BIZ UDP明朝 Medium" panose="02020500000000000000" pitchFamily="18" charset="-128"/>
            </a:rPr>
            <a:t>7,000</a:t>
          </a:r>
          <a:r>
            <a:rPr kumimoji="1" lang="ja-JP" altLang="en-US" sz="1200">
              <a:latin typeface="BIZ UDP明朝 Medium" panose="02020500000000000000" pitchFamily="18" charset="-128"/>
              <a:ea typeface="BIZ UDP明朝 Medium" panose="02020500000000000000" pitchFamily="18" charset="-128"/>
            </a:rPr>
            <a:t>円減少した一方、普通交付税は</a:t>
          </a:r>
          <a:r>
            <a:rPr kumimoji="1" lang="en-US" altLang="ja-JP" sz="1200">
              <a:latin typeface="BIZ UDP明朝 Medium" panose="02020500000000000000" pitchFamily="18" charset="-128"/>
              <a:ea typeface="BIZ UDP明朝 Medium" panose="02020500000000000000" pitchFamily="18" charset="-128"/>
            </a:rPr>
            <a:t>8</a:t>
          </a:r>
          <a:r>
            <a:rPr kumimoji="1" lang="ja-JP" altLang="en-US" sz="1200">
              <a:latin typeface="BIZ UDP明朝 Medium" panose="02020500000000000000" pitchFamily="18" charset="-128"/>
              <a:ea typeface="BIZ UDP明朝 Medium" panose="02020500000000000000" pitchFamily="18" charset="-128"/>
            </a:rPr>
            <a:t>億</a:t>
          </a:r>
          <a:r>
            <a:rPr kumimoji="1" lang="en-US" altLang="ja-JP" sz="1200">
              <a:latin typeface="BIZ UDP明朝 Medium" panose="02020500000000000000" pitchFamily="18" charset="-128"/>
              <a:ea typeface="BIZ UDP明朝 Medium" panose="02020500000000000000" pitchFamily="18" charset="-128"/>
            </a:rPr>
            <a:t>7,999</a:t>
          </a:r>
          <a:r>
            <a:rPr kumimoji="1" lang="ja-JP" altLang="en-US" sz="1200">
              <a:latin typeface="BIZ UDP明朝 Medium" panose="02020500000000000000" pitchFamily="18" charset="-128"/>
              <a:ea typeface="BIZ UDP明朝 Medium" panose="02020500000000000000" pitchFamily="18" charset="-128"/>
            </a:rPr>
            <a:t>万</a:t>
          </a:r>
          <a:r>
            <a:rPr kumimoji="1" lang="en-US" altLang="ja-JP" sz="1200">
              <a:latin typeface="BIZ UDP明朝 Medium" panose="02020500000000000000" pitchFamily="18" charset="-128"/>
              <a:ea typeface="BIZ UDP明朝 Medium" panose="02020500000000000000" pitchFamily="18" charset="-128"/>
            </a:rPr>
            <a:t>7,000</a:t>
          </a:r>
          <a:r>
            <a:rPr kumimoji="1" lang="ja-JP" altLang="en-US" sz="1200">
              <a:latin typeface="BIZ UDP明朝 Medium" panose="02020500000000000000" pitchFamily="18" charset="-128"/>
              <a:ea typeface="BIZ UDP明朝 Medium" panose="02020500000000000000" pitchFamily="18" charset="-128"/>
            </a:rPr>
            <a:t>円増、臨時財政対策債は</a:t>
          </a:r>
          <a:r>
            <a:rPr kumimoji="1" lang="en-US" altLang="ja-JP" sz="1200">
              <a:latin typeface="BIZ UDP明朝 Medium" panose="02020500000000000000" pitchFamily="18" charset="-128"/>
              <a:ea typeface="BIZ UDP明朝 Medium" panose="02020500000000000000" pitchFamily="18" charset="-128"/>
            </a:rPr>
            <a:t>9</a:t>
          </a:r>
          <a:r>
            <a:rPr kumimoji="1" lang="ja-JP" altLang="en-US" sz="1200">
              <a:latin typeface="BIZ UDP明朝 Medium" panose="02020500000000000000" pitchFamily="18" charset="-128"/>
              <a:ea typeface="BIZ UDP明朝 Medium" panose="02020500000000000000" pitchFamily="18" charset="-128"/>
            </a:rPr>
            <a:t>億</a:t>
          </a:r>
          <a:r>
            <a:rPr kumimoji="1" lang="en-US" altLang="ja-JP" sz="1200">
              <a:latin typeface="BIZ UDP明朝 Medium" panose="02020500000000000000" pitchFamily="18" charset="-128"/>
              <a:ea typeface="BIZ UDP明朝 Medium" panose="02020500000000000000" pitchFamily="18" charset="-128"/>
            </a:rPr>
            <a:t>7,969</a:t>
          </a:r>
          <a:r>
            <a:rPr kumimoji="1" lang="ja-JP" altLang="en-US" sz="1200">
              <a:latin typeface="BIZ UDP明朝 Medium" panose="02020500000000000000" pitchFamily="18" charset="-128"/>
              <a:ea typeface="BIZ UDP明朝 Medium" panose="02020500000000000000" pitchFamily="18" charset="-128"/>
            </a:rPr>
            <a:t>万</a:t>
          </a:r>
          <a:r>
            <a:rPr kumimoji="1" lang="en-US" altLang="ja-JP" sz="1200">
              <a:latin typeface="BIZ UDP明朝 Medium" panose="02020500000000000000" pitchFamily="18" charset="-128"/>
              <a:ea typeface="BIZ UDP明朝 Medium" panose="02020500000000000000" pitchFamily="18" charset="-128"/>
            </a:rPr>
            <a:t>3,000</a:t>
          </a:r>
          <a:r>
            <a:rPr kumimoji="1" lang="ja-JP" altLang="en-US" sz="1200">
              <a:latin typeface="BIZ UDP明朝 Medium" panose="02020500000000000000" pitchFamily="18" charset="-128"/>
              <a:ea typeface="BIZ UDP明朝 Medium" panose="02020500000000000000" pitchFamily="18" charset="-128"/>
            </a:rPr>
            <a:t>円増加しことなどが挙げられる。今後も充当可能財源等の確保や将来を見据えた地方債の計画的な運用に努める。</a:t>
          </a:r>
        </a:p>
        <a:p>
          <a:endParaRPr kumimoji="1" lang="ja-JP" altLang="en-US" sz="1200">
            <a:latin typeface="BIZ UDP明朝 Medium" panose="02020500000000000000" pitchFamily="18" charset="-128"/>
            <a:ea typeface="BIZ UDP明朝 Medium" panose="02020500000000000000" pitchFamily="18"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49" name="直線コネクタ 448"/>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50" name="将来負担の状況最小値テキスト"/>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51" name="直線コネクタ 450"/>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2"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34471</xdr:rowOff>
    </xdr:from>
    <xdr:to>
      <xdr:col>81</xdr:col>
      <xdr:colOff>44450</xdr:colOff>
      <xdr:row>15</xdr:row>
      <xdr:rowOff>139609</xdr:rowOff>
    </xdr:to>
    <xdr:cxnSp macro="">
      <xdr:nvCxnSpPr>
        <xdr:cNvPr id="454" name="直線コネクタ 453"/>
        <xdr:cNvCxnSpPr/>
      </xdr:nvCxnSpPr>
      <xdr:spPr>
        <a:xfrm flipV="1">
          <a:off x="16179800" y="2606221"/>
          <a:ext cx="838200" cy="10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5"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6" name="フローチャート: 判断 455"/>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139609</xdr:rowOff>
    </xdr:from>
    <xdr:to>
      <xdr:col>77</xdr:col>
      <xdr:colOff>44450</xdr:colOff>
      <xdr:row>15</xdr:row>
      <xdr:rowOff>167187</xdr:rowOff>
    </xdr:to>
    <xdr:cxnSp macro="">
      <xdr:nvCxnSpPr>
        <xdr:cNvPr id="457" name="直線コネクタ 456"/>
        <xdr:cNvCxnSpPr/>
      </xdr:nvCxnSpPr>
      <xdr:spPr>
        <a:xfrm flipV="1">
          <a:off x="15290800" y="2711359"/>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156119</xdr:rowOff>
    </xdr:from>
    <xdr:to>
      <xdr:col>77</xdr:col>
      <xdr:colOff>95250</xdr:colOff>
      <xdr:row>18</xdr:row>
      <xdr:rowOff>86269</xdr:rowOff>
    </xdr:to>
    <xdr:sp macro="" textlink="">
      <xdr:nvSpPr>
        <xdr:cNvPr id="458" name="フローチャート: 判断 457"/>
        <xdr:cNvSpPr/>
      </xdr:nvSpPr>
      <xdr:spPr>
        <a:xfrm>
          <a:off x="16129000" y="307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71046</xdr:rowOff>
    </xdr:from>
    <xdr:ext cx="736600" cy="259045"/>
    <xdr:sp macro="" textlink="">
      <xdr:nvSpPr>
        <xdr:cNvPr id="459" name="テキスト ボックス 458"/>
        <xdr:cNvSpPr txBox="1"/>
      </xdr:nvSpPr>
      <xdr:spPr>
        <a:xfrm>
          <a:off x="15798800" y="3157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167187</xdr:rowOff>
    </xdr:from>
    <xdr:to>
      <xdr:col>72</xdr:col>
      <xdr:colOff>203200</xdr:colOff>
      <xdr:row>16</xdr:row>
      <xdr:rowOff>18143</xdr:rowOff>
    </xdr:to>
    <xdr:cxnSp macro="">
      <xdr:nvCxnSpPr>
        <xdr:cNvPr id="460" name="直線コネクタ 459"/>
        <xdr:cNvCxnSpPr/>
      </xdr:nvCxnSpPr>
      <xdr:spPr>
        <a:xfrm flipV="1">
          <a:off x="14401800" y="2738937"/>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29482</xdr:rowOff>
    </xdr:from>
    <xdr:to>
      <xdr:col>73</xdr:col>
      <xdr:colOff>44450</xdr:colOff>
      <xdr:row>18</xdr:row>
      <xdr:rowOff>131082</xdr:rowOff>
    </xdr:to>
    <xdr:sp macro="" textlink="">
      <xdr:nvSpPr>
        <xdr:cNvPr id="461" name="フローチャート: 判断 460"/>
        <xdr:cNvSpPr/>
      </xdr:nvSpPr>
      <xdr:spPr>
        <a:xfrm>
          <a:off x="15240000" y="31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115859</xdr:rowOff>
    </xdr:from>
    <xdr:ext cx="762000" cy="259045"/>
    <xdr:sp macro="" textlink="">
      <xdr:nvSpPr>
        <xdr:cNvPr id="462" name="テキスト ボックス 461"/>
        <xdr:cNvSpPr txBox="1"/>
      </xdr:nvSpPr>
      <xdr:spPr>
        <a:xfrm>
          <a:off x="14909800" y="320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18143</xdr:rowOff>
    </xdr:from>
    <xdr:to>
      <xdr:col>68</xdr:col>
      <xdr:colOff>152400</xdr:colOff>
      <xdr:row>16</xdr:row>
      <xdr:rowOff>28484</xdr:rowOff>
    </xdr:to>
    <xdr:cxnSp macro="">
      <xdr:nvCxnSpPr>
        <xdr:cNvPr id="463" name="直線コネクタ 462"/>
        <xdr:cNvCxnSpPr/>
      </xdr:nvCxnSpPr>
      <xdr:spPr>
        <a:xfrm flipV="1">
          <a:off x="13512800" y="276134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161290</xdr:rowOff>
    </xdr:from>
    <xdr:to>
      <xdr:col>68</xdr:col>
      <xdr:colOff>203200</xdr:colOff>
      <xdr:row>18</xdr:row>
      <xdr:rowOff>91440</xdr:rowOff>
    </xdr:to>
    <xdr:sp macro="" textlink="">
      <xdr:nvSpPr>
        <xdr:cNvPr id="464" name="フローチャート: 判断 463"/>
        <xdr:cNvSpPr/>
      </xdr:nvSpPr>
      <xdr:spPr>
        <a:xfrm>
          <a:off x="14351000" y="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76217</xdr:rowOff>
    </xdr:from>
    <xdr:ext cx="762000" cy="259045"/>
    <xdr:sp macro="" textlink="">
      <xdr:nvSpPr>
        <xdr:cNvPr id="465" name="テキスト ボックス 464"/>
        <xdr:cNvSpPr txBox="1"/>
      </xdr:nvSpPr>
      <xdr:spPr>
        <a:xfrm>
          <a:off x="14020800" y="316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58783</xdr:rowOff>
    </xdr:from>
    <xdr:to>
      <xdr:col>64</xdr:col>
      <xdr:colOff>152400</xdr:colOff>
      <xdr:row>18</xdr:row>
      <xdr:rowOff>160383</xdr:rowOff>
    </xdr:to>
    <xdr:sp macro="" textlink="">
      <xdr:nvSpPr>
        <xdr:cNvPr id="466" name="フローチャート: 判断 465"/>
        <xdr:cNvSpPr/>
      </xdr:nvSpPr>
      <xdr:spPr>
        <a:xfrm>
          <a:off x="13462000" y="314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145160</xdr:rowOff>
    </xdr:from>
    <xdr:ext cx="762000" cy="259045"/>
    <xdr:sp macro="" textlink="">
      <xdr:nvSpPr>
        <xdr:cNvPr id="467" name="テキスト ボックス 466"/>
        <xdr:cNvSpPr txBox="1"/>
      </xdr:nvSpPr>
      <xdr:spPr>
        <a:xfrm>
          <a:off x="13131800" y="323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155121</xdr:rowOff>
    </xdr:from>
    <xdr:to>
      <xdr:col>81</xdr:col>
      <xdr:colOff>95250</xdr:colOff>
      <xdr:row>15</xdr:row>
      <xdr:rowOff>85271</xdr:rowOff>
    </xdr:to>
    <xdr:sp macro="" textlink="">
      <xdr:nvSpPr>
        <xdr:cNvPr id="473" name="楕円 472"/>
        <xdr:cNvSpPr/>
      </xdr:nvSpPr>
      <xdr:spPr>
        <a:xfrm>
          <a:off x="16967200" y="255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127198</xdr:rowOff>
    </xdr:from>
    <xdr:ext cx="762000" cy="259045"/>
    <xdr:sp macro="" textlink="">
      <xdr:nvSpPr>
        <xdr:cNvPr id="474" name="将来負担の状況該当値テキスト"/>
        <xdr:cNvSpPr txBox="1"/>
      </xdr:nvSpPr>
      <xdr:spPr>
        <a:xfrm>
          <a:off x="17106900" y="2527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88809</xdr:rowOff>
    </xdr:from>
    <xdr:to>
      <xdr:col>77</xdr:col>
      <xdr:colOff>95250</xdr:colOff>
      <xdr:row>16</xdr:row>
      <xdr:rowOff>18959</xdr:rowOff>
    </xdr:to>
    <xdr:sp macro="" textlink="">
      <xdr:nvSpPr>
        <xdr:cNvPr id="475" name="楕円 474"/>
        <xdr:cNvSpPr/>
      </xdr:nvSpPr>
      <xdr:spPr>
        <a:xfrm>
          <a:off x="16129000" y="266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29136</xdr:rowOff>
    </xdr:from>
    <xdr:ext cx="736600" cy="259045"/>
    <xdr:sp macro="" textlink="">
      <xdr:nvSpPr>
        <xdr:cNvPr id="476" name="テキスト ボックス 475"/>
        <xdr:cNvSpPr txBox="1"/>
      </xdr:nvSpPr>
      <xdr:spPr>
        <a:xfrm>
          <a:off x="15798800" y="2429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116387</xdr:rowOff>
    </xdr:from>
    <xdr:to>
      <xdr:col>73</xdr:col>
      <xdr:colOff>44450</xdr:colOff>
      <xdr:row>16</xdr:row>
      <xdr:rowOff>46537</xdr:rowOff>
    </xdr:to>
    <xdr:sp macro="" textlink="">
      <xdr:nvSpPr>
        <xdr:cNvPr id="477" name="楕円 476"/>
        <xdr:cNvSpPr/>
      </xdr:nvSpPr>
      <xdr:spPr>
        <a:xfrm>
          <a:off x="15240000" y="268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56714</xdr:rowOff>
    </xdr:from>
    <xdr:ext cx="762000" cy="259045"/>
    <xdr:sp macro="" textlink="">
      <xdr:nvSpPr>
        <xdr:cNvPr id="478" name="テキスト ボックス 477"/>
        <xdr:cNvSpPr txBox="1"/>
      </xdr:nvSpPr>
      <xdr:spPr>
        <a:xfrm>
          <a:off x="14909800" y="245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138793</xdr:rowOff>
    </xdr:from>
    <xdr:to>
      <xdr:col>68</xdr:col>
      <xdr:colOff>203200</xdr:colOff>
      <xdr:row>16</xdr:row>
      <xdr:rowOff>68943</xdr:rowOff>
    </xdr:to>
    <xdr:sp macro="" textlink="">
      <xdr:nvSpPr>
        <xdr:cNvPr id="479" name="楕円 478"/>
        <xdr:cNvSpPr/>
      </xdr:nvSpPr>
      <xdr:spPr>
        <a:xfrm>
          <a:off x="14351000" y="271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79120</xdr:rowOff>
    </xdr:from>
    <xdr:ext cx="762000" cy="259045"/>
    <xdr:sp macro="" textlink="">
      <xdr:nvSpPr>
        <xdr:cNvPr id="480" name="テキスト ボックス 479"/>
        <xdr:cNvSpPr txBox="1"/>
      </xdr:nvSpPr>
      <xdr:spPr>
        <a:xfrm>
          <a:off x="14020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149134</xdr:rowOff>
    </xdr:from>
    <xdr:to>
      <xdr:col>64</xdr:col>
      <xdr:colOff>152400</xdr:colOff>
      <xdr:row>16</xdr:row>
      <xdr:rowOff>79284</xdr:rowOff>
    </xdr:to>
    <xdr:sp macro="" textlink="">
      <xdr:nvSpPr>
        <xdr:cNvPr id="481" name="楕円 480"/>
        <xdr:cNvSpPr/>
      </xdr:nvSpPr>
      <xdr:spPr>
        <a:xfrm>
          <a:off x="13462000" y="27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89461</xdr:rowOff>
    </xdr:from>
    <xdr:ext cx="762000" cy="259045"/>
    <xdr:sp macro="" textlink="">
      <xdr:nvSpPr>
        <xdr:cNvPr id="482" name="テキスト ボックス 481"/>
        <xdr:cNvSpPr txBox="1"/>
      </xdr:nvSpPr>
      <xdr:spPr>
        <a:xfrm>
          <a:off x="13131800" y="248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埼玉県朝霞市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143,585
139,613
18.34
53,668,131
50,728,561
2,830,635
27,105,446
26,035,509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人件費</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に係る</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経常収支比率は、前年度に比べ</a:t>
          </a:r>
          <a:r>
            <a:rPr kumimoji="1" lang="en-US" altLang="ja-JP" sz="1200">
              <a:solidFill>
                <a:schemeClr val="dk1"/>
              </a:solidFill>
              <a:effectLst/>
              <a:latin typeface="BIZ UDP明朝 Medium" panose="02020500000000000000" pitchFamily="18" charset="-128"/>
              <a:ea typeface="BIZ UDP明朝 Medium" panose="02020500000000000000" pitchFamily="18" charset="-128"/>
              <a:cs typeface="+mn-cs"/>
            </a:rPr>
            <a:t>1.8</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減</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の</a:t>
          </a:r>
          <a:r>
            <a:rPr kumimoji="1" lang="en-US" altLang="ja-JP" sz="1200">
              <a:solidFill>
                <a:schemeClr val="dk1"/>
              </a:solidFill>
              <a:effectLst/>
              <a:latin typeface="BIZ UDP明朝 Medium" panose="02020500000000000000" pitchFamily="18" charset="-128"/>
              <a:ea typeface="BIZ UDP明朝 Medium" panose="02020500000000000000" pitchFamily="18" charset="-128"/>
              <a:cs typeface="+mn-cs"/>
            </a:rPr>
            <a:t>23.3</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％で、全国平均</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埼玉県平均</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類似団体平均</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すべてにおいて</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下回っている。</a:t>
          </a:r>
          <a:endParaRPr kumimoji="1" lang="en-US" altLang="ja-JP" sz="1200">
            <a:solidFill>
              <a:schemeClr val="dk1"/>
            </a:solidFill>
            <a:effectLst/>
            <a:latin typeface="BIZ UDP明朝 Medium" panose="02020500000000000000" pitchFamily="18" charset="-128"/>
            <a:ea typeface="BIZ UDP明朝 Medium" panose="02020500000000000000" pitchFamily="18" charset="-128"/>
            <a:cs typeface="+mn-cs"/>
          </a:endParaRPr>
        </a:p>
        <a:p>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常勤職員期末手当や</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会計年度任用職員の</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報酬が減少した</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影響により、人件費充当経常一般財源等が</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減少</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したため、比率</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も減少</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した。今後も人件費関係経費全体について抑制に努める。</a:t>
          </a:r>
          <a:endParaRPr lang="ja-JP" altLang="ja-JP" sz="1600">
            <a:effectLst/>
            <a:latin typeface="BIZ UDP明朝 Medium" panose="02020500000000000000" pitchFamily="18" charset="-128"/>
            <a:ea typeface="BIZ UDP明朝 Medium" panose="02020500000000000000" pitchFamily="18"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143002</xdr:rowOff>
    </xdr:to>
    <xdr:cxnSp macro="">
      <xdr:nvCxnSpPr>
        <xdr:cNvPr id="59" name="直線コネクタ 58"/>
        <xdr:cNvCxnSpPr/>
      </xdr:nvCxnSpPr>
      <xdr:spPr>
        <a:xfrm flipV="1">
          <a:off x="4826000" y="577342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2"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3" name="直線コネクタ 62"/>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143002</xdr:rowOff>
    </xdr:from>
    <xdr:to>
      <xdr:col>24</xdr:col>
      <xdr:colOff>25400</xdr:colOff>
      <xdr:row>38</xdr:row>
      <xdr:rowOff>136144</xdr:rowOff>
    </xdr:to>
    <xdr:cxnSp macro="">
      <xdr:nvCxnSpPr>
        <xdr:cNvPr id="64" name="直線コネクタ 63"/>
        <xdr:cNvCxnSpPr/>
      </xdr:nvCxnSpPr>
      <xdr:spPr>
        <a:xfrm flipV="1">
          <a:off x="3987800" y="6486652"/>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82567</xdr:rowOff>
    </xdr:from>
    <xdr:ext cx="762000" cy="259045"/>
    <xdr:sp macro="" textlink="">
      <xdr:nvSpPr>
        <xdr:cNvPr id="65" name="人件費平均値テキスト"/>
        <xdr:cNvSpPr txBox="1"/>
      </xdr:nvSpPr>
      <xdr:spPr>
        <a:xfrm>
          <a:off x="4914900" y="6426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66" name="フローチャート: 判断 65"/>
        <xdr:cNvSpPr/>
      </xdr:nvSpPr>
      <xdr:spPr>
        <a:xfrm>
          <a:off x="4775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26416</xdr:rowOff>
    </xdr:from>
    <xdr:to>
      <xdr:col>19</xdr:col>
      <xdr:colOff>187325</xdr:colOff>
      <xdr:row>38</xdr:row>
      <xdr:rowOff>136144</xdr:rowOff>
    </xdr:to>
    <xdr:cxnSp macro="">
      <xdr:nvCxnSpPr>
        <xdr:cNvPr id="67" name="直線コネクタ 66"/>
        <xdr:cNvCxnSpPr/>
      </xdr:nvCxnSpPr>
      <xdr:spPr>
        <a:xfrm>
          <a:off x="3098800" y="654151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68" name="フローチャート: 判断 67"/>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96537</xdr:rowOff>
    </xdr:from>
    <xdr:ext cx="736600" cy="259045"/>
    <xdr:sp macro="" textlink="">
      <xdr:nvSpPr>
        <xdr:cNvPr id="69" name="テキスト ボックス 68"/>
        <xdr:cNvSpPr txBox="1"/>
      </xdr:nvSpPr>
      <xdr:spPr>
        <a:xfrm>
          <a:off x="3606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26416</xdr:rowOff>
    </xdr:from>
    <xdr:to>
      <xdr:col>15</xdr:col>
      <xdr:colOff>98425</xdr:colOff>
      <xdr:row>38</xdr:row>
      <xdr:rowOff>44704</xdr:rowOff>
    </xdr:to>
    <xdr:cxnSp macro="">
      <xdr:nvCxnSpPr>
        <xdr:cNvPr id="70" name="直線コネクタ 69"/>
        <xdr:cNvCxnSpPr/>
      </xdr:nvCxnSpPr>
      <xdr:spPr>
        <a:xfrm flipV="1">
          <a:off x="2209800" y="65415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1" name="フローチャート: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44704</xdr:rowOff>
    </xdr:from>
    <xdr:to>
      <xdr:col>11</xdr:col>
      <xdr:colOff>9525</xdr:colOff>
      <xdr:row>38</xdr:row>
      <xdr:rowOff>72136</xdr:rowOff>
    </xdr:to>
    <xdr:cxnSp macro="">
      <xdr:nvCxnSpPr>
        <xdr:cNvPr id="73" name="直線コネクタ 72"/>
        <xdr:cNvCxnSpPr/>
      </xdr:nvCxnSpPr>
      <xdr:spPr>
        <a:xfrm flipV="1">
          <a:off x="1320800" y="65598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9906</xdr:rowOff>
    </xdr:from>
    <xdr:to>
      <xdr:col>11</xdr:col>
      <xdr:colOff>60325</xdr:colOff>
      <xdr:row>37</xdr:row>
      <xdr:rowOff>111506</xdr:rowOff>
    </xdr:to>
    <xdr:sp macro="" textlink="">
      <xdr:nvSpPr>
        <xdr:cNvPr id="74" name="フローチャート: 判断 73"/>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121683</xdr:rowOff>
    </xdr:from>
    <xdr:ext cx="762000" cy="259045"/>
    <xdr:sp macro="" textlink="">
      <xdr:nvSpPr>
        <xdr:cNvPr id="75" name="テキスト ボックス 74"/>
        <xdr:cNvSpPr txBox="1"/>
      </xdr:nvSpPr>
      <xdr:spPr>
        <a:xfrm>
          <a:off x="1828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7" name="テキスト ボックス 76"/>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83" name="楕円 82"/>
        <xdr:cNvSpPr/>
      </xdr:nvSpPr>
      <xdr:spPr>
        <a:xfrm>
          <a:off x="4775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108729</xdr:rowOff>
    </xdr:from>
    <xdr:ext cx="762000" cy="259045"/>
    <xdr:sp macro="" textlink="">
      <xdr:nvSpPr>
        <xdr:cNvPr id="84" name="人件費該当値テキスト"/>
        <xdr:cNvSpPr txBox="1"/>
      </xdr:nvSpPr>
      <xdr:spPr>
        <a:xfrm>
          <a:off x="4914900" y="628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85344</xdr:rowOff>
    </xdr:from>
    <xdr:to>
      <xdr:col>20</xdr:col>
      <xdr:colOff>38100</xdr:colOff>
      <xdr:row>39</xdr:row>
      <xdr:rowOff>15494</xdr:rowOff>
    </xdr:to>
    <xdr:sp macro="" textlink="">
      <xdr:nvSpPr>
        <xdr:cNvPr id="85" name="楕円 84"/>
        <xdr:cNvSpPr/>
      </xdr:nvSpPr>
      <xdr:spPr>
        <a:xfrm>
          <a:off x="3937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271</xdr:rowOff>
    </xdr:from>
    <xdr:ext cx="736600" cy="259045"/>
    <xdr:sp macro="" textlink="">
      <xdr:nvSpPr>
        <xdr:cNvPr id="86" name="テキスト ボックス 85"/>
        <xdr:cNvSpPr txBox="1"/>
      </xdr:nvSpPr>
      <xdr:spPr>
        <a:xfrm>
          <a:off x="3606800" y="668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147066</xdr:rowOff>
    </xdr:from>
    <xdr:to>
      <xdr:col>15</xdr:col>
      <xdr:colOff>149225</xdr:colOff>
      <xdr:row>38</xdr:row>
      <xdr:rowOff>77215</xdr:rowOff>
    </xdr:to>
    <xdr:sp macro="" textlink="">
      <xdr:nvSpPr>
        <xdr:cNvPr id="87" name="楕円 86"/>
        <xdr:cNvSpPr/>
      </xdr:nvSpPr>
      <xdr:spPr>
        <a:xfrm>
          <a:off x="3048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61993</xdr:rowOff>
    </xdr:from>
    <xdr:ext cx="762000" cy="259045"/>
    <xdr:sp macro="" textlink="">
      <xdr:nvSpPr>
        <xdr:cNvPr id="88" name="テキスト ボックス 87"/>
        <xdr:cNvSpPr txBox="1"/>
      </xdr:nvSpPr>
      <xdr:spPr>
        <a:xfrm>
          <a:off x="2717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165354</xdr:rowOff>
    </xdr:from>
    <xdr:to>
      <xdr:col>11</xdr:col>
      <xdr:colOff>60325</xdr:colOff>
      <xdr:row>38</xdr:row>
      <xdr:rowOff>95504</xdr:rowOff>
    </xdr:to>
    <xdr:sp macro="" textlink="">
      <xdr:nvSpPr>
        <xdr:cNvPr id="89" name="楕円 88"/>
        <xdr:cNvSpPr/>
      </xdr:nvSpPr>
      <xdr:spPr>
        <a:xfrm>
          <a:off x="2159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80281</xdr:rowOff>
    </xdr:from>
    <xdr:ext cx="762000" cy="259045"/>
    <xdr:sp macro="" textlink="">
      <xdr:nvSpPr>
        <xdr:cNvPr id="90" name="テキスト ボックス 89"/>
        <xdr:cNvSpPr txBox="1"/>
      </xdr:nvSpPr>
      <xdr:spPr>
        <a:xfrm>
          <a:off x="1828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21336</xdr:rowOff>
    </xdr:from>
    <xdr:to>
      <xdr:col>6</xdr:col>
      <xdr:colOff>171450</xdr:colOff>
      <xdr:row>38</xdr:row>
      <xdr:rowOff>122936</xdr:rowOff>
    </xdr:to>
    <xdr:sp macro="" textlink="">
      <xdr:nvSpPr>
        <xdr:cNvPr id="91" name="楕円 90"/>
        <xdr:cNvSpPr/>
      </xdr:nvSpPr>
      <xdr:spPr>
        <a:xfrm>
          <a:off x="1270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107713</xdr:rowOff>
    </xdr:from>
    <xdr:ext cx="762000" cy="259045"/>
    <xdr:sp macro="" textlink="">
      <xdr:nvSpPr>
        <xdr:cNvPr id="92" name="テキスト ボックス 91"/>
        <xdr:cNvSpPr txBox="1"/>
      </xdr:nvSpPr>
      <xdr:spPr>
        <a:xfrm>
          <a:off x="939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物件費に係る経常収支比率については、前年度に比べ</a:t>
          </a:r>
          <a:r>
            <a:rPr kumimoji="1" lang="en-US" altLang="ja-JP" sz="1200">
              <a:solidFill>
                <a:schemeClr val="dk1"/>
              </a:solidFill>
              <a:effectLst/>
              <a:latin typeface="BIZ UDP明朝 Medium" panose="02020500000000000000" pitchFamily="18" charset="-128"/>
              <a:ea typeface="BIZ UDP明朝 Medium" panose="02020500000000000000" pitchFamily="18" charset="-128"/>
              <a:cs typeface="+mn-cs"/>
            </a:rPr>
            <a:t>1.0</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減</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の</a:t>
          </a:r>
          <a:r>
            <a:rPr kumimoji="1" lang="en-US" altLang="ja-JP" sz="1200">
              <a:solidFill>
                <a:schemeClr val="dk1"/>
              </a:solidFill>
              <a:effectLst/>
              <a:latin typeface="BIZ UDP明朝 Medium" panose="02020500000000000000" pitchFamily="18" charset="-128"/>
              <a:ea typeface="BIZ UDP明朝 Medium" panose="02020500000000000000" pitchFamily="18" charset="-128"/>
              <a:cs typeface="+mn-cs"/>
            </a:rPr>
            <a:t>18.6</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％で、依然として全国平均</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・埼玉県平均・</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類似団体平均</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すべてにおいて</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上回っている。</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がん検診委託料の増などにより物件費充当経常一般財源等が増加したが、分母の上昇率が大きかったため比率は減少した。</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引き続き、市民サービスの質を確保しながら、経費削減に努める。</a:t>
          </a:r>
          <a:endParaRPr kumimoji="1" lang="ja-JP" altLang="en-US" sz="1400">
            <a:latin typeface="BIZ UDP明朝 Medium" panose="02020500000000000000" pitchFamily="18" charset="-128"/>
            <a:ea typeface="BIZ UDP明朝 Medium" panose="02020500000000000000" pitchFamily="18"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124278</xdr:rowOff>
    </xdr:to>
    <xdr:cxnSp macro="">
      <xdr:nvCxnSpPr>
        <xdr:cNvPr id="122" name="直線コネクタ 121"/>
        <xdr:cNvCxnSpPr/>
      </xdr:nvCxnSpPr>
      <xdr:spPr>
        <a:xfrm flipV="1">
          <a:off x="16510000" y="2200729"/>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19</xdr:row>
      <xdr:rowOff>64407</xdr:rowOff>
    </xdr:to>
    <xdr:cxnSp macro="">
      <xdr:nvCxnSpPr>
        <xdr:cNvPr id="127" name="直線コネクタ 126"/>
        <xdr:cNvCxnSpPr/>
      </xdr:nvCxnSpPr>
      <xdr:spPr>
        <a:xfrm flipV="1">
          <a:off x="15671800" y="3213100"/>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28"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9978</xdr:rowOff>
    </xdr:from>
    <xdr:to>
      <xdr:col>78</xdr:col>
      <xdr:colOff>69850</xdr:colOff>
      <xdr:row>19</xdr:row>
      <xdr:rowOff>64407</xdr:rowOff>
    </xdr:to>
    <xdr:cxnSp macro="">
      <xdr:nvCxnSpPr>
        <xdr:cNvPr id="130" name="直線コネクタ 129"/>
        <xdr:cNvCxnSpPr/>
      </xdr:nvCxnSpPr>
      <xdr:spPr>
        <a:xfrm>
          <a:off x="14782800" y="32675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155121</xdr:rowOff>
    </xdr:from>
    <xdr:to>
      <xdr:col>78</xdr:col>
      <xdr:colOff>120650</xdr:colOff>
      <xdr:row>16</xdr:row>
      <xdr:rowOff>85271</xdr:rowOff>
    </xdr:to>
    <xdr:sp macro="" textlink="">
      <xdr:nvSpPr>
        <xdr:cNvPr id="131" name="フローチャート: 判断 130"/>
        <xdr:cNvSpPr/>
      </xdr:nvSpPr>
      <xdr:spPr>
        <a:xfrm>
          <a:off x="15621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95448</xdr:rowOff>
    </xdr:from>
    <xdr:ext cx="736600" cy="259045"/>
    <xdr:sp macro="" textlink="">
      <xdr:nvSpPr>
        <xdr:cNvPr id="132" name="テキスト ボックス 131"/>
        <xdr:cNvSpPr txBox="1"/>
      </xdr:nvSpPr>
      <xdr:spPr>
        <a:xfrm>
          <a:off x="15290800" y="2495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83457</xdr:rowOff>
    </xdr:from>
    <xdr:to>
      <xdr:col>73</xdr:col>
      <xdr:colOff>180975</xdr:colOff>
      <xdr:row>19</xdr:row>
      <xdr:rowOff>9978</xdr:rowOff>
    </xdr:to>
    <xdr:cxnSp macro="">
      <xdr:nvCxnSpPr>
        <xdr:cNvPr id="133" name="直線コネクタ 132"/>
        <xdr:cNvCxnSpPr/>
      </xdr:nvCxnSpPr>
      <xdr:spPr>
        <a:xfrm>
          <a:off x="13893800" y="31695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48986</xdr:rowOff>
    </xdr:from>
    <xdr:to>
      <xdr:col>74</xdr:col>
      <xdr:colOff>31750</xdr:colOff>
      <xdr:row>16</xdr:row>
      <xdr:rowOff>150586</xdr:rowOff>
    </xdr:to>
    <xdr:sp macro="" textlink="">
      <xdr:nvSpPr>
        <xdr:cNvPr id="134" name="フローチャート: 判断 133"/>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160763</xdr:rowOff>
    </xdr:from>
    <xdr:ext cx="762000" cy="259045"/>
    <xdr:sp macro="" textlink="">
      <xdr:nvSpPr>
        <xdr:cNvPr id="135" name="テキスト ボックス 134"/>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83457</xdr:rowOff>
    </xdr:from>
    <xdr:to>
      <xdr:col>69</xdr:col>
      <xdr:colOff>92075</xdr:colOff>
      <xdr:row>18</xdr:row>
      <xdr:rowOff>116114</xdr:rowOff>
    </xdr:to>
    <xdr:cxnSp macro="">
      <xdr:nvCxnSpPr>
        <xdr:cNvPr id="136" name="直線コネクタ 135"/>
        <xdr:cNvCxnSpPr/>
      </xdr:nvCxnSpPr>
      <xdr:spPr>
        <a:xfrm flipV="1">
          <a:off x="13004800" y="31695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7" name="フローチャート: 判断 136"/>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38" name="テキスト ボックス 137"/>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155121</xdr:rowOff>
    </xdr:from>
    <xdr:to>
      <xdr:col>65</xdr:col>
      <xdr:colOff>53975</xdr:colOff>
      <xdr:row>16</xdr:row>
      <xdr:rowOff>85271</xdr:rowOff>
    </xdr:to>
    <xdr:sp macro="" textlink="">
      <xdr:nvSpPr>
        <xdr:cNvPr id="139" name="フローチャート: 判断 138"/>
        <xdr:cNvSpPr/>
      </xdr:nvSpPr>
      <xdr:spPr>
        <a:xfrm>
          <a:off x="12954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95448</xdr:rowOff>
    </xdr:from>
    <xdr:ext cx="762000" cy="259045"/>
    <xdr:sp macro="" textlink="">
      <xdr:nvSpPr>
        <xdr:cNvPr id="140" name="テキスト ボックス 139"/>
        <xdr:cNvSpPr txBox="1"/>
      </xdr:nvSpPr>
      <xdr:spPr>
        <a:xfrm>
          <a:off x="12623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6" name="楕円 145"/>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7"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13607</xdr:rowOff>
    </xdr:from>
    <xdr:to>
      <xdr:col>78</xdr:col>
      <xdr:colOff>120650</xdr:colOff>
      <xdr:row>19</xdr:row>
      <xdr:rowOff>115207</xdr:rowOff>
    </xdr:to>
    <xdr:sp macro="" textlink="">
      <xdr:nvSpPr>
        <xdr:cNvPr id="148" name="楕円 147"/>
        <xdr:cNvSpPr/>
      </xdr:nvSpPr>
      <xdr:spPr>
        <a:xfrm>
          <a:off x="15621000" y="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99984</xdr:rowOff>
    </xdr:from>
    <xdr:ext cx="736600" cy="259045"/>
    <xdr:sp macro="" textlink="">
      <xdr:nvSpPr>
        <xdr:cNvPr id="149" name="テキスト ボックス 148"/>
        <xdr:cNvSpPr txBox="1"/>
      </xdr:nvSpPr>
      <xdr:spPr>
        <a:xfrm>
          <a:off x="15290800" y="3357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130629</xdr:rowOff>
    </xdr:from>
    <xdr:to>
      <xdr:col>74</xdr:col>
      <xdr:colOff>31750</xdr:colOff>
      <xdr:row>19</xdr:row>
      <xdr:rowOff>60778</xdr:rowOff>
    </xdr:to>
    <xdr:sp macro="" textlink="">
      <xdr:nvSpPr>
        <xdr:cNvPr id="150" name="楕円 149"/>
        <xdr:cNvSpPr/>
      </xdr:nvSpPr>
      <xdr:spPr>
        <a:xfrm>
          <a:off x="14732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45555</xdr:rowOff>
    </xdr:from>
    <xdr:ext cx="762000" cy="259045"/>
    <xdr:sp macro="" textlink="">
      <xdr:nvSpPr>
        <xdr:cNvPr id="151" name="テキスト ボックス 150"/>
        <xdr:cNvSpPr txBox="1"/>
      </xdr:nvSpPr>
      <xdr:spPr>
        <a:xfrm>
          <a:off x="14401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32657</xdr:rowOff>
    </xdr:from>
    <xdr:to>
      <xdr:col>69</xdr:col>
      <xdr:colOff>142875</xdr:colOff>
      <xdr:row>18</xdr:row>
      <xdr:rowOff>134257</xdr:rowOff>
    </xdr:to>
    <xdr:sp macro="" textlink="">
      <xdr:nvSpPr>
        <xdr:cNvPr id="152" name="楕円 151"/>
        <xdr:cNvSpPr/>
      </xdr:nvSpPr>
      <xdr:spPr>
        <a:xfrm>
          <a:off x="13843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119034</xdr:rowOff>
    </xdr:from>
    <xdr:ext cx="762000" cy="259045"/>
    <xdr:sp macro="" textlink="">
      <xdr:nvSpPr>
        <xdr:cNvPr id="153" name="テキスト ボックス 152"/>
        <xdr:cNvSpPr txBox="1"/>
      </xdr:nvSpPr>
      <xdr:spPr>
        <a:xfrm>
          <a:off x="13512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65314</xdr:rowOff>
    </xdr:from>
    <xdr:to>
      <xdr:col>65</xdr:col>
      <xdr:colOff>53975</xdr:colOff>
      <xdr:row>18</xdr:row>
      <xdr:rowOff>166914</xdr:rowOff>
    </xdr:to>
    <xdr:sp macro="" textlink="">
      <xdr:nvSpPr>
        <xdr:cNvPr id="154" name="楕円 153"/>
        <xdr:cNvSpPr/>
      </xdr:nvSpPr>
      <xdr:spPr>
        <a:xfrm>
          <a:off x="129540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151691</xdr:rowOff>
    </xdr:from>
    <xdr:ext cx="762000" cy="259045"/>
    <xdr:sp macro="" textlink="">
      <xdr:nvSpPr>
        <xdr:cNvPr id="155" name="テキスト ボックス 154"/>
        <xdr:cNvSpPr txBox="1"/>
      </xdr:nvSpPr>
      <xdr:spPr>
        <a:xfrm>
          <a:off x="12623800" y="323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扶助費</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に係る</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経常収支比率は、前年度に比べ</a:t>
          </a:r>
          <a:r>
            <a:rPr kumimoji="1" lang="en-US" altLang="ja-JP" sz="1200">
              <a:solidFill>
                <a:schemeClr val="dk1"/>
              </a:solidFill>
              <a:effectLst/>
              <a:latin typeface="BIZ UDP明朝 Medium" panose="02020500000000000000" pitchFamily="18" charset="-128"/>
              <a:ea typeface="BIZ UDP明朝 Medium" panose="02020500000000000000" pitchFamily="18" charset="-128"/>
              <a:cs typeface="+mn-cs"/>
            </a:rPr>
            <a:t>0.8</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％減の</a:t>
          </a:r>
          <a:r>
            <a:rPr kumimoji="1" lang="en-US" altLang="ja-JP" sz="1200">
              <a:solidFill>
                <a:schemeClr val="dk1"/>
              </a:solidFill>
              <a:effectLst/>
              <a:latin typeface="BIZ UDP明朝 Medium" panose="02020500000000000000" pitchFamily="18" charset="-128"/>
              <a:ea typeface="BIZ UDP明朝 Medium" panose="02020500000000000000" pitchFamily="18" charset="-128"/>
              <a:cs typeface="+mn-cs"/>
            </a:rPr>
            <a:t>18.6</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％と</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２年連続で減少した</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が、全国平均・埼玉県平均</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類似団体平均</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すべてにおいて</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上回っている。</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こども医療給付費の増などにより、</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扶助費充当経常一般財源等が</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増加</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した</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が</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分母の上昇率が大きかったため</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比率は減少した</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人口</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は現在も</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増加傾向にあることもあり、扶助費の大幅な削減は難しいことから、今後、上昇傾向が続くものと見込んでいる。</a:t>
          </a:r>
          <a:endParaRPr lang="ja-JP" altLang="ja-JP" sz="1600">
            <a:effectLst/>
            <a:latin typeface="BIZ UDP明朝 Medium" panose="02020500000000000000" pitchFamily="18" charset="-128"/>
            <a:ea typeface="BIZ UDP明朝 Medium" panose="02020500000000000000" pitchFamily="18"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168910</xdr:rowOff>
    </xdr:from>
    <xdr:to>
      <xdr:col>24</xdr:col>
      <xdr:colOff>25400</xdr:colOff>
      <xdr:row>60</xdr:row>
      <xdr:rowOff>157480</xdr:rowOff>
    </xdr:to>
    <xdr:cxnSp macro="">
      <xdr:nvCxnSpPr>
        <xdr:cNvPr id="183" name="直線コネクタ 182"/>
        <xdr:cNvCxnSpPr/>
      </xdr:nvCxnSpPr>
      <xdr:spPr>
        <a:xfrm flipV="1">
          <a:off x="4826000" y="92557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83837</xdr:rowOff>
    </xdr:from>
    <xdr:ext cx="762000" cy="259045"/>
    <xdr:sp macro="" textlink="">
      <xdr:nvSpPr>
        <xdr:cNvPr id="186" name="扶助費最大値テキスト"/>
        <xdr:cNvSpPr txBox="1"/>
      </xdr:nvSpPr>
      <xdr:spPr>
        <a:xfrm>
          <a:off x="4914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168910</xdr:rowOff>
    </xdr:from>
    <xdr:to>
      <xdr:col>24</xdr:col>
      <xdr:colOff>114300</xdr:colOff>
      <xdr:row>53</xdr:row>
      <xdr:rowOff>168910</xdr:rowOff>
    </xdr:to>
    <xdr:cxnSp macro="">
      <xdr:nvCxnSpPr>
        <xdr:cNvPr id="187" name="直線コネクタ 186"/>
        <xdr:cNvCxnSpPr/>
      </xdr:nvCxnSpPr>
      <xdr:spPr>
        <a:xfrm>
          <a:off x="4737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xdr:rowOff>
    </xdr:from>
    <xdr:to>
      <xdr:col>24</xdr:col>
      <xdr:colOff>25400</xdr:colOff>
      <xdr:row>59</xdr:row>
      <xdr:rowOff>62230</xdr:rowOff>
    </xdr:to>
    <xdr:cxnSp macro="">
      <xdr:nvCxnSpPr>
        <xdr:cNvPr id="188" name="直線コネクタ 187"/>
        <xdr:cNvCxnSpPr/>
      </xdr:nvCxnSpPr>
      <xdr:spPr>
        <a:xfrm flipV="1">
          <a:off x="3987800" y="101168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107967</xdr:rowOff>
    </xdr:from>
    <xdr:ext cx="762000" cy="259045"/>
    <xdr:sp macro="" textlink="">
      <xdr:nvSpPr>
        <xdr:cNvPr id="189" name="扶助費平均値テキスト"/>
        <xdr:cNvSpPr txBox="1"/>
      </xdr:nvSpPr>
      <xdr:spPr>
        <a:xfrm>
          <a:off x="4914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190" name="フローチャート: 判断 189"/>
        <xdr:cNvSpPr/>
      </xdr:nvSpPr>
      <xdr:spPr>
        <a:xfrm>
          <a:off x="4775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62230</xdr:rowOff>
    </xdr:from>
    <xdr:to>
      <xdr:col>19</xdr:col>
      <xdr:colOff>187325</xdr:colOff>
      <xdr:row>60</xdr:row>
      <xdr:rowOff>5080</xdr:rowOff>
    </xdr:to>
    <xdr:cxnSp macro="">
      <xdr:nvCxnSpPr>
        <xdr:cNvPr id="191" name="直線コネクタ 190"/>
        <xdr:cNvCxnSpPr/>
      </xdr:nvCxnSpPr>
      <xdr:spPr>
        <a:xfrm flipV="1">
          <a:off x="3098800" y="101777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2" name="フローチャート: 判断 191"/>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3" name="テキスト ボックス 192"/>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146050</xdr:rowOff>
    </xdr:from>
    <xdr:to>
      <xdr:col>15</xdr:col>
      <xdr:colOff>98425</xdr:colOff>
      <xdr:row>60</xdr:row>
      <xdr:rowOff>5080</xdr:rowOff>
    </xdr:to>
    <xdr:cxnSp macro="">
      <xdr:nvCxnSpPr>
        <xdr:cNvPr id="194" name="直線コネクタ 193"/>
        <xdr:cNvCxnSpPr/>
      </xdr:nvCxnSpPr>
      <xdr:spPr>
        <a:xfrm>
          <a:off x="2209800" y="10261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137160</xdr:rowOff>
    </xdr:from>
    <xdr:to>
      <xdr:col>15</xdr:col>
      <xdr:colOff>149225</xdr:colOff>
      <xdr:row>57</xdr:row>
      <xdr:rowOff>67310</xdr:rowOff>
    </xdr:to>
    <xdr:sp macro="" textlink="">
      <xdr:nvSpPr>
        <xdr:cNvPr id="195" name="フローチャート: 判断 194"/>
        <xdr:cNvSpPr/>
      </xdr:nvSpPr>
      <xdr:spPr>
        <a:xfrm>
          <a:off x="3048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77487</xdr:rowOff>
    </xdr:from>
    <xdr:ext cx="762000" cy="259045"/>
    <xdr:sp macro="" textlink="">
      <xdr:nvSpPr>
        <xdr:cNvPr id="196" name="テキスト ボックス 195"/>
        <xdr:cNvSpPr txBox="1"/>
      </xdr:nvSpPr>
      <xdr:spPr>
        <a:xfrm>
          <a:off x="2717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123190</xdr:rowOff>
    </xdr:from>
    <xdr:to>
      <xdr:col>11</xdr:col>
      <xdr:colOff>9525</xdr:colOff>
      <xdr:row>59</xdr:row>
      <xdr:rowOff>146050</xdr:rowOff>
    </xdr:to>
    <xdr:cxnSp macro="">
      <xdr:nvCxnSpPr>
        <xdr:cNvPr id="197" name="直線コネクタ 196"/>
        <xdr:cNvCxnSpPr/>
      </xdr:nvCxnSpPr>
      <xdr:spPr>
        <a:xfrm>
          <a:off x="1320800" y="10238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68580</xdr:rowOff>
    </xdr:from>
    <xdr:to>
      <xdr:col>11</xdr:col>
      <xdr:colOff>60325</xdr:colOff>
      <xdr:row>56</xdr:row>
      <xdr:rowOff>170180</xdr:rowOff>
    </xdr:to>
    <xdr:sp macro="" textlink="">
      <xdr:nvSpPr>
        <xdr:cNvPr id="198" name="フローチャート: 判断 197"/>
        <xdr:cNvSpPr/>
      </xdr:nvSpPr>
      <xdr:spPr>
        <a:xfrm>
          <a:off x="2159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8907</xdr:rowOff>
    </xdr:from>
    <xdr:ext cx="762000" cy="259045"/>
    <xdr:sp macro="" textlink="">
      <xdr:nvSpPr>
        <xdr:cNvPr id="199" name="テキスト ボックス 198"/>
        <xdr:cNvSpPr txBox="1"/>
      </xdr:nvSpPr>
      <xdr:spPr>
        <a:xfrm>
          <a:off x="1828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45720</xdr:rowOff>
    </xdr:from>
    <xdr:to>
      <xdr:col>6</xdr:col>
      <xdr:colOff>171450</xdr:colOff>
      <xdr:row>56</xdr:row>
      <xdr:rowOff>147320</xdr:rowOff>
    </xdr:to>
    <xdr:sp macro="" textlink="">
      <xdr:nvSpPr>
        <xdr:cNvPr id="200" name="フローチャート: 判断 199"/>
        <xdr:cNvSpPr/>
      </xdr:nvSpPr>
      <xdr:spPr>
        <a:xfrm>
          <a:off x="1270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157497</xdr:rowOff>
    </xdr:from>
    <xdr:ext cx="762000" cy="259045"/>
    <xdr:sp macro="" textlink="">
      <xdr:nvSpPr>
        <xdr:cNvPr id="201" name="テキスト ボックス 200"/>
        <xdr:cNvSpPr txBox="1"/>
      </xdr:nvSpPr>
      <xdr:spPr>
        <a:xfrm>
          <a:off x="939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121920</xdr:rowOff>
    </xdr:from>
    <xdr:to>
      <xdr:col>24</xdr:col>
      <xdr:colOff>76200</xdr:colOff>
      <xdr:row>59</xdr:row>
      <xdr:rowOff>52070</xdr:rowOff>
    </xdr:to>
    <xdr:sp macro="" textlink="">
      <xdr:nvSpPr>
        <xdr:cNvPr id="207" name="楕円 206"/>
        <xdr:cNvSpPr/>
      </xdr:nvSpPr>
      <xdr:spPr>
        <a:xfrm>
          <a:off x="4775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93997</xdr:rowOff>
    </xdr:from>
    <xdr:ext cx="762000" cy="259045"/>
    <xdr:sp macro="" textlink="">
      <xdr:nvSpPr>
        <xdr:cNvPr id="208" name="扶助費該当値テキスト"/>
        <xdr:cNvSpPr txBox="1"/>
      </xdr:nvSpPr>
      <xdr:spPr>
        <a:xfrm>
          <a:off x="4914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11430</xdr:rowOff>
    </xdr:from>
    <xdr:to>
      <xdr:col>20</xdr:col>
      <xdr:colOff>38100</xdr:colOff>
      <xdr:row>59</xdr:row>
      <xdr:rowOff>113030</xdr:rowOff>
    </xdr:to>
    <xdr:sp macro="" textlink="">
      <xdr:nvSpPr>
        <xdr:cNvPr id="209" name="楕円 208"/>
        <xdr:cNvSpPr/>
      </xdr:nvSpPr>
      <xdr:spPr>
        <a:xfrm>
          <a:off x="3937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97807</xdr:rowOff>
    </xdr:from>
    <xdr:ext cx="736600" cy="259045"/>
    <xdr:sp macro="" textlink="">
      <xdr:nvSpPr>
        <xdr:cNvPr id="210" name="テキスト ボックス 209"/>
        <xdr:cNvSpPr txBox="1"/>
      </xdr:nvSpPr>
      <xdr:spPr>
        <a:xfrm>
          <a:off x="3606800" y="1021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125730</xdr:rowOff>
    </xdr:from>
    <xdr:to>
      <xdr:col>15</xdr:col>
      <xdr:colOff>149225</xdr:colOff>
      <xdr:row>60</xdr:row>
      <xdr:rowOff>55880</xdr:rowOff>
    </xdr:to>
    <xdr:sp macro="" textlink="">
      <xdr:nvSpPr>
        <xdr:cNvPr id="211" name="楕円 210"/>
        <xdr:cNvSpPr/>
      </xdr:nvSpPr>
      <xdr:spPr>
        <a:xfrm>
          <a:off x="30480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40657</xdr:rowOff>
    </xdr:from>
    <xdr:ext cx="762000" cy="259045"/>
    <xdr:sp macro="" textlink="">
      <xdr:nvSpPr>
        <xdr:cNvPr id="212" name="テキスト ボックス 211"/>
        <xdr:cNvSpPr txBox="1"/>
      </xdr:nvSpPr>
      <xdr:spPr>
        <a:xfrm>
          <a:off x="2717800" y="1032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95250</xdr:rowOff>
    </xdr:from>
    <xdr:to>
      <xdr:col>11</xdr:col>
      <xdr:colOff>60325</xdr:colOff>
      <xdr:row>60</xdr:row>
      <xdr:rowOff>25400</xdr:rowOff>
    </xdr:to>
    <xdr:sp macro="" textlink="">
      <xdr:nvSpPr>
        <xdr:cNvPr id="213" name="楕円 212"/>
        <xdr:cNvSpPr/>
      </xdr:nvSpPr>
      <xdr:spPr>
        <a:xfrm>
          <a:off x="2159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10177</xdr:rowOff>
    </xdr:from>
    <xdr:ext cx="762000" cy="259045"/>
    <xdr:sp macro="" textlink="">
      <xdr:nvSpPr>
        <xdr:cNvPr id="214" name="テキスト ボックス 213"/>
        <xdr:cNvSpPr txBox="1"/>
      </xdr:nvSpPr>
      <xdr:spPr>
        <a:xfrm>
          <a:off x="1828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72390</xdr:rowOff>
    </xdr:from>
    <xdr:to>
      <xdr:col>6</xdr:col>
      <xdr:colOff>171450</xdr:colOff>
      <xdr:row>60</xdr:row>
      <xdr:rowOff>2540</xdr:rowOff>
    </xdr:to>
    <xdr:sp macro="" textlink="">
      <xdr:nvSpPr>
        <xdr:cNvPr id="215" name="楕円 214"/>
        <xdr:cNvSpPr/>
      </xdr:nvSpPr>
      <xdr:spPr>
        <a:xfrm>
          <a:off x="1270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158767</xdr:rowOff>
    </xdr:from>
    <xdr:ext cx="762000" cy="259045"/>
    <xdr:sp macro="" textlink="">
      <xdr:nvSpPr>
        <xdr:cNvPr id="216" name="テキスト ボックス 215"/>
        <xdr:cNvSpPr txBox="1"/>
      </xdr:nvSpPr>
      <xdr:spPr>
        <a:xfrm>
          <a:off x="9398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その他に係る経常収支比率については、前年度</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に比べ、</a:t>
          </a:r>
          <a:r>
            <a:rPr kumimoji="1" lang="en-US" altLang="ja-JP" sz="1200">
              <a:solidFill>
                <a:schemeClr val="dk1"/>
              </a:solidFill>
              <a:effectLst/>
              <a:latin typeface="BIZ UDP明朝 Medium" panose="02020500000000000000" pitchFamily="18" charset="-128"/>
              <a:ea typeface="BIZ UDP明朝 Medium" panose="02020500000000000000" pitchFamily="18" charset="-128"/>
              <a:cs typeface="+mn-cs"/>
            </a:rPr>
            <a:t>0.2</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％減の</a:t>
          </a:r>
          <a:r>
            <a:rPr kumimoji="1" lang="en-US" altLang="ja-JP" sz="1200">
              <a:solidFill>
                <a:schemeClr val="dk1"/>
              </a:solidFill>
              <a:effectLst/>
              <a:latin typeface="BIZ UDP明朝 Medium" panose="02020500000000000000" pitchFamily="18" charset="-128"/>
              <a:ea typeface="BIZ UDP明朝 Medium" panose="02020500000000000000" pitchFamily="18" charset="-128"/>
              <a:cs typeface="+mn-cs"/>
            </a:rPr>
            <a:t>10.5</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％で、全国平均・埼玉県平均</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類似団体平均</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すべてにおいて</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下回っている。</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繰出金の増などにより、経常一般財源等が増加したが、分母の上昇率が大きかったため比率は減少した。</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今後も事業の精査を行っていく</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a:t>
          </a:r>
          <a:endParaRPr lang="ja-JP" altLang="ja-JP" sz="1200">
            <a:effectLst/>
            <a:latin typeface="BIZ UDP明朝 Medium" panose="02020500000000000000" pitchFamily="18" charset="-128"/>
            <a:ea typeface="BIZ UDP明朝 Medium" panose="02020500000000000000" pitchFamily="18"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4535</xdr:rowOff>
    </xdr:to>
    <xdr:cxnSp macro="">
      <xdr:nvCxnSpPr>
        <xdr:cNvPr id="246" name="直線コネクタ 245"/>
        <xdr:cNvCxnSpPr/>
      </xdr:nvCxnSpPr>
      <xdr:spPr>
        <a:xfrm flipV="1">
          <a:off x="16510000" y="9178472"/>
          <a:ext cx="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9"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0" name="直線コネクタ 249"/>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86178</xdr:rowOff>
    </xdr:from>
    <xdr:to>
      <xdr:col>82</xdr:col>
      <xdr:colOff>107950</xdr:colOff>
      <xdr:row>55</xdr:row>
      <xdr:rowOff>107950</xdr:rowOff>
    </xdr:to>
    <xdr:cxnSp macro="">
      <xdr:nvCxnSpPr>
        <xdr:cNvPr id="251" name="直線コネクタ 250"/>
        <xdr:cNvCxnSpPr/>
      </xdr:nvCxnSpPr>
      <xdr:spPr>
        <a:xfrm flipV="1">
          <a:off x="15671800" y="95159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53720</xdr:rowOff>
    </xdr:from>
    <xdr:ext cx="762000" cy="259045"/>
    <xdr:sp macro="" textlink="">
      <xdr:nvSpPr>
        <xdr:cNvPr id="252" name="その他平均値テキスト"/>
        <xdr:cNvSpPr txBox="1"/>
      </xdr:nvSpPr>
      <xdr:spPr>
        <a:xfrm>
          <a:off x="16598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53" name="フローチャート: 判断 252"/>
        <xdr:cNvSpPr/>
      </xdr:nvSpPr>
      <xdr:spPr>
        <a:xfrm>
          <a:off x="16459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55</xdr:row>
      <xdr:rowOff>107950</xdr:rowOff>
    </xdr:to>
    <xdr:cxnSp macro="">
      <xdr:nvCxnSpPr>
        <xdr:cNvPr id="254" name="直線コネクタ 253"/>
        <xdr:cNvCxnSpPr/>
      </xdr:nvCxnSpPr>
      <xdr:spPr>
        <a:xfrm>
          <a:off x="14782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27215</xdr:rowOff>
    </xdr:from>
    <xdr:to>
      <xdr:col>78</xdr:col>
      <xdr:colOff>120650</xdr:colOff>
      <xdr:row>56</xdr:row>
      <xdr:rowOff>128815</xdr:rowOff>
    </xdr:to>
    <xdr:sp macro="" textlink="">
      <xdr:nvSpPr>
        <xdr:cNvPr id="255" name="フローチャート: 判断 254"/>
        <xdr:cNvSpPr/>
      </xdr:nvSpPr>
      <xdr:spPr>
        <a:xfrm>
          <a:off x="15621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113592</xdr:rowOff>
    </xdr:from>
    <xdr:ext cx="736600" cy="259045"/>
    <xdr:sp macro="" textlink="">
      <xdr:nvSpPr>
        <xdr:cNvPr id="256" name="テキスト ボックス 255"/>
        <xdr:cNvSpPr txBox="1"/>
      </xdr:nvSpPr>
      <xdr:spPr>
        <a:xfrm>
          <a:off x="15290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56</xdr:row>
      <xdr:rowOff>12700</xdr:rowOff>
    </xdr:to>
    <xdr:cxnSp macro="">
      <xdr:nvCxnSpPr>
        <xdr:cNvPr id="257" name="直線コネクタ 256"/>
        <xdr:cNvCxnSpPr/>
      </xdr:nvCxnSpPr>
      <xdr:spPr>
        <a:xfrm flipV="1">
          <a:off x="13893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157843</xdr:rowOff>
    </xdr:from>
    <xdr:to>
      <xdr:col>74</xdr:col>
      <xdr:colOff>31750</xdr:colOff>
      <xdr:row>57</xdr:row>
      <xdr:rowOff>87993</xdr:rowOff>
    </xdr:to>
    <xdr:sp macro="" textlink="">
      <xdr:nvSpPr>
        <xdr:cNvPr id="258" name="フローチャート: 判断 257"/>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72770</xdr:rowOff>
    </xdr:from>
    <xdr:ext cx="762000" cy="259045"/>
    <xdr:sp macro="" textlink="">
      <xdr:nvSpPr>
        <xdr:cNvPr id="259" name="テキスト ボックス 258"/>
        <xdr:cNvSpPr txBox="1"/>
      </xdr:nvSpPr>
      <xdr:spPr>
        <a:xfrm>
          <a:off x="14401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162378</xdr:rowOff>
    </xdr:from>
    <xdr:to>
      <xdr:col>69</xdr:col>
      <xdr:colOff>92075</xdr:colOff>
      <xdr:row>56</xdr:row>
      <xdr:rowOff>12700</xdr:rowOff>
    </xdr:to>
    <xdr:cxnSp macro="">
      <xdr:nvCxnSpPr>
        <xdr:cNvPr id="260" name="直線コネクタ 259"/>
        <xdr:cNvCxnSpPr/>
      </xdr:nvCxnSpPr>
      <xdr:spPr>
        <a:xfrm>
          <a:off x="13004800" y="95921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61" name="フローチャート: 判断 260"/>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94542</xdr:rowOff>
    </xdr:from>
    <xdr:ext cx="762000" cy="259045"/>
    <xdr:sp macro="" textlink="">
      <xdr:nvSpPr>
        <xdr:cNvPr id="262" name="テキスト ボックス 261"/>
        <xdr:cNvSpPr txBox="1"/>
      </xdr:nvSpPr>
      <xdr:spPr>
        <a:xfrm>
          <a:off x="13512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168728</xdr:rowOff>
    </xdr:from>
    <xdr:to>
      <xdr:col>65</xdr:col>
      <xdr:colOff>53975</xdr:colOff>
      <xdr:row>57</xdr:row>
      <xdr:rowOff>98878</xdr:rowOff>
    </xdr:to>
    <xdr:sp macro="" textlink="">
      <xdr:nvSpPr>
        <xdr:cNvPr id="263" name="フローチャート: 判断 262"/>
        <xdr:cNvSpPr/>
      </xdr:nvSpPr>
      <xdr:spPr>
        <a:xfrm>
          <a:off x="12954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83655</xdr:rowOff>
    </xdr:from>
    <xdr:ext cx="762000" cy="259045"/>
    <xdr:sp macro="" textlink="">
      <xdr:nvSpPr>
        <xdr:cNvPr id="264" name="テキスト ボックス 263"/>
        <xdr:cNvSpPr txBox="1"/>
      </xdr:nvSpPr>
      <xdr:spPr>
        <a:xfrm>
          <a:off x="12623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70" name="楕円 269"/>
        <xdr:cNvSpPr/>
      </xdr:nvSpPr>
      <xdr:spPr>
        <a:xfrm>
          <a:off x="16459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51905</xdr:rowOff>
    </xdr:from>
    <xdr:ext cx="762000" cy="259045"/>
    <xdr:sp macro="" textlink="">
      <xdr:nvSpPr>
        <xdr:cNvPr id="271" name="その他該当値テキスト"/>
        <xdr:cNvSpPr txBox="1"/>
      </xdr:nvSpPr>
      <xdr:spPr>
        <a:xfrm>
          <a:off x="16598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72" name="楕円 271"/>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73" name="テキスト ボックス 272"/>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57150</xdr:rowOff>
    </xdr:from>
    <xdr:to>
      <xdr:col>74</xdr:col>
      <xdr:colOff>31750</xdr:colOff>
      <xdr:row>55</xdr:row>
      <xdr:rowOff>158750</xdr:rowOff>
    </xdr:to>
    <xdr:sp macro="" textlink="">
      <xdr:nvSpPr>
        <xdr:cNvPr id="274" name="楕円 273"/>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75" name="テキスト ボックス 274"/>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6" name="楕円 275"/>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7" name="テキスト ボックス 276"/>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111578</xdr:rowOff>
    </xdr:from>
    <xdr:to>
      <xdr:col>65</xdr:col>
      <xdr:colOff>53975</xdr:colOff>
      <xdr:row>56</xdr:row>
      <xdr:rowOff>41728</xdr:rowOff>
    </xdr:to>
    <xdr:sp macro="" textlink="">
      <xdr:nvSpPr>
        <xdr:cNvPr id="278" name="楕円 277"/>
        <xdr:cNvSpPr/>
      </xdr:nvSpPr>
      <xdr:spPr>
        <a:xfrm>
          <a:off x="12954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51905</xdr:rowOff>
    </xdr:from>
    <xdr:ext cx="762000" cy="259045"/>
    <xdr:sp macro="" textlink="">
      <xdr:nvSpPr>
        <xdr:cNvPr id="279" name="テキスト ボックス 278"/>
        <xdr:cNvSpPr txBox="1"/>
      </xdr:nvSpPr>
      <xdr:spPr>
        <a:xfrm>
          <a:off x="12623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補助費等に係る経常収支比率については、前年度に比べ</a:t>
          </a:r>
          <a:r>
            <a:rPr kumimoji="1" lang="en-US" altLang="ja-JP" sz="1200">
              <a:solidFill>
                <a:schemeClr val="dk1"/>
              </a:solidFill>
              <a:effectLst/>
              <a:latin typeface="BIZ UDP明朝 Medium" panose="02020500000000000000" pitchFamily="18" charset="-128"/>
              <a:ea typeface="BIZ UDP明朝 Medium" panose="02020500000000000000" pitchFamily="18" charset="-128"/>
              <a:cs typeface="+mn-cs"/>
            </a:rPr>
            <a:t>0.4</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％増の</a:t>
          </a:r>
          <a:r>
            <a:rPr kumimoji="1" lang="en-US" altLang="ja-JP" sz="1200">
              <a:solidFill>
                <a:schemeClr val="dk1"/>
              </a:solidFill>
              <a:effectLst/>
              <a:latin typeface="BIZ UDP明朝 Medium" panose="02020500000000000000" pitchFamily="18" charset="-128"/>
              <a:ea typeface="BIZ UDP明朝 Medium" panose="02020500000000000000" pitchFamily="18" charset="-128"/>
              <a:cs typeface="+mn-cs"/>
            </a:rPr>
            <a:t>10.3</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％で、全国平均・埼玉県平均を</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上</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回っている。</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朝霞地区一部事務組合消防負担金の増加などにより、補助費等充当経常一般財源等が増加したため</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比率</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が</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増加した。今後も事業の精査を行っていく。</a:t>
          </a:r>
          <a:endParaRPr lang="ja-JP" altLang="ja-JP" sz="1200">
            <a:effectLst/>
            <a:latin typeface="BIZ UDP明朝 Medium" panose="02020500000000000000" pitchFamily="18" charset="-128"/>
            <a:ea typeface="BIZ UDP明朝 Medium" panose="02020500000000000000" pitchFamily="18"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24130</xdr:rowOff>
    </xdr:to>
    <xdr:cxnSp macro="">
      <xdr:nvCxnSpPr>
        <xdr:cNvPr id="305" name="直線コネクタ 304"/>
        <xdr:cNvCxnSpPr/>
      </xdr:nvCxnSpPr>
      <xdr:spPr>
        <a:xfrm flipV="1">
          <a:off x="16510000" y="55905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06"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07" name="直線コネクタ 306"/>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40132</xdr:rowOff>
    </xdr:to>
    <xdr:cxnSp macro="">
      <xdr:nvCxnSpPr>
        <xdr:cNvPr id="310" name="直線コネクタ 309"/>
        <xdr:cNvCxnSpPr/>
      </xdr:nvCxnSpPr>
      <xdr:spPr>
        <a:xfrm>
          <a:off x="15671800" y="61757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5859</xdr:rowOff>
    </xdr:from>
    <xdr:ext cx="762000" cy="259045"/>
    <xdr:sp macro="" textlink="">
      <xdr:nvSpPr>
        <xdr:cNvPr id="311"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12" name="フローチャート: 判断 311"/>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74422</xdr:rowOff>
    </xdr:from>
    <xdr:to>
      <xdr:col>78</xdr:col>
      <xdr:colOff>69850</xdr:colOff>
      <xdr:row>36</xdr:row>
      <xdr:rowOff>3556</xdr:rowOff>
    </xdr:to>
    <xdr:cxnSp macro="">
      <xdr:nvCxnSpPr>
        <xdr:cNvPr id="313" name="直線コネクタ 312"/>
        <xdr:cNvCxnSpPr/>
      </xdr:nvCxnSpPr>
      <xdr:spPr>
        <a:xfrm>
          <a:off x="14782800" y="60751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14" name="フローチャート: 判断 313"/>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15" name="テキスト ボックス 314"/>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154432</xdr:rowOff>
    </xdr:from>
    <xdr:to>
      <xdr:col>73</xdr:col>
      <xdr:colOff>180975</xdr:colOff>
      <xdr:row>35</xdr:row>
      <xdr:rowOff>74422</xdr:rowOff>
    </xdr:to>
    <xdr:cxnSp macro="">
      <xdr:nvCxnSpPr>
        <xdr:cNvPr id="316" name="直線コネクタ 315"/>
        <xdr:cNvCxnSpPr/>
      </xdr:nvCxnSpPr>
      <xdr:spPr>
        <a:xfrm>
          <a:off x="13893800" y="598373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7" name="フローチャート: 判断 316"/>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8" name="テキスト ボックス 317"/>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108712</xdr:rowOff>
    </xdr:from>
    <xdr:to>
      <xdr:col>69</xdr:col>
      <xdr:colOff>92075</xdr:colOff>
      <xdr:row>34</xdr:row>
      <xdr:rowOff>154432</xdr:rowOff>
    </xdr:to>
    <xdr:cxnSp macro="">
      <xdr:nvCxnSpPr>
        <xdr:cNvPr id="319" name="直線コネクタ 318"/>
        <xdr:cNvCxnSpPr/>
      </xdr:nvCxnSpPr>
      <xdr:spPr>
        <a:xfrm>
          <a:off x="13004800" y="59380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1" name="テキスト ボックス 320"/>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22" name="フローチャート: 判断 321"/>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112285</xdr:rowOff>
    </xdr:from>
    <xdr:ext cx="762000" cy="259045"/>
    <xdr:sp macro="" textlink="">
      <xdr:nvSpPr>
        <xdr:cNvPr id="323" name="テキスト ボックス 322"/>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29" name="楕円 328"/>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132859</xdr:rowOff>
    </xdr:from>
    <xdr:ext cx="762000" cy="259045"/>
    <xdr:sp macro="" textlink="">
      <xdr:nvSpPr>
        <xdr:cNvPr id="330" name="補助費等該当値テキスト"/>
        <xdr:cNvSpPr txBox="1"/>
      </xdr:nvSpPr>
      <xdr:spPr>
        <a:xfrm>
          <a:off x="16598900" y="613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124206</xdr:rowOff>
    </xdr:from>
    <xdr:to>
      <xdr:col>78</xdr:col>
      <xdr:colOff>120650</xdr:colOff>
      <xdr:row>36</xdr:row>
      <xdr:rowOff>54356</xdr:rowOff>
    </xdr:to>
    <xdr:sp macro="" textlink="">
      <xdr:nvSpPr>
        <xdr:cNvPr id="331" name="楕円 330"/>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32" name="テキスト ボックス 331"/>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23622</xdr:rowOff>
    </xdr:from>
    <xdr:to>
      <xdr:col>74</xdr:col>
      <xdr:colOff>31750</xdr:colOff>
      <xdr:row>35</xdr:row>
      <xdr:rowOff>125222</xdr:rowOff>
    </xdr:to>
    <xdr:sp macro="" textlink="">
      <xdr:nvSpPr>
        <xdr:cNvPr id="333" name="楕円 332"/>
        <xdr:cNvSpPr/>
      </xdr:nvSpPr>
      <xdr:spPr>
        <a:xfrm>
          <a:off x="14732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135399</xdr:rowOff>
    </xdr:from>
    <xdr:ext cx="762000" cy="259045"/>
    <xdr:sp macro="" textlink="">
      <xdr:nvSpPr>
        <xdr:cNvPr id="334" name="テキスト ボックス 333"/>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103632</xdr:rowOff>
    </xdr:from>
    <xdr:to>
      <xdr:col>69</xdr:col>
      <xdr:colOff>142875</xdr:colOff>
      <xdr:row>35</xdr:row>
      <xdr:rowOff>33782</xdr:rowOff>
    </xdr:to>
    <xdr:sp macro="" textlink="">
      <xdr:nvSpPr>
        <xdr:cNvPr id="335" name="楕円 334"/>
        <xdr:cNvSpPr/>
      </xdr:nvSpPr>
      <xdr:spPr>
        <a:xfrm>
          <a:off x="13843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43959</xdr:rowOff>
    </xdr:from>
    <xdr:ext cx="762000" cy="259045"/>
    <xdr:sp macro="" textlink="">
      <xdr:nvSpPr>
        <xdr:cNvPr id="336" name="テキスト ボックス 335"/>
        <xdr:cNvSpPr txBox="1"/>
      </xdr:nvSpPr>
      <xdr:spPr>
        <a:xfrm>
          <a:off x="13512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57912</xdr:rowOff>
    </xdr:from>
    <xdr:to>
      <xdr:col>65</xdr:col>
      <xdr:colOff>53975</xdr:colOff>
      <xdr:row>34</xdr:row>
      <xdr:rowOff>159512</xdr:rowOff>
    </xdr:to>
    <xdr:sp macro="" textlink="">
      <xdr:nvSpPr>
        <xdr:cNvPr id="337" name="楕円 336"/>
        <xdr:cNvSpPr/>
      </xdr:nvSpPr>
      <xdr:spPr>
        <a:xfrm>
          <a:off x="12954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169689</xdr:rowOff>
    </xdr:from>
    <xdr:ext cx="762000" cy="259045"/>
    <xdr:sp macro="" textlink="">
      <xdr:nvSpPr>
        <xdr:cNvPr id="338" name="テキスト ボックス 337"/>
        <xdr:cNvSpPr txBox="1"/>
      </xdr:nvSpPr>
      <xdr:spPr>
        <a:xfrm>
          <a:off x="12623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公債費</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に係る</a:t>
          </a:r>
          <a:r>
            <a:rPr kumimoji="1" lang="en-US" altLang="ja-JP" sz="1200">
              <a:solidFill>
                <a:schemeClr val="dk1"/>
              </a:solidFill>
              <a:effectLst/>
              <a:latin typeface="BIZ UDP明朝 Medium" panose="02020500000000000000" pitchFamily="18" charset="-128"/>
              <a:ea typeface="BIZ UDP明朝 Medium" panose="02020500000000000000" pitchFamily="18" charset="-128"/>
              <a:cs typeface="+mn-cs"/>
            </a:rPr>
            <a:t>.</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経常収支比率は、前年度に比べ</a:t>
          </a:r>
          <a:r>
            <a:rPr kumimoji="1" lang="en-US" altLang="ja-JP" sz="1200">
              <a:solidFill>
                <a:schemeClr val="dk1"/>
              </a:solidFill>
              <a:effectLst/>
              <a:latin typeface="BIZ UDP明朝 Medium" panose="02020500000000000000" pitchFamily="18" charset="-128"/>
              <a:ea typeface="BIZ UDP明朝 Medium" panose="02020500000000000000" pitchFamily="18" charset="-128"/>
              <a:cs typeface="+mn-cs"/>
            </a:rPr>
            <a:t>0.4</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％減の</a:t>
          </a:r>
          <a:r>
            <a:rPr kumimoji="1" lang="en-US" altLang="ja-JP" sz="1200">
              <a:solidFill>
                <a:schemeClr val="dk1"/>
              </a:solidFill>
              <a:effectLst/>
              <a:latin typeface="BIZ UDP明朝 Medium" panose="02020500000000000000" pitchFamily="18" charset="-128"/>
              <a:ea typeface="BIZ UDP明朝 Medium" panose="02020500000000000000" pitchFamily="18" charset="-128"/>
              <a:cs typeface="+mn-cs"/>
            </a:rPr>
            <a:t>11.3</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％で、全国平均・埼玉県平均</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類似団体平均すべてにおいて下回っている。</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措置期間が終了し、元金償還が始まった地方債や、令和２年度の借入で措置期間のない地方債が多かったことにより、地方債元利償還金額が増加したが、分母の上昇率が大きかったため比率は減少した。今後も</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償還額と起債額のバランスを考えながら起債を検討するなど計画的な運用に努める。</a:t>
          </a:r>
          <a:endParaRPr lang="ja-JP" altLang="ja-JP" sz="1200">
            <a:effectLst/>
            <a:latin typeface="BIZ UDP明朝 Medium" panose="02020500000000000000" pitchFamily="18" charset="-128"/>
            <a:ea typeface="BIZ UDP明朝 Medium" panose="02020500000000000000" pitchFamily="18"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80</xdr:row>
      <xdr:rowOff>35561</xdr:rowOff>
    </xdr:to>
    <xdr:cxnSp macro="">
      <xdr:nvCxnSpPr>
        <xdr:cNvPr id="366" name="直線コネクタ 365"/>
        <xdr:cNvCxnSpPr/>
      </xdr:nvCxnSpPr>
      <xdr:spPr>
        <a:xfrm flipV="1">
          <a:off x="4826000" y="125476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7"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8" name="直線コネクタ 367"/>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9"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0" name="直線コネクタ 369"/>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130810</xdr:rowOff>
    </xdr:from>
    <xdr:to>
      <xdr:col>24</xdr:col>
      <xdr:colOff>25400</xdr:colOff>
      <xdr:row>75</xdr:row>
      <xdr:rowOff>161289</xdr:rowOff>
    </xdr:to>
    <xdr:cxnSp macro="">
      <xdr:nvCxnSpPr>
        <xdr:cNvPr id="371" name="直線コネクタ 370"/>
        <xdr:cNvCxnSpPr/>
      </xdr:nvCxnSpPr>
      <xdr:spPr>
        <a:xfrm flipV="1">
          <a:off x="3987800" y="12989560"/>
          <a:ext cx="83820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72"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73" name="フローチャート: 判断 372"/>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161289</xdr:rowOff>
    </xdr:from>
    <xdr:to>
      <xdr:col>19</xdr:col>
      <xdr:colOff>187325</xdr:colOff>
      <xdr:row>76</xdr:row>
      <xdr:rowOff>5080</xdr:rowOff>
    </xdr:to>
    <xdr:cxnSp macro="">
      <xdr:nvCxnSpPr>
        <xdr:cNvPr id="374" name="直線コネクタ 373"/>
        <xdr:cNvCxnSpPr/>
      </xdr:nvCxnSpPr>
      <xdr:spPr>
        <a:xfrm flipV="1">
          <a:off x="3098800" y="130200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148589</xdr:rowOff>
    </xdr:from>
    <xdr:to>
      <xdr:col>20</xdr:col>
      <xdr:colOff>38100</xdr:colOff>
      <xdr:row>78</xdr:row>
      <xdr:rowOff>78739</xdr:rowOff>
    </xdr:to>
    <xdr:sp macro="" textlink="">
      <xdr:nvSpPr>
        <xdr:cNvPr id="375" name="フローチャート: 判断 374"/>
        <xdr:cNvSpPr/>
      </xdr:nvSpPr>
      <xdr:spPr>
        <a:xfrm>
          <a:off x="3937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63516</xdr:rowOff>
    </xdr:from>
    <xdr:ext cx="736600" cy="259045"/>
    <xdr:sp macro="" textlink="">
      <xdr:nvSpPr>
        <xdr:cNvPr id="376" name="テキスト ボックス 375"/>
        <xdr:cNvSpPr txBox="1"/>
      </xdr:nvSpPr>
      <xdr:spPr>
        <a:xfrm>
          <a:off x="3606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xdr:rowOff>
    </xdr:from>
    <xdr:to>
      <xdr:col>15</xdr:col>
      <xdr:colOff>98425</xdr:colOff>
      <xdr:row>76</xdr:row>
      <xdr:rowOff>12700</xdr:rowOff>
    </xdr:to>
    <xdr:cxnSp macro="">
      <xdr:nvCxnSpPr>
        <xdr:cNvPr id="377" name="直線コネクタ 376"/>
        <xdr:cNvCxnSpPr/>
      </xdr:nvCxnSpPr>
      <xdr:spPr>
        <a:xfrm flipV="1">
          <a:off x="2209800" y="13035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8" name="フローチャート: 判断 377"/>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79" name="テキスト ボックス 378"/>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27939</xdr:rowOff>
    </xdr:to>
    <xdr:cxnSp macro="">
      <xdr:nvCxnSpPr>
        <xdr:cNvPr id="380" name="直線コネクタ 379"/>
        <xdr:cNvCxnSpPr/>
      </xdr:nvCxnSpPr>
      <xdr:spPr>
        <a:xfrm flipV="1">
          <a:off x="1320800" y="130429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1" name="フローチャート: 判断 380"/>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2" name="テキスト ボックス 381"/>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83" name="フローチャート: 判断 382"/>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84" name="テキスト ボックス 383"/>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80010</xdr:rowOff>
    </xdr:from>
    <xdr:to>
      <xdr:col>24</xdr:col>
      <xdr:colOff>76200</xdr:colOff>
      <xdr:row>76</xdr:row>
      <xdr:rowOff>10161</xdr:rowOff>
    </xdr:to>
    <xdr:sp macro="" textlink="">
      <xdr:nvSpPr>
        <xdr:cNvPr id="390" name="楕円 389"/>
        <xdr:cNvSpPr/>
      </xdr:nvSpPr>
      <xdr:spPr>
        <a:xfrm>
          <a:off x="47752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96537</xdr:rowOff>
    </xdr:from>
    <xdr:ext cx="762000" cy="259045"/>
    <xdr:sp macro="" textlink="">
      <xdr:nvSpPr>
        <xdr:cNvPr id="391" name="公債費該当値テキスト"/>
        <xdr:cNvSpPr txBox="1"/>
      </xdr:nvSpPr>
      <xdr:spPr>
        <a:xfrm>
          <a:off x="49149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110490</xdr:rowOff>
    </xdr:from>
    <xdr:to>
      <xdr:col>20</xdr:col>
      <xdr:colOff>38100</xdr:colOff>
      <xdr:row>76</xdr:row>
      <xdr:rowOff>40639</xdr:rowOff>
    </xdr:to>
    <xdr:sp macro="" textlink="">
      <xdr:nvSpPr>
        <xdr:cNvPr id="392" name="楕円 391"/>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50817</xdr:rowOff>
    </xdr:from>
    <xdr:ext cx="736600" cy="259045"/>
    <xdr:sp macro="" textlink="">
      <xdr:nvSpPr>
        <xdr:cNvPr id="393" name="テキスト ボックス 392"/>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125730</xdr:rowOff>
    </xdr:from>
    <xdr:to>
      <xdr:col>15</xdr:col>
      <xdr:colOff>149225</xdr:colOff>
      <xdr:row>76</xdr:row>
      <xdr:rowOff>55880</xdr:rowOff>
    </xdr:to>
    <xdr:sp macro="" textlink="">
      <xdr:nvSpPr>
        <xdr:cNvPr id="394" name="楕円 393"/>
        <xdr:cNvSpPr/>
      </xdr:nvSpPr>
      <xdr:spPr>
        <a:xfrm>
          <a:off x="3048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66057</xdr:rowOff>
    </xdr:from>
    <xdr:ext cx="762000" cy="259045"/>
    <xdr:sp macro="" textlink="">
      <xdr:nvSpPr>
        <xdr:cNvPr id="395" name="テキスト ボックス 394"/>
        <xdr:cNvSpPr txBox="1"/>
      </xdr:nvSpPr>
      <xdr:spPr>
        <a:xfrm>
          <a:off x="2717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96" name="楕円 395"/>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97" name="テキスト ボックス 396"/>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148589</xdr:rowOff>
    </xdr:from>
    <xdr:to>
      <xdr:col>6</xdr:col>
      <xdr:colOff>171450</xdr:colOff>
      <xdr:row>76</xdr:row>
      <xdr:rowOff>78739</xdr:rowOff>
    </xdr:to>
    <xdr:sp macro="" textlink="">
      <xdr:nvSpPr>
        <xdr:cNvPr id="398" name="楕円 397"/>
        <xdr:cNvSpPr/>
      </xdr:nvSpPr>
      <xdr:spPr>
        <a:xfrm>
          <a:off x="1270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88917</xdr:rowOff>
    </xdr:from>
    <xdr:ext cx="762000" cy="259045"/>
    <xdr:sp macro="" textlink="">
      <xdr:nvSpPr>
        <xdr:cNvPr id="399" name="テキスト ボックス 398"/>
        <xdr:cNvSpPr txBox="1"/>
      </xdr:nvSpPr>
      <xdr:spPr>
        <a:xfrm>
          <a:off x="939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公債費以外に係る経常収支比率については、前年度に比べ</a:t>
          </a:r>
          <a:r>
            <a:rPr kumimoji="1" lang="en-US" altLang="ja-JP" sz="1200">
              <a:solidFill>
                <a:schemeClr val="dk1"/>
              </a:solidFill>
              <a:effectLst/>
              <a:latin typeface="BIZ UDP明朝 Medium" panose="02020500000000000000" pitchFamily="18" charset="-128"/>
              <a:ea typeface="BIZ UDP明朝 Medium" panose="02020500000000000000" pitchFamily="18" charset="-128"/>
              <a:cs typeface="+mn-cs"/>
            </a:rPr>
            <a:t>3.4</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減</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の</a:t>
          </a:r>
          <a:r>
            <a:rPr kumimoji="1" lang="en-US" altLang="ja-JP" sz="1200">
              <a:solidFill>
                <a:schemeClr val="dk1"/>
              </a:solidFill>
              <a:effectLst/>
              <a:latin typeface="BIZ UDP明朝 Medium" panose="02020500000000000000" pitchFamily="18" charset="-128"/>
              <a:ea typeface="BIZ UDP明朝 Medium" panose="02020500000000000000" pitchFamily="18" charset="-128"/>
              <a:cs typeface="+mn-cs"/>
            </a:rPr>
            <a:t>81.3</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％で、全国平均・埼玉県平均</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類似団体平均</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すべてにおいて</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上回っている。</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決算額からみても</a:t>
          </a:r>
          <a:r>
            <a:rPr kumimoji="1" lang="en-US" altLang="ja-JP" sz="1200">
              <a:solidFill>
                <a:schemeClr val="dk1"/>
              </a:solidFill>
              <a:effectLst/>
              <a:latin typeface="BIZ UDP明朝 Medium" panose="02020500000000000000" pitchFamily="18" charset="-128"/>
              <a:ea typeface="BIZ UDP明朝 Medium" panose="02020500000000000000" pitchFamily="18" charset="-128"/>
              <a:cs typeface="+mn-cs"/>
            </a:rPr>
            <a:t>10,452,871</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千円減少した。人口増加が進んでいるため人件費や扶助費などの義務的経費の大幅な削減は難しいが、今後も物件費などについて経費削減に努める。</a:t>
          </a:r>
          <a:endParaRPr kumimoji="1" lang="ja-JP" altLang="en-US" sz="1400">
            <a:latin typeface="BIZ UDP明朝 Medium" panose="02020500000000000000" pitchFamily="18" charset="-128"/>
            <a:ea typeface="BIZ UDP明朝 Medium" panose="02020500000000000000" pitchFamily="18"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85852</xdr:rowOff>
    </xdr:to>
    <xdr:cxnSp macro="">
      <xdr:nvCxnSpPr>
        <xdr:cNvPr id="425" name="直線コネクタ 424"/>
        <xdr:cNvCxnSpPr/>
      </xdr:nvCxnSpPr>
      <xdr:spPr>
        <a:xfrm flipV="1">
          <a:off x="16510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6"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7" name="直線コネクタ 426"/>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14987</xdr:rowOff>
    </xdr:from>
    <xdr:to>
      <xdr:col>82</xdr:col>
      <xdr:colOff>107950</xdr:colOff>
      <xdr:row>79</xdr:row>
      <xdr:rowOff>170435</xdr:rowOff>
    </xdr:to>
    <xdr:cxnSp macro="">
      <xdr:nvCxnSpPr>
        <xdr:cNvPr id="430" name="直線コネクタ 429"/>
        <xdr:cNvCxnSpPr/>
      </xdr:nvCxnSpPr>
      <xdr:spPr>
        <a:xfrm flipV="1">
          <a:off x="15671800" y="13559537"/>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72153</xdr:rowOff>
    </xdr:from>
    <xdr:ext cx="762000" cy="259045"/>
    <xdr:sp macro="" textlink="">
      <xdr:nvSpPr>
        <xdr:cNvPr id="431" name="公債費以外平均値テキスト"/>
        <xdr:cNvSpPr txBox="1"/>
      </xdr:nvSpPr>
      <xdr:spPr>
        <a:xfrm>
          <a:off x="16598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32" name="フローチャート: 判断 431"/>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110998</xdr:rowOff>
    </xdr:from>
    <xdr:to>
      <xdr:col>78</xdr:col>
      <xdr:colOff>69850</xdr:colOff>
      <xdr:row>79</xdr:row>
      <xdr:rowOff>170435</xdr:rowOff>
    </xdr:to>
    <xdr:cxnSp macro="">
      <xdr:nvCxnSpPr>
        <xdr:cNvPr id="433" name="直線コネクタ 432"/>
        <xdr:cNvCxnSpPr/>
      </xdr:nvCxnSpPr>
      <xdr:spPr>
        <a:xfrm>
          <a:off x="14782800" y="13655548"/>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73913</xdr:rowOff>
    </xdr:from>
    <xdr:to>
      <xdr:col>78</xdr:col>
      <xdr:colOff>120650</xdr:colOff>
      <xdr:row>78</xdr:row>
      <xdr:rowOff>4063</xdr:rowOff>
    </xdr:to>
    <xdr:sp macro="" textlink="">
      <xdr:nvSpPr>
        <xdr:cNvPr id="434" name="フローチャート: 判断 433"/>
        <xdr:cNvSpPr/>
      </xdr:nvSpPr>
      <xdr:spPr>
        <a:xfrm>
          <a:off x="15621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14240</xdr:rowOff>
    </xdr:from>
    <xdr:ext cx="736600" cy="259045"/>
    <xdr:sp macro="" textlink="">
      <xdr:nvSpPr>
        <xdr:cNvPr id="435" name="テキスト ボックス 434"/>
        <xdr:cNvSpPr txBox="1"/>
      </xdr:nvSpPr>
      <xdr:spPr>
        <a:xfrm>
          <a:off x="15290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46989</xdr:rowOff>
    </xdr:from>
    <xdr:to>
      <xdr:col>73</xdr:col>
      <xdr:colOff>180975</xdr:colOff>
      <xdr:row>79</xdr:row>
      <xdr:rowOff>110998</xdr:rowOff>
    </xdr:to>
    <xdr:cxnSp macro="">
      <xdr:nvCxnSpPr>
        <xdr:cNvPr id="436" name="直線コネクタ 435"/>
        <xdr:cNvCxnSpPr/>
      </xdr:nvCxnSpPr>
      <xdr:spPr>
        <a:xfrm>
          <a:off x="13893800" y="13591539"/>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7" name="フローチャート: 判断 436"/>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8" name="テキスト ボックス 437"/>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28702</xdr:rowOff>
    </xdr:from>
    <xdr:to>
      <xdr:col>69</xdr:col>
      <xdr:colOff>92075</xdr:colOff>
      <xdr:row>79</xdr:row>
      <xdr:rowOff>46989</xdr:rowOff>
    </xdr:to>
    <xdr:cxnSp macro="">
      <xdr:nvCxnSpPr>
        <xdr:cNvPr id="439" name="直線コネクタ 438"/>
        <xdr:cNvCxnSpPr/>
      </xdr:nvCxnSpPr>
      <xdr:spPr>
        <a:xfrm>
          <a:off x="13004800" y="135732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40" name="フローチャート: 判断 439"/>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1" name="テキスト ボックス 440"/>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2" name="フローチャート: 判断 441"/>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71391</xdr:rowOff>
    </xdr:from>
    <xdr:ext cx="762000" cy="259045"/>
    <xdr:sp macro="" textlink="">
      <xdr:nvSpPr>
        <xdr:cNvPr id="443" name="テキスト ボックス 442"/>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135637</xdr:rowOff>
    </xdr:from>
    <xdr:to>
      <xdr:col>82</xdr:col>
      <xdr:colOff>158750</xdr:colOff>
      <xdr:row>79</xdr:row>
      <xdr:rowOff>65787</xdr:rowOff>
    </xdr:to>
    <xdr:sp macro="" textlink="">
      <xdr:nvSpPr>
        <xdr:cNvPr id="449" name="楕円 448"/>
        <xdr:cNvSpPr/>
      </xdr:nvSpPr>
      <xdr:spPr>
        <a:xfrm>
          <a:off x="164592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107714</xdr:rowOff>
    </xdr:from>
    <xdr:ext cx="762000" cy="259045"/>
    <xdr:sp macro="" textlink="">
      <xdr:nvSpPr>
        <xdr:cNvPr id="450" name="公債費以外該当値テキスト"/>
        <xdr:cNvSpPr txBox="1"/>
      </xdr:nvSpPr>
      <xdr:spPr>
        <a:xfrm>
          <a:off x="165989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119635</xdr:rowOff>
    </xdr:from>
    <xdr:to>
      <xdr:col>78</xdr:col>
      <xdr:colOff>120650</xdr:colOff>
      <xdr:row>80</xdr:row>
      <xdr:rowOff>49785</xdr:rowOff>
    </xdr:to>
    <xdr:sp macro="" textlink="">
      <xdr:nvSpPr>
        <xdr:cNvPr id="451" name="楕円 450"/>
        <xdr:cNvSpPr/>
      </xdr:nvSpPr>
      <xdr:spPr>
        <a:xfrm>
          <a:off x="15621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34562</xdr:rowOff>
    </xdr:from>
    <xdr:ext cx="736600" cy="259045"/>
    <xdr:sp macro="" textlink="">
      <xdr:nvSpPr>
        <xdr:cNvPr id="452" name="テキスト ボックス 451"/>
        <xdr:cNvSpPr txBox="1"/>
      </xdr:nvSpPr>
      <xdr:spPr>
        <a:xfrm>
          <a:off x="15290800" y="13750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60198</xdr:rowOff>
    </xdr:from>
    <xdr:to>
      <xdr:col>74</xdr:col>
      <xdr:colOff>31750</xdr:colOff>
      <xdr:row>79</xdr:row>
      <xdr:rowOff>161798</xdr:rowOff>
    </xdr:to>
    <xdr:sp macro="" textlink="">
      <xdr:nvSpPr>
        <xdr:cNvPr id="453" name="楕円 452"/>
        <xdr:cNvSpPr/>
      </xdr:nvSpPr>
      <xdr:spPr>
        <a:xfrm>
          <a:off x="14732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146575</xdr:rowOff>
    </xdr:from>
    <xdr:ext cx="762000" cy="259045"/>
    <xdr:sp macro="" textlink="">
      <xdr:nvSpPr>
        <xdr:cNvPr id="454" name="テキスト ボックス 453"/>
        <xdr:cNvSpPr txBox="1"/>
      </xdr:nvSpPr>
      <xdr:spPr>
        <a:xfrm>
          <a:off x="14401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167639</xdr:rowOff>
    </xdr:from>
    <xdr:to>
      <xdr:col>69</xdr:col>
      <xdr:colOff>142875</xdr:colOff>
      <xdr:row>79</xdr:row>
      <xdr:rowOff>97789</xdr:rowOff>
    </xdr:to>
    <xdr:sp macro="" textlink="">
      <xdr:nvSpPr>
        <xdr:cNvPr id="455" name="楕円 454"/>
        <xdr:cNvSpPr/>
      </xdr:nvSpPr>
      <xdr:spPr>
        <a:xfrm>
          <a:off x="13843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82566</xdr:rowOff>
    </xdr:from>
    <xdr:ext cx="762000" cy="259045"/>
    <xdr:sp macro="" textlink="">
      <xdr:nvSpPr>
        <xdr:cNvPr id="456" name="テキスト ボックス 455"/>
        <xdr:cNvSpPr txBox="1"/>
      </xdr:nvSpPr>
      <xdr:spPr>
        <a:xfrm>
          <a:off x="13512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149352</xdr:rowOff>
    </xdr:from>
    <xdr:to>
      <xdr:col>65</xdr:col>
      <xdr:colOff>53975</xdr:colOff>
      <xdr:row>79</xdr:row>
      <xdr:rowOff>79502</xdr:rowOff>
    </xdr:to>
    <xdr:sp macro="" textlink="">
      <xdr:nvSpPr>
        <xdr:cNvPr id="457" name="楕円 456"/>
        <xdr:cNvSpPr/>
      </xdr:nvSpPr>
      <xdr:spPr>
        <a:xfrm>
          <a:off x="12954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64279</xdr:rowOff>
    </xdr:from>
    <xdr:ext cx="762000" cy="259045"/>
    <xdr:sp macro="" textlink="">
      <xdr:nvSpPr>
        <xdr:cNvPr id="458" name="テキスト ボックス 457"/>
        <xdr:cNvSpPr txBox="1"/>
      </xdr:nvSpPr>
      <xdr:spPr>
        <a:xfrm>
          <a:off x="12623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埼玉県朝霞市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130219</xdr:rowOff>
    </xdr:from>
    <xdr:to>
      <xdr:col>29</xdr:col>
      <xdr:colOff>127000</xdr:colOff>
      <xdr:row>20</xdr:row>
      <xdr:rowOff>2261</xdr:rowOff>
    </xdr:to>
    <xdr:cxnSp macro="">
      <xdr:nvCxnSpPr>
        <xdr:cNvPr id="49" name="直線コネクタ 48"/>
        <xdr:cNvCxnSpPr/>
      </xdr:nvCxnSpPr>
      <xdr:spPr bwMode="auto">
        <a:xfrm flipV="1">
          <a:off x="5651500" y="2063794"/>
          <a:ext cx="0" cy="141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145788</xdr:rowOff>
    </xdr:from>
    <xdr:ext cx="762000" cy="259045"/>
    <xdr:sp macro="" textlink="">
      <xdr:nvSpPr>
        <xdr:cNvPr id="50" name="人口1人当たり決算額の推移最小値テキスト130"/>
        <xdr:cNvSpPr txBox="1"/>
      </xdr:nvSpPr>
      <xdr:spPr>
        <a:xfrm>
          <a:off x="5740400" y="345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2261</xdr:rowOff>
    </xdr:from>
    <xdr:to>
      <xdr:col>30</xdr:col>
      <xdr:colOff>25400</xdr:colOff>
      <xdr:row>20</xdr:row>
      <xdr:rowOff>2261</xdr:rowOff>
    </xdr:to>
    <xdr:cxnSp macro="">
      <xdr:nvCxnSpPr>
        <xdr:cNvPr id="51" name="直線コネクタ 50"/>
        <xdr:cNvCxnSpPr/>
      </xdr:nvCxnSpPr>
      <xdr:spPr bwMode="auto">
        <a:xfrm>
          <a:off x="5562600" y="34788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45146</xdr:rowOff>
    </xdr:from>
    <xdr:ext cx="762000" cy="259045"/>
    <xdr:sp macro="" textlink="">
      <xdr:nvSpPr>
        <xdr:cNvPr id="52" name="人口1人当たり決算額の推移最大値テキスト130"/>
        <xdr:cNvSpPr txBox="1"/>
      </xdr:nvSpPr>
      <xdr:spPr>
        <a:xfrm>
          <a:off x="5740400" y="180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130219</xdr:rowOff>
    </xdr:from>
    <xdr:to>
      <xdr:col>30</xdr:col>
      <xdr:colOff>25400</xdr:colOff>
      <xdr:row>11</xdr:row>
      <xdr:rowOff>130219</xdr:rowOff>
    </xdr:to>
    <xdr:cxnSp macro="">
      <xdr:nvCxnSpPr>
        <xdr:cNvPr id="53" name="直線コネクタ 52"/>
        <xdr:cNvCxnSpPr/>
      </xdr:nvCxnSpPr>
      <xdr:spPr bwMode="auto">
        <a:xfrm>
          <a:off x="5562600" y="2063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162681</xdr:rowOff>
    </xdr:from>
    <xdr:to>
      <xdr:col>29</xdr:col>
      <xdr:colOff>127000</xdr:colOff>
      <xdr:row>18</xdr:row>
      <xdr:rowOff>2832</xdr:rowOff>
    </xdr:to>
    <xdr:cxnSp macro="">
      <xdr:nvCxnSpPr>
        <xdr:cNvPr id="54" name="直線コネクタ 53"/>
        <xdr:cNvCxnSpPr/>
      </xdr:nvCxnSpPr>
      <xdr:spPr bwMode="auto">
        <a:xfrm>
          <a:off x="5003800" y="3124956"/>
          <a:ext cx="647700" cy="11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70658</xdr:rowOff>
    </xdr:from>
    <xdr:ext cx="762000" cy="259045"/>
    <xdr:sp macro="" textlink="">
      <xdr:nvSpPr>
        <xdr:cNvPr id="55" name="人口1人当たり決算額の推移平均値テキスト130"/>
        <xdr:cNvSpPr txBox="1"/>
      </xdr:nvSpPr>
      <xdr:spPr>
        <a:xfrm>
          <a:off x="5740400" y="2690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54131</xdr:rowOff>
    </xdr:from>
    <xdr:to>
      <xdr:col>29</xdr:col>
      <xdr:colOff>177800</xdr:colOff>
      <xdr:row>16</xdr:row>
      <xdr:rowOff>155731</xdr:rowOff>
    </xdr:to>
    <xdr:sp macro="" textlink="">
      <xdr:nvSpPr>
        <xdr:cNvPr id="56" name="フローチャート: 判断 55"/>
        <xdr:cNvSpPr/>
      </xdr:nvSpPr>
      <xdr:spPr bwMode="auto">
        <a:xfrm>
          <a:off x="5600700" y="2844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162681</xdr:rowOff>
    </xdr:from>
    <xdr:to>
      <xdr:col>26</xdr:col>
      <xdr:colOff>50800</xdr:colOff>
      <xdr:row>18</xdr:row>
      <xdr:rowOff>13605</xdr:rowOff>
    </xdr:to>
    <xdr:cxnSp macro="">
      <xdr:nvCxnSpPr>
        <xdr:cNvPr id="57" name="直線コネクタ 56"/>
        <xdr:cNvCxnSpPr/>
      </xdr:nvCxnSpPr>
      <xdr:spPr bwMode="auto">
        <a:xfrm flipV="1">
          <a:off x="4305300" y="3124956"/>
          <a:ext cx="698500" cy="22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115995</xdr:rowOff>
    </xdr:from>
    <xdr:to>
      <xdr:col>26</xdr:col>
      <xdr:colOff>101600</xdr:colOff>
      <xdr:row>15</xdr:row>
      <xdr:rowOff>46145</xdr:rowOff>
    </xdr:to>
    <xdr:sp macro="" textlink="">
      <xdr:nvSpPr>
        <xdr:cNvPr id="58" name="フローチャート: 判断 57"/>
        <xdr:cNvSpPr/>
      </xdr:nvSpPr>
      <xdr:spPr bwMode="auto">
        <a:xfrm>
          <a:off x="4953000" y="2563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56322</xdr:rowOff>
    </xdr:from>
    <xdr:ext cx="736600" cy="259045"/>
    <xdr:sp macro="" textlink="">
      <xdr:nvSpPr>
        <xdr:cNvPr id="59" name="テキスト ボックス 58"/>
        <xdr:cNvSpPr txBox="1"/>
      </xdr:nvSpPr>
      <xdr:spPr>
        <a:xfrm>
          <a:off x="4622800" y="233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13605</xdr:rowOff>
    </xdr:from>
    <xdr:to>
      <xdr:col>22</xdr:col>
      <xdr:colOff>114300</xdr:colOff>
      <xdr:row>18</xdr:row>
      <xdr:rowOff>24178</xdr:rowOff>
    </xdr:to>
    <xdr:cxnSp macro="">
      <xdr:nvCxnSpPr>
        <xdr:cNvPr id="60" name="直線コネクタ 59"/>
        <xdr:cNvCxnSpPr/>
      </xdr:nvCxnSpPr>
      <xdr:spPr bwMode="auto">
        <a:xfrm flipV="1">
          <a:off x="3606800" y="3147330"/>
          <a:ext cx="698500" cy="10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135655</xdr:rowOff>
    </xdr:from>
    <xdr:to>
      <xdr:col>22</xdr:col>
      <xdr:colOff>165100</xdr:colOff>
      <xdr:row>15</xdr:row>
      <xdr:rowOff>65805</xdr:rowOff>
    </xdr:to>
    <xdr:sp macro="" textlink="">
      <xdr:nvSpPr>
        <xdr:cNvPr id="61" name="フローチャート: 判断 60"/>
        <xdr:cNvSpPr/>
      </xdr:nvSpPr>
      <xdr:spPr bwMode="auto">
        <a:xfrm>
          <a:off x="4254500" y="2583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75982</xdr:rowOff>
    </xdr:from>
    <xdr:ext cx="762000" cy="259045"/>
    <xdr:sp macro="" textlink="">
      <xdr:nvSpPr>
        <xdr:cNvPr id="62" name="テキスト ボックス 61"/>
        <xdr:cNvSpPr txBox="1"/>
      </xdr:nvSpPr>
      <xdr:spPr>
        <a:xfrm>
          <a:off x="3924300" y="23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24178</xdr:rowOff>
    </xdr:from>
    <xdr:to>
      <xdr:col>18</xdr:col>
      <xdr:colOff>177800</xdr:colOff>
      <xdr:row>18</xdr:row>
      <xdr:rowOff>30893</xdr:rowOff>
    </xdr:to>
    <xdr:cxnSp macro="">
      <xdr:nvCxnSpPr>
        <xdr:cNvPr id="63" name="直線コネクタ 62"/>
        <xdr:cNvCxnSpPr/>
      </xdr:nvCxnSpPr>
      <xdr:spPr bwMode="auto">
        <a:xfrm flipV="1">
          <a:off x="2908300" y="3157903"/>
          <a:ext cx="698500" cy="6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9325</xdr:rowOff>
    </xdr:from>
    <xdr:to>
      <xdr:col>19</xdr:col>
      <xdr:colOff>38100</xdr:colOff>
      <xdr:row>15</xdr:row>
      <xdr:rowOff>110925</xdr:rowOff>
    </xdr:to>
    <xdr:sp macro="" textlink="">
      <xdr:nvSpPr>
        <xdr:cNvPr id="64" name="フローチャート: 判断 63"/>
        <xdr:cNvSpPr/>
      </xdr:nvSpPr>
      <xdr:spPr bwMode="auto">
        <a:xfrm>
          <a:off x="3556000" y="2628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121102</xdr:rowOff>
    </xdr:from>
    <xdr:ext cx="762000" cy="259045"/>
    <xdr:sp macro="" textlink="">
      <xdr:nvSpPr>
        <xdr:cNvPr id="65" name="テキスト ボックス 64"/>
        <xdr:cNvSpPr txBox="1"/>
      </xdr:nvSpPr>
      <xdr:spPr>
        <a:xfrm>
          <a:off x="3225800" y="23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36700</xdr:rowOff>
    </xdr:from>
    <xdr:to>
      <xdr:col>15</xdr:col>
      <xdr:colOff>101600</xdr:colOff>
      <xdr:row>15</xdr:row>
      <xdr:rowOff>138300</xdr:rowOff>
    </xdr:to>
    <xdr:sp macro="" textlink="">
      <xdr:nvSpPr>
        <xdr:cNvPr id="66" name="フローチャート: 判断 65"/>
        <xdr:cNvSpPr/>
      </xdr:nvSpPr>
      <xdr:spPr bwMode="auto">
        <a:xfrm>
          <a:off x="2857500" y="2656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148477</xdr:rowOff>
    </xdr:from>
    <xdr:ext cx="762000" cy="259045"/>
    <xdr:sp macro="" textlink="">
      <xdr:nvSpPr>
        <xdr:cNvPr id="67" name="テキスト ボックス 66"/>
        <xdr:cNvSpPr txBox="1"/>
      </xdr:nvSpPr>
      <xdr:spPr>
        <a:xfrm>
          <a:off x="2527300" y="2424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123482</xdr:rowOff>
    </xdr:from>
    <xdr:to>
      <xdr:col>29</xdr:col>
      <xdr:colOff>177800</xdr:colOff>
      <xdr:row>18</xdr:row>
      <xdr:rowOff>53632</xdr:rowOff>
    </xdr:to>
    <xdr:sp macro="" textlink="">
      <xdr:nvSpPr>
        <xdr:cNvPr id="73" name="楕円 72"/>
        <xdr:cNvSpPr/>
      </xdr:nvSpPr>
      <xdr:spPr bwMode="auto">
        <a:xfrm>
          <a:off x="5600700" y="3085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95559</xdr:rowOff>
    </xdr:from>
    <xdr:ext cx="762000" cy="259045"/>
    <xdr:sp macro="" textlink="">
      <xdr:nvSpPr>
        <xdr:cNvPr id="74" name="人口1人当たり決算額の推移該当値テキスト130"/>
        <xdr:cNvSpPr txBox="1"/>
      </xdr:nvSpPr>
      <xdr:spPr>
        <a:xfrm>
          <a:off x="5740400" y="305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111881</xdr:rowOff>
    </xdr:from>
    <xdr:to>
      <xdr:col>26</xdr:col>
      <xdr:colOff>101600</xdr:colOff>
      <xdr:row>18</xdr:row>
      <xdr:rowOff>42031</xdr:rowOff>
    </xdr:to>
    <xdr:sp macro="" textlink="">
      <xdr:nvSpPr>
        <xdr:cNvPr id="75" name="楕円 74"/>
        <xdr:cNvSpPr/>
      </xdr:nvSpPr>
      <xdr:spPr bwMode="auto">
        <a:xfrm>
          <a:off x="4953000" y="3074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26808</xdr:rowOff>
    </xdr:from>
    <xdr:ext cx="736600" cy="259045"/>
    <xdr:sp macro="" textlink="">
      <xdr:nvSpPr>
        <xdr:cNvPr id="76" name="テキスト ボックス 75"/>
        <xdr:cNvSpPr txBox="1"/>
      </xdr:nvSpPr>
      <xdr:spPr>
        <a:xfrm>
          <a:off x="4622800" y="3160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134255</xdr:rowOff>
    </xdr:from>
    <xdr:to>
      <xdr:col>22</xdr:col>
      <xdr:colOff>165100</xdr:colOff>
      <xdr:row>18</xdr:row>
      <xdr:rowOff>64405</xdr:rowOff>
    </xdr:to>
    <xdr:sp macro="" textlink="">
      <xdr:nvSpPr>
        <xdr:cNvPr id="77" name="楕円 76"/>
        <xdr:cNvSpPr/>
      </xdr:nvSpPr>
      <xdr:spPr bwMode="auto">
        <a:xfrm>
          <a:off x="4254500" y="3096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49182</xdr:rowOff>
    </xdr:from>
    <xdr:ext cx="762000" cy="259045"/>
    <xdr:sp macro="" textlink="">
      <xdr:nvSpPr>
        <xdr:cNvPr id="78" name="テキスト ボックス 77"/>
        <xdr:cNvSpPr txBox="1"/>
      </xdr:nvSpPr>
      <xdr:spPr>
        <a:xfrm>
          <a:off x="3924300" y="318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144828</xdr:rowOff>
    </xdr:from>
    <xdr:to>
      <xdr:col>19</xdr:col>
      <xdr:colOff>38100</xdr:colOff>
      <xdr:row>18</xdr:row>
      <xdr:rowOff>74978</xdr:rowOff>
    </xdr:to>
    <xdr:sp macro="" textlink="">
      <xdr:nvSpPr>
        <xdr:cNvPr id="79" name="楕円 78"/>
        <xdr:cNvSpPr/>
      </xdr:nvSpPr>
      <xdr:spPr bwMode="auto">
        <a:xfrm>
          <a:off x="3556000" y="3107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59755</xdr:rowOff>
    </xdr:from>
    <xdr:ext cx="762000" cy="259045"/>
    <xdr:sp macro="" textlink="">
      <xdr:nvSpPr>
        <xdr:cNvPr id="80" name="テキスト ボックス 79"/>
        <xdr:cNvSpPr txBox="1"/>
      </xdr:nvSpPr>
      <xdr:spPr>
        <a:xfrm>
          <a:off x="3225800" y="3193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151543</xdr:rowOff>
    </xdr:from>
    <xdr:to>
      <xdr:col>15</xdr:col>
      <xdr:colOff>101600</xdr:colOff>
      <xdr:row>18</xdr:row>
      <xdr:rowOff>81693</xdr:rowOff>
    </xdr:to>
    <xdr:sp macro="" textlink="">
      <xdr:nvSpPr>
        <xdr:cNvPr id="81" name="楕円 80"/>
        <xdr:cNvSpPr/>
      </xdr:nvSpPr>
      <xdr:spPr bwMode="auto">
        <a:xfrm>
          <a:off x="2857500" y="3113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66470</xdr:rowOff>
    </xdr:from>
    <xdr:ext cx="762000" cy="259045"/>
    <xdr:sp macro="" textlink="">
      <xdr:nvSpPr>
        <xdr:cNvPr id="82" name="テキスト ボックス 81"/>
        <xdr:cNvSpPr txBox="1"/>
      </xdr:nvSpPr>
      <xdr:spPr>
        <a:xfrm>
          <a:off x="2527300" y="32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279019</xdr:rowOff>
    </xdr:from>
    <xdr:to>
      <xdr:col>29</xdr:col>
      <xdr:colOff>127000</xdr:colOff>
      <xdr:row>37</xdr:row>
      <xdr:rowOff>328054</xdr:rowOff>
    </xdr:to>
    <xdr:cxnSp macro="">
      <xdr:nvCxnSpPr>
        <xdr:cNvPr id="110" name="直線コネクタ 109"/>
        <xdr:cNvCxnSpPr/>
      </xdr:nvCxnSpPr>
      <xdr:spPr bwMode="auto">
        <a:xfrm flipV="1">
          <a:off x="5651500" y="6203569"/>
          <a:ext cx="0" cy="12491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300131</xdr:rowOff>
    </xdr:from>
    <xdr:ext cx="762000" cy="259045"/>
    <xdr:sp macro="" textlink="">
      <xdr:nvSpPr>
        <xdr:cNvPr id="111" name="人口1人当たり決算額の推移最小値テキスト445"/>
        <xdr:cNvSpPr txBox="1"/>
      </xdr:nvSpPr>
      <xdr:spPr>
        <a:xfrm>
          <a:off x="5740400" y="74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328054</xdr:rowOff>
    </xdr:from>
    <xdr:to>
      <xdr:col>30</xdr:col>
      <xdr:colOff>25400</xdr:colOff>
      <xdr:row>37</xdr:row>
      <xdr:rowOff>328054</xdr:rowOff>
    </xdr:to>
    <xdr:cxnSp macro="">
      <xdr:nvCxnSpPr>
        <xdr:cNvPr id="112" name="直線コネクタ 111"/>
        <xdr:cNvCxnSpPr/>
      </xdr:nvCxnSpPr>
      <xdr:spPr bwMode="auto">
        <a:xfrm>
          <a:off x="5562600" y="7452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22496</xdr:rowOff>
    </xdr:from>
    <xdr:ext cx="762000" cy="259045"/>
    <xdr:sp macro="" textlink="">
      <xdr:nvSpPr>
        <xdr:cNvPr id="113" name="人口1人当たり決算額の推移最大値テキスト445"/>
        <xdr:cNvSpPr txBox="1"/>
      </xdr:nvSpPr>
      <xdr:spPr>
        <a:xfrm>
          <a:off x="5740400" y="594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279019</xdr:rowOff>
    </xdr:from>
    <xdr:to>
      <xdr:col>30</xdr:col>
      <xdr:colOff>25400</xdr:colOff>
      <xdr:row>33</xdr:row>
      <xdr:rowOff>279019</xdr:rowOff>
    </xdr:to>
    <xdr:cxnSp macro="">
      <xdr:nvCxnSpPr>
        <xdr:cNvPr id="114" name="直線コネクタ 113"/>
        <xdr:cNvCxnSpPr/>
      </xdr:nvCxnSpPr>
      <xdr:spPr bwMode="auto">
        <a:xfrm>
          <a:off x="5562600" y="62035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227812</xdr:rowOff>
    </xdr:from>
    <xdr:to>
      <xdr:col>29</xdr:col>
      <xdr:colOff>127000</xdr:colOff>
      <xdr:row>35</xdr:row>
      <xdr:rowOff>259550</xdr:rowOff>
    </xdr:to>
    <xdr:cxnSp macro="">
      <xdr:nvCxnSpPr>
        <xdr:cNvPr id="115" name="直線コネクタ 114"/>
        <xdr:cNvCxnSpPr/>
      </xdr:nvCxnSpPr>
      <xdr:spPr bwMode="auto">
        <a:xfrm flipV="1">
          <a:off x="5003800" y="6838162"/>
          <a:ext cx="647700" cy="31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11574</xdr:rowOff>
    </xdr:from>
    <xdr:ext cx="762000" cy="259045"/>
    <xdr:sp macro="" textlink="">
      <xdr:nvSpPr>
        <xdr:cNvPr id="116" name="人口1人当たり決算額の推移平均値テキスト445"/>
        <xdr:cNvSpPr txBox="1"/>
      </xdr:nvSpPr>
      <xdr:spPr>
        <a:xfrm>
          <a:off x="5740400" y="6621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166497</xdr:rowOff>
    </xdr:from>
    <xdr:to>
      <xdr:col>29</xdr:col>
      <xdr:colOff>177800</xdr:colOff>
      <xdr:row>35</xdr:row>
      <xdr:rowOff>268097</xdr:rowOff>
    </xdr:to>
    <xdr:sp macro="" textlink="">
      <xdr:nvSpPr>
        <xdr:cNvPr id="117" name="フローチャート: 判断 116"/>
        <xdr:cNvSpPr/>
      </xdr:nvSpPr>
      <xdr:spPr bwMode="auto">
        <a:xfrm>
          <a:off x="5600700" y="6776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258064</xdr:rowOff>
    </xdr:from>
    <xdr:to>
      <xdr:col>26</xdr:col>
      <xdr:colOff>50800</xdr:colOff>
      <xdr:row>35</xdr:row>
      <xdr:rowOff>259550</xdr:rowOff>
    </xdr:to>
    <xdr:cxnSp macro="">
      <xdr:nvCxnSpPr>
        <xdr:cNvPr id="118" name="直線コネクタ 117"/>
        <xdr:cNvCxnSpPr/>
      </xdr:nvCxnSpPr>
      <xdr:spPr bwMode="auto">
        <a:xfrm>
          <a:off x="4305300" y="6868414"/>
          <a:ext cx="698500" cy="1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273024</xdr:rowOff>
    </xdr:from>
    <xdr:to>
      <xdr:col>26</xdr:col>
      <xdr:colOff>101600</xdr:colOff>
      <xdr:row>35</xdr:row>
      <xdr:rowOff>31724</xdr:rowOff>
    </xdr:to>
    <xdr:sp macro="" textlink="">
      <xdr:nvSpPr>
        <xdr:cNvPr id="119" name="フローチャート: 判断 118"/>
        <xdr:cNvSpPr/>
      </xdr:nvSpPr>
      <xdr:spPr bwMode="auto">
        <a:xfrm>
          <a:off x="4953000" y="65404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41901</xdr:rowOff>
    </xdr:from>
    <xdr:ext cx="736600" cy="259045"/>
    <xdr:sp macro="" textlink="">
      <xdr:nvSpPr>
        <xdr:cNvPr id="120" name="テキスト ボックス 119"/>
        <xdr:cNvSpPr txBox="1"/>
      </xdr:nvSpPr>
      <xdr:spPr>
        <a:xfrm>
          <a:off x="4622800" y="6309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258064</xdr:rowOff>
    </xdr:from>
    <xdr:to>
      <xdr:col>22</xdr:col>
      <xdr:colOff>114300</xdr:colOff>
      <xdr:row>35</xdr:row>
      <xdr:rowOff>281877</xdr:rowOff>
    </xdr:to>
    <xdr:cxnSp macro="">
      <xdr:nvCxnSpPr>
        <xdr:cNvPr id="121" name="直線コネクタ 120"/>
        <xdr:cNvCxnSpPr/>
      </xdr:nvCxnSpPr>
      <xdr:spPr bwMode="auto">
        <a:xfrm flipV="1">
          <a:off x="3606800" y="6868414"/>
          <a:ext cx="698500" cy="23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245973</xdr:rowOff>
    </xdr:from>
    <xdr:to>
      <xdr:col>22</xdr:col>
      <xdr:colOff>165100</xdr:colOff>
      <xdr:row>35</xdr:row>
      <xdr:rowOff>4673</xdr:rowOff>
    </xdr:to>
    <xdr:sp macro="" textlink="">
      <xdr:nvSpPr>
        <xdr:cNvPr id="122" name="フローチャート: 判断 121"/>
        <xdr:cNvSpPr/>
      </xdr:nvSpPr>
      <xdr:spPr bwMode="auto">
        <a:xfrm>
          <a:off x="4254500" y="6513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14851</xdr:rowOff>
    </xdr:from>
    <xdr:ext cx="762000" cy="259045"/>
    <xdr:sp macro="" textlink="">
      <xdr:nvSpPr>
        <xdr:cNvPr id="123" name="テキスト ボックス 122"/>
        <xdr:cNvSpPr txBox="1"/>
      </xdr:nvSpPr>
      <xdr:spPr>
        <a:xfrm>
          <a:off x="3924300" y="6282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281877</xdr:rowOff>
    </xdr:from>
    <xdr:to>
      <xdr:col>18</xdr:col>
      <xdr:colOff>177800</xdr:colOff>
      <xdr:row>35</xdr:row>
      <xdr:rowOff>286144</xdr:rowOff>
    </xdr:to>
    <xdr:cxnSp macro="">
      <xdr:nvCxnSpPr>
        <xdr:cNvPr id="124" name="直線コネクタ 123"/>
        <xdr:cNvCxnSpPr/>
      </xdr:nvCxnSpPr>
      <xdr:spPr bwMode="auto">
        <a:xfrm flipV="1">
          <a:off x="2908300" y="6892227"/>
          <a:ext cx="698500" cy="4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248107</xdr:rowOff>
    </xdr:from>
    <xdr:to>
      <xdr:col>19</xdr:col>
      <xdr:colOff>38100</xdr:colOff>
      <xdr:row>35</xdr:row>
      <xdr:rowOff>6807</xdr:rowOff>
    </xdr:to>
    <xdr:sp macro="" textlink="">
      <xdr:nvSpPr>
        <xdr:cNvPr id="125" name="フローチャート: 判断 124"/>
        <xdr:cNvSpPr/>
      </xdr:nvSpPr>
      <xdr:spPr bwMode="auto">
        <a:xfrm>
          <a:off x="3556000" y="6515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16984</xdr:rowOff>
    </xdr:from>
    <xdr:ext cx="762000" cy="259045"/>
    <xdr:sp macro="" textlink="">
      <xdr:nvSpPr>
        <xdr:cNvPr id="126" name="テキスト ボックス 125"/>
        <xdr:cNvSpPr txBox="1"/>
      </xdr:nvSpPr>
      <xdr:spPr>
        <a:xfrm>
          <a:off x="3225800" y="628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225781</xdr:rowOff>
    </xdr:from>
    <xdr:to>
      <xdr:col>15</xdr:col>
      <xdr:colOff>101600</xdr:colOff>
      <xdr:row>34</xdr:row>
      <xdr:rowOff>327381</xdr:rowOff>
    </xdr:to>
    <xdr:sp macro="" textlink="">
      <xdr:nvSpPr>
        <xdr:cNvPr id="127" name="フローチャート: 判断 126"/>
        <xdr:cNvSpPr/>
      </xdr:nvSpPr>
      <xdr:spPr bwMode="auto">
        <a:xfrm>
          <a:off x="2857500" y="6493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337558</xdr:rowOff>
    </xdr:from>
    <xdr:ext cx="762000" cy="259045"/>
    <xdr:sp macro="" textlink="">
      <xdr:nvSpPr>
        <xdr:cNvPr id="128" name="テキスト ボックス 127"/>
        <xdr:cNvSpPr txBox="1"/>
      </xdr:nvSpPr>
      <xdr:spPr>
        <a:xfrm>
          <a:off x="2527300" y="626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177012</xdr:rowOff>
    </xdr:from>
    <xdr:to>
      <xdr:col>29</xdr:col>
      <xdr:colOff>177800</xdr:colOff>
      <xdr:row>35</xdr:row>
      <xdr:rowOff>278612</xdr:rowOff>
    </xdr:to>
    <xdr:sp macro="" textlink="">
      <xdr:nvSpPr>
        <xdr:cNvPr id="134" name="楕円 133"/>
        <xdr:cNvSpPr/>
      </xdr:nvSpPr>
      <xdr:spPr bwMode="auto">
        <a:xfrm>
          <a:off x="5600700" y="6787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149089</xdr:rowOff>
    </xdr:from>
    <xdr:ext cx="762000" cy="259045"/>
    <xdr:sp macro="" textlink="">
      <xdr:nvSpPr>
        <xdr:cNvPr id="135" name="人口1人当たり決算額の推移該当値テキスト445"/>
        <xdr:cNvSpPr txBox="1"/>
      </xdr:nvSpPr>
      <xdr:spPr>
        <a:xfrm>
          <a:off x="5740400" y="6759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208750</xdr:rowOff>
    </xdr:from>
    <xdr:to>
      <xdr:col>26</xdr:col>
      <xdr:colOff>101600</xdr:colOff>
      <xdr:row>35</xdr:row>
      <xdr:rowOff>310350</xdr:rowOff>
    </xdr:to>
    <xdr:sp macro="" textlink="">
      <xdr:nvSpPr>
        <xdr:cNvPr id="136" name="楕円 135"/>
        <xdr:cNvSpPr/>
      </xdr:nvSpPr>
      <xdr:spPr bwMode="auto">
        <a:xfrm>
          <a:off x="4953000" y="6819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295127</xdr:rowOff>
    </xdr:from>
    <xdr:ext cx="736600" cy="259045"/>
    <xdr:sp macro="" textlink="">
      <xdr:nvSpPr>
        <xdr:cNvPr id="137" name="テキスト ボックス 136"/>
        <xdr:cNvSpPr txBox="1"/>
      </xdr:nvSpPr>
      <xdr:spPr>
        <a:xfrm>
          <a:off x="4622800" y="690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207264</xdr:rowOff>
    </xdr:from>
    <xdr:to>
      <xdr:col>22</xdr:col>
      <xdr:colOff>165100</xdr:colOff>
      <xdr:row>35</xdr:row>
      <xdr:rowOff>308864</xdr:rowOff>
    </xdr:to>
    <xdr:sp macro="" textlink="">
      <xdr:nvSpPr>
        <xdr:cNvPr id="138" name="楕円 137"/>
        <xdr:cNvSpPr/>
      </xdr:nvSpPr>
      <xdr:spPr bwMode="auto">
        <a:xfrm>
          <a:off x="4254500" y="6817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293641</xdr:rowOff>
    </xdr:from>
    <xdr:ext cx="762000" cy="259045"/>
    <xdr:sp macro="" textlink="">
      <xdr:nvSpPr>
        <xdr:cNvPr id="139" name="テキスト ボックス 138"/>
        <xdr:cNvSpPr txBox="1"/>
      </xdr:nvSpPr>
      <xdr:spPr>
        <a:xfrm>
          <a:off x="3924300" y="690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231077</xdr:rowOff>
    </xdr:from>
    <xdr:to>
      <xdr:col>19</xdr:col>
      <xdr:colOff>38100</xdr:colOff>
      <xdr:row>35</xdr:row>
      <xdr:rowOff>332677</xdr:rowOff>
    </xdr:to>
    <xdr:sp macro="" textlink="">
      <xdr:nvSpPr>
        <xdr:cNvPr id="140" name="楕円 139"/>
        <xdr:cNvSpPr/>
      </xdr:nvSpPr>
      <xdr:spPr bwMode="auto">
        <a:xfrm>
          <a:off x="3556000" y="6841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317454</xdr:rowOff>
    </xdr:from>
    <xdr:ext cx="762000" cy="259045"/>
    <xdr:sp macro="" textlink="">
      <xdr:nvSpPr>
        <xdr:cNvPr id="141" name="テキスト ボックス 140"/>
        <xdr:cNvSpPr txBox="1"/>
      </xdr:nvSpPr>
      <xdr:spPr>
        <a:xfrm>
          <a:off x="3225800" y="6927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235344</xdr:rowOff>
    </xdr:from>
    <xdr:to>
      <xdr:col>15</xdr:col>
      <xdr:colOff>101600</xdr:colOff>
      <xdr:row>35</xdr:row>
      <xdr:rowOff>336944</xdr:rowOff>
    </xdr:to>
    <xdr:sp macro="" textlink="">
      <xdr:nvSpPr>
        <xdr:cNvPr id="142" name="楕円 141"/>
        <xdr:cNvSpPr/>
      </xdr:nvSpPr>
      <xdr:spPr bwMode="auto">
        <a:xfrm>
          <a:off x="2857500" y="6845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321721</xdr:rowOff>
    </xdr:from>
    <xdr:ext cx="762000" cy="259045"/>
    <xdr:sp macro="" textlink="">
      <xdr:nvSpPr>
        <xdr:cNvPr id="143" name="テキスト ボックス 142"/>
        <xdr:cNvSpPr txBox="1"/>
      </xdr:nvSpPr>
      <xdr:spPr>
        <a:xfrm>
          <a:off x="2527300" y="6932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埼玉県朝霞市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143,585
139,613
18.34
53,668,131
50,728,561
2,830,635
27,105,446
26,035,509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33904</xdr:rowOff>
    </xdr:from>
    <xdr:to>
      <xdr:col>24</xdr:col>
      <xdr:colOff>62865</xdr:colOff>
      <xdr:row>39</xdr:row>
      <xdr:rowOff>21262</xdr:rowOff>
    </xdr:to>
    <xdr:cxnSp macro="">
      <xdr:nvCxnSpPr>
        <xdr:cNvPr id="54" name="直線コネクタ 53"/>
        <xdr:cNvCxnSpPr/>
      </xdr:nvCxnSpPr>
      <xdr:spPr>
        <a:xfrm flipV="1">
          <a:off x="4633595" y="5348854"/>
          <a:ext cx="1270" cy="135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25089</xdr:rowOff>
    </xdr:from>
    <xdr:ext cx="534377" cy="259045"/>
    <xdr:sp macro="" textlink="">
      <xdr:nvSpPr>
        <xdr:cNvPr id="55" name="人件費最小値テキスト"/>
        <xdr:cNvSpPr txBox="1"/>
      </xdr:nvSpPr>
      <xdr:spPr>
        <a:xfrm>
          <a:off x="4686300" y="671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21262</xdr:rowOff>
    </xdr:from>
    <xdr:to>
      <xdr:col>24</xdr:col>
      <xdr:colOff>152400</xdr:colOff>
      <xdr:row>39</xdr:row>
      <xdr:rowOff>21262</xdr:rowOff>
    </xdr:to>
    <xdr:cxnSp macro="">
      <xdr:nvCxnSpPr>
        <xdr:cNvPr id="56" name="直線コネクタ 55"/>
        <xdr:cNvCxnSpPr/>
      </xdr:nvCxnSpPr>
      <xdr:spPr>
        <a:xfrm>
          <a:off x="4546600" y="67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152031</xdr:rowOff>
    </xdr:from>
    <xdr:ext cx="534377" cy="259045"/>
    <xdr:sp macro="" textlink="">
      <xdr:nvSpPr>
        <xdr:cNvPr id="57" name="人件費最大値テキスト"/>
        <xdr:cNvSpPr txBox="1"/>
      </xdr:nvSpPr>
      <xdr:spPr>
        <a:xfrm>
          <a:off x="4686300" y="51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33904</xdr:rowOff>
    </xdr:from>
    <xdr:to>
      <xdr:col>24</xdr:col>
      <xdr:colOff>152400</xdr:colOff>
      <xdr:row>31</xdr:row>
      <xdr:rowOff>33904</xdr:rowOff>
    </xdr:to>
    <xdr:cxnSp macro="">
      <xdr:nvCxnSpPr>
        <xdr:cNvPr id="58" name="直線コネクタ 57"/>
        <xdr:cNvCxnSpPr/>
      </xdr:nvCxnSpPr>
      <xdr:spPr>
        <a:xfrm>
          <a:off x="4546600" y="5348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67280</xdr:rowOff>
    </xdr:from>
    <xdr:to>
      <xdr:col>24</xdr:col>
      <xdr:colOff>63500</xdr:colOff>
      <xdr:row>37</xdr:row>
      <xdr:rowOff>71806</xdr:rowOff>
    </xdr:to>
    <xdr:cxnSp macro="">
      <xdr:nvCxnSpPr>
        <xdr:cNvPr id="59" name="直線コネクタ 58"/>
        <xdr:cNvCxnSpPr/>
      </xdr:nvCxnSpPr>
      <xdr:spPr>
        <a:xfrm>
          <a:off x="3797300" y="6410930"/>
          <a:ext cx="8382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122727</xdr:rowOff>
    </xdr:from>
    <xdr:ext cx="534377" cy="259045"/>
    <xdr:sp macro="" textlink="">
      <xdr:nvSpPr>
        <xdr:cNvPr id="60" name="人件費平均値テキスト"/>
        <xdr:cNvSpPr txBox="1"/>
      </xdr:nvSpPr>
      <xdr:spPr>
        <a:xfrm>
          <a:off x="4686300" y="595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99850</xdr:rowOff>
    </xdr:from>
    <xdr:to>
      <xdr:col>24</xdr:col>
      <xdr:colOff>114300</xdr:colOff>
      <xdr:row>36</xdr:row>
      <xdr:rowOff>30000</xdr:rowOff>
    </xdr:to>
    <xdr:sp macro="" textlink="">
      <xdr:nvSpPr>
        <xdr:cNvPr id="61" name="フローチャート: 判断 60"/>
        <xdr:cNvSpPr/>
      </xdr:nvSpPr>
      <xdr:spPr>
        <a:xfrm>
          <a:off x="45847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67280</xdr:rowOff>
    </xdr:from>
    <xdr:to>
      <xdr:col>19</xdr:col>
      <xdr:colOff>177800</xdr:colOff>
      <xdr:row>37</xdr:row>
      <xdr:rowOff>87511</xdr:rowOff>
    </xdr:to>
    <xdr:cxnSp macro="">
      <xdr:nvCxnSpPr>
        <xdr:cNvPr id="62" name="直線コネクタ 61"/>
        <xdr:cNvCxnSpPr/>
      </xdr:nvCxnSpPr>
      <xdr:spPr>
        <a:xfrm flipV="1">
          <a:off x="2908300" y="6410930"/>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107919</xdr:rowOff>
    </xdr:from>
    <xdr:to>
      <xdr:col>20</xdr:col>
      <xdr:colOff>38100</xdr:colOff>
      <xdr:row>35</xdr:row>
      <xdr:rowOff>38069</xdr:rowOff>
    </xdr:to>
    <xdr:sp macro="" textlink="">
      <xdr:nvSpPr>
        <xdr:cNvPr id="63" name="フローチャート: 判断 62"/>
        <xdr:cNvSpPr/>
      </xdr:nvSpPr>
      <xdr:spPr>
        <a:xfrm>
          <a:off x="3746500" y="593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54596</xdr:rowOff>
    </xdr:from>
    <xdr:ext cx="534377" cy="259045"/>
    <xdr:sp macro="" textlink="">
      <xdr:nvSpPr>
        <xdr:cNvPr id="64" name="テキスト ボックス 63"/>
        <xdr:cNvSpPr txBox="1"/>
      </xdr:nvSpPr>
      <xdr:spPr>
        <a:xfrm>
          <a:off x="3530111" y="571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87168</xdr:rowOff>
    </xdr:from>
    <xdr:to>
      <xdr:col>15</xdr:col>
      <xdr:colOff>50800</xdr:colOff>
      <xdr:row>37</xdr:row>
      <xdr:rowOff>87511</xdr:rowOff>
    </xdr:to>
    <xdr:cxnSp macro="">
      <xdr:nvCxnSpPr>
        <xdr:cNvPr id="65" name="直線コネクタ 64"/>
        <xdr:cNvCxnSpPr/>
      </xdr:nvCxnSpPr>
      <xdr:spPr>
        <a:xfrm>
          <a:off x="2019300" y="6430818"/>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58268</xdr:rowOff>
    </xdr:from>
    <xdr:to>
      <xdr:col>15</xdr:col>
      <xdr:colOff>101600</xdr:colOff>
      <xdr:row>35</xdr:row>
      <xdr:rowOff>159868</xdr:rowOff>
    </xdr:to>
    <xdr:sp macro="" textlink="">
      <xdr:nvSpPr>
        <xdr:cNvPr id="66" name="フローチャート: 判断 65"/>
        <xdr:cNvSpPr/>
      </xdr:nvSpPr>
      <xdr:spPr>
        <a:xfrm>
          <a:off x="2857500" y="605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4945</xdr:rowOff>
    </xdr:from>
    <xdr:ext cx="534377" cy="259045"/>
    <xdr:sp macro="" textlink="">
      <xdr:nvSpPr>
        <xdr:cNvPr id="67" name="テキスト ボックス 66"/>
        <xdr:cNvSpPr txBox="1"/>
      </xdr:nvSpPr>
      <xdr:spPr>
        <a:xfrm>
          <a:off x="2641111" y="5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82367</xdr:rowOff>
    </xdr:from>
    <xdr:to>
      <xdr:col>10</xdr:col>
      <xdr:colOff>114300</xdr:colOff>
      <xdr:row>37</xdr:row>
      <xdr:rowOff>87168</xdr:rowOff>
    </xdr:to>
    <xdr:cxnSp macro="">
      <xdr:nvCxnSpPr>
        <xdr:cNvPr id="68" name="直線コネクタ 67"/>
        <xdr:cNvCxnSpPr/>
      </xdr:nvCxnSpPr>
      <xdr:spPr>
        <a:xfrm>
          <a:off x="1130300" y="6426017"/>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69721</xdr:rowOff>
    </xdr:from>
    <xdr:to>
      <xdr:col>10</xdr:col>
      <xdr:colOff>165100</xdr:colOff>
      <xdr:row>35</xdr:row>
      <xdr:rowOff>171321</xdr:rowOff>
    </xdr:to>
    <xdr:sp macro="" textlink="">
      <xdr:nvSpPr>
        <xdr:cNvPr id="69" name="フローチャート: 判断 68"/>
        <xdr:cNvSpPr/>
      </xdr:nvSpPr>
      <xdr:spPr>
        <a:xfrm>
          <a:off x="1968500" y="607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16398</xdr:rowOff>
    </xdr:from>
    <xdr:ext cx="534377" cy="259045"/>
    <xdr:sp macro="" textlink="">
      <xdr:nvSpPr>
        <xdr:cNvPr id="70" name="テキスト ボックス 69"/>
        <xdr:cNvSpPr txBox="1"/>
      </xdr:nvSpPr>
      <xdr:spPr>
        <a:xfrm>
          <a:off x="1752111" y="584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100581</xdr:rowOff>
    </xdr:from>
    <xdr:to>
      <xdr:col>6</xdr:col>
      <xdr:colOff>38100</xdr:colOff>
      <xdr:row>36</xdr:row>
      <xdr:rowOff>30731</xdr:rowOff>
    </xdr:to>
    <xdr:sp macro="" textlink="">
      <xdr:nvSpPr>
        <xdr:cNvPr id="71" name="フローチャート: 判断 70"/>
        <xdr:cNvSpPr/>
      </xdr:nvSpPr>
      <xdr:spPr>
        <a:xfrm>
          <a:off x="1079500" y="610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47258</xdr:rowOff>
    </xdr:from>
    <xdr:ext cx="534377" cy="259045"/>
    <xdr:sp macro="" textlink="">
      <xdr:nvSpPr>
        <xdr:cNvPr id="72" name="テキスト ボックス 71"/>
        <xdr:cNvSpPr txBox="1"/>
      </xdr:nvSpPr>
      <xdr:spPr>
        <a:xfrm>
          <a:off x="863111" y="587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21006</xdr:rowOff>
    </xdr:from>
    <xdr:to>
      <xdr:col>24</xdr:col>
      <xdr:colOff>114300</xdr:colOff>
      <xdr:row>37</xdr:row>
      <xdr:rowOff>122606</xdr:rowOff>
    </xdr:to>
    <xdr:sp macro="" textlink="">
      <xdr:nvSpPr>
        <xdr:cNvPr id="78" name="楕円 77"/>
        <xdr:cNvSpPr/>
      </xdr:nvSpPr>
      <xdr:spPr>
        <a:xfrm>
          <a:off x="4584700" y="636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170883</xdr:rowOff>
    </xdr:from>
    <xdr:ext cx="534377" cy="259045"/>
    <xdr:sp macro="" textlink="">
      <xdr:nvSpPr>
        <xdr:cNvPr id="79" name="人件費該当値テキスト"/>
        <xdr:cNvSpPr txBox="1"/>
      </xdr:nvSpPr>
      <xdr:spPr>
        <a:xfrm>
          <a:off x="4686300" y="63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16480</xdr:rowOff>
    </xdr:from>
    <xdr:to>
      <xdr:col>20</xdr:col>
      <xdr:colOff>38100</xdr:colOff>
      <xdr:row>37</xdr:row>
      <xdr:rowOff>118080</xdr:rowOff>
    </xdr:to>
    <xdr:sp macro="" textlink="">
      <xdr:nvSpPr>
        <xdr:cNvPr id="80" name="楕円 79"/>
        <xdr:cNvSpPr/>
      </xdr:nvSpPr>
      <xdr:spPr>
        <a:xfrm>
          <a:off x="3746500" y="636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109207</xdr:rowOff>
    </xdr:from>
    <xdr:ext cx="534377" cy="259045"/>
    <xdr:sp macro="" textlink="">
      <xdr:nvSpPr>
        <xdr:cNvPr id="81" name="テキスト ボックス 80"/>
        <xdr:cNvSpPr txBox="1"/>
      </xdr:nvSpPr>
      <xdr:spPr>
        <a:xfrm>
          <a:off x="3530111" y="645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36711</xdr:rowOff>
    </xdr:from>
    <xdr:to>
      <xdr:col>15</xdr:col>
      <xdr:colOff>101600</xdr:colOff>
      <xdr:row>37</xdr:row>
      <xdr:rowOff>138311</xdr:rowOff>
    </xdr:to>
    <xdr:sp macro="" textlink="">
      <xdr:nvSpPr>
        <xdr:cNvPr id="82" name="楕円 81"/>
        <xdr:cNvSpPr/>
      </xdr:nvSpPr>
      <xdr:spPr>
        <a:xfrm>
          <a:off x="2857500" y="638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129438</xdr:rowOff>
    </xdr:from>
    <xdr:ext cx="534377" cy="259045"/>
    <xdr:sp macro="" textlink="">
      <xdr:nvSpPr>
        <xdr:cNvPr id="83" name="テキスト ボックス 82"/>
        <xdr:cNvSpPr txBox="1"/>
      </xdr:nvSpPr>
      <xdr:spPr>
        <a:xfrm>
          <a:off x="2641111" y="647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36368</xdr:rowOff>
    </xdr:from>
    <xdr:to>
      <xdr:col>10</xdr:col>
      <xdr:colOff>165100</xdr:colOff>
      <xdr:row>37</xdr:row>
      <xdr:rowOff>137968</xdr:rowOff>
    </xdr:to>
    <xdr:sp macro="" textlink="">
      <xdr:nvSpPr>
        <xdr:cNvPr id="84" name="楕円 83"/>
        <xdr:cNvSpPr/>
      </xdr:nvSpPr>
      <xdr:spPr>
        <a:xfrm>
          <a:off x="1968500" y="638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129095</xdr:rowOff>
    </xdr:from>
    <xdr:ext cx="534377" cy="259045"/>
    <xdr:sp macro="" textlink="">
      <xdr:nvSpPr>
        <xdr:cNvPr id="85" name="テキスト ボックス 84"/>
        <xdr:cNvSpPr txBox="1"/>
      </xdr:nvSpPr>
      <xdr:spPr>
        <a:xfrm>
          <a:off x="1752111" y="647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31567</xdr:rowOff>
    </xdr:from>
    <xdr:to>
      <xdr:col>6</xdr:col>
      <xdr:colOff>38100</xdr:colOff>
      <xdr:row>37</xdr:row>
      <xdr:rowOff>133167</xdr:rowOff>
    </xdr:to>
    <xdr:sp macro="" textlink="">
      <xdr:nvSpPr>
        <xdr:cNvPr id="86" name="楕円 85"/>
        <xdr:cNvSpPr/>
      </xdr:nvSpPr>
      <xdr:spPr>
        <a:xfrm>
          <a:off x="1079500" y="637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124294</xdr:rowOff>
    </xdr:from>
    <xdr:ext cx="534377" cy="259045"/>
    <xdr:sp macro="" textlink="">
      <xdr:nvSpPr>
        <xdr:cNvPr id="87" name="テキスト ボックス 86"/>
        <xdr:cNvSpPr txBox="1"/>
      </xdr:nvSpPr>
      <xdr:spPr>
        <a:xfrm>
          <a:off x="863111" y="646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64453</xdr:rowOff>
    </xdr:from>
    <xdr:to>
      <xdr:col>24</xdr:col>
      <xdr:colOff>62865</xdr:colOff>
      <xdr:row>59</xdr:row>
      <xdr:rowOff>19895</xdr:rowOff>
    </xdr:to>
    <xdr:cxnSp macro="">
      <xdr:nvCxnSpPr>
        <xdr:cNvPr id="112" name="直線コネクタ 111"/>
        <xdr:cNvCxnSpPr/>
      </xdr:nvCxnSpPr>
      <xdr:spPr>
        <a:xfrm flipV="1">
          <a:off x="4633595" y="8808403"/>
          <a:ext cx="1270" cy="132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23722</xdr:rowOff>
    </xdr:from>
    <xdr:ext cx="534377" cy="259045"/>
    <xdr:sp macro="" textlink="">
      <xdr:nvSpPr>
        <xdr:cNvPr id="113" name="物件費最小値テキスト"/>
        <xdr:cNvSpPr txBox="1"/>
      </xdr:nvSpPr>
      <xdr:spPr>
        <a:xfrm>
          <a:off x="4686300" y="101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19895</xdr:rowOff>
    </xdr:from>
    <xdr:to>
      <xdr:col>24</xdr:col>
      <xdr:colOff>152400</xdr:colOff>
      <xdr:row>59</xdr:row>
      <xdr:rowOff>19895</xdr:rowOff>
    </xdr:to>
    <xdr:cxnSp macro="">
      <xdr:nvCxnSpPr>
        <xdr:cNvPr id="114" name="直線コネクタ 113"/>
        <xdr:cNvCxnSpPr/>
      </xdr:nvCxnSpPr>
      <xdr:spPr>
        <a:xfrm>
          <a:off x="4546600" y="1013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11130</xdr:rowOff>
    </xdr:from>
    <xdr:ext cx="599010" cy="259045"/>
    <xdr:sp macro="" textlink="">
      <xdr:nvSpPr>
        <xdr:cNvPr id="115" name="物件費最大値テキスト"/>
        <xdr:cNvSpPr txBox="1"/>
      </xdr:nvSpPr>
      <xdr:spPr>
        <a:xfrm>
          <a:off x="4686300" y="858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64453</xdr:rowOff>
    </xdr:from>
    <xdr:to>
      <xdr:col>24</xdr:col>
      <xdr:colOff>152400</xdr:colOff>
      <xdr:row>51</xdr:row>
      <xdr:rowOff>64453</xdr:rowOff>
    </xdr:to>
    <xdr:cxnSp macro="">
      <xdr:nvCxnSpPr>
        <xdr:cNvPr id="116" name="直線コネクタ 115"/>
        <xdr:cNvCxnSpPr/>
      </xdr:nvCxnSpPr>
      <xdr:spPr>
        <a:xfrm>
          <a:off x="4546600" y="880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154159</xdr:rowOff>
    </xdr:from>
    <xdr:to>
      <xdr:col>24</xdr:col>
      <xdr:colOff>63500</xdr:colOff>
      <xdr:row>57</xdr:row>
      <xdr:rowOff>49384</xdr:rowOff>
    </xdr:to>
    <xdr:cxnSp macro="">
      <xdr:nvCxnSpPr>
        <xdr:cNvPr id="117" name="直線コネクタ 116"/>
        <xdr:cNvCxnSpPr/>
      </xdr:nvCxnSpPr>
      <xdr:spPr>
        <a:xfrm flipV="1">
          <a:off x="3797300" y="9755359"/>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64838</xdr:rowOff>
    </xdr:from>
    <xdr:ext cx="534377" cy="259045"/>
    <xdr:sp macro="" textlink="">
      <xdr:nvSpPr>
        <xdr:cNvPr id="118" name="物件費平均値テキスト"/>
        <xdr:cNvSpPr txBox="1"/>
      </xdr:nvSpPr>
      <xdr:spPr>
        <a:xfrm>
          <a:off x="4686300" y="9494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41961</xdr:rowOff>
    </xdr:from>
    <xdr:to>
      <xdr:col>24</xdr:col>
      <xdr:colOff>114300</xdr:colOff>
      <xdr:row>56</xdr:row>
      <xdr:rowOff>143561</xdr:rowOff>
    </xdr:to>
    <xdr:sp macro="" textlink="">
      <xdr:nvSpPr>
        <xdr:cNvPr id="119" name="フローチャート: 判断 118"/>
        <xdr:cNvSpPr/>
      </xdr:nvSpPr>
      <xdr:spPr>
        <a:xfrm>
          <a:off x="4584700" y="9643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49384</xdr:rowOff>
    </xdr:from>
    <xdr:to>
      <xdr:col>19</xdr:col>
      <xdr:colOff>177800</xdr:colOff>
      <xdr:row>57</xdr:row>
      <xdr:rowOff>129242</xdr:rowOff>
    </xdr:to>
    <xdr:cxnSp macro="">
      <xdr:nvCxnSpPr>
        <xdr:cNvPr id="120" name="直線コネクタ 119"/>
        <xdr:cNvCxnSpPr/>
      </xdr:nvCxnSpPr>
      <xdr:spPr>
        <a:xfrm flipV="1">
          <a:off x="2908300" y="9822034"/>
          <a:ext cx="889000" cy="7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149955</xdr:rowOff>
    </xdr:from>
    <xdr:to>
      <xdr:col>20</xdr:col>
      <xdr:colOff>38100</xdr:colOff>
      <xdr:row>56</xdr:row>
      <xdr:rowOff>80105</xdr:rowOff>
    </xdr:to>
    <xdr:sp macro="" textlink="">
      <xdr:nvSpPr>
        <xdr:cNvPr id="121" name="フローチャート: 判断 120"/>
        <xdr:cNvSpPr/>
      </xdr:nvSpPr>
      <xdr:spPr>
        <a:xfrm>
          <a:off x="3746500" y="957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96632</xdr:rowOff>
    </xdr:from>
    <xdr:ext cx="534377" cy="259045"/>
    <xdr:sp macro="" textlink="">
      <xdr:nvSpPr>
        <xdr:cNvPr id="122" name="テキスト ボックス 121"/>
        <xdr:cNvSpPr txBox="1"/>
      </xdr:nvSpPr>
      <xdr:spPr>
        <a:xfrm>
          <a:off x="3530111" y="935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91504</xdr:rowOff>
    </xdr:from>
    <xdr:to>
      <xdr:col>15</xdr:col>
      <xdr:colOff>50800</xdr:colOff>
      <xdr:row>57</xdr:row>
      <xdr:rowOff>129242</xdr:rowOff>
    </xdr:to>
    <xdr:cxnSp macro="">
      <xdr:nvCxnSpPr>
        <xdr:cNvPr id="123" name="直線コネクタ 122"/>
        <xdr:cNvCxnSpPr/>
      </xdr:nvCxnSpPr>
      <xdr:spPr>
        <a:xfrm>
          <a:off x="2019300" y="9864154"/>
          <a:ext cx="889000" cy="3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76536</xdr:rowOff>
    </xdr:from>
    <xdr:to>
      <xdr:col>15</xdr:col>
      <xdr:colOff>101600</xdr:colOff>
      <xdr:row>57</xdr:row>
      <xdr:rowOff>6686</xdr:rowOff>
    </xdr:to>
    <xdr:sp macro="" textlink="">
      <xdr:nvSpPr>
        <xdr:cNvPr id="124" name="フローチャート: 判断 123"/>
        <xdr:cNvSpPr/>
      </xdr:nvSpPr>
      <xdr:spPr>
        <a:xfrm>
          <a:off x="2857500" y="967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23213</xdr:rowOff>
    </xdr:from>
    <xdr:ext cx="534377" cy="259045"/>
    <xdr:sp macro="" textlink="">
      <xdr:nvSpPr>
        <xdr:cNvPr id="125" name="テキスト ボックス 124"/>
        <xdr:cNvSpPr txBox="1"/>
      </xdr:nvSpPr>
      <xdr:spPr>
        <a:xfrm>
          <a:off x="2641111" y="945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91504</xdr:rowOff>
    </xdr:from>
    <xdr:to>
      <xdr:col>10</xdr:col>
      <xdr:colOff>114300</xdr:colOff>
      <xdr:row>57</xdr:row>
      <xdr:rowOff>116421</xdr:rowOff>
    </xdr:to>
    <xdr:cxnSp macro="">
      <xdr:nvCxnSpPr>
        <xdr:cNvPr id="126" name="直線コネクタ 125"/>
        <xdr:cNvCxnSpPr/>
      </xdr:nvCxnSpPr>
      <xdr:spPr>
        <a:xfrm flipV="1">
          <a:off x="1130300" y="9864154"/>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144335</xdr:rowOff>
    </xdr:from>
    <xdr:to>
      <xdr:col>10</xdr:col>
      <xdr:colOff>165100</xdr:colOff>
      <xdr:row>57</xdr:row>
      <xdr:rowOff>74485</xdr:rowOff>
    </xdr:to>
    <xdr:sp macro="" textlink="">
      <xdr:nvSpPr>
        <xdr:cNvPr id="127" name="フローチャート: 判断 126"/>
        <xdr:cNvSpPr/>
      </xdr:nvSpPr>
      <xdr:spPr>
        <a:xfrm>
          <a:off x="1968500" y="97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91012</xdr:rowOff>
    </xdr:from>
    <xdr:ext cx="534377" cy="259045"/>
    <xdr:sp macro="" textlink="">
      <xdr:nvSpPr>
        <xdr:cNvPr id="128" name="テキスト ボックス 127"/>
        <xdr:cNvSpPr txBox="1"/>
      </xdr:nvSpPr>
      <xdr:spPr>
        <a:xfrm>
          <a:off x="1752111" y="952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153403</xdr:rowOff>
    </xdr:from>
    <xdr:to>
      <xdr:col>6</xdr:col>
      <xdr:colOff>38100</xdr:colOff>
      <xdr:row>57</xdr:row>
      <xdr:rowOff>83553</xdr:rowOff>
    </xdr:to>
    <xdr:sp macro="" textlink="">
      <xdr:nvSpPr>
        <xdr:cNvPr id="129" name="フローチャート: 判断 128"/>
        <xdr:cNvSpPr/>
      </xdr:nvSpPr>
      <xdr:spPr>
        <a:xfrm>
          <a:off x="1079500" y="975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100080</xdr:rowOff>
    </xdr:from>
    <xdr:ext cx="534377" cy="259045"/>
    <xdr:sp macro="" textlink="">
      <xdr:nvSpPr>
        <xdr:cNvPr id="130" name="テキスト ボックス 129"/>
        <xdr:cNvSpPr txBox="1"/>
      </xdr:nvSpPr>
      <xdr:spPr>
        <a:xfrm>
          <a:off x="863111" y="952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103359</xdr:rowOff>
    </xdr:from>
    <xdr:to>
      <xdr:col>24</xdr:col>
      <xdr:colOff>114300</xdr:colOff>
      <xdr:row>57</xdr:row>
      <xdr:rowOff>33509</xdr:rowOff>
    </xdr:to>
    <xdr:sp macro="" textlink="">
      <xdr:nvSpPr>
        <xdr:cNvPr id="136" name="楕円 135"/>
        <xdr:cNvSpPr/>
      </xdr:nvSpPr>
      <xdr:spPr>
        <a:xfrm>
          <a:off x="4584700" y="970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81786</xdr:rowOff>
    </xdr:from>
    <xdr:ext cx="534377" cy="259045"/>
    <xdr:sp macro="" textlink="">
      <xdr:nvSpPr>
        <xdr:cNvPr id="137" name="物件費該当値テキスト"/>
        <xdr:cNvSpPr txBox="1"/>
      </xdr:nvSpPr>
      <xdr:spPr>
        <a:xfrm>
          <a:off x="4686300" y="968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170034</xdr:rowOff>
    </xdr:from>
    <xdr:to>
      <xdr:col>20</xdr:col>
      <xdr:colOff>38100</xdr:colOff>
      <xdr:row>57</xdr:row>
      <xdr:rowOff>100184</xdr:rowOff>
    </xdr:to>
    <xdr:sp macro="" textlink="">
      <xdr:nvSpPr>
        <xdr:cNvPr id="138" name="楕円 137"/>
        <xdr:cNvSpPr/>
      </xdr:nvSpPr>
      <xdr:spPr>
        <a:xfrm>
          <a:off x="3746500" y="977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91311</xdr:rowOff>
    </xdr:from>
    <xdr:ext cx="534377" cy="259045"/>
    <xdr:sp macro="" textlink="">
      <xdr:nvSpPr>
        <xdr:cNvPr id="139" name="テキスト ボックス 138"/>
        <xdr:cNvSpPr txBox="1"/>
      </xdr:nvSpPr>
      <xdr:spPr>
        <a:xfrm>
          <a:off x="3530111" y="986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78442</xdr:rowOff>
    </xdr:from>
    <xdr:to>
      <xdr:col>15</xdr:col>
      <xdr:colOff>101600</xdr:colOff>
      <xdr:row>58</xdr:row>
      <xdr:rowOff>8592</xdr:rowOff>
    </xdr:to>
    <xdr:sp macro="" textlink="">
      <xdr:nvSpPr>
        <xdr:cNvPr id="140" name="楕円 139"/>
        <xdr:cNvSpPr/>
      </xdr:nvSpPr>
      <xdr:spPr>
        <a:xfrm>
          <a:off x="2857500" y="985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171169</xdr:rowOff>
    </xdr:from>
    <xdr:ext cx="534377" cy="259045"/>
    <xdr:sp macro="" textlink="">
      <xdr:nvSpPr>
        <xdr:cNvPr id="141" name="テキスト ボックス 140"/>
        <xdr:cNvSpPr txBox="1"/>
      </xdr:nvSpPr>
      <xdr:spPr>
        <a:xfrm>
          <a:off x="2641111" y="994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40704</xdr:rowOff>
    </xdr:from>
    <xdr:to>
      <xdr:col>10</xdr:col>
      <xdr:colOff>165100</xdr:colOff>
      <xdr:row>57</xdr:row>
      <xdr:rowOff>142304</xdr:rowOff>
    </xdr:to>
    <xdr:sp macro="" textlink="">
      <xdr:nvSpPr>
        <xdr:cNvPr id="142" name="楕円 141"/>
        <xdr:cNvSpPr/>
      </xdr:nvSpPr>
      <xdr:spPr>
        <a:xfrm>
          <a:off x="1968500" y="981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133431</xdr:rowOff>
    </xdr:from>
    <xdr:ext cx="534377" cy="259045"/>
    <xdr:sp macro="" textlink="">
      <xdr:nvSpPr>
        <xdr:cNvPr id="143" name="テキスト ボックス 142"/>
        <xdr:cNvSpPr txBox="1"/>
      </xdr:nvSpPr>
      <xdr:spPr>
        <a:xfrm>
          <a:off x="1752111" y="990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65621</xdr:rowOff>
    </xdr:from>
    <xdr:to>
      <xdr:col>6</xdr:col>
      <xdr:colOff>38100</xdr:colOff>
      <xdr:row>57</xdr:row>
      <xdr:rowOff>167221</xdr:rowOff>
    </xdr:to>
    <xdr:sp macro="" textlink="">
      <xdr:nvSpPr>
        <xdr:cNvPr id="144" name="楕円 143"/>
        <xdr:cNvSpPr/>
      </xdr:nvSpPr>
      <xdr:spPr>
        <a:xfrm>
          <a:off x="1079500" y="983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158348</xdr:rowOff>
    </xdr:from>
    <xdr:ext cx="534377" cy="259045"/>
    <xdr:sp macro="" textlink="">
      <xdr:nvSpPr>
        <xdr:cNvPr id="145" name="テキスト ボックス 144"/>
        <xdr:cNvSpPr txBox="1"/>
      </xdr:nvSpPr>
      <xdr:spPr>
        <a:xfrm>
          <a:off x="863111" y="99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121698</xdr:rowOff>
    </xdr:from>
    <xdr:to>
      <xdr:col>24</xdr:col>
      <xdr:colOff>62865</xdr:colOff>
      <xdr:row>77</xdr:row>
      <xdr:rowOff>153815</xdr:rowOff>
    </xdr:to>
    <xdr:cxnSp macro="">
      <xdr:nvCxnSpPr>
        <xdr:cNvPr id="165" name="直線コネクタ 164"/>
        <xdr:cNvCxnSpPr/>
      </xdr:nvCxnSpPr>
      <xdr:spPr>
        <a:xfrm flipV="1">
          <a:off x="4633595" y="12123198"/>
          <a:ext cx="1270" cy="1232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157642</xdr:rowOff>
    </xdr:from>
    <xdr:ext cx="378565" cy="259045"/>
    <xdr:sp macro="" textlink="">
      <xdr:nvSpPr>
        <xdr:cNvPr id="166" name="維持補修費最小値テキスト"/>
        <xdr:cNvSpPr txBox="1"/>
      </xdr:nvSpPr>
      <xdr:spPr>
        <a:xfrm>
          <a:off x="4686300" y="13359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153815</xdr:rowOff>
    </xdr:from>
    <xdr:to>
      <xdr:col>24</xdr:col>
      <xdr:colOff>152400</xdr:colOff>
      <xdr:row>77</xdr:row>
      <xdr:rowOff>153815</xdr:rowOff>
    </xdr:to>
    <xdr:cxnSp macro="">
      <xdr:nvCxnSpPr>
        <xdr:cNvPr id="167" name="直線コネクタ 166"/>
        <xdr:cNvCxnSpPr/>
      </xdr:nvCxnSpPr>
      <xdr:spPr>
        <a:xfrm>
          <a:off x="4546600" y="1335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68375</xdr:rowOff>
    </xdr:from>
    <xdr:ext cx="534377" cy="259045"/>
    <xdr:sp macro="" textlink="">
      <xdr:nvSpPr>
        <xdr:cNvPr id="168" name="維持補修費最大値テキスト"/>
        <xdr:cNvSpPr txBox="1"/>
      </xdr:nvSpPr>
      <xdr:spPr>
        <a:xfrm>
          <a:off x="4686300" y="118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121698</xdr:rowOff>
    </xdr:from>
    <xdr:to>
      <xdr:col>24</xdr:col>
      <xdr:colOff>152400</xdr:colOff>
      <xdr:row>70</xdr:row>
      <xdr:rowOff>121698</xdr:rowOff>
    </xdr:to>
    <xdr:cxnSp macro="">
      <xdr:nvCxnSpPr>
        <xdr:cNvPr id="169" name="直線コネクタ 168"/>
        <xdr:cNvCxnSpPr/>
      </xdr:nvCxnSpPr>
      <xdr:spPr>
        <a:xfrm>
          <a:off x="4546600" y="1212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17799</xdr:rowOff>
    </xdr:from>
    <xdr:to>
      <xdr:col>24</xdr:col>
      <xdr:colOff>63500</xdr:colOff>
      <xdr:row>77</xdr:row>
      <xdr:rowOff>31914</xdr:rowOff>
    </xdr:to>
    <xdr:cxnSp macro="">
      <xdr:nvCxnSpPr>
        <xdr:cNvPr id="170" name="直線コネクタ 169"/>
        <xdr:cNvCxnSpPr/>
      </xdr:nvCxnSpPr>
      <xdr:spPr>
        <a:xfrm flipV="1">
          <a:off x="3797300" y="13219449"/>
          <a:ext cx="838200" cy="1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118121</xdr:rowOff>
    </xdr:from>
    <xdr:ext cx="469744" cy="259045"/>
    <xdr:sp macro="" textlink="">
      <xdr:nvSpPr>
        <xdr:cNvPr id="171" name="維持補修費平均値テキスト"/>
        <xdr:cNvSpPr txBox="1"/>
      </xdr:nvSpPr>
      <xdr:spPr>
        <a:xfrm>
          <a:off x="4686300" y="12976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95244</xdr:rowOff>
    </xdr:from>
    <xdr:to>
      <xdr:col>24</xdr:col>
      <xdr:colOff>114300</xdr:colOff>
      <xdr:row>77</xdr:row>
      <xdr:rowOff>25394</xdr:rowOff>
    </xdr:to>
    <xdr:sp macro="" textlink="">
      <xdr:nvSpPr>
        <xdr:cNvPr id="172" name="フローチャート: 判断 171"/>
        <xdr:cNvSpPr/>
      </xdr:nvSpPr>
      <xdr:spPr>
        <a:xfrm>
          <a:off x="4584700" y="1312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31914</xdr:rowOff>
    </xdr:from>
    <xdr:to>
      <xdr:col>19</xdr:col>
      <xdr:colOff>177800</xdr:colOff>
      <xdr:row>77</xdr:row>
      <xdr:rowOff>32029</xdr:rowOff>
    </xdr:to>
    <xdr:cxnSp macro="">
      <xdr:nvCxnSpPr>
        <xdr:cNvPr id="173" name="直線コネクタ 172"/>
        <xdr:cNvCxnSpPr/>
      </xdr:nvCxnSpPr>
      <xdr:spPr>
        <a:xfrm flipV="1">
          <a:off x="2908300" y="13233564"/>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109474</xdr:rowOff>
    </xdr:from>
    <xdr:to>
      <xdr:col>20</xdr:col>
      <xdr:colOff>38100</xdr:colOff>
      <xdr:row>76</xdr:row>
      <xdr:rowOff>39624</xdr:rowOff>
    </xdr:to>
    <xdr:sp macro="" textlink="">
      <xdr:nvSpPr>
        <xdr:cNvPr id="174" name="フローチャート: 判断 173"/>
        <xdr:cNvSpPr/>
      </xdr:nvSpPr>
      <xdr:spPr>
        <a:xfrm>
          <a:off x="3746500" y="129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56151</xdr:rowOff>
    </xdr:from>
    <xdr:ext cx="469744" cy="259045"/>
    <xdr:sp macro="" textlink="">
      <xdr:nvSpPr>
        <xdr:cNvPr id="175" name="テキスト ボックス 174"/>
        <xdr:cNvSpPr txBox="1"/>
      </xdr:nvSpPr>
      <xdr:spPr>
        <a:xfrm>
          <a:off x="3562428" y="1274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32029</xdr:rowOff>
    </xdr:from>
    <xdr:to>
      <xdr:col>15</xdr:col>
      <xdr:colOff>50800</xdr:colOff>
      <xdr:row>77</xdr:row>
      <xdr:rowOff>58432</xdr:rowOff>
    </xdr:to>
    <xdr:cxnSp macro="">
      <xdr:nvCxnSpPr>
        <xdr:cNvPr id="176" name="直線コネクタ 175"/>
        <xdr:cNvCxnSpPr/>
      </xdr:nvCxnSpPr>
      <xdr:spPr>
        <a:xfrm flipV="1">
          <a:off x="2019300" y="13233679"/>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28493</xdr:rowOff>
    </xdr:from>
    <xdr:to>
      <xdr:col>15</xdr:col>
      <xdr:colOff>101600</xdr:colOff>
      <xdr:row>76</xdr:row>
      <xdr:rowOff>130093</xdr:rowOff>
    </xdr:to>
    <xdr:sp macro="" textlink="">
      <xdr:nvSpPr>
        <xdr:cNvPr id="177" name="フローチャート: 判断 176"/>
        <xdr:cNvSpPr/>
      </xdr:nvSpPr>
      <xdr:spPr>
        <a:xfrm>
          <a:off x="2857500" y="130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146620</xdr:rowOff>
    </xdr:from>
    <xdr:ext cx="469744" cy="259045"/>
    <xdr:sp macro="" textlink="">
      <xdr:nvSpPr>
        <xdr:cNvPr id="178" name="テキスト ボックス 177"/>
        <xdr:cNvSpPr txBox="1"/>
      </xdr:nvSpPr>
      <xdr:spPr>
        <a:xfrm>
          <a:off x="2673428" y="1283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58432</xdr:rowOff>
    </xdr:from>
    <xdr:to>
      <xdr:col>10</xdr:col>
      <xdr:colOff>114300</xdr:colOff>
      <xdr:row>77</xdr:row>
      <xdr:rowOff>60376</xdr:rowOff>
    </xdr:to>
    <xdr:cxnSp macro="">
      <xdr:nvCxnSpPr>
        <xdr:cNvPr id="179" name="直線コネクタ 178"/>
        <xdr:cNvCxnSpPr/>
      </xdr:nvCxnSpPr>
      <xdr:spPr>
        <a:xfrm flipV="1">
          <a:off x="1130300" y="13260082"/>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7519</xdr:rowOff>
    </xdr:from>
    <xdr:to>
      <xdr:col>10</xdr:col>
      <xdr:colOff>165100</xdr:colOff>
      <xdr:row>76</xdr:row>
      <xdr:rowOff>109119</xdr:rowOff>
    </xdr:to>
    <xdr:sp macro="" textlink="">
      <xdr:nvSpPr>
        <xdr:cNvPr id="180" name="フローチャート: 判断 179"/>
        <xdr:cNvSpPr/>
      </xdr:nvSpPr>
      <xdr:spPr>
        <a:xfrm>
          <a:off x="1968500" y="130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125645</xdr:rowOff>
    </xdr:from>
    <xdr:ext cx="469744" cy="259045"/>
    <xdr:sp macro="" textlink="">
      <xdr:nvSpPr>
        <xdr:cNvPr id="181" name="テキスト ボックス 180"/>
        <xdr:cNvSpPr txBox="1"/>
      </xdr:nvSpPr>
      <xdr:spPr>
        <a:xfrm>
          <a:off x="1784428" y="128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160565</xdr:rowOff>
    </xdr:from>
    <xdr:to>
      <xdr:col>6</xdr:col>
      <xdr:colOff>38100</xdr:colOff>
      <xdr:row>76</xdr:row>
      <xdr:rowOff>90715</xdr:rowOff>
    </xdr:to>
    <xdr:sp macro="" textlink="">
      <xdr:nvSpPr>
        <xdr:cNvPr id="182" name="フローチャート: 判断 181"/>
        <xdr:cNvSpPr/>
      </xdr:nvSpPr>
      <xdr:spPr>
        <a:xfrm>
          <a:off x="1079500" y="1301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107243</xdr:rowOff>
    </xdr:from>
    <xdr:ext cx="469744" cy="259045"/>
    <xdr:sp macro="" textlink="">
      <xdr:nvSpPr>
        <xdr:cNvPr id="183" name="テキスト ボックス 182"/>
        <xdr:cNvSpPr txBox="1"/>
      </xdr:nvSpPr>
      <xdr:spPr>
        <a:xfrm>
          <a:off x="895428" y="1279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138449</xdr:rowOff>
    </xdr:from>
    <xdr:to>
      <xdr:col>24</xdr:col>
      <xdr:colOff>114300</xdr:colOff>
      <xdr:row>77</xdr:row>
      <xdr:rowOff>68599</xdr:rowOff>
    </xdr:to>
    <xdr:sp macro="" textlink="">
      <xdr:nvSpPr>
        <xdr:cNvPr id="189" name="楕円 188"/>
        <xdr:cNvSpPr/>
      </xdr:nvSpPr>
      <xdr:spPr>
        <a:xfrm>
          <a:off x="4584700" y="1316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116876</xdr:rowOff>
    </xdr:from>
    <xdr:ext cx="469744" cy="259045"/>
    <xdr:sp macro="" textlink="">
      <xdr:nvSpPr>
        <xdr:cNvPr id="190" name="維持補修費該当値テキスト"/>
        <xdr:cNvSpPr txBox="1"/>
      </xdr:nvSpPr>
      <xdr:spPr>
        <a:xfrm>
          <a:off x="4686300" y="1314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152564</xdr:rowOff>
    </xdr:from>
    <xdr:to>
      <xdr:col>20</xdr:col>
      <xdr:colOff>38100</xdr:colOff>
      <xdr:row>77</xdr:row>
      <xdr:rowOff>82714</xdr:rowOff>
    </xdr:to>
    <xdr:sp macro="" textlink="">
      <xdr:nvSpPr>
        <xdr:cNvPr id="191" name="楕円 190"/>
        <xdr:cNvSpPr/>
      </xdr:nvSpPr>
      <xdr:spPr>
        <a:xfrm>
          <a:off x="3746500" y="1318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73841</xdr:rowOff>
    </xdr:from>
    <xdr:ext cx="469744" cy="259045"/>
    <xdr:sp macro="" textlink="">
      <xdr:nvSpPr>
        <xdr:cNvPr id="192" name="テキスト ボックス 191"/>
        <xdr:cNvSpPr txBox="1"/>
      </xdr:nvSpPr>
      <xdr:spPr>
        <a:xfrm>
          <a:off x="3562428" y="1327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152679</xdr:rowOff>
    </xdr:from>
    <xdr:to>
      <xdr:col>15</xdr:col>
      <xdr:colOff>101600</xdr:colOff>
      <xdr:row>77</xdr:row>
      <xdr:rowOff>82829</xdr:rowOff>
    </xdr:to>
    <xdr:sp macro="" textlink="">
      <xdr:nvSpPr>
        <xdr:cNvPr id="193" name="楕円 192"/>
        <xdr:cNvSpPr/>
      </xdr:nvSpPr>
      <xdr:spPr>
        <a:xfrm>
          <a:off x="2857500" y="1318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73956</xdr:rowOff>
    </xdr:from>
    <xdr:ext cx="469744" cy="259045"/>
    <xdr:sp macro="" textlink="">
      <xdr:nvSpPr>
        <xdr:cNvPr id="194" name="テキスト ボックス 193"/>
        <xdr:cNvSpPr txBox="1"/>
      </xdr:nvSpPr>
      <xdr:spPr>
        <a:xfrm>
          <a:off x="2673428" y="13275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7632</xdr:rowOff>
    </xdr:from>
    <xdr:to>
      <xdr:col>10</xdr:col>
      <xdr:colOff>165100</xdr:colOff>
      <xdr:row>77</xdr:row>
      <xdr:rowOff>109232</xdr:rowOff>
    </xdr:to>
    <xdr:sp macro="" textlink="">
      <xdr:nvSpPr>
        <xdr:cNvPr id="195" name="楕円 194"/>
        <xdr:cNvSpPr/>
      </xdr:nvSpPr>
      <xdr:spPr>
        <a:xfrm>
          <a:off x="1968500" y="13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100359</xdr:rowOff>
    </xdr:from>
    <xdr:ext cx="469744" cy="259045"/>
    <xdr:sp macro="" textlink="">
      <xdr:nvSpPr>
        <xdr:cNvPr id="196" name="テキスト ボックス 195"/>
        <xdr:cNvSpPr txBox="1"/>
      </xdr:nvSpPr>
      <xdr:spPr>
        <a:xfrm>
          <a:off x="1784428" y="1330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9576</xdr:rowOff>
    </xdr:from>
    <xdr:to>
      <xdr:col>6</xdr:col>
      <xdr:colOff>38100</xdr:colOff>
      <xdr:row>77</xdr:row>
      <xdr:rowOff>111176</xdr:rowOff>
    </xdr:to>
    <xdr:sp macro="" textlink="">
      <xdr:nvSpPr>
        <xdr:cNvPr id="197" name="楕円 196"/>
        <xdr:cNvSpPr/>
      </xdr:nvSpPr>
      <xdr:spPr>
        <a:xfrm>
          <a:off x="1079500" y="1321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102303</xdr:rowOff>
    </xdr:from>
    <xdr:ext cx="469744" cy="259045"/>
    <xdr:sp macro="" textlink="">
      <xdr:nvSpPr>
        <xdr:cNvPr id="198" name="テキスト ボックス 197"/>
        <xdr:cNvSpPr txBox="1"/>
      </xdr:nvSpPr>
      <xdr:spPr>
        <a:xfrm>
          <a:off x="895428" y="1330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0" name="直線コネクタ 20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macro="" textlink="">
      <xdr:nvSpPr>
        <xdr:cNvPr id="211" name="テキスト ボックス 210"/>
        <xdr:cNvSpPr txBox="1"/>
      </xdr:nvSpPr>
      <xdr:spPr>
        <a:xfrm>
          <a:off x="166581" y="1679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2" name="直線コネクタ 21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3" name="テキスト ボックス 212"/>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4" name="直線コネクタ 21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5" name="テキスト ボックス 21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6" name="直線コネクタ 21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7" name="テキスト ボックス 21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8" name="直線コネクタ 21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9" name="テキスト ボックス 21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54268</xdr:rowOff>
    </xdr:from>
    <xdr:to>
      <xdr:col>24</xdr:col>
      <xdr:colOff>62865</xdr:colOff>
      <xdr:row>99</xdr:row>
      <xdr:rowOff>71093</xdr:rowOff>
    </xdr:to>
    <xdr:cxnSp macro="">
      <xdr:nvCxnSpPr>
        <xdr:cNvPr id="221" name="直線コネクタ 220"/>
        <xdr:cNvCxnSpPr/>
      </xdr:nvCxnSpPr>
      <xdr:spPr>
        <a:xfrm flipV="1">
          <a:off x="4633595" y="15656218"/>
          <a:ext cx="1270" cy="1388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74920</xdr:rowOff>
    </xdr:from>
    <xdr:ext cx="534377" cy="259045"/>
    <xdr:sp macro="" textlink="">
      <xdr:nvSpPr>
        <xdr:cNvPr id="222" name="扶助費最小値テキスト"/>
        <xdr:cNvSpPr txBox="1"/>
      </xdr:nvSpPr>
      <xdr:spPr>
        <a:xfrm>
          <a:off x="4686300" y="1704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71093</xdr:rowOff>
    </xdr:from>
    <xdr:to>
      <xdr:col>24</xdr:col>
      <xdr:colOff>152400</xdr:colOff>
      <xdr:row>99</xdr:row>
      <xdr:rowOff>71093</xdr:rowOff>
    </xdr:to>
    <xdr:cxnSp macro="">
      <xdr:nvCxnSpPr>
        <xdr:cNvPr id="223" name="直線コネクタ 222"/>
        <xdr:cNvCxnSpPr/>
      </xdr:nvCxnSpPr>
      <xdr:spPr>
        <a:xfrm>
          <a:off x="4546600" y="1704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945</xdr:rowOff>
    </xdr:from>
    <xdr:ext cx="599010" cy="259045"/>
    <xdr:sp macro="" textlink="">
      <xdr:nvSpPr>
        <xdr:cNvPr id="224" name="扶助費最大値テキスト"/>
        <xdr:cNvSpPr txBox="1"/>
      </xdr:nvSpPr>
      <xdr:spPr>
        <a:xfrm>
          <a:off x="4686300" y="1543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54268</xdr:rowOff>
    </xdr:from>
    <xdr:to>
      <xdr:col>24</xdr:col>
      <xdr:colOff>152400</xdr:colOff>
      <xdr:row>91</xdr:row>
      <xdr:rowOff>54268</xdr:rowOff>
    </xdr:to>
    <xdr:cxnSp macro="">
      <xdr:nvCxnSpPr>
        <xdr:cNvPr id="225" name="直線コネクタ 224"/>
        <xdr:cNvCxnSpPr/>
      </xdr:nvCxnSpPr>
      <xdr:spPr>
        <a:xfrm>
          <a:off x="4546600" y="156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46431</xdr:rowOff>
    </xdr:from>
    <xdr:to>
      <xdr:col>24</xdr:col>
      <xdr:colOff>63500</xdr:colOff>
      <xdr:row>98</xdr:row>
      <xdr:rowOff>84745</xdr:rowOff>
    </xdr:to>
    <xdr:cxnSp macro="">
      <xdr:nvCxnSpPr>
        <xdr:cNvPr id="226" name="直線コネクタ 225"/>
        <xdr:cNvCxnSpPr/>
      </xdr:nvCxnSpPr>
      <xdr:spPr>
        <a:xfrm flipV="1">
          <a:off x="3797300" y="16677081"/>
          <a:ext cx="838200" cy="20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100292</xdr:rowOff>
    </xdr:from>
    <xdr:ext cx="599010" cy="259045"/>
    <xdr:sp macro="" textlink="">
      <xdr:nvSpPr>
        <xdr:cNvPr id="227" name="扶助費平均値テキスト"/>
        <xdr:cNvSpPr txBox="1"/>
      </xdr:nvSpPr>
      <xdr:spPr>
        <a:xfrm>
          <a:off x="4686300" y="16388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77415</xdr:rowOff>
    </xdr:from>
    <xdr:to>
      <xdr:col>24</xdr:col>
      <xdr:colOff>114300</xdr:colOff>
      <xdr:row>97</xdr:row>
      <xdr:rowOff>7565</xdr:rowOff>
    </xdr:to>
    <xdr:sp macro="" textlink="">
      <xdr:nvSpPr>
        <xdr:cNvPr id="228" name="フローチャート: 判断 227"/>
        <xdr:cNvSpPr/>
      </xdr:nvSpPr>
      <xdr:spPr>
        <a:xfrm>
          <a:off x="4584700" y="1653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84745</xdr:rowOff>
    </xdr:from>
    <xdr:to>
      <xdr:col>19</xdr:col>
      <xdr:colOff>177800</xdr:colOff>
      <xdr:row>98</xdr:row>
      <xdr:rowOff>140340</xdr:rowOff>
    </xdr:to>
    <xdr:cxnSp macro="">
      <xdr:nvCxnSpPr>
        <xdr:cNvPr id="229" name="直線コネクタ 228"/>
        <xdr:cNvCxnSpPr/>
      </xdr:nvCxnSpPr>
      <xdr:spPr>
        <a:xfrm flipV="1">
          <a:off x="2908300" y="16886845"/>
          <a:ext cx="889000" cy="5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37931</xdr:rowOff>
    </xdr:from>
    <xdr:to>
      <xdr:col>20</xdr:col>
      <xdr:colOff>38100</xdr:colOff>
      <xdr:row>97</xdr:row>
      <xdr:rowOff>139531</xdr:rowOff>
    </xdr:to>
    <xdr:sp macro="" textlink="">
      <xdr:nvSpPr>
        <xdr:cNvPr id="230" name="フローチャート: 判断 229"/>
        <xdr:cNvSpPr/>
      </xdr:nvSpPr>
      <xdr:spPr>
        <a:xfrm>
          <a:off x="3746500" y="1666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156058</xdr:rowOff>
    </xdr:from>
    <xdr:ext cx="599010" cy="259045"/>
    <xdr:sp macro="" textlink="">
      <xdr:nvSpPr>
        <xdr:cNvPr id="231" name="テキスト ボックス 230"/>
        <xdr:cNvSpPr txBox="1"/>
      </xdr:nvSpPr>
      <xdr:spPr>
        <a:xfrm>
          <a:off x="3497795" y="1644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140340</xdr:rowOff>
    </xdr:from>
    <xdr:to>
      <xdr:col>15</xdr:col>
      <xdr:colOff>50800</xdr:colOff>
      <xdr:row>99</xdr:row>
      <xdr:rowOff>20151</xdr:rowOff>
    </xdr:to>
    <xdr:cxnSp macro="">
      <xdr:nvCxnSpPr>
        <xdr:cNvPr id="232" name="直線コネクタ 231"/>
        <xdr:cNvCxnSpPr/>
      </xdr:nvCxnSpPr>
      <xdr:spPr>
        <a:xfrm flipV="1">
          <a:off x="2019300" y="16942440"/>
          <a:ext cx="889000" cy="5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103842</xdr:rowOff>
    </xdr:from>
    <xdr:to>
      <xdr:col>15</xdr:col>
      <xdr:colOff>101600</xdr:colOff>
      <xdr:row>98</xdr:row>
      <xdr:rowOff>33992</xdr:rowOff>
    </xdr:to>
    <xdr:sp macro="" textlink="">
      <xdr:nvSpPr>
        <xdr:cNvPr id="233" name="フローチャート: 判断 232"/>
        <xdr:cNvSpPr/>
      </xdr:nvSpPr>
      <xdr:spPr>
        <a:xfrm>
          <a:off x="2857500" y="1673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50519</xdr:rowOff>
    </xdr:from>
    <xdr:ext cx="599010" cy="259045"/>
    <xdr:sp macro="" textlink="">
      <xdr:nvSpPr>
        <xdr:cNvPr id="234" name="テキスト ボックス 233"/>
        <xdr:cNvSpPr txBox="1"/>
      </xdr:nvSpPr>
      <xdr:spPr>
        <a:xfrm>
          <a:off x="2608795" y="1650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20151</xdr:rowOff>
    </xdr:from>
    <xdr:to>
      <xdr:col>10</xdr:col>
      <xdr:colOff>114300</xdr:colOff>
      <xdr:row>99</xdr:row>
      <xdr:rowOff>32624</xdr:rowOff>
    </xdr:to>
    <xdr:cxnSp macro="">
      <xdr:nvCxnSpPr>
        <xdr:cNvPr id="235" name="直線コネクタ 234"/>
        <xdr:cNvCxnSpPr/>
      </xdr:nvCxnSpPr>
      <xdr:spPr>
        <a:xfrm flipV="1">
          <a:off x="1130300" y="16993701"/>
          <a:ext cx="889000" cy="1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156776</xdr:rowOff>
    </xdr:from>
    <xdr:to>
      <xdr:col>10</xdr:col>
      <xdr:colOff>165100</xdr:colOff>
      <xdr:row>98</xdr:row>
      <xdr:rowOff>86926</xdr:rowOff>
    </xdr:to>
    <xdr:sp macro="" textlink="">
      <xdr:nvSpPr>
        <xdr:cNvPr id="236" name="フローチャート: 判断 235"/>
        <xdr:cNvSpPr/>
      </xdr:nvSpPr>
      <xdr:spPr>
        <a:xfrm>
          <a:off x="1968500" y="1678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103453</xdr:rowOff>
    </xdr:from>
    <xdr:ext cx="599010" cy="259045"/>
    <xdr:sp macro="" textlink="">
      <xdr:nvSpPr>
        <xdr:cNvPr id="237" name="テキスト ボックス 236"/>
        <xdr:cNvSpPr txBox="1"/>
      </xdr:nvSpPr>
      <xdr:spPr>
        <a:xfrm>
          <a:off x="1719795" y="16562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770</xdr:rowOff>
    </xdr:from>
    <xdr:to>
      <xdr:col>6</xdr:col>
      <xdr:colOff>38100</xdr:colOff>
      <xdr:row>98</xdr:row>
      <xdr:rowOff>102370</xdr:rowOff>
    </xdr:to>
    <xdr:sp macro="" textlink="">
      <xdr:nvSpPr>
        <xdr:cNvPr id="238" name="フローチャート: 判断 237"/>
        <xdr:cNvSpPr/>
      </xdr:nvSpPr>
      <xdr:spPr>
        <a:xfrm>
          <a:off x="1079500" y="1680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118897</xdr:rowOff>
    </xdr:from>
    <xdr:ext cx="599010" cy="259045"/>
    <xdr:sp macro="" textlink="">
      <xdr:nvSpPr>
        <xdr:cNvPr id="239" name="テキスト ボックス 238"/>
        <xdr:cNvSpPr txBox="1"/>
      </xdr:nvSpPr>
      <xdr:spPr>
        <a:xfrm>
          <a:off x="830795" y="1657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0" name="テキスト ボックス 23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1" name="テキスト ボックス 24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2" name="テキスト ボックス 24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3" name="テキスト ボックス 24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4" name="テキスト ボックス 24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167081</xdr:rowOff>
    </xdr:from>
    <xdr:to>
      <xdr:col>24</xdr:col>
      <xdr:colOff>114300</xdr:colOff>
      <xdr:row>97</xdr:row>
      <xdr:rowOff>97231</xdr:rowOff>
    </xdr:to>
    <xdr:sp macro="" textlink="">
      <xdr:nvSpPr>
        <xdr:cNvPr id="245" name="楕円 244"/>
        <xdr:cNvSpPr/>
      </xdr:nvSpPr>
      <xdr:spPr>
        <a:xfrm>
          <a:off x="4584700" y="1662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145508</xdr:rowOff>
    </xdr:from>
    <xdr:ext cx="599010" cy="259045"/>
    <xdr:sp macro="" textlink="">
      <xdr:nvSpPr>
        <xdr:cNvPr id="246" name="扶助費該当値テキスト"/>
        <xdr:cNvSpPr txBox="1"/>
      </xdr:nvSpPr>
      <xdr:spPr>
        <a:xfrm>
          <a:off x="4686300" y="16604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33945</xdr:rowOff>
    </xdr:from>
    <xdr:to>
      <xdr:col>20</xdr:col>
      <xdr:colOff>38100</xdr:colOff>
      <xdr:row>98</xdr:row>
      <xdr:rowOff>135545</xdr:rowOff>
    </xdr:to>
    <xdr:sp macro="" textlink="">
      <xdr:nvSpPr>
        <xdr:cNvPr id="247" name="楕円 246"/>
        <xdr:cNvSpPr/>
      </xdr:nvSpPr>
      <xdr:spPr>
        <a:xfrm>
          <a:off x="3746500" y="1683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126672</xdr:rowOff>
    </xdr:from>
    <xdr:ext cx="599010" cy="259045"/>
    <xdr:sp macro="" textlink="">
      <xdr:nvSpPr>
        <xdr:cNvPr id="248" name="テキスト ボックス 247"/>
        <xdr:cNvSpPr txBox="1"/>
      </xdr:nvSpPr>
      <xdr:spPr>
        <a:xfrm>
          <a:off x="3497795" y="16928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89540</xdr:rowOff>
    </xdr:from>
    <xdr:to>
      <xdr:col>15</xdr:col>
      <xdr:colOff>101600</xdr:colOff>
      <xdr:row>99</xdr:row>
      <xdr:rowOff>19690</xdr:rowOff>
    </xdr:to>
    <xdr:sp macro="" textlink="">
      <xdr:nvSpPr>
        <xdr:cNvPr id="249" name="楕円 248"/>
        <xdr:cNvSpPr/>
      </xdr:nvSpPr>
      <xdr:spPr>
        <a:xfrm>
          <a:off x="2857500" y="1689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10817</xdr:rowOff>
    </xdr:from>
    <xdr:ext cx="534377" cy="259045"/>
    <xdr:sp macro="" textlink="">
      <xdr:nvSpPr>
        <xdr:cNvPr id="250" name="テキスト ボックス 249"/>
        <xdr:cNvSpPr txBox="1"/>
      </xdr:nvSpPr>
      <xdr:spPr>
        <a:xfrm>
          <a:off x="2641111" y="1698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140801</xdr:rowOff>
    </xdr:from>
    <xdr:to>
      <xdr:col>10</xdr:col>
      <xdr:colOff>165100</xdr:colOff>
      <xdr:row>99</xdr:row>
      <xdr:rowOff>70951</xdr:rowOff>
    </xdr:to>
    <xdr:sp macro="" textlink="">
      <xdr:nvSpPr>
        <xdr:cNvPr id="251" name="楕円 250"/>
        <xdr:cNvSpPr/>
      </xdr:nvSpPr>
      <xdr:spPr>
        <a:xfrm>
          <a:off x="1968500" y="1694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62078</xdr:rowOff>
    </xdr:from>
    <xdr:ext cx="534377" cy="259045"/>
    <xdr:sp macro="" textlink="">
      <xdr:nvSpPr>
        <xdr:cNvPr id="252" name="テキスト ボックス 251"/>
        <xdr:cNvSpPr txBox="1"/>
      </xdr:nvSpPr>
      <xdr:spPr>
        <a:xfrm>
          <a:off x="1752111" y="1703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153274</xdr:rowOff>
    </xdr:from>
    <xdr:to>
      <xdr:col>6</xdr:col>
      <xdr:colOff>38100</xdr:colOff>
      <xdr:row>99</xdr:row>
      <xdr:rowOff>83424</xdr:rowOff>
    </xdr:to>
    <xdr:sp macro="" textlink="">
      <xdr:nvSpPr>
        <xdr:cNvPr id="253" name="楕円 252"/>
        <xdr:cNvSpPr/>
      </xdr:nvSpPr>
      <xdr:spPr>
        <a:xfrm>
          <a:off x="1079500" y="1695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74551</xdr:rowOff>
    </xdr:from>
    <xdr:ext cx="534377" cy="259045"/>
    <xdr:sp macro="" textlink="">
      <xdr:nvSpPr>
        <xdr:cNvPr id="254" name="テキスト ボックス 253"/>
        <xdr:cNvSpPr txBox="1"/>
      </xdr:nvSpPr>
      <xdr:spPr>
        <a:xfrm>
          <a:off x="863111" y="1704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5" name="正方形/長方形 25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6" name="正方形/長方形 25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7" name="正方形/長方形 25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8" name="正方形/長方形 25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9" name="正方形/長方形 25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0" name="正方形/長方形 25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1" name="正方形/長方形 26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5" name="直線コネクタ 26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6" name="テキスト ボックス 26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7" name="直線コネクタ 26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68" name="テキスト ボックス 26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69" name="直線コネクタ 26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0" name="テキスト ボックス 26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2" name="テキスト ボックス 27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3" name="直線コネクタ 27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74" name="テキスト ボックス 27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6" name="テキスト ボックス 27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7" name="直線コネクタ 27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78" name="テキスト ボックス 27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156578</xdr:rowOff>
    </xdr:from>
    <xdr:to>
      <xdr:col>54</xdr:col>
      <xdr:colOff>189865</xdr:colOff>
      <xdr:row>38</xdr:row>
      <xdr:rowOff>139900</xdr:rowOff>
    </xdr:to>
    <xdr:cxnSp macro="">
      <xdr:nvCxnSpPr>
        <xdr:cNvPr id="282" name="直線コネクタ 281"/>
        <xdr:cNvCxnSpPr/>
      </xdr:nvCxnSpPr>
      <xdr:spPr>
        <a:xfrm flipV="1">
          <a:off x="10475595" y="5814428"/>
          <a:ext cx="1270" cy="840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143727</xdr:rowOff>
    </xdr:from>
    <xdr:ext cx="534377" cy="259045"/>
    <xdr:sp macro="" textlink="">
      <xdr:nvSpPr>
        <xdr:cNvPr id="283" name="補助費等最小値テキスト"/>
        <xdr:cNvSpPr txBox="1"/>
      </xdr:nvSpPr>
      <xdr:spPr>
        <a:xfrm>
          <a:off x="10528300" y="665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139900</xdr:rowOff>
    </xdr:from>
    <xdr:to>
      <xdr:col>55</xdr:col>
      <xdr:colOff>88900</xdr:colOff>
      <xdr:row>38</xdr:row>
      <xdr:rowOff>139900</xdr:rowOff>
    </xdr:to>
    <xdr:cxnSp macro="">
      <xdr:nvCxnSpPr>
        <xdr:cNvPr id="284" name="直線コネクタ 283"/>
        <xdr:cNvCxnSpPr/>
      </xdr:nvCxnSpPr>
      <xdr:spPr>
        <a:xfrm>
          <a:off x="10388600" y="665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103255</xdr:rowOff>
    </xdr:from>
    <xdr:ext cx="599010" cy="259045"/>
    <xdr:sp macro="" textlink="">
      <xdr:nvSpPr>
        <xdr:cNvPr id="285" name="補助費等最大値テキスト"/>
        <xdr:cNvSpPr txBox="1"/>
      </xdr:nvSpPr>
      <xdr:spPr>
        <a:xfrm>
          <a:off x="10528300" y="5589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156578</xdr:rowOff>
    </xdr:from>
    <xdr:to>
      <xdr:col>55</xdr:col>
      <xdr:colOff>88900</xdr:colOff>
      <xdr:row>33</xdr:row>
      <xdr:rowOff>156578</xdr:rowOff>
    </xdr:to>
    <xdr:cxnSp macro="">
      <xdr:nvCxnSpPr>
        <xdr:cNvPr id="286" name="直線コネクタ 285"/>
        <xdr:cNvCxnSpPr/>
      </xdr:nvCxnSpPr>
      <xdr:spPr>
        <a:xfrm>
          <a:off x="10388600" y="58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65634</xdr:rowOff>
    </xdr:from>
    <xdr:to>
      <xdr:col>55</xdr:col>
      <xdr:colOff>0</xdr:colOff>
      <xdr:row>38</xdr:row>
      <xdr:rowOff>6636</xdr:rowOff>
    </xdr:to>
    <xdr:cxnSp macro="">
      <xdr:nvCxnSpPr>
        <xdr:cNvPr id="287" name="直線コネクタ 286"/>
        <xdr:cNvCxnSpPr/>
      </xdr:nvCxnSpPr>
      <xdr:spPr>
        <a:xfrm>
          <a:off x="9639300" y="5552034"/>
          <a:ext cx="838200" cy="96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27052</xdr:rowOff>
    </xdr:from>
    <xdr:ext cx="534377" cy="259045"/>
    <xdr:sp macro="" textlink="">
      <xdr:nvSpPr>
        <xdr:cNvPr id="288" name="補助費等平均値テキスト"/>
        <xdr:cNvSpPr txBox="1"/>
      </xdr:nvSpPr>
      <xdr:spPr>
        <a:xfrm>
          <a:off x="10528300" y="619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4175</xdr:rowOff>
    </xdr:from>
    <xdr:to>
      <xdr:col>55</xdr:col>
      <xdr:colOff>50800</xdr:colOff>
      <xdr:row>37</xdr:row>
      <xdr:rowOff>105775</xdr:rowOff>
    </xdr:to>
    <xdr:sp macro="" textlink="">
      <xdr:nvSpPr>
        <xdr:cNvPr id="289" name="フローチャート: 判断 288"/>
        <xdr:cNvSpPr/>
      </xdr:nvSpPr>
      <xdr:spPr>
        <a:xfrm>
          <a:off x="10426700" y="634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65634</xdr:rowOff>
    </xdr:from>
    <xdr:to>
      <xdr:col>50</xdr:col>
      <xdr:colOff>114300</xdr:colOff>
      <xdr:row>38</xdr:row>
      <xdr:rowOff>86464</xdr:rowOff>
    </xdr:to>
    <xdr:cxnSp macro="">
      <xdr:nvCxnSpPr>
        <xdr:cNvPr id="290" name="直線コネクタ 289"/>
        <xdr:cNvCxnSpPr/>
      </xdr:nvCxnSpPr>
      <xdr:spPr>
        <a:xfrm flipV="1">
          <a:off x="8750300" y="5552034"/>
          <a:ext cx="889000" cy="10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74927</xdr:rowOff>
    </xdr:from>
    <xdr:to>
      <xdr:col>50</xdr:col>
      <xdr:colOff>165100</xdr:colOff>
      <xdr:row>31</xdr:row>
      <xdr:rowOff>5077</xdr:rowOff>
    </xdr:to>
    <xdr:sp macro="" textlink="">
      <xdr:nvSpPr>
        <xdr:cNvPr id="291" name="フローチャート: 判断 290"/>
        <xdr:cNvSpPr/>
      </xdr:nvSpPr>
      <xdr:spPr>
        <a:xfrm>
          <a:off x="9588500" y="5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21604</xdr:rowOff>
    </xdr:from>
    <xdr:ext cx="599010" cy="259045"/>
    <xdr:sp macro="" textlink="">
      <xdr:nvSpPr>
        <xdr:cNvPr id="292" name="テキスト ボックス 291"/>
        <xdr:cNvSpPr txBox="1"/>
      </xdr:nvSpPr>
      <xdr:spPr>
        <a:xfrm>
          <a:off x="9339795" y="499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86464</xdr:rowOff>
    </xdr:from>
    <xdr:to>
      <xdr:col>45</xdr:col>
      <xdr:colOff>177800</xdr:colOff>
      <xdr:row>38</xdr:row>
      <xdr:rowOff>103067</xdr:rowOff>
    </xdr:to>
    <xdr:cxnSp macro="">
      <xdr:nvCxnSpPr>
        <xdr:cNvPr id="293" name="直線コネクタ 292"/>
        <xdr:cNvCxnSpPr/>
      </xdr:nvCxnSpPr>
      <xdr:spPr>
        <a:xfrm flipV="1">
          <a:off x="7861300" y="6601564"/>
          <a:ext cx="889000" cy="1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112294</xdr:rowOff>
    </xdr:from>
    <xdr:to>
      <xdr:col>46</xdr:col>
      <xdr:colOff>38100</xdr:colOff>
      <xdr:row>37</xdr:row>
      <xdr:rowOff>42444</xdr:rowOff>
    </xdr:to>
    <xdr:sp macro="" textlink="">
      <xdr:nvSpPr>
        <xdr:cNvPr id="294" name="フローチャート: 判断 293"/>
        <xdr:cNvSpPr/>
      </xdr:nvSpPr>
      <xdr:spPr>
        <a:xfrm>
          <a:off x="8699500" y="62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58971</xdr:rowOff>
    </xdr:from>
    <xdr:ext cx="534377" cy="259045"/>
    <xdr:sp macro="" textlink="">
      <xdr:nvSpPr>
        <xdr:cNvPr id="295" name="テキスト ボックス 294"/>
        <xdr:cNvSpPr txBox="1"/>
      </xdr:nvSpPr>
      <xdr:spPr>
        <a:xfrm>
          <a:off x="8483111" y="605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103067</xdr:rowOff>
    </xdr:from>
    <xdr:to>
      <xdr:col>41</xdr:col>
      <xdr:colOff>50800</xdr:colOff>
      <xdr:row>38</xdr:row>
      <xdr:rowOff>113040</xdr:rowOff>
    </xdr:to>
    <xdr:cxnSp macro="">
      <xdr:nvCxnSpPr>
        <xdr:cNvPr id="296" name="直線コネクタ 295"/>
        <xdr:cNvCxnSpPr/>
      </xdr:nvCxnSpPr>
      <xdr:spPr>
        <a:xfrm flipV="1">
          <a:off x="6972300" y="6618167"/>
          <a:ext cx="889000" cy="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141192</xdr:rowOff>
    </xdr:from>
    <xdr:to>
      <xdr:col>41</xdr:col>
      <xdr:colOff>101600</xdr:colOff>
      <xdr:row>37</xdr:row>
      <xdr:rowOff>71342</xdr:rowOff>
    </xdr:to>
    <xdr:sp macro="" textlink="">
      <xdr:nvSpPr>
        <xdr:cNvPr id="297" name="フローチャート: 判断 296"/>
        <xdr:cNvSpPr/>
      </xdr:nvSpPr>
      <xdr:spPr>
        <a:xfrm>
          <a:off x="7810500" y="631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87869</xdr:rowOff>
    </xdr:from>
    <xdr:ext cx="534377" cy="259045"/>
    <xdr:sp macro="" textlink="">
      <xdr:nvSpPr>
        <xdr:cNvPr id="298" name="テキスト ボックス 297"/>
        <xdr:cNvSpPr txBox="1"/>
      </xdr:nvSpPr>
      <xdr:spPr>
        <a:xfrm>
          <a:off x="7594111" y="608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150498</xdr:rowOff>
    </xdr:from>
    <xdr:to>
      <xdr:col>36</xdr:col>
      <xdr:colOff>165100</xdr:colOff>
      <xdr:row>37</xdr:row>
      <xdr:rowOff>80648</xdr:rowOff>
    </xdr:to>
    <xdr:sp macro="" textlink="">
      <xdr:nvSpPr>
        <xdr:cNvPr id="299" name="フローチャート: 判断 298"/>
        <xdr:cNvSpPr/>
      </xdr:nvSpPr>
      <xdr:spPr>
        <a:xfrm>
          <a:off x="6921500" y="632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97175</xdr:rowOff>
    </xdr:from>
    <xdr:ext cx="534377" cy="259045"/>
    <xdr:sp macro="" textlink="">
      <xdr:nvSpPr>
        <xdr:cNvPr id="300" name="テキスト ボックス 299"/>
        <xdr:cNvSpPr txBox="1"/>
      </xdr:nvSpPr>
      <xdr:spPr>
        <a:xfrm>
          <a:off x="6705111" y="609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127286</xdr:rowOff>
    </xdr:from>
    <xdr:to>
      <xdr:col>55</xdr:col>
      <xdr:colOff>50800</xdr:colOff>
      <xdr:row>38</xdr:row>
      <xdr:rowOff>57435</xdr:rowOff>
    </xdr:to>
    <xdr:sp macro="" textlink="">
      <xdr:nvSpPr>
        <xdr:cNvPr id="306" name="楕円 305"/>
        <xdr:cNvSpPr/>
      </xdr:nvSpPr>
      <xdr:spPr>
        <a:xfrm>
          <a:off x="10426700" y="64709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105713</xdr:rowOff>
    </xdr:from>
    <xdr:ext cx="534377" cy="259045"/>
    <xdr:sp macro="" textlink="">
      <xdr:nvSpPr>
        <xdr:cNvPr id="307" name="補助費等該当値テキスト"/>
        <xdr:cNvSpPr txBox="1"/>
      </xdr:nvSpPr>
      <xdr:spPr>
        <a:xfrm>
          <a:off x="10528300" y="644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14834</xdr:rowOff>
    </xdr:from>
    <xdr:to>
      <xdr:col>50</xdr:col>
      <xdr:colOff>165100</xdr:colOff>
      <xdr:row>32</xdr:row>
      <xdr:rowOff>116434</xdr:rowOff>
    </xdr:to>
    <xdr:sp macro="" textlink="">
      <xdr:nvSpPr>
        <xdr:cNvPr id="308" name="楕円 307"/>
        <xdr:cNvSpPr/>
      </xdr:nvSpPr>
      <xdr:spPr>
        <a:xfrm>
          <a:off x="9588500" y="550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107561</xdr:rowOff>
    </xdr:from>
    <xdr:ext cx="599010" cy="259045"/>
    <xdr:sp macro="" textlink="">
      <xdr:nvSpPr>
        <xdr:cNvPr id="309" name="テキスト ボックス 308"/>
        <xdr:cNvSpPr txBox="1"/>
      </xdr:nvSpPr>
      <xdr:spPr>
        <a:xfrm>
          <a:off x="9339795" y="5593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35664</xdr:rowOff>
    </xdr:from>
    <xdr:to>
      <xdr:col>46</xdr:col>
      <xdr:colOff>38100</xdr:colOff>
      <xdr:row>38</xdr:row>
      <xdr:rowOff>137264</xdr:rowOff>
    </xdr:to>
    <xdr:sp macro="" textlink="">
      <xdr:nvSpPr>
        <xdr:cNvPr id="310" name="楕円 309"/>
        <xdr:cNvSpPr/>
      </xdr:nvSpPr>
      <xdr:spPr>
        <a:xfrm>
          <a:off x="8699500" y="655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128391</xdr:rowOff>
    </xdr:from>
    <xdr:ext cx="534377" cy="259045"/>
    <xdr:sp macro="" textlink="">
      <xdr:nvSpPr>
        <xdr:cNvPr id="311" name="テキスト ボックス 310"/>
        <xdr:cNvSpPr txBox="1"/>
      </xdr:nvSpPr>
      <xdr:spPr>
        <a:xfrm>
          <a:off x="8483111" y="664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52267</xdr:rowOff>
    </xdr:from>
    <xdr:to>
      <xdr:col>41</xdr:col>
      <xdr:colOff>101600</xdr:colOff>
      <xdr:row>38</xdr:row>
      <xdr:rowOff>153867</xdr:rowOff>
    </xdr:to>
    <xdr:sp macro="" textlink="">
      <xdr:nvSpPr>
        <xdr:cNvPr id="312" name="楕円 311"/>
        <xdr:cNvSpPr/>
      </xdr:nvSpPr>
      <xdr:spPr>
        <a:xfrm>
          <a:off x="7810500" y="656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144994</xdr:rowOff>
    </xdr:from>
    <xdr:ext cx="534377" cy="259045"/>
    <xdr:sp macro="" textlink="">
      <xdr:nvSpPr>
        <xdr:cNvPr id="313" name="テキスト ボックス 312"/>
        <xdr:cNvSpPr txBox="1"/>
      </xdr:nvSpPr>
      <xdr:spPr>
        <a:xfrm>
          <a:off x="7594111" y="666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62240</xdr:rowOff>
    </xdr:from>
    <xdr:to>
      <xdr:col>36</xdr:col>
      <xdr:colOff>165100</xdr:colOff>
      <xdr:row>38</xdr:row>
      <xdr:rowOff>163840</xdr:rowOff>
    </xdr:to>
    <xdr:sp macro="" textlink="">
      <xdr:nvSpPr>
        <xdr:cNvPr id="314" name="楕円 313"/>
        <xdr:cNvSpPr/>
      </xdr:nvSpPr>
      <xdr:spPr>
        <a:xfrm>
          <a:off x="6921500" y="657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154967</xdr:rowOff>
    </xdr:from>
    <xdr:ext cx="534377" cy="259045"/>
    <xdr:sp macro="" textlink="">
      <xdr:nvSpPr>
        <xdr:cNvPr id="315" name="テキスト ボックス 314"/>
        <xdr:cNvSpPr txBox="1"/>
      </xdr:nvSpPr>
      <xdr:spPr>
        <a:xfrm>
          <a:off x="6705111" y="667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39474</xdr:rowOff>
    </xdr:from>
    <xdr:to>
      <xdr:col>54</xdr:col>
      <xdr:colOff>189865</xdr:colOff>
      <xdr:row>58</xdr:row>
      <xdr:rowOff>162468</xdr:rowOff>
    </xdr:to>
    <xdr:cxnSp macro="">
      <xdr:nvCxnSpPr>
        <xdr:cNvPr id="339" name="直線コネクタ 338"/>
        <xdr:cNvCxnSpPr/>
      </xdr:nvCxnSpPr>
      <xdr:spPr>
        <a:xfrm flipV="1">
          <a:off x="10475595" y="8783424"/>
          <a:ext cx="1270" cy="1323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166295</xdr:rowOff>
    </xdr:from>
    <xdr:ext cx="469744" cy="259045"/>
    <xdr:sp macro="" textlink="">
      <xdr:nvSpPr>
        <xdr:cNvPr id="340" name="普通建設事業費最小値テキスト"/>
        <xdr:cNvSpPr txBox="1"/>
      </xdr:nvSpPr>
      <xdr:spPr>
        <a:xfrm>
          <a:off x="10528300" y="1011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162468</xdr:rowOff>
    </xdr:from>
    <xdr:to>
      <xdr:col>55</xdr:col>
      <xdr:colOff>88900</xdr:colOff>
      <xdr:row>58</xdr:row>
      <xdr:rowOff>162468</xdr:rowOff>
    </xdr:to>
    <xdr:cxnSp macro="">
      <xdr:nvCxnSpPr>
        <xdr:cNvPr id="341" name="直線コネクタ 340"/>
        <xdr:cNvCxnSpPr/>
      </xdr:nvCxnSpPr>
      <xdr:spPr>
        <a:xfrm>
          <a:off x="10388600" y="1010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157601</xdr:rowOff>
    </xdr:from>
    <xdr:ext cx="599010" cy="259045"/>
    <xdr:sp macro="" textlink="">
      <xdr:nvSpPr>
        <xdr:cNvPr id="342" name="普通建設事業費最大値テキスト"/>
        <xdr:cNvSpPr txBox="1"/>
      </xdr:nvSpPr>
      <xdr:spPr>
        <a:xfrm>
          <a:off x="10528300" y="855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39474</xdr:rowOff>
    </xdr:from>
    <xdr:to>
      <xdr:col>55</xdr:col>
      <xdr:colOff>88900</xdr:colOff>
      <xdr:row>51</xdr:row>
      <xdr:rowOff>39474</xdr:rowOff>
    </xdr:to>
    <xdr:cxnSp macro="">
      <xdr:nvCxnSpPr>
        <xdr:cNvPr id="343" name="直線コネクタ 342"/>
        <xdr:cNvCxnSpPr/>
      </xdr:nvCxnSpPr>
      <xdr:spPr>
        <a:xfrm>
          <a:off x="10388600" y="878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170728</xdr:rowOff>
    </xdr:from>
    <xdr:to>
      <xdr:col>55</xdr:col>
      <xdr:colOff>0</xdr:colOff>
      <xdr:row>58</xdr:row>
      <xdr:rowOff>98095</xdr:rowOff>
    </xdr:to>
    <xdr:cxnSp macro="">
      <xdr:nvCxnSpPr>
        <xdr:cNvPr id="344" name="直線コネクタ 343"/>
        <xdr:cNvCxnSpPr/>
      </xdr:nvCxnSpPr>
      <xdr:spPr>
        <a:xfrm>
          <a:off x="9639300" y="9943378"/>
          <a:ext cx="838200" cy="9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24490</xdr:rowOff>
    </xdr:from>
    <xdr:ext cx="534377" cy="259045"/>
    <xdr:sp macro="" textlink="">
      <xdr:nvSpPr>
        <xdr:cNvPr id="345" name="普通建設事業費平均値テキスト"/>
        <xdr:cNvSpPr txBox="1"/>
      </xdr:nvSpPr>
      <xdr:spPr>
        <a:xfrm>
          <a:off x="10528300" y="9625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xdr:rowOff>
    </xdr:from>
    <xdr:to>
      <xdr:col>55</xdr:col>
      <xdr:colOff>50800</xdr:colOff>
      <xdr:row>57</xdr:row>
      <xdr:rowOff>103213</xdr:rowOff>
    </xdr:to>
    <xdr:sp macro="" textlink="">
      <xdr:nvSpPr>
        <xdr:cNvPr id="346" name="フローチャート: 判断 345"/>
        <xdr:cNvSpPr/>
      </xdr:nvSpPr>
      <xdr:spPr>
        <a:xfrm>
          <a:off x="10426700" y="97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170728</xdr:rowOff>
    </xdr:from>
    <xdr:to>
      <xdr:col>50</xdr:col>
      <xdr:colOff>114300</xdr:colOff>
      <xdr:row>58</xdr:row>
      <xdr:rowOff>33073</xdr:rowOff>
    </xdr:to>
    <xdr:cxnSp macro="">
      <xdr:nvCxnSpPr>
        <xdr:cNvPr id="347" name="直線コネクタ 346"/>
        <xdr:cNvCxnSpPr/>
      </xdr:nvCxnSpPr>
      <xdr:spPr>
        <a:xfrm flipV="1">
          <a:off x="8750300" y="9943378"/>
          <a:ext cx="889000" cy="3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125049</xdr:rowOff>
    </xdr:from>
    <xdr:to>
      <xdr:col>50</xdr:col>
      <xdr:colOff>165100</xdr:colOff>
      <xdr:row>56</xdr:row>
      <xdr:rowOff>55199</xdr:rowOff>
    </xdr:to>
    <xdr:sp macro="" textlink="">
      <xdr:nvSpPr>
        <xdr:cNvPr id="348" name="フローチャート: 判断 347"/>
        <xdr:cNvSpPr/>
      </xdr:nvSpPr>
      <xdr:spPr>
        <a:xfrm>
          <a:off x="9588500" y="95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71726</xdr:rowOff>
    </xdr:from>
    <xdr:ext cx="534377" cy="259045"/>
    <xdr:sp macro="" textlink="">
      <xdr:nvSpPr>
        <xdr:cNvPr id="349" name="テキスト ボックス 348"/>
        <xdr:cNvSpPr txBox="1"/>
      </xdr:nvSpPr>
      <xdr:spPr>
        <a:xfrm>
          <a:off x="9372111" y="93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33073</xdr:rowOff>
    </xdr:from>
    <xdr:to>
      <xdr:col>45</xdr:col>
      <xdr:colOff>177800</xdr:colOff>
      <xdr:row>58</xdr:row>
      <xdr:rowOff>47285</xdr:rowOff>
    </xdr:to>
    <xdr:cxnSp macro="">
      <xdr:nvCxnSpPr>
        <xdr:cNvPr id="350" name="直線コネクタ 349"/>
        <xdr:cNvCxnSpPr/>
      </xdr:nvCxnSpPr>
      <xdr:spPr>
        <a:xfrm flipV="1">
          <a:off x="7861300" y="9977173"/>
          <a:ext cx="889000" cy="1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130421</xdr:rowOff>
    </xdr:from>
    <xdr:to>
      <xdr:col>46</xdr:col>
      <xdr:colOff>38100</xdr:colOff>
      <xdr:row>56</xdr:row>
      <xdr:rowOff>60571</xdr:rowOff>
    </xdr:to>
    <xdr:sp macro="" textlink="">
      <xdr:nvSpPr>
        <xdr:cNvPr id="351" name="フローチャート: 判断 350"/>
        <xdr:cNvSpPr/>
      </xdr:nvSpPr>
      <xdr:spPr>
        <a:xfrm>
          <a:off x="8699500" y="956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77098</xdr:rowOff>
    </xdr:from>
    <xdr:ext cx="534377" cy="259045"/>
    <xdr:sp macro="" textlink="">
      <xdr:nvSpPr>
        <xdr:cNvPr id="352" name="テキスト ボックス 351"/>
        <xdr:cNvSpPr txBox="1"/>
      </xdr:nvSpPr>
      <xdr:spPr>
        <a:xfrm>
          <a:off x="8483111" y="93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47285</xdr:rowOff>
    </xdr:from>
    <xdr:to>
      <xdr:col>41</xdr:col>
      <xdr:colOff>50800</xdr:colOff>
      <xdr:row>58</xdr:row>
      <xdr:rowOff>67119</xdr:rowOff>
    </xdr:to>
    <xdr:cxnSp macro="">
      <xdr:nvCxnSpPr>
        <xdr:cNvPr id="353" name="直線コネクタ 352"/>
        <xdr:cNvCxnSpPr/>
      </xdr:nvCxnSpPr>
      <xdr:spPr>
        <a:xfrm flipV="1">
          <a:off x="6972300" y="9991385"/>
          <a:ext cx="889000" cy="1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169954</xdr:rowOff>
    </xdr:from>
    <xdr:to>
      <xdr:col>41</xdr:col>
      <xdr:colOff>101600</xdr:colOff>
      <xdr:row>56</xdr:row>
      <xdr:rowOff>100104</xdr:rowOff>
    </xdr:to>
    <xdr:sp macro="" textlink="">
      <xdr:nvSpPr>
        <xdr:cNvPr id="354" name="フローチャート: 判断 353"/>
        <xdr:cNvSpPr/>
      </xdr:nvSpPr>
      <xdr:spPr>
        <a:xfrm>
          <a:off x="7810500" y="959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116631</xdr:rowOff>
    </xdr:from>
    <xdr:ext cx="534377" cy="259045"/>
    <xdr:sp macro="" textlink="">
      <xdr:nvSpPr>
        <xdr:cNvPr id="355" name="テキスト ボックス 354"/>
        <xdr:cNvSpPr txBox="1"/>
      </xdr:nvSpPr>
      <xdr:spPr>
        <a:xfrm>
          <a:off x="7594111" y="937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156299</xdr:rowOff>
    </xdr:from>
    <xdr:to>
      <xdr:col>36</xdr:col>
      <xdr:colOff>165100</xdr:colOff>
      <xdr:row>56</xdr:row>
      <xdr:rowOff>86449</xdr:rowOff>
    </xdr:to>
    <xdr:sp macro="" textlink="">
      <xdr:nvSpPr>
        <xdr:cNvPr id="356" name="フローチャート: 判断 355"/>
        <xdr:cNvSpPr/>
      </xdr:nvSpPr>
      <xdr:spPr>
        <a:xfrm>
          <a:off x="6921500" y="958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102976</xdr:rowOff>
    </xdr:from>
    <xdr:ext cx="534377" cy="259045"/>
    <xdr:sp macro="" textlink="">
      <xdr:nvSpPr>
        <xdr:cNvPr id="357" name="テキスト ボックス 356"/>
        <xdr:cNvSpPr txBox="1"/>
      </xdr:nvSpPr>
      <xdr:spPr>
        <a:xfrm>
          <a:off x="6705111" y="936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47295</xdr:rowOff>
    </xdr:from>
    <xdr:to>
      <xdr:col>55</xdr:col>
      <xdr:colOff>50800</xdr:colOff>
      <xdr:row>58</xdr:row>
      <xdr:rowOff>148895</xdr:rowOff>
    </xdr:to>
    <xdr:sp macro="" textlink="">
      <xdr:nvSpPr>
        <xdr:cNvPr id="363" name="楕円 362"/>
        <xdr:cNvSpPr/>
      </xdr:nvSpPr>
      <xdr:spPr>
        <a:xfrm>
          <a:off x="10426700" y="99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133672</xdr:rowOff>
    </xdr:from>
    <xdr:ext cx="534377" cy="259045"/>
    <xdr:sp macro="" textlink="">
      <xdr:nvSpPr>
        <xdr:cNvPr id="364" name="普通建設事業費該当値テキスト"/>
        <xdr:cNvSpPr txBox="1"/>
      </xdr:nvSpPr>
      <xdr:spPr>
        <a:xfrm>
          <a:off x="10528300" y="990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119928</xdr:rowOff>
    </xdr:from>
    <xdr:to>
      <xdr:col>50</xdr:col>
      <xdr:colOff>165100</xdr:colOff>
      <xdr:row>58</xdr:row>
      <xdr:rowOff>50078</xdr:rowOff>
    </xdr:to>
    <xdr:sp macro="" textlink="">
      <xdr:nvSpPr>
        <xdr:cNvPr id="365" name="楕円 364"/>
        <xdr:cNvSpPr/>
      </xdr:nvSpPr>
      <xdr:spPr>
        <a:xfrm>
          <a:off x="9588500" y="989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41205</xdr:rowOff>
    </xdr:from>
    <xdr:ext cx="534377" cy="259045"/>
    <xdr:sp macro="" textlink="">
      <xdr:nvSpPr>
        <xdr:cNvPr id="366" name="テキスト ボックス 365"/>
        <xdr:cNvSpPr txBox="1"/>
      </xdr:nvSpPr>
      <xdr:spPr>
        <a:xfrm>
          <a:off x="9372111" y="998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153723</xdr:rowOff>
    </xdr:from>
    <xdr:to>
      <xdr:col>46</xdr:col>
      <xdr:colOff>38100</xdr:colOff>
      <xdr:row>58</xdr:row>
      <xdr:rowOff>83873</xdr:rowOff>
    </xdr:to>
    <xdr:sp macro="" textlink="">
      <xdr:nvSpPr>
        <xdr:cNvPr id="367" name="楕円 366"/>
        <xdr:cNvSpPr/>
      </xdr:nvSpPr>
      <xdr:spPr>
        <a:xfrm>
          <a:off x="8699500" y="992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75000</xdr:rowOff>
    </xdr:from>
    <xdr:ext cx="534377" cy="259045"/>
    <xdr:sp macro="" textlink="">
      <xdr:nvSpPr>
        <xdr:cNvPr id="368" name="テキスト ボックス 367"/>
        <xdr:cNvSpPr txBox="1"/>
      </xdr:nvSpPr>
      <xdr:spPr>
        <a:xfrm>
          <a:off x="8483111" y="1001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167935</xdr:rowOff>
    </xdr:from>
    <xdr:to>
      <xdr:col>41</xdr:col>
      <xdr:colOff>101600</xdr:colOff>
      <xdr:row>58</xdr:row>
      <xdr:rowOff>98085</xdr:rowOff>
    </xdr:to>
    <xdr:sp macro="" textlink="">
      <xdr:nvSpPr>
        <xdr:cNvPr id="369" name="楕円 368"/>
        <xdr:cNvSpPr/>
      </xdr:nvSpPr>
      <xdr:spPr>
        <a:xfrm>
          <a:off x="7810500" y="99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89212</xdr:rowOff>
    </xdr:from>
    <xdr:ext cx="534377" cy="259045"/>
    <xdr:sp macro="" textlink="">
      <xdr:nvSpPr>
        <xdr:cNvPr id="370" name="テキスト ボックス 369"/>
        <xdr:cNvSpPr txBox="1"/>
      </xdr:nvSpPr>
      <xdr:spPr>
        <a:xfrm>
          <a:off x="7594111" y="1003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16319</xdr:rowOff>
    </xdr:from>
    <xdr:to>
      <xdr:col>36</xdr:col>
      <xdr:colOff>165100</xdr:colOff>
      <xdr:row>58</xdr:row>
      <xdr:rowOff>117919</xdr:rowOff>
    </xdr:to>
    <xdr:sp macro="" textlink="">
      <xdr:nvSpPr>
        <xdr:cNvPr id="371" name="楕円 370"/>
        <xdr:cNvSpPr/>
      </xdr:nvSpPr>
      <xdr:spPr>
        <a:xfrm>
          <a:off x="6921500" y="996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109046</xdr:rowOff>
    </xdr:from>
    <xdr:ext cx="534377" cy="259045"/>
    <xdr:sp macro="" textlink="">
      <xdr:nvSpPr>
        <xdr:cNvPr id="372" name="テキスト ボックス 371"/>
        <xdr:cNvSpPr txBox="1"/>
      </xdr:nvSpPr>
      <xdr:spPr>
        <a:xfrm>
          <a:off x="6705111" y="1005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135420</xdr:rowOff>
    </xdr:from>
    <xdr:to>
      <xdr:col>54</xdr:col>
      <xdr:colOff>189865</xdr:colOff>
      <xdr:row>79</xdr:row>
      <xdr:rowOff>41720</xdr:rowOff>
    </xdr:to>
    <xdr:cxnSp macro="">
      <xdr:nvCxnSpPr>
        <xdr:cNvPr id="396" name="直線コネクタ 395"/>
        <xdr:cNvCxnSpPr/>
      </xdr:nvCxnSpPr>
      <xdr:spPr>
        <a:xfrm flipV="1">
          <a:off x="10475595" y="12136920"/>
          <a:ext cx="1270" cy="1449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45547</xdr:rowOff>
    </xdr:from>
    <xdr:ext cx="378565" cy="259045"/>
    <xdr:sp macro="" textlink="">
      <xdr:nvSpPr>
        <xdr:cNvPr id="397" name="普通建設事業費 （ うち新規整備　）最小値テキスト"/>
        <xdr:cNvSpPr txBox="1"/>
      </xdr:nvSpPr>
      <xdr:spPr>
        <a:xfrm>
          <a:off x="10528300" y="13590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41720</xdr:rowOff>
    </xdr:from>
    <xdr:to>
      <xdr:col>55</xdr:col>
      <xdr:colOff>88900</xdr:colOff>
      <xdr:row>79</xdr:row>
      <xdr:rowOff>41720</xdr:rowOff>
    </xdr:to>
    <xdr:cxnSp macro="">
      <xdr:nvCxnSpPr>
        <xdr:cNvPr id="398" name="直線コネクタ 397"/>
        <xdr:cNvCxnSpPr/>
      </xdr:nvCxnSpPr>
      <xdr:spPr>
        <a:xfrm>
          <a:off x="10388600" y="1358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82097</xdr:rowOff>
    </xdr:from>
    <xdr:ext cx="599010" cy="259045"/>
    <xdr:sp macro="" textlink="">
      <xdr:nvSpPr>
        <xdr:cNvPr id="399" name="普通建設事業費 （ うち新規整備　）最大値テキスト"/>
        <xdr:cNvSpPr txBox="1"/>
      </xdr:nvSpPr>
      <xdr:spPr>
        <a:xfrm>
          <a:off x="10528300" y="1191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135420</xdr:rowOff>
    </xdr:from>
    <xdr:to>
      <xdr:col>55</xdr:col>
      <xdr:colOff>88900</xdr:colOff>
      <xdr:row>70</xdr:row>
      <xdr:rowOff>135420</xdr:rowOff>
    </xdr:to>
    <xdr:cxnSp macro="">
      <xdr:nvCxnSpPr>
        <xdr:cNvPr id="400" name="直線コネクタ 399"/>
        <xdr:cNvCxnSpPr/>
      </xdr:nvCxnSpPr>
      <xdr:spPr>
        <a:xfrm>
          <a:off x="10388600" y="121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101092</xdr:rowOff>
    </xdr:from>
    <xdr:to>
      <xdr:col>55</xdr:col>
      <xdr:colOff>0</xdr:colOff>
      <xdr:row>79</xdr:row>
      <xdr:rowOff>39039</xdr:rowOff>
    </xdr:to>
    <xdr:cxnSp macro="">
      <xdr:nvCxnSpPr>
        <xdr:cNvPr id="401" name="直線コネクタ 400"/>
        <xdr:cNvCxnSpPr/>
      </xdr:nvCxnSpPr>
      <xdr:spPr>
        <a:xfrm>
          <a:off x="9639300" y="13474192"/>
          <a:ext cx="838200" cy="10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51554</xdr:rowOff>
    </xdr:from>
    <xdr:ext cx="534377" cy="259045"/>
    <xdr:sp macro="" textlink="">
      <xdr:nvSpPr>
        <xdr:cNvPr id="402" name="普通建設事業費 （ うち新規整備　）平均値テキスト"/>
        <xdr:cNvSpPr txBox="1"/>
      </xdr:nvSpPr>
      <xdr:spPr>
        <a:xfrm>
          <a:off x="10528300" y="1325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28677</xdr:rowOff>
    </xdr:from>
    <xdr:to>
      <xdr:col>55</xdr:col>
      <xdr:colOff>50800</xdr:colOff>
      <xdr:row>78</xdr:row>
      <xdr:rowOff>130277</xdr:rowOff>
    </xdr:to>
    <xdr:sp macro="" textlink="">
      <xdr:nvSpPr>
        <xdr:cNvPr id="403" name="フローチャート: 判断 402"/>
        <xdr:cNvSpPr/>
      </xdr:nvSpPr>
      <xdr:spPr>
        <a:xfrm>
          <a:off x="10426700" y="134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101092</xdr:rowOff>
    </xdr:from>
    <xdr:to>
      <xdr:col>50</xdr:col>
      <xdr:colOff>114300</xdr:colOff>
      <xdr:row>78</xdr:row>
      <xdr:rowOff>123965</xdr:rowOff>
    </xdr:to>
    <xdr:cxnSp macro="">
      <xdr:nvCxnSpPr>
        <xdr:cNvPr id="404" name="直線コネクタ 403"/>
        <xdr:cNvCxnSpPr/>
      </xdr:nvCxnSpPr>
      <xdr:spPr>
        <a:xfrm flipV="1">
          <a:off x="8750300" y="13474192"/>
          <a:ext cx="889000" cy="2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91745</xdr:rowOff>
    </xdr:from>
    <xdr:to>
      <xdr:col>50</xdr:col>
      <xdr:colOff>165100</xdr:colOff>
      <xdr:row>78</xdr:row>
      <xdr:rowOff>21895</xdr:rowOff>
    </xdr:to>
    <xdr:sp macro="" textlink="">
      <xdr:nvSpPr>
        <xdr:cNvPr id="405" name="フローチャート: 判断 404"/>
        <xdr:cNvSpPr/>
      </xdr:nvSpPr>
      <xdr:spPr>
        <a:xfrm>
          <a:off x="9588500" y="132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38422</xdr:rowOff>
    </xdr:from>
    <xdr:ext cx="534377" cy="259045"/>
    <xdr:sp macro="" textlink="">
      <xdr:nvSpPr>
        <xdr:cNvPr id="406" name="テキスト ボックス 405"/>
        <xdr:cNvSpPr txBox="1"/>
      </xdr:nvSpPr>
      <xdr:spPr>
        <a:xfrm>
          <a:off x="9372111" y="1306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123965</xdr:rowOff>
    </xdr:from>
    <xdr:to>
      <xdr:col>45</xdr:col>
      <xdr:colOff>177800</xdr:colOff>
      <xdr:row>78</xdr:row>
      <xdr:rowOff>164731</xdr:rowOff>
    </xdr:to>
    <xdr:cxnSp macro="">
      <xdr:nvCxnSpPr>
        <xdr:cNvPr id="407" name="直線コネクタ 406"/>
        <xdr:cNvCxnSpPr/>
      </xdr:nvCxnSpPr>
      <xdr:spPr>
        <a:xfrm flipV="1">
          <a:off x="7861300" y="13497065"/>
          <a:ext cx="889000" cy="4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152298</xdr:rowOff>
    </xdr:from>
    <xdr:to>
      <xdr:col>46</xdr:col>
      <xdr:colOff>38100</xdr:colOff>
      <xdr:row>78</xdr:row>
      <xdr:rowOff>82448</xdr:rowOff>
    </xdr:to>
    <xdr:sp macro="" textlink="">
      <xdr:nvSpPr>
        <xdr:cNvPr id="408" name="フローチャート: 判断 407"/>
        <xdr:cNvSpPr/>
      </xdr:nvSpPr>
      <xdr:spPr>
        <a:xfrm>
          <a:off x="8699500" y="1335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98975</xdr:rowOff>
    </xdr:from>
    <xdr:ext cx="534377" cy="259045"/>
    <xdr:sp macro="" textlink="">
      <xdr:nvSpPr>
        <xdr:cNvPr id="409" name="テキスト ボックス 408"/>
        <xdr:cNvSpPr txBox="1"/>
      </xdr:nvSpPr>
      <xdr:spPr>
        <a:xfrm>
          <a:off x="8483111" y="1312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164731</xdr:rowOff>
    </xdr:from>
    <xdr:to>
      <xdr:col>41</xdr:col>
      <xdr:colOff>50800</xdr:colOff>
      <xdr:row>79</xdr:row>
      <xdr:rowOff>32741</xdr:rowOff>
    </xdr:to>
    <xdr:cxnSp macro="">
      <xdr:nvCxnSpPr>
        <xdr:cNvPr id="410" name="直線コネクタ 409"/>
        <xdr:cNvCxnSpPr/>
      </xdr:nvCxnSpPr>
      <xdr:spPr>
        <a:xfrm flipV="1">
          <a:off x="6972300" y="13537831"/>
          <a:ext cx="889000" cy="3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10909</xdr:rowOff>
    </xdr:from>
    <xdr:to>
      <xdr:col>41</xdr:col>
      <xdr:colOff>101600</xdr:colOff>
      <xdr:row>78</xdr:row>
      <xdr:rowOff>112509</xdr:rowOff>
    </xdr:to>
    <xdr:sp macro="" textlink="">
      <xdr:nvSpPr>
        <xdr:cNvPr id="411" name="フローチャート: 判断 410"/>
        <xdr:cNvSpPr/>
      </xdr:nvSpPr>
      <xdr:spPr>
        <a:xfrm>
          <a:off x="7810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129036</xdr:rowOff>
    </xdr:from>
    <xdr:ext cx="534377" cy="259045"/>
    <xdr:sp macro="" textlink="">
      <xdr:nvSpPr>
        <xdr:cNvPr id="412" name="テキスト ボックス 411"/>
        <xdr:cNvSpPr txBox="1"/>
      </xdr:nvSpPr>
      <xdr:spPr>
        <a:xfrm>
          <a:off x="7594111" y="1315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143675</xdr:rowOff>
    </xdr:from>
    <xdr:to>
      <xdr:col>36</xdr:col>
      <xdr:colOff>165100</xdr:colOff>
      <xdr:row>78</xdr:row>
      <xdr:rowOff>73825</xdr:rowOff>
    </xdr:to>
    <xdr:sp macro="" textlink="">
      <xdr:nvSpPr>
        <xdr:cNvPr id="413" name="フローチャート: 判断 412"/>
        <xdr:cNvSpPr/>
      </xdr:nvSpPr>
      <xdr:spPr>
        <a:xfrm>
          <a:off x="6921500" y="1334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90352</xdr:rowOff>
    </xdr:from>
    <xdr:ext cx="534377" cy="259045"/>
    <xdr:sp macro="" textlink="">
      <xdr:nvSpPr>
        <xdr:cNvPr id="414" name="テキスト ボックス 413"/>
        <xdr:cNvSpPr txBox="1"/>
      </xdr:nvSpPr>
      <xdr:spPr>
        <a:xfrm>
          <a:off x="6705111" y="1312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159689</xdr:rowOff>
    </xdr:from>
    <xdr:to>
      <xdr:col>55</xdr:col>
      <xdr:colOff>50800</xdr:colOff>
      <xdr:row>79</xdr:row>
      <xdr:rowOff>89839</xdr:rowOff>
    </xdr:to>
    <xdr:sp macro="" textlink="">
      <xdr:nvSpPr>
        <xdr:cNvPr id="420" name="楕円 419"/>
        <xdr:cNvSpPr/>
      </xdr:nvSpPr>
      <xdr:spPr>
        <a:xfrm>
          <a:off x="10426700" y="1353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74616</xdr:rowOff>
    </xdr:from>
    <xdr:ext cx="378565" cy="259045"/>
    <xdr:sp macro="" textlink="">
      <xdr:nvSpPr>
        <xdr:cNvPr id="421" name="普通建設事業費 （ うち新規整備　）該当値テキスト"/>
        <xdr:cNvSpPr txBox="1"/>
      </xdr:nvSpPr>
      <xdr:spPr>
        <a:xfrm>
          <a:off x="10528300" y="1344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50292</xdr:rowOff>
    </xdr:from>
    <xdr:to>
      <xdr:col>50</xdr:col>
      <xdr:colOff>165100</xdr:colOff>
      <xdr:row>78</xdr:row>
      <xdr:rowOff>151892</xdr:rowOff>
    </xdr:to>
    <xdr:sp macro="" textlink="">
      <xdr:nvSpPr>
        <xdr:cNvPr id="422" name="楕円 421"/>
        <xdr:cNvSpPr/>
      </xdr:nvSpPr>
      <xdr:spPr>
        <a:xfrm>
          <a:off x="9588500" y="1342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143019</xdr:rowOff>
    </xdr:from>
    <xdr:ext cx="469744" cy="259045"/>
    <xdr:sp macro="" textlink="">
      <xdr:nvSpPr>
        <xdr:cNvPr id="423" name="テキスト ボックス 422"/>
        <xdr:cNvSpPr txBox="1"/>
      </xdr:nvSpPr>
      <xdr:spPr>
        <a:xfrm>
          <a:off x="9404428" y="1351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73165</xdr:rowOff>
    </xdr:from>
    <xdr:to>
      <xdr:col>46</xdr:col>
      <xdr:colOff>38100</xdr:colOff>
      <xdr:row>79</xdr:row>
      <xdr:rowOff>3315</xdr:rowOff>
    </xdr:to>
    <xdr:sp macro="" textlink="">
      <xdr:nvSpPr>
        <xdr:cNvPr id="424" name="楕円 423"/>
        <xdr:cNvSpPr/>
      </xdr:nvSpPr>
      <xdr:spPr>
        <a:xfrm>
          <a:off x="8699500" y="134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165892</xdr:rowOff>
    </xdr:from>
    <xdr:ext cx="469744" cy="259045"/>
    <xdr:sp macro="" textlink="">
      <xdr:nvSpPr>
        <xdr:cNvPr id="425" name="テキスト ボックス 424"/>
        <xdr:cNvSpPr txBox="1"/>
      </xdr:nvSpPr>
      <xdr:spPr>
        <a:xfrm>
          <a:off x="8515428" y="1353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113931</xdr:rowOff>
    </xdr:from>
    <xdr:to>
      <xdr:col>41</xdr:col>
      <xdr:colOff>101600</xdr:colOff>
      <xdr:row>79</xdr:row>
      <xdr:rowOff>44081</xdr:rowOff>
    </xdr:to>
    <xdr:sp macro="" textlink="">
      <xdr:nvSpPr>
        <xdr:cNvPr id="426" name="楕円 425"/>
        <xdr:cNvSpPr/>
      </xdr:nvSpPr>
      <xdr:spPr>
        <a:xfrm>
          <a:off x="7810500" y="1348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35208</xdr:rowOff>
    </xdr:from>
    <xdr:ext cx="469744" cy="259045"/>
    <xdr:sp macro="" textlink="">
      <xdr:nvSpPr>
        <xdr:cNvPr id="427" name="テキスト ボックス 426"/>
        <xdr:cNvSpPr txBox="1"/>
      </xdr:nvSpPr>
      <xdr:spPr>
        <a:xfrm>
          <a:off x="7626428" y="1357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153391</xdr:rowOff>
    </xdr:from>
    <xdr:to>
      <xdr:col>36</xdr:col>
      <xdr:colOff>165100</xdr:colOff>
      <xdr:row>79</xdr:row>
      <xdr:rowOff>83541</xdr:rowOff>
    </xdr:to>
    <xdr:sp macro="" textlink="">
      <xdr:nvSpPr>
        <xdr:cNvPr id="428" name="楕円 427"/>
        <xdr:cNvSpPr/>
      </xdr:nvSpPr>
      <xdr:spPr>
        <a:xfrm>
          <a:off x="6921500" y="1352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74668</xdr:rowOff>
    </xdr:from>
    <xdr:ext cx="378565" cy="259045"/>
    <xdr:sp macro="" textlink="">
      <xdr:nvSpPr>
        <xdr:cNvPr id="429" name="テキスト ボックス 428"/>
        <xdr:cNvSpPr txBox="1"/>
      </xdr:nvSpPr>
      <xdr:spPr>
        <a:xfrm>
          <a:off x="6783017" y="13619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5" name="テキスト ボックス 444"/>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7" name="テキスト ボックス 446"/>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21811</xdr:rowOff>
    </xdr:from>
    <xdr:to>
      <xdr:col>54</xdr:col>
      <xdr:colOff>189865</xdr:colOff>
      <xdr:row>98</xdr:row>
      <xdr:rowOff>68560</xdr:rowOff>
    </xdr:to>
    <xdr:cxnSp macro="">
      <xdr:nvCxnSpPr>
        <xdr:cNvPr id="451" name="直線コネクタ 450"/>
        <xdr:cNvCxnSpPr/>
      </xdr:nvCxnSpPr>
      <xdr:spPr>
        <a:xfrm flipV="1">
          <a:off x="10475595" y="15452311"/>
          <a:ext cx="1270" cy="141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72387</xdr:rowOff>
    </xdr:from>
    <xdr:ext cx="469744" cy="259045"/>
    <xdr:sp macro="" textlink="">
      <xdr:nvSpPr>
        <xdr:cNvPr id="452" name="普通建設事業費 （ うち更新整備　）最小値テキスト"/>
        <xdr:cNvSpPr txBox="1"/>
      </xdr:nvSpPr>
      <xdr:spPr>
        <a:xfrm>
          <a:off x="10528300" y="1687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68560</xdr:rowOff>
    </xdr:from>
    <xdr:to>
      <xdr:col>55</xdr:col>
      <xdr:colOff>88900</xdr:colOff>
      <xdr:row>98</xdr:row>
      <xdr:rowOff>68560</xdr:rowOff>
    </xdr:to>
    <xdr:cxnSp macro="">
      <xdr:nvCxnSpPr>
        <xdr:cNvPr id="453" name="直線コネクタ 452"/>
        <xdr:cNvCxnSpPr/>
      </xdr:nvCxnSpPr>
      <xdr:spPr>
        <a:xfrm>
          <a:off x="10388600" y="1687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139938</xdr:rowOff>
    </xdr:from>
    <xdr:ext cx="534377" cy="259045"/>
    <xdr:sp macro="" textlink="">
      <xdr:nvSpPr>
        <xdr:cNvPr id="454" name="普通建設事業費 （ うち更新整備　）最大値テキスト"/>
        <xdr:cNvSpPr txBox="1"/>
      </xdr:nvSpPr>
      <xdr:spPr>
        <a:xfrm>
          <a:off x="10528300" y="152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21811</xdr:rowOff>
    </xdr:from>
    <xdr:to>
      <xdr:col>55</xdr:col>
      <xdr:colOff>88900</xdr:colOff>
      <xdr:row>90</xdr:row>
      <xdr:rowOff>21811</xdr:rowOff>
    </xdr:to>
    <xdr:cxnSp macro="">
      <xdr:nvCxnSpPr>
        <xdr:cNvPr id="455" name="直線コネクタ 454"/>
        <xdr:cNvCxnSpPr/>
      </xdr:nvCxnSpPr>
      <xdr:spPr>
        <a:xfrm>
          <a:off x="10388600" y="1545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119103</xdr:rowOff>
    </xdr:from>
    <xdr:to>
      <xdr:col>55</xdr:col>
      <xdr:colOff>0</xdr:colOff>
      <xdr:row>97</xdr:row>
      <xdr:rowOff>67371</xdr:rowOff>
    </xdr:to>
    <xdr:cxnSp macro="">
      <xdr:nvCxnSpPr>
        <xdr:cNvPr id="456" name="直線コネクタ 455"/>
        <xdr:cNvCxnSpPr/>
      </xdr:nvCxnSpPr>
      <xdr:spPr>
        <a:xfrm>
          <a:off x="9639300" y="16578303"/>
          <a:ext cx="838200" cy="11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105101</xdr:rowOff>
    </xdr:from>
    <xdr:ext cx="534377" cy="259045"/>
    <xdr:sp macro="" textlink="">
      <xdr:nvSpPr>
        <xdr:cNvPr id="457" name="普通建設事業費 （ うち更新整備　）平均値テキスト"/>
        <xdr:cNvSpPr txBox="1"/>
      </xdr:nvSpPr>
      <xdr:spPr>
        <a:xfrm>
          <a:off x="10528300" y="16221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82224</xdr:rowOff>
    </xdr:from>
    <xdr:to>
      <xdr:col>55</xdr:col>
      <xdr:colOff>50800</xdr:colOff>
      <xdr:row>96</xdr:row>
      <xdr:rowOff>12374</xdr:rowOff>
    </xdr:to>
    <xdr:sp macro="" textlink="">
      <xdr:nvSpPr>
        <xdr:cNvPr id="458" name="フローチャート: 判断 457"/>
        <xdr:cNvSpPr/>
      </xdr:nvSpPr>
      <xdr:spPr>
        <a:xfrm>
          <a:off x="104267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119103</xdr:rowOff>
    </xdr:from>
    <xdr:to>
      <xdr:col>50</xdr:col>
      <xdr:colOff>114300</xdr:colOff>
      <xdr:row>97</xdr:row>
      <xdr:rowOff>17627</xdr:rowOff>
    </xdr:to>
    <xdr:cxnSp macro="">
      <xdr:nvCxnSpPr>
        <xdr:cNvPr id="459" name="直線コネクタ 458"/>
        <xdr:cNvCxnSpPr/>
      </xdr:nvCxnSpPr>
      <xdr:spPr>
        <a:xfrm flipV="1">
          <a:off x="8750300" y="16578303"/>
          <a:ext cx="889000" cy="6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72417</xdr:rowOff>
    </xdr:from>
    <xdr:to>
      <xdr:col>50</xdr:col>
      <xdr:colOff>165100</xdr:colOff>
      <xdr:row>94</xdr:row>
      <xdr:rowOff>2567</xdr:rowOff>
    </xdr:to>
    <xdr:sp macro="" textlink="">
      <xdr:nvSpPr>
        <xdr:cNvPr id="460" name="フローチャート: 判断 459"/>
        <xdr:cNvSpPr/>
      </xdr:nvSpPr>
      <xdr:spPr>
        <a:xfrm>
          <a:off x="9588500" y="1601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19094</xdr:rowOff>
    </xdr:from>
    <xdr:ext cx="534377" cy="259045"/>
    <xdr:sp macro="" textlink="">
      <xdr:nvSpPr>
        <xdr:cNvPr id="461" name="テキスト ボックス 460"/>
        <xdr:cNvSpPr txBox="1"/>
      </xdr:nvSpPr>
      <xdr:spPr>
        <a:xfrm>
          <a:off x="9372111" y="1579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165258</xdr:rowOff>
    </xdr:from>
    <xdr:to>
      <xdr:col>45</xdr:col>
      <xdr:colOff>177800</xdr:colOff>
      <xdr:row>97</xdr:row>
      <xdr:rowOff>17627</xdr:rowOff>
    </xdr:to>
    <xdr:cxnSp macro="">
      <xdr:nvCxnSpPr>
        <xdr:cNvPr id="462" name="直線コネクタ 461"/>
        <xdr:cNvCxnSpPr/>
      </xdr:nvCxnSpPr>
      <xdr:spPr>
        <a:xfrm>
          <a:off x="7861300" y="16624458"/>
          <a:ext cx="889000" cy="2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92</xdr:row>
      <xdr:rowOff>113635</xdr:rowOff>
    </xdr:from>
    <xdr:to>
      <xdr:col>46</xdr:col>
      <xdr:colOff>38100</xdr:colOff>
      <xdr:row>93</xdr:row>
      <xdr:rowOff>43785</xdr:rowOff>
    </xdr:to>
    <xdr:sp macro="" textlink="">
      <xdr:nvSpPr>
        <xdr:cNvPr id="463" name="フローチャート: 判断 462"/>
        <xdr:cNvSpPr/>
      </xdr:nvSpPr>
      <xdr:spPr>
        <a:xfrm>
          <a:off x="8699500" y="1588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60312</xdr:rowOff>
    </xdr:from>
    <xdr:ext cx="534377" cy="259045"/>
    <xdr:sp macro="" textlink="">
      <xdr:nvSpPr>
        <xdr:cNvPr id="464" name="テキスト ボックス 463"/>
        <xdr:cNvSpPr txBox="1"/>
      </xdr:nvSpPr>
      <xdr:spPr>
        <a:xfrm>
          <a:off x="8483111" y="1566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165258</xdr:rowOff>
    </xdr:from>
    <xdr:to>
      <xdr:col>41</xdr:col>
      <xdr:colOff>50800</xdr:colOff>
      <xdr:row>97</xdr:row>
      <xdr:rowOff>41173</xdr:rowOff>
    </xdr:to>
    <xdr:cxnSp macro="">
      <xdr:nvCxnSpPr>
        <xdr:cNvPr id="465" name="直線コネクタ 464"/>
        <xdr:cNvCxnSpPr/>
      </xdr:nvCxnSpPr>
      <xdr:spPr>
        <a:xfrm flipV="1">
          <a:off x="6972300" y="16624458"/>
          <a:ext cx="889000" cy="4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59410</xdr:rowOff>
    </xdr:from>
    <xdr:to>
      <xdr:col>41</xdr:col>
      <xdr:colOff>101600</xdr:colOff>
      <xdr:row>93</xdr:row>
      <xdr:rowOff>161010</xdr:rowOff>
    </xdr:to>
    <xdr:sp macro="" textlink="">
      <xdr:nvSpPr>
        <xdr:cNvPr id="466" name="フローチャート: 判断 465"/>
        <xdr:cNvSpPr/>
      </xdr:nvSpPr>
      <xdr:spPr>
        <a:xfrm>
          <a:off x="7810500" y="1600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6087</xdr:rowOff>
    </xdr:from>
    <xdr:ext cx="534377" cy="259045"/>
    <xdr:sp macro="" textlink="">
      <xdr:nvSpPr>
        <xdr:cNvPr id="467" name="テキスト ボックス 466"/>
        <xdr:cNvSpPr txBox="1"/>
      </xdr:nvSpPr>
      <xdr:spPr>
        <a:xfrm>
          <a:off x="7594111" y="1577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122047</xdr:rowOff>
    </xdr:from>
    <xdr:to>
      <xdr:col>36</xdr:col>
      <xdr:colOff>165100</xdr:colOff>
      <xdr:row>94</xdr:row>
      <xdr:rowOff>52197</xdr:rowOff>
    </xdr:to>
    <xdr:sp macro="" textlink="">
      <xdr:nvSpPr>
        <xdr:cNvPr id="468" name="フローチャート: 判断 467"/>
        <xdr:cNvSpPr/>
      </xdr:nvSpPr>
      <xdr:spPr>
        <a:xfrm>
          <a:off x="6921500" y="160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68724</xdr:rowOff>
    </xdr:from>
    <xdr:ext cx="534377" cy="259045"/>
    <xdr:sp macro="" textlink="">
      <xdr:nvSpPr>
        <xdr:cNvPr id="469" name="テキスト ボックス 468"/>
        <xdr:cNvSpPr txBox="1"/>
      </xdr:nvSpPr>
      <xdr:spPr>
        <a:xfrm>
          <a:off x="6705111" y="1584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16571</xdr:rowOff>
    </xdr:from>
    <xdr:to>
      <xdr:col>55</xdr:col>
      <xdr:colOff>50800</xdr:colOff>
      <xdr:row>97</xdr:row>
      <xdr:rowOff>118171</xdr:rowOff>
    </xdr:to>
    <xdr:sp macro="" textlink="">
      <xdr:nvSpPr>
        <xdr:cNvPr id="475" name="楕円 474"/>
        <xdr:cNvSpPr/>
      </xdr:nvSpPr>
      <xdr:spPr>
        <a:xfrm>
          <a:off x="10426700" y="1664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166448</xdr:rowOff>
    </xdr:from>
    <xdr:ext cx="534377" cy="259045"/>
    <xdr:sp macro="" textlink="">
      <xdr:nvSpPr>
        <xdr:cNvPr id="476" name="普通建設事業費 （ うち更新整備　）該当値テキスト"/>
        <xdr:cNvSpPr txBox="1"/>
      </xdr:nvSpPr>
      <xdr:spPr>
        <a:xfrm>
          <a:off x="10528300" y="1662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68303</xdr:rowOff>
    </xdr:from>
    <xdr:to>
      <xdr:col>50</xdr:col>
      <xdr:colOff>165100</xdr:colOff>
      <xdr:row>96</xdr:row>
      <xdr:rowOff>169903</xdr:rowOff>
    </xdr:to>
    <xdr:sp macro="" textlink="">
      <xdr:nvSpPr>
        <xdr:cNvPr id="477" name="楕円 476"/>
        <xdr:cNvSpPr/>
      </xdr:nvSpPr>
      <xdr:spPr>
        <a:xfrm>
          <a:off x="9588500" y="1652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161030</xdr:rowOff>
    </xdr:from>
    <xdr:ext cx="534377" cy="259045"/>
    <xdr:sp macro="" textlink="">
      <xdr:nvSpPr>
        <xdr:cNvPr id="478" name="テキスト ボックス 477"/>
        <xdr:cNvSpPr txBox="1"/>
      </xdr:nvSpPr>
      <xdr:spPr>
        <a:xfrm>
          <a:off x="9372111" y="1662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138277</xdr:rowOff>
    </xdr:from>
    <xdr:to>
      <xdr:col>46</xdr:col>
      <xdr:colOff>38100</xdr:colOff>
      <xdr:row>97</xdr:row>
      <xdr:rowOff>68427</xdr:rowOff>
    </xdr:to>
    <xdr:sp macro="" textlink="">
      <xdr:nvSpPr>
        <xdr:cNvPr id="479" name="楕円 478"/>
        <xdr:cNvSpPr/>
      </xdr:nvSpPr>
      <xdr:spPr>
        <a:xfrm>
          <a:off x="8699500" y="1659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59554</xdr:rowOff>
    </xdr:from>
    <xdr:ext cx="534377" cy="259045"/>
    <xdr:sp macro="" textlink="">
      <xdr:nvSpPr>
        <xdr:cNvPr id="480" name="テキスト ボックス 479"/>
        <xdr:cNvSpPr txBox="1"/>
      </xdr:nvSpPr>
      <xdr:spPr>
        <a:xfrm>
          <a:off x="8483111" y="1669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114458</xdr:rowOff>
    </xdr:from>
    <xdr:to>
      <xdr:col>41</xdr:col>
      <xdr:colOff>101600</xdr:colOff>
      <xdr:row>97</xdr:row>
      <xdr:rowOff>44608</xdr:rowOff>
    </xdr:to>
    <xdr:sp macro="" textlink="">
      <xdr:nvSpPr>
        <xdr:cNvPr id="481" name="楕円 480"/>
        <xdr:cNvSpPr/>
      </xdr:nvSpPr>
      <xdr:spPr>
        <a:xfrm>
          <a:off x="7810500" y="1657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35735</xdr:rowOff>
    </xdr:from>
    <xdr:ext cx="534377" cy="259045"/>
    <xdr:sp macro="" textlink="">
      <xdr:nvSpPr>
        <xdr:cNvPr id="482" name="テキスト ボックス 481"/>
        <xdr:cNvSpPr txBox="1"/>
      </xdr:nvSpPr>
      <xdr:spPr>
        <a:xfrm>
          <a:off x="7594111" y="1666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161823</xdr:rowOff>
    </xdr:from>
    <xdr:to>
      <xdr:col>36</xdr:col>
      <xdr:colOff>165100</xdr:colOff>
      <xdr:row>97</xdr:row>
      <xdr:rowOff>91973</xdr:rowOff>
    </xdr:to>
    <xdr:sp macro="" textlink="">
      <xdr:nvSpPr>
        <xdr:cNvPr id="483" name="楕円 482"/>
        <xdr:cNvSpPr/>
      </xdr:nvSpPr>
      <xdr:spPr>
        <a:xfrm>
          <a:off x="6921500" y="1662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83100</xdr:rowOff>
    </xdr:from>
    <xdr:ext cx="534377" cy="259045"/>
    <xdr:sp macro="" textlink="">
      <xdr:nvSpPr>
        <xdr:cNvPr id="484" name="テキスト ボックス 483"/>
        <xdr:cNvSpPr txBox="1"/>
      </xdr:nvSpPr>
      <xdr:spPr>
        <a:xfrm>
          <a:off x="6705111" y="1671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8" name="テキスト ボックス 497"/>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0" name="テキスト ボックス 499"/>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2" name="テキスト ボックス 501"/>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127127</xdr:rowOff>
    </xdr:from>
    <xdr:to>
      <xdr:col>85</xdr:col>
      <xdr:colOff>126364</xdr:colOff>
      <xdr:row>39</xdr:row>
      <xdr:rowOff>44450</xdr:rowOff>
    </xdr:to>
    <xdr:cxnSp macro="">
      <xdr:nvCxnSpPr>
        <xdr:cNvPr id="508" name="直線コネクタ 507"/>
        <xdr:cNvCxnSpPr/>
      </xdr:nvCxnSpPr>
      <xdr:spPr>
        <a:xfrm flipV="1">
          <a:off x="16317595" y="5270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73804</xdr:rowOff>
    </xdr:from>
    <xdr:ext cx="534377" cy="259045"/>
    <xdr:sp macro="" textlink="">
      <xdr:nvSpPr>
        <xdr:cNvPr id="511" name="災害復旧事業費最大値テキスト"/>
        <xdr:cNvSpPr txBox="1"/>
      </xdr:nvSpPr>
      <xdr:spPr>
        <a:xfrm>
          <a:off x="16370300" y="504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127127</xdr:rowOff>
    </xdr:from>
    <xdr:to>
      <xdr:col>86</xdr:col>
      <xdr:colOff>25400</xdr:colOff>
      <xdr:row>30</xdr:row>
      <xdr:rowOff>127127</xdr:rowOff>
    </xdr:to>
    <xdr:cxnSp macro="">
      <xdr:nvCxnSpPr>
        <xdr:cNvPr id="512" name="直線コネクタ 511"/>
        <xdr:cNvCxnSpPr/>
      </xdr:nvCxnSpPr>
      <xdr:spPr>
        <a:xfrm>
          <a:off x="16230600" y="527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98569</xdr:rowOff>
    </xdr:from>
    <xdr:ext cx="378565" cy="259045"/>
    <xdr:sp macro="" textlink="">
      <xdr:nvSpPr>
        <xdr:cNvPr id="514" name="災害復旧事業費平均値テキスト"/>
        <xdr:cNvSpPr txBox="1"/>
      </xdr:nvSpPr>
      <xdr:spPr>
        <a:xfrm>
          <a:off x="16370300" y="6442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75692</xdr:rowOff>
    </xdr:from>
    <xdr:to>
      <xdr:col>85</xdr:col>
      <xdr:colOff>177800</xdr:colOff>
      <xdr:row>39</xdr:row>
      <xdr:rowOff>5842</xdr:rowOff>
    </xdr:to>
    <xdr:sp macro="" textlink="">
      <xdr:nvSpPr>
        <xdr:cNvPr id="515" name="フローチャート: 判断 514"/>
        <xdr:cNvSpPr/>
      </xdr:nvSpPr>
      <xdr:spPr>
        <a:xfrm>
          <a:off x="16268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34417</xdr:rowOff>
    </xdr:from>
    <xdr:to>
      <xdr:col>81</xdr:col>
      <xdr:colOff>50800</xdr:colOff>
      <xdr:row>39</xdr:row>
      <xdr:rowOff>44450</xdr:rowOff>
    </xdr:to>
    <xdr:cxnSp macro="">
      <xdr:nvCxnSpPr>
        <xdr:cNvPr id="516" name="直線コネクタ 515"/>
        <xdr:cNvCxnSpPr/>
      </xdr:nvCxnSpPr>
      <xdr:spPr>
        <a:xfrm>
          <a:off x="14592300" y="6720967"/>
          <a:ext cx="889000"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130302</xdr:rowOff>
    </xdr:from>
    <xdr:to>
      <xdr:col>81</xdr:col>
      <xdr:colOff>101600</xdr:colOff>
      <xdr:row>36</xdr:row>
      <xdr:rowOff>60452</xdr:rowOff>
    </xdr:to>
    <xdr:sp macro="" textlink="">
      <xdr:nvSpPr>
        <xdr:cNvPr id="517" name="フローチャート: 判断 516"/>
        <xdr:cNvSpPr/>
      </xdr:nvSpPr>
      <xdr:spPr>
        <a:xfrm>
          <a:off x="15430500" y="613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76979</xdr:rowOff>
    </xdr:from>
    <xdr:ext cx="469744" cy="259045"/>
    <xdr:sp macro="" textlink="">
      <xdr:nvSpPr>
        <xdr:cNvPr id="518" name="テキスト ボックス 517"/>
        <xdr:cNvSpPr txBox="1"/>
      </xdr:nvSpPr>
      <xdr:spPr>
        <a:xfrm>
          <a:off x="15246428" y="590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34417</xdr:rowOff>
    </xdr:from>
    <xdr:to>
      <xdr:col>76</xdr:col>
      <xdr:colOff>114300</xdr:colOff>
      <xdr:row>39</xdr:row>
      <xdr:rowOff>44450</xdr:rowOff>
    </xdr:to>
    <xdr:cxnSp macro="">
      <xdr:nvCxnSpPr>
        <xdr:cNvPr id="519" name="直線コネクタ 518"/>
        <xdr:cNvCxnSpPr/>
      </xdr:nvCxnSpPr>
      <xdr:spPr>
        <a:xfrm flipV="1">
          <a:off x="13703300" y="6720967"/>
          <a:ext cx="889000"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23495</xdr:rowOff>
    </xdr:from>
    <xdr:to>
      <xdr:col>76</xdr:col>
      <xdr:colOff>165100</xdr:colOff>
      <xdr:row>36</xdr:row>
      <xdr:rowOff>125095</xdr:rowOff>
    </xdr:to>
    <xdr:sp macro="" textlink="">
      <xdr:nvSpPr>
        <xdr:cNvPr id="520" name="フローチャート: 判断 519"/>
        <xdr:cNvSpPr/>
      </xdr:nvSpPr>
      <xdr:spPr>
        <a:xfrm>
          <a:off x="14541500" y="619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141622</xdr:rowOff>
    </xdr:from>
    <xdr:ext cx="469744" cy="259045"/>
    <xdr:sp macro="" textlink="">
      <xdr:nvSpPr>
        <xdr:cNvPr id="521" name="テキスト ボックス 520"/>
        <xdr:cNvSpPr txBox="1"/>
      </xdr:nvSpPr>
      <xdr:spPr>
        <a:xfrm>
          <a:off x="14357428" y="597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52959</xdr:rowOff>
    </xdr:from>
    <xdr:to>
      <xdr:col>72</xdr:col>
      <xdr:colOff>38100</xdr:colOff>
      <xdr:row>37</xdr:row>
      <xdr:rowOff>154559</xdr:rowOff>
    </xdr:to>
    <xdr:sp macro="" textlink="">
      <xdr:nvSpPr>
        <xdr:cNvPr id="523" name="フローチャート: 判断 522"/>
        <xdr:cNvSpPr/>
      </xdr:nvSpPr>
      <xdr:spPr>
        <a:xfrm>
          <a:off x="13652500" y="63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171086</xdr:rowOff>
    </xdr:from>
    <xdr:ext cx="469744" cy="259045"/>
    <xdr:sp macro="" textlink="">
      <xdr:nvSpPr>
        <xdr:cNvPr id="524" name="テキスト ボックス 523"/>
        <xdr:cNvSpPr txBox="1"/>
      </xdr:nvSpPr>
      <xdr:spPr>
        <a:xfrm>
          <a:off x="13468428" y="617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104521</xdr:rowOff>
    </xdr:from>
    <xdr:to>
      <xdr:col>67</xdr:col>
      <xdr:colOff>101600</xdr:colOff>
      <xdr:row>38</xdr:row>
      <xdr:rowOff>34671</xdr:rowOff>
    </xdr:to>
    <xdr:sp macro="" textlink="">
      <xdr:nvSpPr>
        <xdr:cNvPr id="525" name="フローチャート: 判断 524"/>
        <xdr:cNvSpPr/>
      </xdr:nvSpPr>
      <xdr:spPr>
        <a:xfrm>
          <a:off x="12763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51198</xdr:rowOff>
    </xdr:from>
    <xdr:ext cx="469744" cy="259045"/>
    <xdr:sp macro="" textlink="">
      <xdr:nvSpPr>
        <xdr:cNvPr id="526" name="テキスト ボックス 525"/>
        <xdr:cNvSpPr txBox="1"/>
      </xdr:nvSpPr>
      <xdr:spPr>
        <a:xfrm>
          <a:off x="12579428" y="622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3"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155067</xdr:rowOff>
    </xdr:from>
    <xdr:to>
      <xdr:col>76</xdr:col>
      <xdr:colOff>165100</xdr:colOff>
      <xdr:row>39</xdr:row>
      <xdr:rowOff>85217</xdr:rowOff>
    </xdr:to>
    <xdr:sp macro="" textlink="">
      <xdr:nvSpPr>
        <xdr:cNvPr id="536" name="楕円 535"/>
        <xdr:cNvSpPr/>
      </xdr:nvSpPr>
      <xdr:spPr>
        <a:xfrm>
          <a:off x="14541500" y="667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76344</xdr:rowOff>
    </xdr:from>
    <xdr:ext cx="313932" cy="259045"/>
    <xdr:sp macro="" textlink="">
      <xdr:nvSpPr>
        <xdr:cNvPr id="537" name="テキスト ボックス 536"/>
        <xdr:cNvSpPr txBox="1"/>
      </xdr:nvSpPr>
      <xdr:spPr>
        <a:xfrm>
          <a:off x="14435333" y="67628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23590</xdr:rowOff>
    </xdr:from>
    <xdr:to>
      <xdr:col>85</xdr:col>
      <xdr:colOff>126364</xdr:colOff>
      <xdr:row>77</xdr:row>
      <xdr:rowOff>139567</xdr:rowOff>
    </xdr:to>
    <xdr:cxnSp macro="">
      <xdr:nvCxnSpPr>
        <xdr:cNvPr id="614" name="直線コネクタ 613"/>
        <xdr:cNvCxnSpPr/>
      </xdr:nvCxnSpPr>
      <xdr:spPr>
        <a:xfrm flipV="1">
          <a:off x="16317595" y="12025090"/>
          <a:ext cx="1269" cy="13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143394</xdr:rowOff>
    </xdr:from>
    <xdr:ext cx="534377" cy="259045"/>
    <xdr:sp macro="" textlink="">
      <xdr:nvSpPr>
        <xdr:cNvPr id="615" name="公債費最小値テキスト"/>
        <xdr:cNvSpPr txBox="1"/>
      </xdr:nvSpPr>
      <xdr:spPr>
        <a:xfrm>
          <a:off x="16370300" y="133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139567</xdr:rowOff>
    </xdr:from>
    <xdr:to>
      <xdr:col>86</xdr:col>
      <xdr:colOff>25400</xdr:colOff>
      <xdr:row>77</xdr:row>
      <xdr:rowOff>139567</xdr:rowOff>
    </xdr:to>
    <xdr:cxnSp macro="">
      <xdr:nvCxnSpPr>
        <xdr:cNvPr id="616" name="直線コネクタ 615"/>
        <xdr:cNvCxnSpPr/>
      </xdr:nvCxnSpPr>
      <xdr:spPr>
        <a:xfrm>
          <a:off x="16230600" y="1334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141717</xdr:rowOff>
    </xdr:from>
    <xdr:ext cx="534377" cy="259045"/>
    <xdr:sp macro="" textlink="">
      <xdr:nvSpPr>
        <xdr:cNvPr id="617" name="公債費最大値テキスト"/>
        <xdr:cNvSpPr txBox="1"/>
      </xdr:nvSpPr>
      <xdr:spPr>
        <a:xfrm>
          <a:off x="16370300" y="1180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23590</xdr:rowOff>
    </xdr:from>
    <xdr:to>
      <xdr:col>86</xdr:col>
      <xdr:colOff>25400</xdr:colOff>
      <xdr:row>70</xdr:row>
      <xdr:rowOff>23590</xdr:rowOff>
    </xdr:to>
    <xdr:cxnSp macro="">
      <xdr:nvCxnSpPr>
        <xdr:cNvPr id="618" name="直線コネクタ 617"/>
        <xdr:cNvCxnSpPr/>
      </xdr:nvCxnSpPr>
      <xdr:spPr>
        <a:xfrm>
          <a:off x="16230600" y="12025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138843</xdr:rowOff>
    </xdr:from>
    <xdr:to>
      <xdr:col>85</xdr:col>
      <xdr:colOff>127000</xdr:colOff>
      <xdr:row>76</xdr:row>
      <xdr:rowOff>154539</xdr:rowOff>
    </xdr:to>
    <xdr:cxnSp macro="">
      <xdr:nvCxnSpPr>
        <xdr:cNvPr id="619" name="直線コネクタ 618"/>
        <xdr:cNvCxnSpPr/>
      </xdr:nvCxnSpPr>
      <xdr:spPr>
        <a:xfrm flipV="1">
          <a:off x="15481300" y="13169043"/>
          <a:ext cx="838200" cy="1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53674</xdr:rowOff>
    </xdr:from>
    <xdr:ext cx="534377" cy="259045"/>
    <xdr:sp macro="" textlink="">
      <xdr:nvSpPr>
        <xdr:cNvPr id="620" name="公債費平均値テキスト"/>
        <xdr:cNvSpPr txBox="1"/>
      </xdr:nvSpPr>
      <xdr:spPr>
        <a:xfrm>
          <a:off x="16370300" y="1274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30797</xdr:rowOff>
    </xdr:from>
    <xdr:to>
      <xdr:col>85</xdr:col>
      <xdr:colOff>177800</xdr:colOff>
      <xdr:row>75</xdr:row>
      <xdr:rowOff>132397</xdr:rowOff>
    </xdr:to>
    <xdr:sp macro="" textlink="">
      <xdr:nvSpPr>
        <xdr:cNvPr id="621" name="フローチャート: 判断 620"/>
        <xdr:cNvSpPr/>
      </xdr:nvSpPr>
      <xdr:spPr>
        <a:xfrm>
          <a:off x="162687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149130</xdr:rowOff>
    </xdr:from>
    <xdr:to>
      <xdr:col>81</xdr:col>
      <xdr:colOff>50800</xdr:colOff>
      <xdr:row>76</xdr:row>
      <xdr:rowOff>154539</xdr:rowOff>
    </xdr:to>
    <xdr:cxnSp macro="">
      <xdr:nvCxnSpPr>
        <xdr:cNvPr id="622" name="直線コネクタ 621"/>
        <xdr:cNvCxnSpPr/>
      </xdr:nvCxnSpPr>
      <xdr:spPr>
        <a:xfrm>
          <a:off x="14592300" y="13179330"/>
          <a:ext cx="889000" cy="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163328</xdr:rowOff>
    </xdr:from>
    <xdr:to>
      <xdr:col>81</xdr:col>
      <xdr:colOff>101600</xdr:colOff>
      <xdr:row>74</xdr:row>
      <xdr:rowOff>93478</xdr:rowOff>
    </xdr:to>
    <xdr:sp macro="" textlink="">
      <xdr:nvSpPr>
        <xdr:cNvPr id="623" name="フローチャート: 判断 622"/>
        <xdr:cNvSpPr/>
      </xdr:nvSpPr>
      <xdr:spPr>
        <a:xfrm>
          <a:off x="15430500" y="12679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110005</xdr:rowOff>
    </xdr:from>
    <xdr:ext cx="534377" cy="259045"/>
    <xdr:sp macro="" textlink="">
      <xdr:nvSpPr>
        <xdr:cNvPr id="624" name="テキスト ボックス 623"/>
        <xdr:cNvSpPr txBox="1"/>
      </xdr:nvSpPr>
      <xdr:spPr>
        <a:xfrm>
          <a:off x="15214111" y="1245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149130</xdr:rowOff>
    </xdr:from>
    <xdr:to>
      <xdr:col>76</xdr:col>
      <xdr:colOff>114300</xdr:colOff>
      <xdr:row>76</xdr:row>
      <xdr:rowOff>151912</xdr:rowOff>
    </xdr:to>
    <xdr:cxnSp macro="">
      <xdr:nvCxnSpPr>
        <xdr:cNvPr id="625" name="直線コネクタ 624"/>
        <xdr:cNvCxnSpPr/>
      </xdr:nvCxnSpPr>
      <xdr:spPr>
        <a:xfrm flipV="1">
          <a:off x="13703300" y="13179330"/>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149841</xdr:rowOff>
    </xdr:from>
    <xdr:to>
      <xdr:col>76</xdr:col>
      <xdr:colOff>165100</xdr:colOff>
      <xdr:row>74</xdr:row>
      <xdr:rowOff>79991</xdr:rowOff>
    </xdr:to>
    <xdr:sp macro="" textlink="">
      <xdr:nvSpPr>
        <xdr:cNvPr id="626" name="フローチャート: 判断 625"/>
        <xdr:cNvSpPr/>
      </xdr:nvSpPr>
      <xdr:spPr>
        <a:xfrm>
          <a:off x="14541500" y="126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96518</xdr:rowOff>
    </xdr:from>
    <xdr:ext cx="534377" cy="259045"/>
    <xdr:sp macro="" textlink="">
      <xdr:nvSpPr>
        <xdr:cNvPr id="627" name="テキスト ボックス 626"/>
        <xdr:cNvSpPr txBox="1"/>
      </xdr:nvSpPr>
      <xdr:spPr>
        <a:xfrm>
          <a:off x="14325111" y="1244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149549</xdr:rowOff>
    </xdr:from>
    <xdr:to>
      <xdr:col>71</xdr:col>
      <xdr:colOff>177800</xdr:colOff>
      <xdr:row>76</xdr:row>
      <xdr:rowOff>151912</xdr:rowOff>
    </xdr:to>
    <xdr:cxnSp macro="">
      <xdr:nvCxnSpPr>
        <xdr:cNvPr id="628" name="直線コネクタ 627"/>
        <xdr:cNvCxnSpPr/>
      </xdr:nvCxnSpPr>
      <xdr:spPr>
        <a:xfrm>
          <a:off x="12814300" y="13179749"/>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133039</xdr:rowOff>
    </xdr:from>
    <xdr:to>
      <xdr:col>72</xdr:col>
      <xdr:colOff>38100</xdr:colOff>
      <xdr:row>74</xdr:row>
      <xdr:rowOff>63189</xdr:rowOff>
    </xdr:to>
    <xdr:sp macro="" textlink="">
      <xdr:nvSpPr>
        <xdr:cNvPr id="629" name="フローチャート: 判断 628"/>
        <xdr:cNvSpPr/>
      </xdr:nvSpPr>
      <xdr:spPr>
        <a:xfrm>
          <a:off x="13652500" y="126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79716</xdr:rowOff>
    </xdr:from>
    <xdr:ext cx="534377" cy="259045"/>
    <xdr:sp macro="" textlink="">
      <xdr:nvSpPr>
        <xdr:cNvPr id="630" name="テキスト ボックス 629"/>
        <xdr:cNvSpPr txBox="1"/>
      </xdr:nvSpPr>
      <xdr:spPr>
        <a:xfrm>
          <a:off x="13436111" y="1242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154146</xdr:rowOff>
    </xdr:from>
    <xdr:to>
      <xdr:col>67</xdr:col>
      <xdr:colOff>101600</xdr:colOff>
      <xdr:row>74</xdr:row>
      <xdr:rowOff>84296</xdr:rowOff>
    </xdr:to>
    <xdr:sp macro="" textlink="">
      <xdr:nvSpPr>
        <xdr:cNvPr id="631" name="フローチャート: 判断 630"/>
        <xdr:cNvSpPr/>
      </xdr:nvSpPr>
      <xdr:spPr>
        <a:xfrm>
          <a:off x="12763500" y="1266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100823</xdr:rowOff>
    </xdr:from>
    <xdr:ext cx="534377" cy="259045"/>
    <xdr:sp macro="" textlink="">
      <xdr:nvSpPr>
        <xdr:cNvPr id="632" name="テキスト ボックス 631"/>
        <xdr:cNvSpPr txBox="1"/>
      </xdr:nvSpPr>
      <xdr:spPr>
        <a:xfrm>
          <a:off x="12547111" y="1244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88043</xdr:rowOff>
    </xdr:from>
    <xdr:to>
      <xdr:col>85</xdr:col>
      <xdr:colOff>177800</xdr:colOff>
      <xdr:row>77</xdr:row>
      <xdr:rowOff>18193</xdr:rowOff>
    </xdr:to>
    <xdr:sp macro="" textlink="">
      <xdr:nvSpPr>
        <xdr:cNvPr id="638" name="楕円 637"/>
        <xdr:cNvSpPr/>
      </xdr:nvSpPr>
      <xdr:spPr>
        <a:xfrm>
          <a:off x="16268700" y="1311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66470</xdr:rowOff>
    </xdr:from>
    <xdr:ext cx="534377" cy="259045"/>
    <xdr:sp macro="" textlink="">
      <xdr:nvSpPr>
        <xdr:cNvPr id="639" name="公債費該当値テキスト"/>
        <xdr:cNvSpPr txBox="1"/>
      </xdr:nvSpPr>
      <xdr:spPr>
        <a:xfrm>
          <a:off x="16370300" y="1309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103739</xdr:rowOff>
    </xdr:from>
    <xdr:to>
      <xdr:col>81</xdr:col>
      <xdr:colOff>101600</xdr:colOff>
      <xdr:row>77</xdr:row>
      <xdr:rowOff>33889</xdr:rowOff>
    </xdr:to>
    <xdr:sp macro="" textlink="">
      <xdr:nvSpPr>
        <xdr:cNvPr id="640" name="楕円 639"/>
        <xdr:cNvSpPr/>
      </xdr:nvSpPr>
      <xdr:spPr>
        <a:xfrm>
          <a:off x="15430500" y="1313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25016</xdr:rowOff>
    </xdr:from>
    <xdr:ext cx="534377" cy="259045"/>
    <xdr:sp macro="" textlink="">
      <xdr:nvSpPr>
        <xdr:cNvPr id="641" name="テキスト ボックス 640"/>
        <xdr:cNvSpPr txBox="1"/>
      </xdr:nvSpPr>
      <xdr:spPr>
        <a:xfrm>
          <a:off x="15214111" y="1322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98330</xdr:rowOff>
    </xdr:from>
    <xdr:to>
      <xdr:col>76</xdr:col>
      <xdr:colOff>165100</xdr:colOff>
      <xdr:row>77</xdr:row>
      <xdr:rowOff>28480</xdr:rowOff>
    </xdr:to>
    <xdr:sp macro="" textlink="">
      <xdr:nvSpPr>
        <xdr:cNvPr id="642" name="楕円 641"/>
        <xdr:cNvSpPr/>
      </xdr:nvSpPr>
      <xdr:spPr>
        <a:xfrm>
          <a:off x="14541500" y="131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19607</xdr:rowOff>
    </xdr:from>
    <xdr:ext cx="534377" cy="259045"/>
    <xdr:sp macro="" textlink="">
      <xdr:nvSpPr>
        <xdr:cNvPr id="643" name="テキスト ボックス 642"/>
        <xdr:cNvSpPr txBox="1"/>
      </xdr:nvSpPr>
      <xdr:spPr>
        <a:xfrm>
          <a:off x="14325111" y="1322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101112</xdr:rowOff>
    </xdr:from>
    <xdr:to>
      <xdr:col>72</xdr:col>
      <xdr:colOff>38100</xdr:colOff>
      <xdr:row>77</xdr:row>
      <xdr:rowOff>31262</xdr:rowOff>
    </xdr:to>
    <xdr:sp macro="" textlink="">
      <xdr:nvSpPr>
        <xdr:cNvPr id="644" name="楕円 643"/>
        <xdr:cNvSpPr/>
      </xdr:nvSpPr>
      <xdr:spPr>
        <a:xfrm>
          <a:off x="13652500" y="131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22389</xdr:rowOff>
    </xdr:from>
    <xdr:ext cx="534377" cy="259045"/>
    <xdr:sp macro="" textlink="">
      <xdr:nvSpPr>
        <xdr:cNvPr id="645" name="テキスト ボックス 644"/>
        <xdr:cNvSpPr txBox="1"/>
      </xdr:nvSpPr>
      <xdr:spPr>
        <a:xfrm>
          <a:off x="13436111" y="1322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98749</xdr:rowOff>
    </xdr:from>
    <xdr:to>
      <xdr:col>67</xdr:col>
      <xdr:colOff>101600</xdr:colOff>
      <xdr:row>77</xdr:row>
      <xdr:rowOff>28899</xdr:rowOff>
    </xdr:to>
    <xdr:sp macro="" textlink="">
      <xdr:nvSpPr>
        <xdr:cNvPr id="646" name="楕円 645"/>
        <xdr:cNvSpPr/>
      </xdr:nvSpPr>
      <xdr:spPr>
        <a:xfrm>
          <a:off x="12763500" y="1312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20026</xdr:rowOff>
    </xdr:from>
    <xdr:ext cx="534377" cy="259045"/>
    <xdr:sp macro="" textlink="">
      <xdr:nvSpPr>
        <xdr:cNvPr id="647" name="テキスト ボックス 646"/>
        <xdr:cNvSpPr txBox="1"/>
      </xdr:nvSpPr>
      <xdr:spPr>
        <a:xfrm>
          <a:off x="12547111" y="1322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149720</xdr:rowOff>
    </xdr:from>
    <xdr:to>
      <xdr:col>85</xdr:col>
      <xdr:colOff>126364</xdr:colOff>
      <xdr:row>99</xdr:row>
      <xdr:rowOff>31128</xdr:rowOff>
    </xdr:to>
    <xdr:cxnSp macro="">
      <xdr:nvCxnSpPr>
        <xdr:cNvPr id="671" name="直線コネクタ 670"/>
        <xdr:cNvCxnSpPr/>
      </xdr:nvCxnSpPr>
      <xdr:spPr>
        <a:xfrm flipV="1">
          <a:off x="16317595" y="15408770"/>
          <a:ext cx="1269" cy="15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34955</xdr:rowOff>
    </xdr:from>
    <xdr:ext cx="469744" cy="259045"/>
    <xdr:sp macro="" textlink="">
      <xdr:nvSpPr>
        <xdr:cNvPr id="672" name="積立金最小値テキスト"/>
        <xdr:cNvSpPr txBox="1"/>
      </xdr:nvSpPr>
      <xdr:spPr>
        <a:xfrm>
          <a:off x="16370300" y="1700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31128</xdr:rowOff>
    </xdr:from>
    <xdr:to>
      <xdr:col>86</xdr:col>
      <xdr:colOff>25400</xdr:colOff>
      <xdr:row>99</xdr:row>
      <xdr:rowOff>31128</xdr:rowOff>
    </xdr:to>
    <xdr:cxnSp macro="">
      <xdr:nvCxnSpPr>
        <xdr:cNvPr id="673" name="直線コネクタ 672"/>
        <xdr:cNvCxnSpPr/>
      </xdr:nvCxnSpPr>
      <xdr:spPr>
        <a:xfrm>
          <a:off x="16230600" y="1700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96397</xdr:rowOff>
    </xdr:from>
    <xdr:ext cx="599010" cy="259045"/>
    <xdr:sp macro="" textlink="">
      <xdr:nvSpPr>
        <xdr:cNvPr id="674" name="積立金最大値テキスト"/>
        <xdr:cNvSpPr txBox="1"/>
      </xdr:nvSpPr>
      <xdr:spPr>
        <a:xfrm>
          <a:off x="16370300" y="1518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149720</xdr:rowOff>
    </xdr:from>
    <xdr:to>
      <xdr:col>86</xdr:col>
      <xdr:colOff>25400</xdr:colOff>
      <xdr:row>89</xdr:row>
      <xdr:rowOff>149720</xdr:rowOff>
    </xdr:to>
    <xdr:cxnSp macro="">
      <xdr:nvCxnSpPr>
        <xdr:cNvPr id="675" name="直線コネクタ 674"/>
        <xdr:cNvCxnSpPr/>
      </xdr:nvCxnSpPr>
      <xdr:spPr>
        <a:xfrm>
          <a:off x="16230600" y="1540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23037</xdr:rowOff>
    </xdr:from>
    <xdr:to>
      <xdr:col>85</xdr:col>
      <xdr:colOff>127000</xdr:colOff>
      <xdr:row>99</xdr:row>
      <xdr:rowOff>1105</xdr:rowOff>
    </xdr:to>
    <xdr:cxnSp macro="">
      <xdr:nvCxnSpPr>
        <xdr:cNvPr id="676" name="直線コネクタ 675"/>
        <xdr:cNvCxnSpPr/>
      </xdr:nvCxnSpPr>
      <xdr:spPr>
        <a:xfrm flipV="1">
          <a:off x="15481300" y="16825137"/>
          <a:ext cx="838200" cy="14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84625</xdr:rowOff>
    </xdr:from>
    <xdr:ext cx="534377" cy="259045"/>
    <xdr:sp macro="" textlink="">
      <xdr:nvSpPr>
        <xdr:cNvPr id="677" name="積立金平均値テキスト"/>
        <xdr:cNvSpPr txBox="1"/>
      </xdr:nvSpPr>
      <xdr:spPr>
        <a:xfrm>
          <a:off x="16370300" y="1654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61748</xdr:rowOff>
    </xdr:from>
    <xdr:to>
      <xdr:col>85</xdr:col>
      <xdr:colOff>177800</xdr:colOff>
      <xdr:row>97</xdr:row>
      <xdr:rowOff>163348</xdr:rowOff>
    </xdr:to>
    <xdr:sp macro="" textlink="">
      <xdr:nvSpPr>
        <xdr:cNvPr id="678" name="フローチャート: 判断 677"/>
        <xdr:cNvSpPr/>
      </xdr:nvSpPr>
      <xdr:spPr>
        <a:xfrm>
          <a:off x="16268700" y="1669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164809</xdr:rowOff>
    </xdr:from>
    <xdr:to>
      <xdr:col>81</xdr:col>
      <xdr:colOff>50800</xdr:colOff>
      <xdr:row>99</xdr:row>
      <xdr:rowOff>1105</xdr:rowOff>
    </xdr:to>
    <xdr:cxnSp macro="">
      <xdr:nvCxnSpPr>
        <xdr:cNvPr id="679" name="直線コネクタ 678"/>
        <xdr:cNvCxnSpPr/>
      </xdr:nvCxnSpPr>
      <xdr:spPr>
        <a:xfrm>
          <a:off x="14592300" y="16966909"/>
          <a:ext cx="889000" cy="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133655</xdr:rowOff>
    </xdr:from>
    <xdr:to>
      <xdr:col>81</xdr:col>
      <xdr:colOff>101600</xdr:colOff>
      <xdr:row>98</xdr:row>
      <xdr:rowOff>63805</xdr:rowOff>
    </xdr:to>
    <xdr:sp macro="" textlink="">
      <xdr:nvSpPr>
        <xdr:cNvPr id="680" name="フローチャート: 判断 679"/>
        <xdr:cNvSpPr/>
      </xdr:nvSpPr>
      <xdr:spPr>
        <a:xfrm>
          <a:off x="15430500" y="1676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80332</xdr:rowOff>
    </xdr:from>
    <xdr:ext cx="534377" cy="259045"/>
    <xdr:sp macro="" textlink="">
      <xdr:nvSpPr>
        <xdr:cNvPr id="681" name="テキスト ボックス 680"/>
        <xdr:cNvSpPr txBox="1"/>
      </xdr:nvSpPr>
      <xdr:spPr>
        <a:xfrm>
          <a:off x="15214111" y="1653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151588</xdr:rowOff>
    </xdr:from>
    <xdr:to>
      <xdr:col>76</xdr:col>
      <xdr:colOff>114300</xdr:colOff>
      <xdr:row>98</xdr:row>
      <xdr:rowOff>164809</xdr:rowOff>
    </xdr:to>
    <xdr:cxnSp macro="">
      <xdr:nvCxnSpPr>
        <xdr:cNvPr id="682" name="直線コネクタ 681"/>
        <xdr:cNvCxnSpPr/>
      </xdr:nvCxnSpPr>
      <xdr:spPr>
        <a:xfrm>
          <a:off x="13703300" y="16953688"/>
          <a:ext cx="8890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19762</xdr:rowOff>
    </xdr:from>
    <xdr:to>
      <xdr:col>76</xdr:col>
      <xdr:colOff>165100</xdr:colOff>
      <xdr:row>98</xdr:row>
      <xdr:rowOff>121362</xdr:rowOff>
    </xdr:to>
    <xdr:sp macro="" textlink="">
      <xdr:nvSpPr>
        <xdr:cNvPr id="683" name="フローチャート: 判断 682"/>
        <xdr:cNvSpPr/>
      </xdr:nvSpPr>
      <xdr:spPr>
        <a:xfrm>
          <a:off x="14541500" y="1682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137889</xdr:rowOff>
    </xdr:from>
    <xdr:ext cx="534377" cy="259045"/>
    <xdr:sp macro="" textlink="">
      <xdr:nvSpPr>
        <xdr:cNvPr id="684" name="テキスト ボックス 683"/>
        <xdr:cNvSpPr txBox="1"/>
      </xdr:nvSpPr>
      <xdr:spPr>
        <a:xfrm>
          <a:off x="14325111" y="1659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151588</xdr:rowOff>
    </xdr:from>
    <xdr:to>
      <xdr:col>71</xdr:col>
      <xdr:colOff>177800</xdr:colOff>
      <xdr:row>98</xdr:row>
      <xdr:rowOff>166536</xdr:rowOff>
    </xdr:to>
    <xdr:cxnSp macro="">
      <xdr:nvCxnSpPr>
        <xdr:cNvPr id="685" name="直線コネクタ 684"/>
        <xdr:cNvCxnSpPr/>
      </xdr:nvCxnSpPr>
      <xdr:spPr>
        <a:xfrm flipV="1">
          <a:off x="12814300" y="16953688"/>
          <a:ext cx="889000" cy="1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162813</xdr:rowOff>
    </xdr:from>
    <xdr:to>
      <xdr:col>72</xdr:col>
      <xdr:colOff>38100</xdr:colOff>
      <xdr:row>98</xdr:row>
      <xdr:rowOff>92963</xdr:rowOff>
    </xdr:to>
    <xdr:sp macro="" textlink="">
      <xdr:nvSpPr>
        <xdr:cNvPr id="686" name="フローチャート: 判断 685"/>
        <xdr:cNvSpPr/>
      </xdr:nvSpPr>
      <xdr:spPr>
        <a:xfrm>
          <a:off x="13652500" y="167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109490</xdr:rowOff>
    </xdr:from>
    <xdr:ext cx="534377" cy="259045"/>
    <xdr:sp macro="" textlink="">
      <xdr:nvSpPr>
        <xdr:cNvPr id="687" name="テキスト ボックス 686"/>
        <xdr:cNvSpPr txBox="1"/>
      </xdr:nvSpPr>
      <xdr:spPr>
        <a:xfrm>
          <a:off x="13436111" y="1656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167856</xdr:rowOff>
    </xdr:from>
    <xdr:to>
      <xdr:col>67</xdr:col>
      <xdr:colOff>101600</xdr:colOff>
      <xdr:row>98</xdr:row>
      <xdr:rowOff>98006</xdr:rowOff>
    </xdr:to>
    <xdr:sp macro="" textlink="">
      <xdr:nvSpPr>
        <xdr:cNvPr id="688" name="フローチャート: 判断 687"/>
        <xdr:cNvSpPr/>
      </xdr:nvSpPr>
      <xdr:spPr>
        <a:xfrm>
          <a:off x="12763500" y="1679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114533</xdr:rowOff>
    </xdr:from>
    <xdr:ext cx="534377" cy="259045"/>
    <xdr:sp macro="" textlink="">
      <xdr:nvSpPr>
        <xdr:cNvPr id="689" name="テキスト ボックス 688"/>
        <xdr:cNvSpPr txBox="1"/>
      </xdr:nvSpPr>
      <xdr:spPr>
        <a:xfrm>
          <a:off x="12547111" y="1657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143687</xdr:rowOff>
    </xdr:from>
    <xdr:to>
      <xdr:col>85</xdr:col>
      <xdr:colOff>177800</xdr:colOff>
      <xdr:row>98</xdr:row>
      <xdr:rowOff>73837</xdr:rowOff>
    </xdr:to>
    <xdr:sp macro="" textlink="">
      <xdr:nvSpPr>
        <xdr:cNvPr id="695" name="楕円 694"/>
        <xdr:cNvSpPr/>
      </xdr:nvSpPr>
      <xdr:spPr>
        <a:xfrm>
          <a:off x="16268700" y="1677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122114</xdr:rowOff>
    </xdr:from>
    <xdr:ext cx="534377" cy="259045"/>
    <xdr:sp macro="" textlink="">
      <xdr:nvSpPr>
        <xdr:cNvPr id="696" name="積立金該当値テキスト"/>
        <xdr:cNvSpPr txBox="1"/>
      </xdr:nvSpPr>
      <xdr:spPr>
        <a:xfrm>
          <a:off x="16370300" y="1675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121755</xdr:rowOff>
    </xdr:from>
    <xdr:to>
      <xdr:col>81</xdr:col>
      <xdr:colOff>101600</xdr:colOff>
      <xdr:row>99</xdr:row>
      <xdr:rowOff>51905</xdr:rowOff>
    </xdr:to>
    <xdr:sp macro="" textlink="">
      <xdr:nvSpPr>
        <xdr:cNvPr id="697" name="楕円 696"/>
        <xdr:cNvSpPr/>
      </xdr:nvSpPr>
      <xdr:spPr>
        <a:xfrm>
          <a:off x="15430500" y="169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43032</xdr:rowOff>
    </xdr:from>
    <xdr:ext cx="469744" cy="259045"/>
    <xdr:sp macro="" textlink="">
      <xdr:nvSpPr>
        <xdr:cNvPr id="698" name="テキスト ボックス 697"/>
        <xdr:cNvSpPr txBox="1"/>
      </xdr:nvSpPr>
      <xdr:spPr>
        <a:xfrm>
          <a:off x="15246428" y="1701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114009</xdr:rowOff>
    </xdr:from>
    <xdr:to>
      <xdr:col>76</xdr:col>
      <xdr:colOff>165100</xdr:colOff>
      <xdr:row>99</xdr:row>
      <xdr:rowOff>44159</xdr:rowOff>
    </xdr:to>
    <xdr:sp macro="" textlink="">
      <xdr:nvSpPr>
        <xdr:cNvPr id="699" name="楕円 698"/>
        <xdr:cNvSpPr/>
      </xdr:nvSpPr>
      <xdr:spPr>
        <a:xfrm>
          <a:off x="14541500" y="1691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35286</xdr:rowOff>
    </xdr:from>
    <xdr:ext cx="469744" cy="259045"/>
    <xdr:sp macro="" textlink="">
      <xdr:nvSpPr>
        <xdr:cNvPr id="700" name="テキスト ボックス 699"/>
        <xdr:cNvSpPr txBox="1"/>
      </xdr:nvSpPr>
      <xdr:spPr>
        <a:xfrm>
          <a:off x="14357428" y="1700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100788</xdr:rowOff>
    </xdr:from>
    <xdr:to>
      <xdr:col>72</xdr:col>
      <xdr:colOff>38100</xdr:colOff>
      <xdr:row>99</xdr:row>
      <xdr:rowOff>30938</xdr:rowOff>
    </xdr:to>
    <xdr:sp macro="" textlink="">
      <xdr:nvSpPr>
        <xdr:cNvPr id="701" name="楕円 700"/>
        <xdr:cNvSpPr/>
      </xdr:nvSpPr>
      <xdr:spPr>
        <a:xfrm>
          <a:off x="13652500" y="1690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22065</xdr:rowOff>
    </xdr:from>
    <xdr:ext cx="469744" cy="259045"/>
    <xdr:sp macro="" textlink="">
      <xdr:nvSpPr>
        <xdr:cNvPr id="702" name="テキスト ボックス 701"/>
        <xdr:cNvSpPr txBox="1"/>
      </xdr:nvSpPr>
      <xdr:spPr>
        <a:xfrm>
          <a:off x="13468428" y="1699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115736</xdr:rowOff>
    </xdr:from>
    <xdr:to>
      <xdr:col>67</xdr:col>
      <xdr:colOff>101600</xdr:colOff>
      <xdr:row>99</xdr:row>
      <xdr:rowOff>45886</xdr:rowOff>
    </xdr:to>
    <xdr:sp macro="" textlink="">
      <xdr:nvSpPr>
        <xdr:cNvPr id="703" name="楕円 702"/>
        <xdr:cNvSpPr/>
      </xdr:nvSpPr>
      <xdr:spPr>
        <a:xfrm>
          <a:off x="12763500" y="1691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37013</xdr:rowOff>
    </xdr:from>
    <xdr:ext cx="469744" cy="259045"/>
    <xdr:sp macro="" textlink="">
      <xdr:nvSpPr>
        <xdr:cNvPr id="704" name="テキスト ボックス 703"/>
        <xdr:cNvSpPr txBox="1"/>
      </xdr:nvSpPr>
      <xdr:spPr>
        <a:xfrm>
          <a:off x="12579428" y="17010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4" name="テキスト ボックス 72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30734</xdr:rowOff>
    </xdr:from>
    <xdr:to>
      <xdr:col>116</xdr:col>
      <xdr:colOff>62864</xdr:colOff>
      <xdr:row>39</xdr:row>
      <xdr:rowOff>44450</xdr:rowOff>
    </xdr:to>
    <xdr:cxnSp macro="">
      <xdr:nvCxnSpPr>
        <xdr:cNvPr id="728" name="直線コネクタ 727"/>
        <xdr:cNvCxnSpPr/>
      </xdr:nvCxnSpPr>
      <xdr:spPr>
        <a:xfrm flipV="1">
          <a:off x="22159595" y="5174234"/>
          <a:ext cx="1269" cy="1556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148861</xdr:rowOff>
    </xdr:from>
    <xdr:ext cx="469744" cy="259045"/>
    <xdr:sp macro="" textlink="">
      <xdr:nvSpPr>
        <xdr:cNvPr id="731" name="投資及び出資金最大値テキスト"/>
        <xdr:cNvSpPr txBox="1"/>
      </xdr:nvSpPr>
      <xdr:spPr>
        <a:xfrm>
          <a:off x="22212300" y="494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30734</xdr:rowOff>
    </xdr:from>
    <xdr:to>
      <xdr:col>116</xdr:col>
      <xdr:colOff>152400</xdr:colOff>
      <xdr:row>30</xdr:row>
      <xdr:rowOff>30734</xdr:rowOff>
    </xdr:to>
    <xdr:cxnSp macro="">
      <xdr:nvCxnSpPr>
        <xdr:cNvPr id="732" name="直線コネクタ 731"/>
        <xdr:cNvCxnSpPr/>
      </xdr:nvCxnSpPr>
      <xdr:spPr>
        <a:xfrm>
          <a:off x="22072600" y="51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5859</xdr:rowOff>
    </xdr:from>
    <xdr:ext cx="378565" cy="259045"/>
    <xdr:sp macro="" textlink="">
      <xdr:nvSpPr>
        <xdr:cNvPr id="734" name="投資及び出資金平均値テキスト"/>
        <xdr:cNvSpPr txBox="1"/>
      </xdr:nvSpPr>
      <xdr:spPr>
        <a:xfrm>
          <a:off x="22212300" y="6349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154432</xdr:rowOff>
    </xdr:from>
    <xdr:to>
      <xdr:col>116</xdr:col>
      <xdr:colOff>114300</xdr:colOff>
      <xdr:row>38</xdr:row>
      <xdr:rowOff>84582</xdr:rowOff>
    </xdr:to>
    <xdr:sp macro="" textlink="">
      <xdr:nvSpPr>
        <xdr:cNvPr id="735" name="フローチャート: 判断 734"/>
        <xdr:cNvSpPr/>
      </xdr:nvSpPr>
      <xdr:spPr>
        <a:xfrm>
          <a:off x="221107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58991</xdr:rowOff>
    </xdr:from>
    <xdr:to>
      <xdr:col>112</xdr:col>
      <xdr:colOff>38100</xdr:colOff>
      <xdr:row>36</xdr:row>
      <xdr:rowOff>160591</xdr:rowOff>
    </xdr:to>
    <xdr:sp macro="" textlink="">
      <xdr:nvSpPr>
        <xdr:cNvPr id="737" name="フローチャート: 判断 736"/>
        <xdr:cNvSpPr/>
      </xdr:nvSpPr>
      <xdr:spPr>
        <a:xfrm>
          <a:off x="21272500" y="62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5668</xdr:rowOff>
    </xdr:from>
    <xdr:ext cx="469744" cy="259045"/>
    <xdr:sp macro="" textlink="">
      <xdr:nvSpPr>
        <xdr:cNvPr id="738" name="テキスト ボックス 737"/>
        <xdr:cNvSpPr txBox="1"/>
      </xdr:nvSpPr>
      <xdr:spPr>
        <a:xfrm>
          <a:off x="21088428" y="60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41656</xdr:rowOff>
    </xdr:from>
    <xdr:to>
      <xdr:col>107</xdr:col>
      <xdr:colOff>101600</xdr:colOff>
      <xdr:row>37</xdr:row>
      <xdr:rowOff>143256</xdr:rowOff>
    </xdr:to>
    <xdr:sp macro="" textlink="">
      <xdr:nvSpPr>
        <xdr:cNvPr id="740" name="フローチャート: 判断 739"/>
        <xdr:cNvSpPr/>
      </xdr:nvSpPr>
      <xdr:spPr>
        <a:xfrm>
          <a:off x="20383500" y="638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159783</xdr:rowOff>
    </xdr:from>
    <xdr:ext cx="469744" cy="259045"/>
    <xdr:sp macro="" textlink="">
      <xdr:nvSpPr>
        <xdr:cNvPr id="741" name="テキスト ボックス 740"/>
        <xdr:cNvSpPr txBox="1"/>
      </xdr:nvSpPr>
      <xdr:spPr>
        <a:xfrm>
          <a:off x="20199428" y="616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47371</xdr:rowOff>
    </xdr:from>
    <xdr:to>
      <xdr:col>102</xdr:col>
      <xdr:colOff>165100</xdr:colOff>
      <xdr:row>37</xdr:row>
      <xdr:rowOff>148971</xdr:rowOff>
    </xdr:to>
    <xdr:sp macro="" textlink="">
      <xdr:nvSpPr>
        <xdr:cNvPr id="743" name="フローチャート: 判断 742"/>
        <xdr:cNvSpPr/>
      </xdr:nvSpPr>
      <xdr:spPr>
        <a:xfrm>
          <a:off x="19494500" y="639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165498</xdr:rowOff>
    </xdr:from>
    <xdr:ext cx="469744" cy="259045"/>
    <xdr:sp macro="" textlink="">
      <xdr:nvSpPr>
        <xdr:cNvPr id="744" name="テキスト ボックス 743"/>
        <xdr:cNvSpPr txBox="1"/>
      </xdr:nvSpPr>
      <xdr:spPr>
        <a:xfrm>
          <a:off x="19310428" y="616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36893</xdr:rowOff>
    </xdr:from>
    <xdr:to>
      <xdr:col>98</xdr:col>
      <xdr:colOff>38100</xdr:colOff>
      <xdr:row>37</xdr:row>
      <xdr:rowOff>138493</xdr:rowOff>
    </xdr:to>
    <xdr:sp macro="" textlink="">
      <xdr:nvSpPr>
        <xdr:cNvPr id="745" name="フローチャート: 判断 744"/>
        <xdr:cNvSpPr/>
      </xdr:nvSpPr>
      <xdr:spPr>
        <a:xfrm>
          <a:off x="18605500" y="638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155020</xdr:rowOff>
    </xdr:from>
    <xdr:ext cx="469744" cy="259045"/>
    <xdr:sp macro="" textlink="">
      <xdr:nvSpPr>
        <xdr:cNvPr id="746" name="テキスト ボックス 745"/>
        <xdr:cNvSpPr txBox="1"/>
      </xdr:nvSpPr>
      <xdr:spPr>
        <a:xfrm>
          <a:off x="18421428" y="6155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85941</xdr:rowOff>
    </xdr:from>
    <xdr:to>
      <xdr:col>116</xdr:col>
      <xdr:colOff>62864</xdr:colOff>
      <xdr:row>59</xdr:row>
      <xdr:rowOff>44450</xdr:rowOff>
    </xdr:to>
    <xdr:cxnSp macro="">
      <xdr:nvCxnSpPr>
        <xdr:cNvPr id="785" name="直線コネクタ 784"/>
        <xdr:cNvCxnSpPr/>
      </xdr:nvCxnSpPr>
      <xdr:spPr>
        <a:xfrm flipV="1">
          <a:off x="22159595" y="8658441"/>
          <a:ext cx="1269" cy="150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32618</xdr:rowOff>
    </xdr:from>
    <xdr:ext cx="534377" cy="259045"/>
    <xdr:sp macro="" textlink="">
      <xdr:nvSpPr>
        <xdr:cNvPr id="788" name="貸付金最大値テキスト"/>
        <xdr:cNvSpPr txBox="1"/>
      </xdr:nvSpPr>
      <xdr:spPr>
        <a:xfrm>
          <a:off x="22212300" y="843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85941</xdr:rowOff>
    </xdr:from>
    <xdr:to>
      <xdr:col>116</xdr:col>
      <xdr:colOff>152400</xdr:colOff>
      <xdr:row>50</xdr:row>
      <xdr:rowOff>85941</xdr:rowOff>
    </xdr:to>
    <xdr:cxnSp macro="">
      <xdr:nvCxnSpPr>
        <xdr:cNvPr id="789" name="直線コネクタ 788"/>
        <xdr:cNvCxnSpPr/>
      </xdr:nvCxnSpPr>
      <xdr:spPr>
        <a:xfrm>
          <a:off x="22072600" y="86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35554</xdr:rowOff>
    </xdr:from>
    <xdr:to>
      <xdr:col>116</xdr:col>
      <xdr:colOff>63500</xdr:colOff>
      <xdr:row>59</xdr:row>
      <xdr:rowOff>38316</xdr:rowOff>
    </xdr:to>
    <xdr:cxnSp macro="">
      <xdr:nvCxnSpPr>
        <xdr:cNvPr id="790" name="直線コネクタ 789"/>
        <xdr:cNvCxnSpPr/>
      </xdr:nvCxnSpPr>
      <xdr:spPr>
        <a:xfrm>
          <a:off x="21323300" y="10151104"/>
          <a:ext cx="838200" cy="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103681</xdr:rowOff>
    </xdr:from>
    <xdr:ext cx="469744" cy="259045"/>
    <xdr:sp macro="" textlink="">
      <xdr:nvSpPr>
        <xdr:cNvPr id="791" name="貸付金平均値テキスト"/>
        <xdr:cNvSpPr txBox="1"/>
      </xdr:nvSpPr>
      <xdr:spPr>
        <a:xfrm>
          <a:off x="22212300" y="98763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80804</xdr:rowOff>
    </xdr:from>
    <xdr:to>
      <xdr:col>116</xdr:col>
      <xdr:colOff>114300</xdr:colOff>
      <xdr:row>59</xdr:row>
      <xdr:rowOff>10954</xdr:rowOff>
    </xdr:to>
    <xdr:sp macro="" textlink="">
      <xdr:nvSpPr>
        <xdr:cNvPr id="792" name="フローチャート: 判断 791"/>
        <xdr:cNvSpPr/>
      </xdr:nvSpPr>
      <xdr:spPr>
        <a:xfrm>
          <a:off x="221107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33934</xdr:rowOff>
    </xdr:from>
    <xdr:to>
      <xdr:col>111</xdr:col>
      <xdr:colOff>177800</xdr:colOff>
      <xdr:row>59</xdr:row>
      <xdr:rowOff>35554</xdr:rowOff>
    </xdr:to>
    <xdr:cxnSp macro="">
      <xdr:nvCxnSpPr>
        <xdr:cNvPr id="793" name="直線コネクタ 792"/>
        <xdr:cNvCxnSpPr/>
      </xdr:nvCxnSpPr>
      <xdr:spPr>
        <a:xfrm>
          <a:off x="20434300" y="10149484"/>
          <a:ext cx="889000" cy="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49276</xdr:rowOff>
    </xdr:from>
    <xdr:to>
      <xdr:col>112</xdr:col>
      <xdr:colOff>38100</xdr:colOff>
      <xdr:row>58</xdr:row>
      <xdr:rowOff>150876</xdr:rowOff>
    </xdr:to>
    <xdr:sp macro="" textlink="">
      <xdr:nvSpPr>
        <xdr:cNvPr id="794" name="フローチャート: 判断 793"/>
        <xdr:cNvSpPr/>
      </xdr:nvSpPr>
      <xdr:spPr>
        <a:xfrm>
          <a:off x="21272500" y="999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167403</xdr:rowOff>
    </xdr:from>
    <xdr:ext cx="469744" cy="259045"/>
    <xdr:sp macro="" textlink="">
      <xdr:nvSpPr>
        <xdr:cNvPr id="795" name="テキスト ボックス 794"/>
        <xdr:cNvSpPr txBox="1"/>
      </xdr:nvSpPr>
      <xdr:spPr>
        <a:xfrm>
          <a:off x="21088428" y="976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32506</xdr:rowOff>
    </xdr:from>
    <xdr:to>
      <xdr:col>107</xdr:col>
      <xdr:colOff>50800</xdr:colOff>
      <xdr:row>59</xdr:row>
      <xdr:rowOff>33934</xdr:rowOff>
    </xdr:to>
    <xdr:cxnSp macro="">
      <xdr:nvCxnSpPr>
        <xdr:cNvPr id="796" name="直線コネクタ 795"/>
        <xdr:cNvCxnSpPr/>
      </xdr:nvCxnSpPr>
      <xdr:spPr>
        <a:xfrm>
          <a:off x="19545300" y="10148056"/>
          <a:ext cx="8890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57868</xdr:rowOff>
    </xdr:from>
    <xdr:to>
      <xdr:col>107</xdr:col>
      <xdr:colOff>101600</xdr:colOff>
      <xdr:row>58</xdr:row>
      <xdr:rowOff>159468</xdr:rowOff>
    </xdr:to>
    <xdr:sp macro="" textlink="">
      <xdr:nvSpPr>
        <xdr:cNvPr id="797" name="フローチャート: 判断 796"/>
        <xdr:cNvSpPr/>
      </xdr:nvSpPr>
      <xdr:spPr>
        <a:xfrm>
          <a:off x="20383500" y="1000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4545</xdr:rowOff>
    </xdr:from>
    <xdr:ext cx="469744" cy="259045"/>
    <xdr:sp macro="" textlink="">
      <xdr:nvSpPr>
        <xdr:cNvPr id="798" name="テキスト ボックス 797"/>
        <xdr:cNvSpPr txBox="1"/>
      </xdr:nvSpPr>
      <xdr:spPr>
        <a:xfrm>
          <a:off x="20199428" y="977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31153</xdr:rowOff>
    </xdr:from>
    <xdr:to>
      <xdr:col>102</xdr:col>
      <xdr:colOff>114300</xdr:colOff>
      <xdr:row>59</xdr:row>
      <xdr:rowOff>32506</xdr:rowOff>
    </xdr:to>
    <xdr:cxnSp macro="">
      <xdr:nvCxnSpPr>
        <xdr:cNvPr id="799" name="直線コネクタ 798"/>
        <xdr:cNvCxnSpPr/>
      </xdr:nvCxnSpPr>
      <xdr:spPr>
        <a:xfrm>
          <a:off x="18656300" y="10146703"/>
          <a:ext cx="8890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53581</xdr:rowOff>
    </xdr:from>
    <xdr:to>
      <xdr:col>102</xdr:col>
      <xdr:colOff>165100</xdr:colOff>
      <xdr:row>58</xdr:row>
      <xdr:rowOff>155181</xdr:rowOff>
    </xdr:to>
    <xdr:sp macro="" textlink="">
      <xdr:nvSpPr>
        <xdr:cNvPr id="800" name="フローチャート: 判断 799"/>
        <xdr:cNvSpPr/>
      </xdr:nvSpPr>
      <xdr:spPr>
        <a:xfrm>
          <a:off x="19494500" y="999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258</xdr:rowOff>
    </xdr:from>
    <xdr:ext cx="469744" cy="259045"/>
    <xdr:sp macro="" textlink="">
      <xdr:nvSpPr>
        <xdr:cNvPr id="801" name="テキスト ボックス 800"/>
        <xdr:cNvSpPr txBox="1"/>
      </xdr:nvSpPr>
      <xdr:spPr>
        <a:xfrm>
          <a:off x="19310428" y="977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43618</xdr:rowOff>
    </xdr:from>
    <xdr:to>
      <xdr:col>98</xdr:col>
      <xdr:colOff>38100</xdr:colOff>
      <xdr:row>58</xdr:row>
      <xdr:rowOff>145218</xdr:rowOff>
    </xdr:to>
    <xdr:sp macro="" textlink="">
      <xdr:nvSpPr>
        <xdr:cNvPr id="802" name="フローチャート: 判断 801"/>
        <xdr:cNvSpPr/>
      </xdr:nvSpPr>
      <xdr:spPr>
        <a:xfrm>
          <a:off x="18605500" y="998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161745</xdr:rowOff>
    </xdr:from>
    <xdr:ext cx="469744" cy="259045"/>
    <xdr:sp macro="" textlink="">
      <xdr:nvSpPr>
        <xdr:cNvPr id="803" name="テキスト ボックス 802"/>
        <xdr:cNvSpPr txBox="1"/>
      </xdr:nvSpPr>
      <xdr:spPr>
        <a:xfrm>
          <a:off x="18421428" y="976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158966</xdr:rowOff>
    </xdr:from>
    <xdr:to>
      <xdr:col>116</xdr:col>
      <xdr:colOff>114300</xdr:colOff>
      <xdr:row>59</xdr:row>
      <xdr:rowOff>89116</xdr:rowOff>
    </xdr:to>
    <xdr:sp macro="" textlink="">
      <xdr:nvSpPr>
        <xdr:cNvPr id="809" name="楕円 808"/>
        <xdr:cNvSpPr/>
      </xdr:nvSpPr>
      <xdr:spPr>
        <a:xfrm>
          <a:off x="22110700" y="1010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73893</xdr:rowOff>
    </xdr:from>
    <xdr:ext cx="378565" cy="259045"/>
    <xdr:sp macro="" textlink="">
      <xdr:nvSpPr>
        <xdr:cNvPr id="810" name="貸付金該当値テキスト"/>
        <xdr:cNvSpPr txBox="1"/>
      </xdr:nvSpPr>
      <xdr:spPr>
        <a:xfrm>
          <a:off x="22212300" y="10017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156204</xdr:rowOff>
    </xdr:from>
    <xdr:to>
      <xdr:col>112</xdr:col>
      <xdr:colOff>38100</xdr:colOff>
      <xdr:row>59</xdr:row>
      <xdr:rowOff>86354</xdr:rowOff>
    </xdr:to>
    <xdr:sp macro="" textlink="">
      <xdr:nvSpPr>
        <xdr:cNvPr id="811" name="楕円 810"/>
        <xdr:cNvSpPr/>
      </xdr:nvSpPr>
      <xdr:spPr>
        <a:xfrm>
          <a:off x="21272500" y="1010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77481</xdr:rowOff>
    </xdr:from>
    <xdr:ext cx="378565" cy="259045"/>
    <xdr:sp macro="" textlink="">
      <xdr:nvSpPr>
        <xdr:cNvPr id="812" name="テキスト ボックス 811"/>
        <xdr:cNvSpPr txBox="1"/>
      </xdr:nvSpPr>
      <xdr:spPr>
        <a:xfrm>
          <a:off x="21134017" y="10193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154584</xdr:rowOff>
    </xdr:from>
    <xdr:to>
      <xdr:col>107</xdr:col>
      <xdr:colOff>101600</xdr:colOff>
      <xdr:row>59</xdr:row>
      <xdr:rowOff>84734</xdr:rowOff>
    </xdr:to>
    <xdr:sp macro="" textlink="">
      <xdr:nvSpPr>
        <xdr:cNvPr id="813" name="楕円 812"/>
        <xdr:cNvSpPr/>
      </xdr:nvSpPr>
      <xdr:spPr>
        <a:xfrm>
          <a:off x="20383500" y="1009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75861</xdr:rowOff>
    </xdr:from>
    <xdr:ext cx="378565" cy="259045"/>
    <xdr:sp macro="" textlink="">
      <xdr:nvSpPr>
        <xdr:cNvPr id="814" name="テキスト ボックス 813"/>
        <xdr:cNvSpPr txBox="1"/>
      </xdr:nvSpPr>
      <xdr:spPr>
        <a:xfrm>
          <a:off x="20245017" y="10191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153156</xdr:rowOff>
    </xdr:from>
    <xdr:to>
      <xdr:col>102</xdr:col>
      <xdr:colOff>165100</xdr:colOff>
      <xdr:row>59</xdr:row>
      <xdr:rowOff>83306</xdr:rowOff>
    </xdr:to>
    <xdr:sp macro="" textlink="">
      <xdr:nvSpPr>
        <xdr:cNvPr id="815" name="楕円 814"/>
        <xdr:cNvSpPr/>
      </xdr:nvSpPr>
      <xdr:spPr>
        <a:xfrm>
          <a:off x="19494500" y="10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74433</xdr:rowOff>
    </xdr:from>
    <xdr:ext cx="378565" cy="259045"/>
    <xdr:sp macro="" textlink="">
      <xdr:nvSpPr>
        <xdr:cNvPr id="816" name="テキスト ボックス 815"/>
        <xdr:cNvSpPr txBox="1"/>
      </xdr:nvSpPr>
      <xdr:spPr>
        <a:xfrm>
          <a:off x="19356017" y="10189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151803</xdr:rowOff>
    </xdr:from>
    <xdr:to>
      <xdr:col>98</xdr:col>
      <xdr:colOff>38100</xdr:colOff>
      <xdr:row>59</xdr:row>
      <xdr:rowOff>81953</xdr:rowOff>
    </xdr:to>
    <xdr:sp macro="" textlink="">
      <xdr:nvSpPr>
        <xdr:cNvPr id="817" name="楕円 816"/>
        <xdr:cNvSpPr/>
      </xdr:nvSpPr>
      <xdr:spPr>
        <a:xfrm>
          <a:off x="18605500" y="1009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73080</xdr:rowOff>
    </xdr:from>
    <xdr:ext cx="378565" cy="259045"/>
    <xdr:sp macro="" textlink="">
      <xdr:nvSpPr>
        <xdr:cNvPr id="818" name="テキスト ボックス 817"/>
        <xdr:cNvSpPr txBox="1"/>
      </xdr:nvSpPr>
      <xdr:spPr>
        <a:xfrm>
          <a:off x="18467017" y="10188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18047</xdr:rowOff>
    </xdr:from>
    <xdr:to>
      <xdr:col>116</xdr:col>
      <xdr:colOff>62864</xdr:colOff>
      <xdr:row>79</xdr:row>
      <xdr:rowOff>31572</xdr:rowOff>
    </xdr:to>
    <xdr:cxnSp macro="">
      <xdr:nvCxnSpPr>
        <xdr:cNvPr id="843" name="直線コネクタ 842"/>
        <xdr:cNvCxnSpPr/>
      </xdr:nvCxnSpPr>
      <xdr:spPr>
        <a:xfrm flipV="1">
          <a:off x="22159595" y="12190997"/>
          <a:ext cx="1269" cy="138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35399</xdr:rowOff>
    </xdr:from>
    <xdr:ext cx="534377" cy="259045"/>
    <xdr:sp macro="" textlink="">
      <xdr:nvSpPr>
        <xdr:cNvPr id="844" name="繰出金最小値テキスト"/>
        <xdr:cNvSpPr txBox="1"/>
      </xdr:nvSpPr>
      <xdr:spPr>
        <a:xfrm>
          <a:off x="22212300" y="1357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31572</xdr:rowOff>
    </xdr:from>
    <xdr:to>
      <xdr:col>116</xdr:col>
      <xdr:colOff>152400</xdr:colOff>
      <xdr:row>79</xdr:row>
      <xdr:rowOff>31572</xdr:rowOff>
    </xdr:to>
    <xdr:cxnSp macro="">
      <xdr:nvCxnSpPr>
        <xdr:cNvPr id="845" name="直線コネクタ 844"/>
        <xdr:cNvCxnSpPr/>
      </xdr:nvCxnSpPr>
      <xdr:spPr>
        <a:xfrm>
          <a:off x="22072600" y="1357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136174</xdr:rowOff>
    </xdr:from>
    <xdr:ext cx="534377" cy="259045"/>
    <xdr:sp macro="" textlink="">
      <xdr:nvSpPr>
        <xdr:cNvPr id="846" name="繰出金最大値テキスト"/>
        <xdr:cNvSpPr txBox="1"/>
      </xdr:nvSpPr>
      <xdr:spPr>
        <a:xfrm>
          <a:off x="22212300" y="119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18047</xdr:rowOff>
    </xdr:from>
    <xdr:to>
      <xdr:col>116</xdr:col>
      <xdr:colOff>152400</xdr:colOff>
      <xdr:row>71</xdr:row>
      <xdr:rowOff>18047</xdr:rowOff>
    </xdr:to>
    <xdr:cxnSp macro="">
      <xdr:nvCxnSpPr>
        <xdr:cNvPr id="847" name="直線コネクタ 846"/>
        <xdr:cNvCxnSpPr/>
      </xdr:nvCxnSpPr>
      <xdr:spPr>
        <a:xfrm>
          <a:off x="22072600" y="1219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43535</xdr:rowOff>
    </xdr:from>
    <xdr:to>
      <xdr:col>116</xdr:col>
      <xdr:colOff>63500</xdr:colOff>
      <xdr:row>78</xdr:row>
      <xdr:rowOff>81254</xdr:rowOff>
    </xdr:to>
    <xdr:cxnSp macro="">
      <xdr:nvCxnSpPr>
        <xdr:cNvPr id="848" name="直線コネクタ 847"/>
        <xdr:cNvCxnSpPr/>
      </xdr:nvCxnSpPr>
      <xdr:spPr>
        <a:xfrm flipV="1">
          <a:off x="21323300" y="13416635"/>
          <a:ext cx="8382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90479</xdr:rowOff>
    </xdr:from>
    <xdr:ext cx="534377" cy="259045"/>
    <xdr:sp macro="" textlink="">
      <xdr:nvSpPr>
        <xdr:cNvPr id="849" name="繰出金平均値テキスト"/>
        <xdr:cNvSpPr txBox="1"/>
      </xdr:nvSpPr>
      <xdr:spPr>
        <a:xfrm>
          <a:off x="22212300" y="12777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67602</xdr:rowOff>
    </xdr:from>
    <xdr:to>
      <xdr:col>116</xdr:col>
      <xdr:colOff>114300</xdr:colOff>
      <xdr:row>75</xdr:row>
      <xdr:rowOff>169202</xdr:rowOff>
    </xdr:to>
    <xdr:sp macro="" textlink="">
      <xdr:nvSpPr>
        <xdr:cNvPr id="850" name="フローチャート: 判断 849"/>
        <xdr:cNvSpPr/>
      </xdr:nvSpPr>
      <xdr:spPr>
        <a:xfrm>
          <a:off x="221107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16523</xdr:rowOff>
    </xdr:from>
    <xdr:to>
      <xdr:col>111</xdr:col>
      <xdr:colOff>177800</xdr:colOff>
      <xdr:row>78</xdr:row>
      <xdr:rowOff>81254</xdr:rowOff>
    </xdr:to>
    <xdr:cxnSp macro="">
      <xdr:nvCxnSpPr>
        <xdr:cNvPr id="851" name="直線コネクタ 850"/>
        <xdr:cNvCxnSpPr/>
      </xdr:nvCxnSpPr>
      <xdr:spPr>
        <a:xfrm>
          <a:off x="20434300" y="13389623"/>
          <a:ext cx="889000" cy="6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51067</xdr:rowOff>
    </xdr:from>
    <xdr:to>
      <xdr:col>112</xdr:col>
      <xdr:colOff>38100</xdr:colOff>
      <xdr:row>75</xdr:row>
      <xdr:rowOff>152667</xdr:rowOff>
    </xdr:to>
    <xdr:sp macro="" textlink="">
      <xdr:nvSpPr>
        <xdr:cNvPr id="852" name="フローチャート: 判断 851"/>
        <xdr:cNvSpPr/>
      </xdr:nvSpPr>
      <xdr:spPr>
        <a:xfrm>
          <a:off x="21272500" y="1290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169194</xdr:rowOff>
    </xdr:from>
    <xdr:ext cx="534377" cy="259045"/>
    <xdr:sp macro="" textlink="">
      <xdr:nvSpPr>
        <xdr:cNvPr id="853" name="テキスト ボックス 852"/>
        <xdr:cNvSpPr txBox="1"/>
      </xdr:nvSpPr>
      <xdr:spPr>
        <a:xfrm>
          <a:off x="21056111" y="1268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16523</xdr:rowOff>
    </xdr:from>
    <xdr:to>
      <xdr:col>107</xdr:col>
      <xdr:colOff>50800</xdr:colOff>
      <xdr:row>78</xdr:row>
      <xdr:rowOff>60528</xdr:rowOff>
    </xdr:to>
    <xdr:cxnSp macro="">
      <xdr:nvCxnSpPr>
        <xdr:cNvPr id="854" name="直線コネクタ 853"/>
        <xdr:cNvCxnSpPr/>
      </xdr:nvCxnSpPr>
      <xdr:spPr>
        <a:xfrm flipV="1">
          <a:off x="19545300" y="13389623"/>
          <a:ext cx="8890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168148</xdr:rowOff>
    </xdr:from>
    <xdr:to>
      <xdr:col>107</xdr:col>
      <xdr:colOff>101600</xdr:colOff>
      <xdr:row>74</xdr:row>
      <xdr:rowOff>98298</xdr:rowOff>
    </xdr:to>
    <xdr:sp macro="" textlink="">
      <xdr:nvSpPr>
        <xdr:cNvPr id="855" name="フローチャート: 判断 854"/>
        <xdr:cNvSpPr/>
      </xdr:nvSpPr>
      <xdr:spPr>
        <a:xfrm>
          <a:off x="20383500" y="1268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114825</xdr:rowOff>
    </xdr:from>
    <xdr:ext cx="534377" cy="259045"/>
    <xdr:sp macro="" textlink="">
      <xdr:nvSpPr>
        <xdr:cNvPr id="856" name="テキスト ボックス 855"/>
        <xdr:cNvSpPr txBox="1"/>
      </xdr:nvSpPr>
      <xdr:spPr>
        <a:xfrm>
          <a:off x="20167111" y="1245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21971</xdr:rowOff>
    </xdr:from>
    <xdr:to>
      <xdr:col>102</xdr:col>
      <xdr:colOff>114300</xdr:colOff>
      <xdr:row>78</xdr:row>
      <xdr:rowOff>60528</xdr:rowOff>
    </xdr:to>
    <xdr:cxnSp macro="">
      <xdr:nvCxnSpPr>
        <xdr:cNvPr id="857" name="直線コネクタ 856"/>
        <xdr:cNvCxnSpPr/>
      </xdr:nvCxnSpPr>
      <xdr:spPr>
        <a:xfrm>
          <a:off x="18656300" y="13395071"/>
          <a:ext cx="889000" cy="3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32207</xdr:rowOff>
    </xdr:from>
    <xdr:to>
      <xdr:col>102</xdr:col>
      <xdr:colOff>165100</xdr:colOff>
      <xdr:row>74</xdr:row>
      <xdr:rowOff>133807</xdr:rowOff>
    </xdr:to>
    <xdr:sp macro="" textlink="">
      <xdr:nvSpPr>
        <xdr:cNvPr id="858" name="フローチャート: 判断 857"/>
        <xdr:cNvSpPr/>
      </xdr:nvSpPr>
      <xdr:spPr>
        <a:xfrm>
          <a:off x="19494500" y="127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150334</xdr:rowOff>
    </xdr:from>
    <xdr:ext cx="534377" cy="259045"/>
    <xdr:sp macro="" textlink="">
      <xdr:nvSpPr>
        <xdr:cNvPr id="859" name="テキスト ボックス 858"/>
        <xdr:cNvSpPr txBox="1"/>
      </xdr:nvSpPr>
      <xdr:spPr>
        <a:xfrm>
          <a:off x="19278111" y="1249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161633</xdr:rowOff>
    </xdr:from>
    <xdr:to>
      <xdr:col>98</xdr:col>
      <xdr:colOff>38100</xdr:colOff>
      <xdr:row>74</xdr:row>
      <xdr:rowOff>91783</xdr:rowOff>
    </xdr:to>
    <xdr:sp macro="" textlink="">
      <xdr:nvSpPr>
        <xdr:cNvPr id="860" name="フローチャート: 判断 859"/>
        <xdr:cNvSpPr/>
      </xdr:nvSpPr>
      <xdr:spPr>
        <a:xfrm>
          <a:off x="18605500" y="1267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108310</xdr:rowOff>
    </xdr:from>
    <xdr:ext cx="534377" cy="259045"/>
    <xdr:sp macro="" textlink="">
      <xdr:nvSpPr>
        <xdr:cNvPr id="861" name="テキスト ボックス 860"/>
        <xdr:cNvSpPr txBox="1"/>
      </xdr:nvSpPr>
      <xdr:spPr>
        <a:xfrm>
          <a:off x="18389111" y="1245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164185</xdr:rowOff>
    </xdr:from>
    <xdr:to>
      <xdr:col>116</xdr:col>
      <xdr:colOff>114300</xdr:colOff>
      <xdr:row>78</xdr:row>
      <xdr:rowOff>94335</xdr:rowOff>
    </xdr:to>
    <xdr:sp macro="" textlink="">
      <xdr:nvSpPr>
        <xdr:cNvPr id="867" name="楕円 866"/>
        <xdr:cNvSpPr/>
      </xdr:nvSpPr>
      <xdr:spPr>
        <a:xfrm>
          <a:off x="22110700" y="1336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142612</xdr:rowOff>
    </xdr:from>
    <xdr:ext cx="534377" cy="259045"/>
    <xdr:sp macro="" textlink="">
      <xdr:nvSpPr>
        <xdr:cNvPr id="868" name="繰出金該当値テキスト"/>
        <xdr:cNvSpPr txBox="1"/>
      </xdr:nvSpPr>
      <xdr:spPr>
        <a:xfrm>
          <a:off x="22212300" y="1334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30454</xdr:rowOff>
    </xdr:from>
    <xdr:to>
      <xdr:col>112</xdr:col>
      <xdr:colOff>38100</xdr:colOff>
      <xdr:row>78</xdr:row>
      <xdr:rowOff>132054</xdr:rowOff>
    </xdr:to>
    <xdr:sp macro="" textlink="">
      <xdr:nvSpPr>
        <xdr:cNvPr id="869" name="楕円 868"/>
        <xdr:cNvSpPr/>
      </xdr:nvSpPr>
      <xdr:spPr>
        <a:xfrm>
          <a:off x="21272500" y="1340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123181</xdr:rowOff>
    </xdr:from>
    <xdr:ext cx="534377" cy="259045"/>
    <xdr:sp macro="" textlink="">
      <xdr:nvSpPr>
        <xdr:cNvPr id="870" name="テキスト ボックス 869"/>
        <xdr:cNvSpPr txBox="1"/>
      </xdr:nvSpPr>
      <xdr:spPr>
        <a:xfrm>
          <a:off x="21056111" y="1349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137173</xdr:rowOff>
    </xdr:from>
    <xdr:to>
      <xdr:col>107</xdr:col>
      <xdr:colOff>101600</xdr:colOff>
      <xdr:row>78</xdr:row>
      <xdr:rowOff>67323</xdr:rowOff>
    </xdr:to>
    <xdr:sp macro="" textlink="">
      <xdr:nvSpPr>
        <xdr:cNvPr id="871" name="楕円 870"/>
        <xdr:cNvSpPr/>
      </xdr:nvSpPr>
      <xdr:spPr>
        <a:xfrm>
          <a:off x="20383500" y="1333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58450</xdr:rowOff>
    </xdr:from>
    <xdr:ext cx="534377" cy="259045"/>
    <xdr:sp macro="" textlink="">
      <xdr:nvSpPr>
        <xdr:cNvPr id="872" name="テキスト ボックス 871"/>
        <xdr:cNvSpPr txBox="1"/>
      </xdr:nvSpPr>
      <xdr:spPr>
        <a:xfrm>
          <a:off x="20167111" y="134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9728</xdr:rowOff>
    </xdr:from>
    <xdr:to>
      <xdr:col>102</xdr:col>
      <xdr:colOff>165100</xdr:colOff>
      <xdr:row>78</xdr:row>
      <xdr:rowOff>111328</xdr:rowOff>
    </xdr:to>
    <xdr:sp macro="" textlink="">
      <xdr:nvSpPr>
        <xdr:cNvPr id="873" name="楕円 872"/>
        <xdr:cNvSpPr/>
      </xdr:nvSpPr>
      <xdr:spPr>
        <a:xfrm>
          <a:off x="19494500" y="1338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102455</xdr:rowOff>
    </xdr:from>
    <xdr:ext cx="534377" cy="259045"/>
    <xdr:sp macro="" textlink="">
      <xdr:nvSpPr>
        <xdr:cNvPr id="874" name="テキスト ボックス 873"/>
        <xdr:cNvSpPr txBox="1"/>
      </xdr:nvSpPr>
      <xdr:spPr>
        <a:xfrm>
          <a:off x="19278111" y="1347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142621</xdr:rowOff>
    </xdr:from>
    <xdr:to>
      <xdr:col>98</xdr:col>
      <xdr:colOff>38100</xdr:colOff>
      <xdr:row>78</xdr:row>
      <xdr:rowOff>72771</xdr:rowOff>
    </xdr:to>
    <xdr:sp macro="" textlink="">
      <xdr:nvSpPr>
        <xdr:cNvPr id="875" name="楕円 874"/>
        <xdr:cNvSpPr/>
      </xdr:nvSpPr>
      <xdr:spPr>
        <a:xfrm>
          <a:off x="18605500" y="1334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63898</xdr:rowOff>
    </xdr:from>
    <xdr:ext cx="534377" cy="259045"/>
    <xdr:sp macro="" textlink="">
      <xdr:nvSpPr>
        <xdr:cNvPr id="876" name="テキスト ボックス 875"/>
        <xdr:cNvSpPr txBox="1"/>
      </xdr:nvSpPr>
      <xdr:spPr>
        <a:xfrm>
          <a:off x="18389111" y="1343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歳出決算総額は、住民一人当たり</a:t>
          </a:r>
          <a:r>
            <a:rPr kumimoji="1" lang="en-US" altLang="ja-JP" sz="1200">
              <a:solidFill>
                <a:schemeClr val="dk1"/>
              </a:solidFill>
              <a:effectLst/>
              <a:latin typeface="BIZ UDP明朝 Medium" panose="02020500000000000000" pitchFamily="18" charset="-128"/>
              <a:ea typeface="BIZ UDP明朝 Medium" panose="02020500000000000000" pitchFamily="18" charset="-128"/>
              <a:cs typeface="+mn-cs"/>
            </a:rPr>
            <a:t>35</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万</a:t>
          </a:r>
          <a:r>
            <a:rPr kumimoji="1" lang="en-US" altLang="ja-JP" sz="1200">
              <a:solidFill>
                <a:schemeClr val="dk1"/>
              </a:solidFill>
              <a:effectLst/>
              <a:latin typeface="BIZ UDP明朝 Medium" panose="02020500000000000000" pitchFamily="18" charset="-128"/>
              <a:ea typeface="BIZ UDP明朝 Medium" panose="02020500000000000000" pitchFamily="18" charset="-128"/>
              <a:cs typeface="+mn-cs"/>
            </a:rPr>
            <a:t>3,300</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円となっている。主な構成項目である扶助費は、住民一人当たり</a:t>
          </a:r>
          <a:r>
            <a:rPr kumimoji="1" lang="en-US" altLang="ja-JP" sz="1200">
              <a:solidFill>
                <a:schemeClr val="dk1"/>
              </a:solidFill>
              <a:effectLst/>
              <a:latin typeface="BIZ UDP明朝 Medium" panose="02020500000000000000" pitchFamily="18" charset="-128"/>
              <a:ea typeface="BIZ UDP明朝 Medium" panose="02020500000000000000" pitchFamily="18" charset="-128"/>
              <a:cs typeface="+mn-cs"/>
            </a:rPr>
            <a:t>12</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万</a:t>
          </a:r>
          <a:r>
            <a:rPr kumimoji="1" lang="en-US" altLang="ja-JP" sz="1200">
              <a:solidFill>
                <a:schemeClr val="dk1"/>
              </a:solidFill>
              <a:effectLst/>
              <a:latin typeface="BIZ UDP明朝 Medium" panose="02020500000000000000" pitchFamily="18" charset="-128"/>
              <a:ea typeface="BIZ UDP明朝 Medium" panose="02020500000000000000" pitchFamily="18" charset="-128"/>
              <a:cs typeface="+mn-cs"/>
            </a:rPr>
            <a:t>8,950</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円となっており、埼玉県平均を上回っている。</a:t>
          </a:r>
          <a:endParaRPr lang="ja-JP" altLang="ja-JP" sz="1200">
            <a:effectLst/>
            <a:latin typeface="BIZ UDP明朝 Medium" panose="02020500000000000000" pitchFamily="18" charset="-128"/>
            <a:ea typeface="BIZ UDP明朝 Medium" panose="02020500000000000000" pitchFamily="18" charset="-128"/>
          </a:endParaRPr>
        </a:p>
        <a:p>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また、物件費についても、</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新型コロナウイルスワクチン接種委託料</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の</a:t>
          </a:r>
          <a:r>
            <a:rPr kumimoji="1" lang="ja-JP" altLang="en-US" sz="1200">
              <a:solidFill>
                <a:schemeClr val="dk1"/>
              </a:solidFill>
              <a:effectLst/>
              <a:latin typeface="BIZ UDP明朝 Medium" panose="02020500000000000000" pitchFamily="18" charset="-128"/>
              <a:ea typeface="BIZ UDP明朝 Medium" panose="02020500000000000000" pitchFamily="18" charset="-128"/>
              <a:cs typeface="+mn-cs"/>
            </a:rPr>
            <a:t>皆</a:t>
          </a:r>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増などにより、埼玉県平均を上回っている。</a:t>
          </a:r>
          <a:endParaRPr lang="ja-JP" altLang="ja-JP" sz="1200">
            <a:effectLst/>
            <a:latin typeface="BIZ UDP明朝 Medium" panose="02020500000000000000" pitchFamily="18" charset="-128"/>
            <a:ea typeface="BIZ UDP明朝 Medium" panose="02020500000000000000" pitchFamily="18" charset="-128"/>
          </a:endParaRPr>
        </a:p>
        <a:p>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一方、普通建設事業費や積立金については、全国平均、類似団体平均、埼玉県平均を下回っている。</a:t>
          </a:r>
          <a:endParaRPr lang="ja-JP" altLang="ja-JP" sz="1200">
            <a:effectLst/>
            <a:latin typeface="BIZ UDP明朝 Medium" panose="02020500000000000000" pitchFamily="18" charset="-128"/>
            <a:ea typeface="BIZ UDP明朝 Medium" panose="02020500000000000000" pitchFamily="18" charset="-128"/>
          </a:endParaRPr>
        </a:p>
        <a:p>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普通建設事業については、扶助費など経常経費の比重が高いことにより抑えざるを得ない状況にあるが、今後、施設の老朽化対策に係る経費が増大することも考えられる。</a:t>
          </a:r>
          <a:endParaRPr lang="ja-JP" altLang="ja-JP" sz="1200">
            <a:effectLst/>
            <a:latin typeface="BIZ UDP明朝 Medium" panose="02020500000000000000" pitchFamily="18" charset="-128"/>
            <a:ea typeface="BIZ UDP明朝 Medium" panose="02020500000000000000" pitchFamily="18" charset="-128"/>
          </a:endParaRPr>
        </a:p>
        <a:p>
          <a:r>
            <a:rPr kumimoji="1" lang="ja-JP" altLang="ja-JP" sz="1200">
              <a:solidFill>
                <a:schemeClr val="dk1"/>
              </a:solidFill>
              <a:effectLst/>
              <a:latin typeface="BIZ UDP明朝 Medium" panose="02020500000000000000" pitchFamily="18" charset="-128"/>
              <a:ea typeface="BIZ UDP明朝 Medium" panose="02020500000000000000" pitchFamily="18" charset="-128"/>
              <a:cs typeface="+mn-cs"/>
            </a:rPr>
            <a:t>積立金については、決算状況等により可能な範囲で積立を行う。</a:t>
          </a:r>
          <a:endParaRPr lang="ja-JP" altLang="ja-JP" sz="1200">
            <a:effectLst/>
            <a:latin typeface="BIZ UDP明朝 Medium" panose="02020500000000000000" pitchFamily="18" charset="-128"/>
            <a:ea typeface="BIZ UDP明朝 Medium" panose="02020500000000000000" pitchFamily="18"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埼玉県朝霞市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143,585
139,613
18.34
53,668,131
50,728,561
2,830,635
27,105,446
26,035,509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39</xdr:row>
      <xdr:rowOff>24943</xdr:rowOff>
    </xdr:to>
    <xdr:cxnSp macro="">
      <xdr:nvCxnSpPr>
        <xdr:cNvPr id="54" name="直線コネクタ 53"/>
        <xdr:cNvCxnSpPr/>
      </xdr:nvCxnSpPr>
      <xdr:spPr>
        <a:xfrm flipV="1">
          <a:off x="4633595" y="5219192"/>
          <a:ext cx="1270" cy="149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28770</xdr:rowOff>
    </xdr:from>
    <xdr:ext cx="469744" cy="259045"/>
    <xdr:sp macro="" textlink="">
      <xdr:nvSpPr>
        <xdr:cNvPr id="55" name="議会費最小値テキスト"/>
        <xdr:cNvSpPr txBox="1"/>
      </xdr:nvSpPr>
      <xdr:spPr>
        <a:xfrm>
          <a:off x="4686300" y="67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24943</xdr:rowOff>
    </xdr:from>
    <xdr:to>
      <xdr:col>24</xdr:col>
      <xdr:colOff>152400</xdr:colOff>
      <xdr:row>39</xdr:row>
      <xdr:rowOff>24943</xdr:rowOff>
    </xdr:to>
    <xdr:cxnSp macro="">
      <xdr:nvCxnSpPr>
        <xdr:cNvPr id="56" name="直線コネクタ 55"/>
        <xdr:cNvCxnSpPr/>
      </xdr:nvCxnSpPr>
      <xdr:spPr>
        <a:xfrm>
          <a:off x="4546600" y="671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57"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58" name="直線コネクタ 57"/>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14884</xdr:rowOff>
    </xdr:from>
    <xdr:to>
      <xdr:col>24</xdr:col>
      <xdr:colOff>63500</xdr:colOff>
      <xdr:row>39</xdr:row>
      <xdr:rowOff>20371</xdr:rowOff>
    </xdr:to>
    <xdr:cxnSp macro="">
      <xdr:nvCxnSpPr>
        <xdr:cNvPr id="59" name="直線コネクタ 58"/>
        <xdr:cNvCxnSpPr/>
      </xdr:nvCxnSpPr>
      <xdr:spPr>
        <a:xfrm flipV="1">
          <a:off x="3797300" y="6701434"/>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107662</xdr:rowOff>
    </xdr:from>
    <xdr:ext cx="469744" cy="259045"/>
    <xdr:sp macro="" textlink="">
      <xdr:nvSpPr>
        <xdr:cNvPr id="60" name="議会費平均値テキスト"/>
        <xdr:cNvSpPr txBox="1"/>
      </xdr:nvSpPr>
      <xdr:spPr>
        <a:xfrm>
          <a:off x="4686300" y="5936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84785</xdr:rowOff>
    </xdr:from>
    <xdr:to>
      <xdr:col>24</xdr:col>
      <xdr:colOff>114300</xdr:colOff>
      <xdr:row>36</xdr:row>
      <xdr:rowOff>14935</xdr:rowOff>
    </xdr:to>
    <xdr:sp macro="" textlink="">
      <xdr:nvSpPr>
        <xdr:cNvPr id="61" name="フローチャート: 判断 60"/>
        <xdr:cNvSpPr/>
      </xdr:nvSpPr>
      <xdr:spPr>
        <a:xfrm>
          <a:off x="4584700" y="60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20371</xdr:rowOff>
    </xdr:from>
    <xdr:to>
      <xdr:col>19</xdr:col>
      <xdr:colOff>177800</xdr:colOff>
      <xdr:row>39</xdr:row>
      <xdr:rowOff>39574</xdr:rowOff>
    </xdr:to>
    <xdr:cxnSp macro="">
      <xdr:nvCxnSpPr>
        <xdr:cNvPr id="62" name="直線コネクタ 61"/>
        <xdr:cNvCxnSpPr/>
      </xdr:nvCxnSpPr>
      <xdr:spPr>
        <a:xfrm flipV="1">
          <a:off x="2908300" y="6706921"/>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115418</xdr:rowOff>
    </xdr:from>
    <xdr:to>
      <xdr:col>20</xdr:col>
      <xdr:colOff>38100</xdr:colOff>
      <xdr:row>35</xdr:row>
      <xdr:rowOff>45568</xdr:rowOff>
    </xdr:to>
    <xdr:sp macro="" textlink="">
      <xdr:nvSpPr>
        <xdr:cNvPr id="63" name="フローチャート: 判断 62"/>
        <xdr:cNvSpPr/>
      </xdr:nvSpPr>
      <xdr:spPr>
        <a:xfrm>
          <a:off x="3746500" y="594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62095</xdr:rowOff>
    </xdr:from>
    <xdr:ext cx="469744" cy="259045"/>
    <xdr:sp macro="" textlink="">
      <xdr:nvSpPr>
        <xdr:cNvPr id="64" name="テキスト ボックス 63"/>
        <xdr:cNvSpPr txBox="1"/>
      </xdr:nvSpPr>
      <xdr:spPr>
        <a:xfrm>
          <a:off x="3562428" y="571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2083</xdr:rowOff>
    </xdr:from>
    <xdr:to>
      <xdr:col>15</xdr:col>
      <xdr:colOff>50800</xdr:colOff>
      <xdr:row>39</xdr:row>
      <xdr:rowOff>39574</xdr:rowOff>
    </xdr:to>
    <xdr:cxnSp macro="">
      <xdr:nvCxnSpPr>
        <xdr:cNvPr id="65" name="直線コネクタ 64"/>
        <xdr:cNvCxnSpPr/>
      </xdr:nvCxnSpPr>
      <xdr:spPr>
        <a:xfrm>
          <a:off x="2019300" y="6688633"/>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23063</xdr:rowOff>
    </xdr:from>
    <xdr:to>
      <xdr:col>15</xdr:col>
      <xdr:colOff>101600</xdr:colOff>
      <xdr:row>34</xdr:row>
      <xdr:rowOff>124663</xdr:rowOff>
    </xdr:to>
    <xdr:sp macro="" textlink="">
      <xdr:nvSpPr>
        <xdr:cNvPr id="66" name="フローチャート: 判断 65"/>
        <xdr:cNvSpPr/>
      </xdr:nvSpPr>
      <xdr:spPr>
        <a:xfrm>
          <a:off x="2857500" y="585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141190</xdr:rowOff>
    </xdr:from>
    <xdr:ext cx="469744" cy="259045"/>
    <xdr:sp macro="" textlink="">
      <xdr:nvSpPr>
        <xdr:cNvPr id="67" name="テキスト ボックス 66"/>
        <xdr:cNvSpPr txBox="1"/>
      </xdr:nvSpPr>
      <xdr:spPr>
        <a:xfrm>
          <a:off x="2673428" y="562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108610</xdr:rowOff>
    </xdr:from>
    <xdr:to>
      <xdr:col>10</xdr:col>
      <xdr:colOff>114300</xdr:colOff>
      <xdr:row>39</xdr:row>
      <xdr:rowOff>2083</xdr:rowOff>
    </xdr:to>
    <xdr:cxnSp macro="">
      <xdr:nvCxnSpPr>
        <xdr:cNvPr id="68" name="直線コネクタ 67"/>
        <xdr:cNvCxnSpPr/>
      </xdr:nvCxnSpPr>
      <xdr:spPr>
        <a:xfrm>
          <a:off x="1130300" y="6623710"/>
          <a:ext cx="889000" cy="6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40437</xdr:rowOff>
    </xdr:from>
    <xdr:to>
      <xdr:col>10</xdr:col>
      <xdr:colOff>165100</xdr:colOff>
      <xdr:row>34</xdr:row>
      <xdr:rowOff>142037</xdr:rowOff>
    </xdr:to>
    <xdr:sp macro="" textlink="">
      <xdr:nvSpPr>
        <xdr:cNvPr id="69" name="フローチャート: 判断 68"/>
        <xdr:cNvSpPr/>
      </xdr:nvSpPr>
      <xdr:spPr>
        <a:xfrm>
          <a:off x="1968500" y="586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158564</xdr:rowOff>
    </xdr:from>
    <xdr:ext cx="469744" cy="259045"/>
    <xdr:sp macro="" textlink="">
      <xdr:nvSpPr>
        <xdr:cNvPr id="70" name="テキスト ボックス 69"/>
        <xdr:cNvSpPr txBox="1"/>
      </xdr:nvSpPr>
      <xdr:spPr>
        <a:xfrm>
          <a:off x="1784428" y="564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23978</xdr:rowOff>
    </xdr:from>
    <xdr:to>
      <xdr:col>6</xdr:col>
      <xdr:colOff>38100</xdr:colOff>
      <xdr:row>34</xdr:row>
      <xdr:rowOff>125578</xdr:rowOff>
    </xdr:to>
    <xdr:sp macro="" textlink="">
      <xdr:nvSpPr>
        <xdr:cNvPr id="71" name="フローチャート: 判断 70"/>
        <xdr:cNvSpPr/>
      </xdr:nvSpPr>
      <xdr:spPr>
        <a:xfrm>
          <a:off x="1079500" y="585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142105</xdr:rowOff>
    </xdr:from>
    <xdr:ext cx="469744" cy="259045"/>
    <xdr:sp macro="" textlink="">
      <xdr:nvSpPr>
        <xdr:cNvPr id="72" name="テキスト ボックス 71"/>
        <xdr:cNvSpPr txBox="1"/>
      </xdr:nvSpPr>
      <xdr:spPr>
        <a:xfrm>
          <a:off x="895428" y="562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135534</xdr:rowOff>
    </xdr:from>
    <xdr:to>
      <xdr:col>24</xdr:col>
      <xdr:colOff>114300</xdr:colOff>
      <xdr:row>39</xdr:row>
      <xdr:rowOff>65684</xdr:rowOff>
    </xdr:to>
    <xdr:sp macro="" textlink="">
      <xdr:nvSpPr>
        <xdr:cNvPr id="78" name="楕円 77"/>
        <xdr:cNvSpPr/>
      </xdr:nvSpPr>
      <xdr:spPr>
        <a:xfrm>
          <a:off x="4584700" y="665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50461</xdr:rowOff>
    </xdr:from>
    <xdr:ext cx="469744" cy="259045"/>
    <xdr:sp macro="" textlink="">
      <xdr:nvSpPr>
        <xdr:cNvPr id="79" name="議会費該当値テキスト"/>
        <xdr:cNvSpPr txBox="1"/>
      </xdr:nvSpPr>
      <xdr:spPr>
        <a:xfrm>
          <a:off x="4686300" y="656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141021</xdr:rowOff>
    </xdr:from>
    <xdr:to>
      <xdr:col>20</xdr:col>
      <xdr:colOff>38100</xdr:colOff>
      <xdr:row>39</xdr:row>
      <xdr:rowOff>71171</xdr:rowOff>
    </xdr:to>
    <xdr:sp macro="" textlink="">
      <xdr:nvSpPr>
        <xdr:cNvPr id="80" name="楕円 79"/>
        <xdr:cNvSpPr/>
      </xdr:nvSpPr>
      <xdr:spPr>
        <a:xfrm>
          <a:off x="3746500" y="665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62298</xdr:rowOff>
    </xdr:from>
    <xdr:ext cx="469744" cy="259045"/>
    <xdr:sp macro="" textlink="">
      <xdr:nvSpPr>
        <xdr:cNvPr id="81" name="テキスト ボックス 80"/>
        <xdr:cNvSpPr txBox="1"/>
      </xdr:nvSpPr>
      <xdr:spPr>
        <a:xfrm>
          <a:off x="3562428" y="674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160224</xdr:rowOff>
    </xdr:from>
    <xdr:to>
      <xdr:col>15</xdr:col>
      <xdr:colOff>101600</xdr:colOff>
      <xdr:row>39</xdr:row>
      <xdr:rowOff>90374</xdr:rowOff>
    </xdr:to>
    <xdr:sp macro="" textlink="">
      <xdr:nvSpPr>
        <xdr:cNvPr id="82" name="楕円 81"/>
        <xdr:cNvSpPr/>
      </xdr:nvSpPr>
      <xdr:spPr>
        <a:xfrm>
          <a:off x="2857500" y="66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81501</xdr:rowOff>
    </xdr:from>
    <xdr:ext cx="469744" cy="259045"/>
    <xdr:sp macro="" textlink="">
      <xdr:nvSpPr>
        <xdr:cNvPr id="83" name="テキスト ボックス 82"/>
        <xdr:cNvSpPr txBox="1"/>
      </xdr:nvSpPr>
      <xdr:spPr>
        <a:xfrm>
          <a:off x="2673428" y="676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122733</xdr:rowOff>
    </xdr:from>
    <xdr:to>
      <xdr:col>10</xdr:col>
      <xdr:colOff>165100</xdr:colOff>
      <xdr:row>39</xdr:row>
      <xdr:rowOff>52883</xdr:rowOff>
    </xdr:to>
    <xdr:sp macro="" textlink="">
      <xdr:nvSpPr>
        <xdr:cNvPr id="84" name="楕円 83"/>
        <xdr:cNvSpPr/>
      </xdr:nvSpPr>
      <xdr:spPr>
        <a:xfrm>
          <a:off x="1968500" y="66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44010</xdr:rowOff>
    </xdr:from>
    <xdr:ext cx="469744" cy="259045"/>
    <xdr:sp macro="" textlink="">
      <xdr:nvSpPr>
        <xdr:cNvPr id="85" name="テキスト ボックス 84"/>
        <xdr:cNvSpPr txBox="1"/>
      </xdr:nvSpPr>
      <xdr:spPr>
        <a:xfrm>
          <a:off x="1784428" y="673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57810</xdr:rowOff>
    </xdr:from>
    <xdr:to>
      <xdr:col>6</xdr:col>
      <xdr:colOff>38100</xdr:colOff>
      <xdr:row>38</xdr:row>
      <xdr:rowOff>159410</xdr:rowOff>
    </xdr:to>
    <xdr:sp macro="" textlink="">
      <xdr:nvSpPr>
        <xdr:cNvPr id="86" name="楕円 85"/>
        <xdr:cNvSpPr/>
      </xdr:nvSpPr>
      <xdr:spPr>
        <a:xfrm>
          <a:off x="1079500" y="65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150537</xdr:rowOff>
    </xdr:from>
    <xdr:ext cx="469744" cy="259045"/>
    <xdr:sp macro="" textlink="">
      <xdr:nvSpPr>
        <xdr:cNvPr id="87" name="テキスト ボックス 86"/>
        <xdr:cNvSpPr txBox="1"/>
      </xdr:nvSpPr>
      <xdr:spPr>
        <a:xfrm>
          <a:off x="895428" y="66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71801</xdr:rowOff>
    </xdr:from>
    <xdr:to>
      <xdr:col>24</xdr:col>
      <xdr:colOff>62865</xdr:colOff>
      <xdr:row>57</xdr:row>
      <xdr:rowOff>151285</xdr:rowOff>
    </xdr:to>
    <xdr:cxnSp macro="">
      <xdr:nvCxnSpPr>
        <xdr:cNvPr id="109" name="直線コネクタ 108"/>
        <xdr:cNvCxnSpPr/>
      </xdr:nvCxnSpPr>
      <xdr:spPr>
        <a:xfrm flipV="1">
          <a:off x="4633595" y="8987201"/>
          <a:ext cx="1270" cy="936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155112</xdr:rowOff>
    </xdr:from>
    <xdr:ext cx="534377" cy="259045"/>
    <xdr:sp macro="" textlink="">
      <xdr:nvSpPr>
        <xdr:cNvPr id="110" name="総務費最小値テキスト"/>
        <xdr:cNvSpPr txBox="1"/>
      </xdr:nvSpPr>
      <xdr:spPr>
        <a:xfrm>
          <a:off x="4686300" y="992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151285</xdr:rowOff>
    </xdr:from>
    <xdr:to>
      <xdr:col>24</xdr:col>
      <xdr:colOff>152400</xdr:colOff>
      <xdr:row>57</xdr:row>
      <xdr:rowOff>151285</xdr:rowOff>
    </xdr:to>
    <xdr:cxnSp macro="">
      <xdr:nvCxnSpPr>
        <xdr:cNvPr id="111" name="直線コネクタ 110"/>
        <xdr:cNvCxnSpPr/>
      </xdr:nvCxnSpPr>
      <xdr:spPr>
        <a:xfrm>
          <a:off x="4546600" y="992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18478</xdr:rowOff>
    </xdr:from>
    <xdr:ext cx="599010" cy="259045"/>
    <xdr:sp macro="" textlink="">
      <xdr:nvSpPr>
        <xdr:cNvPr id="112" name="総務費最大値テキスト"/>
        <xdr:cNvSpPr txBox="1"/>
      </xdr:nvSpPr>
      <xdr:spPr>
        <a:xfrm>
          <a:off x="4686300" y="876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71801</xdr:rowOff>
    </xdr:from>
    <xdr:to>
      <xdr:col>24</xdr:col>
      <xdr:colOff>152400</xdr:colOff>
      <xdr:row>52</xdr:row>
      <xdr:rowOff>71801</xdr:rowOff>
    </xdr:to>
    <xdr:cxnSp macro="">
      <xdr:nvCxnSpPr>
        <xdr:cNvPr id="113" name="直線コネクタ 112"/>
        <xdr:cNvCxnSpPr/>
      </xdr:nvCxnSpPr>
      <xdr:spPr>
        <a:xfrm>
          <a:off x="4546600" y="8987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36990</xdr:rowOff>
    </xdr:from>
    <xdr:to>
      <xdr:col>24</xdr:col>
      <xdr:colOff>63500</xdr:colOff>
      <xdr:row>57</xdr:row>
      <xdr:rowOff>106640</xdr:rowOff>
    </xdr:to>
    <xdr:cxnSp macro="">
      <xdr:nvCxnSpPr>
        <xdr:cNvPr id="114" name="直線コネクタ 113"/>
        <xdr:cNvCxnSpPr/>
      </xdr:nvCxnSpPr>
      <xdr:spPr>
        <a:xfrm>
          <a:off x="3797300" y="9466740"/>
          <a:ext cx="838200" cy="41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9442</xdr:rowOff>
    </xdr:from>
    <xdr:ext cx="534377" cy="259045"/>
    <xdr:sp macro="" textlink="">
      <xdr:nvSpPr>
        <xdr:cNvPr id="115" name="総務費平均値テキスト"/>
        <xdr:cNvSpPr txBox="1"/>
      </xdr:nvSpPr>
      <xdr:spPr>
        <a:xfrm>
          <a:off x="4686300" y="9610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158015</xdr:rowOff>
    </xdr:from>
    <xdr:to>
      <xdr:col>24</xdr:col>
      <xdr:colOff>114300</xdr:colOff>
      <xdr:row>57</xdr:row>
      <xdr:rowOff>88165</xdr:rowOff>
    </xdr:to>
    <xdr:sp macro="" textlink="">
      <xdr:nvSpPr>
        <xdr:cNvPr id="116" name="フローチャート: 判断 115"/>
        <xdr:cNvSpPr/>
      </xdr:nvSpPr>
      <xdr:spPr>
        <a:xfrm>
          <a:off x="45847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36990</xdr:rowOff>
    </xdr:from>
    <xdr:to>
      <xdr:col>19</xdr:col>
      <xdr:colOff>177800</xdr:colOff>
      <xdr:row>57</xdr:row>
      <xdr:rowOff>143811</xdr:rowOff>
    </xdr:to>
    <xdr:cxnSp macro="">
      <xdr:nvCxnSpPr>
        <xdr:cNvPr id="117" name="直線コネクタ 116"/>
        <xdr:cNvCxnSpPr/>
      </xdr:nvCxnSpPr>
      <xdr:spPr>
        <a:xfrm flipV="1">
          <a:off x="2908300" y="9466740"/>
          <a:ext cx="889000" cy="4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20585</xdr:rowOff>
    </xdr:from>
    <xdr:to>
      <xdr:col>20</xdr:col>
      <xdr:colOff>38100</xdr:colOff>
      <xdr:row>54</xdr:row>
      <xdr:rowOff>122185</xdr:rowOff>
    </xdr:to>
    <xdr:sp macro="" textlink="">
      <xdr:nvSpPr>
        <xdr:cNvPr id="118" name="フローチャート: 判断 117"/>
        <xdr:cNvSpPr/>
      </xdr:nvSpPr>
      <xdr:spPr>
        <a:xfrm>
          <a:off x="3746500" y="927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138712</xdr:rowOff>
    </xdr:from>
    <xdr:ext cx="599010" cy="259045"/>
    <xdr:sp macro="" textlink="">
      <xdr:nvSpPr>
        <xdr:cNvPr id="119" name="テキスト ボックス 118"/>
        <xdr:cNvSpPr txBox="1"/>
      </xdr:nvSpPr>
      <xdr:spPr>
        <a:xfrm>
          <a:off x="3497795" y="905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119483</xdr:rowOff>
    </xdr:from>
    <xdr:to>
      <xdr:col>15</xdr:col>
      <xdr:colOff>50800</xdr:colOff>
      <xdr:row>57</xdr:row>
      <xdr:rowOff>143811</xdr:rowOff>
    </xdr:to>
    <xdr:cxnSp macro="">
      <xdr:nvCxnSpPr>
        <xdr:cNvPr id="120" name="直線コネクタ 119"/>
        <xdr:cNvCxnSpPr/>
      </xdr:nvCxnSpPr>
      <xdr:spPr>
        <a:xfrm>
          <a:off x="2019300" y="9892133"/>
          <a:ext cx="889000" cy="2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158290</xdr:rowOff>
    </xdr:from>
    <xdr:to>
      <xdr:col>15</xdr:col>
      <xdr:colOff>101600</xdr:colOff>
      <xdr:row>57</xdr:row>
      <xdr:rowOff>88440</xdr:rowOff>
    </xdr:to>
    <xdr:sp macro="" textlink="">
      <xdr:nvSpPr>
        <xdr:cNvPr id="121" name="フローチャート: 判断 120"/>
        <xdr:cNvSpPr/>
      </xdr:nvSpPr>
      <xdr:spPr>
        <a:xfrm>
          <a:off x="2857500" y="975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104967</xdr:rowOff>
    </xdr:from>
    <xdr:ext cx="534377" cy="259045"/>
    <xdr:sp macro="" textlink="">
      <xdr:nvSpPr>
        <xdr:cNvPr id="122" name="テキスト ボックス 121"/>
        <xdr:cNvSpPr txBox="1"/>
      </xdr:nvSpPr>
      <xdr:spPr>
        <a:xfrm>
          <a:off x="2641111" y="953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119483</xdr:rowOff>
    </xdr:from>
    <xdr:to>
      <xdr:col>10</xdr:col>
      <xdr:colOff>114300</xdr:colOff>
      <xdr:row>57</xdr:row>
      <xdr:rowOff>124818</xdr:rowOff>
    </xdr:to>
    <xdr:cxnSp macro="">
      <xdr:nvCxnSpPr>
        <xdr:cNvPr id="123" name="直線コネクタ 122"/>
        <xdr:cNvCxnSpPr/>
      </xdr:nvCxnSpPr>
      <xdr:spPr>
        <a:xfrm flipV="1">
          <a:off x="1130300" y="9892133"/>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169349</xdr:rowOff>
    </xdr:from>
    <xdr:to>
      <xdr:col>10</xdr:col>
      <xdr:colOff>165100</xdr:colOff>
      <xdr:row>57</xdr:row>
      <xdr:rowOff>99499</xdr:rowOff>
    </xdr:to>
    <xdr:sp macro="" textlink="">
      <xdr:nvSpPr>
        <xdr:cNvPr id="124" name="フローチャート: 判断 123"/>
        <xdr:cNvSpPr/>
      </xdr:nvSpPr>
      <xdr:spPr>
        <a:xfrm>
          <a:off x="1968500" y="97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116026</xdr:rowOff>
    </xdr:from>
    <xdr:ext cx="534377" cy="259045"/>
    <xdr:sp macro="" textlink="">
      <xdr:nvSpPr>
        <xdr:cNvPr id="125" name="テキスト ボックス 124"/>
        <xdr:cNvSpPr txBox="1"/>
      </xdr:nvSpPr>
      <xdr:spPr>
        <a:xfrm>
          <a:off x="1752111" y="95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168279</xdr:rowOff>
    </xdr:from>
    <xdr:to>
      <xdr:col>6</xdr:col>
      <xdr:colOff>38100</xdr:colOff>
      <xdr:row>57</xdr:row>
      <xdr:rowOff>98429</xdr:rowOff>
    </xdr:to>
    <xdr:sp macro="" textlink="">
      <xdr:nvSpPr>
        <xdr:cNvPr id="126" name="フローチャート: 判断 125"/>
        <xdr:cNvSpPr/>
      </xdr:nvSpPr>
      <xdr:spPr>
        <a:xfrm>
          <a:off x="1079500" y="97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114956</xdr:rowOff>
    </xdr:from>
    <xdr:ext cx="534377" cy="259045"/>
    <xdr:sp macro="" textlink="">
      <xdr:nvSpPr>
        <xdr:cNvPr id="127" name="テキスト ボックス 126"/>
        <xdr:cNvSpPr txBox="1"/>
      </xdr:nvSpPr>
      <xdr:spPr>
        <a:xfrm>
          <a:off x="863111" y="954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55840</xdr:rowOff>
    </xdr:from>
    <xdr:to>
      <xdr:col>24</xdr:col>
      <xdr:colOff>114300</xdr:colOff>
      <xdr:row>57</xdr:row>
      <xdr:rowOff>157440</xdr:rowOff>
    </xdr:to>
    <xdr:sp macro="" textlink="">
      <xdr:nvSpPr>
        <xdr:cNvPr id="133" name="楕円 132"/>
        <xdr:cNvSpPr/>
      </xdr:nvSpPr>
      <xdr:spPr>
        <a:xfrm>
          <a:off x="4584700" y="982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142217</xdr:rowOff>
    </xdr:from>
    <xdr:ext cx="534377" cy="259045"/>
    <xdr:sp macro="" textlink="">
      <xdr:nvSpPr>
        <xdr:cNvPr id="134" name="総務費該当値テキスト"/>
        <xdr:cNvSpPr txBox="1"/>
      </xdr:nvSpPr>
      <xdr:spPr>
        <a:xfrm>
          <a:off x="4686300" y="974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157640</xdr:rowOff>
    </xdr:from>
    <xdr:to>
      <xdr:col>20</xdr:col>
      <xdr:colOff>38100</xdr:colOff>
      <xdr:row>55</xdr:row>
      <xdr:rowOff>87790</xdr:rowOff>
    </xdr:to>
    <xdr:sp macro="" textlink="">
      <xdr:nvSpPr>
        <xdr:cNvPr id="135" name="楕円 134"/>
        <xdr:cNvSpPr/>
      </xdr:nvSpPr>
      <xdr:spPr>
        <a:xfrm>
          <a:off x="3746500" y="94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78917</xdr:rowOff>
    </xdr:from>
    <xdr:ext cx="599010" cy="259045"/>
    <xdr:sp macro="" textlink="">
      <xdr:nvSpPr>
        <xdr:cNvPr id="136" name="テキスト ボックス 135"/>
        <xdr:cNvSpPr txBox="1"/>
      </xdr:nvSpPr>
      <xdr:spPr>
        <a:xfrm>
          <a:off x="3497795" y="950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93011</xdr:rowOff>
    </xdr:from>
    <xdr:to>
      <xdr:col>15</xdr:col>
      <xdr:colOff>101600</xdr:colOff>
      <xdr:row>58</xdr:row>
      <xdr:rowOff>23161</xdr:rowOff>
    </xdr:to>
    <xdr:sp macro="" textlink="">
      <xdr:nvSpPr>
        <xdr:cNvPr id="137" name="楕円 136"/>
        <xdr:cNvSpPr/>
      </xdr:nvSpPr>
      <xdr:spPr>
        <a:xfrm>
          <a:off x="2857500" y="986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14288</xdr:rowOff>
    </xdr:from>
    <xdr:ext cx="534377" cy="259045"/>
    <xdr:sp macro="" textlink="">
      <xdr:nvSpPr>
        <xdr:cNvPr id="138" name="テキスト ボックス 137"/>
        <xdr:cNvSpPr txBox="1"/>
      </xdr:nvSpPr>
      <xdr:spPr>
        <a:xfrm>
          <a:off x="2641111" y="995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68683</xdr:rowOff>
    </xdr:from>
    <xdr:to>
      <xdr:col>10</xdr:col>
      <xdr:colOff>165100</xdr:colOff>
      <xdr:row>57</xdr:row>
      <xdr:rowOff>170283</xdr:rowOff>
    </xdr:to>
    <xdr:sp macro="" textlink="">
      <xdr:nvSpPr>
        <xdr:cNvPr id="139" name="楕円 138"/>
        <xdr:cNvSpPr/>
      </xdr:nvSpPr>
      <xdr:spPr>
        <a:xfrm>
          <a:off x="1968500" y="984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161410</xdr:rowOff>
    </xdr:from>
    <xdr:ext cx="534377" cy="259045"/>
    <xdr:sp macro="" textlink="">
      <xdr:nvSpPr>
        <xdr:cNvPr id="140" name="テキスト ボックス 139"/>
        <xdr:cNvSpPr txBox="1"/>
      </xdr:nvSpPr>
      <xdr:spPr>
        <a:xfrm>
          <a:off x="1752111" y="993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74018</xdr:rowOff>
    </xdr:from>
    <xdr:to>
      <xdr:col>6</xdr:col>
      <xdr:colOff>38100</xdr:colOff>
      <xdr:row>58</xdr:row>
      <xdr:rowOff>4168</xdr:rowOff>
    </xdr:to>
    <xdr:sp macro="" textlink="">
      <xdr:nvSpPr>
        <xdr:cNvPr id="141" name="楕円 140"/>
        <xdr:cNvSpPr/>
      </xdr:nvSpPr>
      <xdr:spPr>
        <a:xfrm>
          <a:off x="1079500" y="984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166745</xdr:rowOff>
    </xdr:from>
    <xdr:ext cx="534377" cy="259045"/>
    <xdr:sp macro="" textlink="">
      <xdr:nvSpPr>
        <xdr:cNvPr id="142" name="テキスト ボックス 141"/>
        <xdr:cNvSpPr txBox="1"/>
      </xdr:nvSpPr>
      <xdr:spPr>
        <a:xfrm>
          <a:off x="863111" y="993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3" name="テキスト ボックス 152"/>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141636</xdr:rowOff>
    </xdr:from>
    <xdr:to>
      <xdr:col>24</xdr:col>
      <xdr:colOff>62865</xdr:colOff>
      <xdr:row>79</xdr:row>
      <xdr:rowOff>122334</xdr:rowOff>
    </xdr:to>
    <xdr:cxnSp macro="">
      <xdr:nvCxnSpPr>
        <xdr:cNvPr id="167" name="直線コネクタ 166"/>
        <xdr:cNvCxnSpPr/>
      </xdr:nvCxnSpPr>
      <xdr:spPr>
        <a:xfrm flipV="1">
          <a:off x="4633595" y="12314586"/>
          <a:ext cx="1270" cy="1352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126161</xdr:rowOff>
    </xdr:from>
    <xdr:ext cx="599010" cy="259045"/>
    <xdr:sp macro="" textlink="">
      <xdr:nvSpPr>
        <xdr:cNvPr id="168" name="民生費最小値テキスト"/>
        <xdr:cNvSpPr txBox="1"/>
      </xdr:nvSpPr>
      <xdr:spPr>
        <a:xfrm>
          <a:off x="4686300" y="1367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122334</xdr:rowOff>
    </xdr:from>
    <xdr:to>
      <xdr:col>24</xdr:col>
      <xdr:colOff>152400</xdr:colOff>
      <xdr:row>79</xdr:row>
      <xdr:rowOff>122334</xdr:rowOff>
    </xdr:to>
    <xdr:cxnSp macro="">
      <xdr:nvCxnSpPr>
        <xdr:cNvPr id="169" name="直線コネクタ 168"/>
        <xdr:cNvCxnSpPr/>
      </xdr:nvCxnSpPr>
      <xdr:spPr>
        <a:xfrm>
          <a:off x="4546600" y="1366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88313</xdr:rowOff>
    </xdr:from>
    <xdr:ext cx="599010" cy="259045"/>
    <xdr:sp macro="" textlink="">
      <xdr:nvSpPr>
        <xdr:cNvPr id="170" name="民生費最大値テキスト"/>
        <xdr:cNvSpPr txBox="1"/>
      </xdr:nvSpPr>
      <xdr:spPr>
        <a:xfrm>
          <a:off x="4686300" y="1208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141636</xdr:rowOff>
    </xdr:from>
    <xdr:to>
      <xdr:col>24</xdr:col>
      <xdr:colOff>152400</xdr:colOff>
      <xdr:row>71</xdr:row>
      <xdr:rowOff>141636</xdr:rowOff>
    </xdr:to>
    <xdr:cxnSp macro="">
      <xdr:nvCxnSpPr>
        <xdr:cNvPr id="171" name="直線コネクタ 170"/>
        <xdr:cNvCxnSpPr/>
      </xdr:nvCxnSpPr>
      <xdr:spPr>
        <a:xfrm>
          <a:off x="4546600" y="123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113412</xdr:rowOff>
    </xdr:from>
    <xdr:to>
      <xdr:col>24</xdr:col>
      <xdr:colOff>63500</xdr:colOff>
      <xdr:row>78</xdr:row>
      <xdr:rowOff>126053</xdr:rowOff>
    </xdr:to>
    <xdr:cxnSp macro="">
      <xdr:nvCxnSpPr>
        <xdr:cNvPr id="172" name="直線コネクタ 171"/>
        <xdr:cNvCxnSpPr/>
      </xdr:nvCxnSpPr>
      <xdr:spPr>
        <a:xfrm flipV="1">
          <a:off x="3797300" y="13315062"/>
          <a:ext cx="838200" cy="18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145107</xdr:rowOff>
    </xdr:from>
    <xdr:ext cx="599010" cy="259045"/>
    <xdr:sp macro="" textlink="">
      <xdr:nvSpPr>
        <xdr:cNvPr id="173" name="民生費平均値テキスト"/>
        <xdr:cNvSpPr txBox="1"/>
      </xdr:nvSpPr>
      <xdr:spPr>
        <a:xfrm>
          <a:off x="4686300" y="130038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122230</xdr:rowOff>
    </xdr:from>
    <xdr:to>
      <xdr:col>24</xdr:col>
      <xdr:colOff>114300</xdr:colOff>
      <xdr:row>77</xdr:row>
      <xdr:rowOff>52380</xdr:rowOff>
    </xdr:to>
    <xdr:sp macro="" textlink="">
      <xdr:nvSpPr>
        <xdr:cNvPr id="174" name="フローチャート: 判断 173"/>
        <xdr:cNvSpPr/>
      </xdr:nvSpPr>
      <xdr:spPr>
        <a:xfrm>
          <a:off x="4584700" y="131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126053</xdr:rowOff>
    </xdr:from>
    <xdr:to>
      <xdr:col>19</xdr:col>
      <xdr:colOff>177800</xdr:colOff>
      <xdr:row>78</xdr:row>
      <xdr:rowOff>162080</xdr:rowOff>
    </xdr:to>
    <xdr:cxnSp macro="">
      <xdr:nvCxnSpPr>
        <xdr:cNvPr id="175" name="直線コネクタ 174"/>
        <xdr:cNvCxnSpPr/>
      </xdr:nvCxnSpPr>
      <xdr:spPr>
        <a:xfrm flipV="1">
          <a:off x="2908300" y="13499153"/>
          <a:ext cx="889000" cy="3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34288</xdr:rowOff>
    </xdr:from>
    <xdr:to>
      <xdr:col>20</xdr:col>
      <xdr:colOff>38100</xdr:colOff>
      <xdr:row>77</xdr:row>
      <xdr:rowOff>135888</xdr:rowOff>
    </xdr:to>
    <xdr:sp macro="" textlink="">
      <xdr:nvSpPr>
        <xdr:cNvPr id="176" name="フローチャート: 判断 175"/>
        <xdr:cNvSpPr/>
      </xdr:nvSpPr>
      <xdr:spPr>
        <a:xfrm>
          <a:off x="3746500" y="1323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152415</xdr:rowOff>
    </xdr:from>
    <xdr:ext cx="599010" cy="259045"/>
    <xdr:sp macro="" textlink="">
      <xdr:nvSpPr>
        <xdr:cNvPr id="177" name="テキスト ボックス 176"/>
        <xdr:cNvSpPr txBox="1"/>
      </xdr:nvSpPr>
      <xdr:spPr>
        <a:xfrm>
          <a:off x="3497795" y="1301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162080</xdr:rowOff>
    </xdr:from>
    <xdr:to>
      <xdr:col>15</xdr:col>
      <xdr:colOff>50800</xdr:colOff>
      <xdr:row>79</xdr:row>
      <xdr:rowOff>56063</xdr:rowOff>
    </xdr:to>
    <xdr:cxnSp macro="">
      <xdr:nvCxnSpPr>
        <xdr:cNvPr id="178" name="直線コネクタ 177"/>
        <xdr:cNvCxnSpPr/>
      </xdr:nvCxnSpPr>
      <xdr:spPr>
        <a:xfrm flipV="1">
          <a:off x="2019300" y="13535180"/>
          <a:ext cx="889000" cy="6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113551</xdr:rowOff>
    </xdr:from>
    <xdr:to>
      <xdr:col>15</xdr:col>
      <xdr:colOff>101600</xdr:colOff>
      <xdr:row>78</xdr:row>
      <xdr:rowOff>43701</xdr:rowOff>
    </xdr:to>
    <xdr:sp macro="" textlink="">
      <xdr:nvSpPr>
        <xdr:cNvPr id="179" name="フローチャート: 判断 178"/>
        <xdr:cNvSpPr/>
      </xdr:nvSpPr>
      <xdr:spPr>
        <a:xfrm>
          <a:off x="2857500" y="1331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60228</xdr:rowOff>
    </xdr:from>
    <xdr:ext cx="599010" cy="259045"/>
    <xdr:sp macro="" textlink="">
      <xdr:nvSpPr>
        <xdr:cNvPr id="180" name="テキスト ボックス 179"/>
        <xdr:cNvSpPr txBox="1"/>
      </xdr:nvSpPr>
      <xdr:spPr>
        <a:xfrm>
          <a:off x="2608795" y="1309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56063</xdr:rowOff>
    </xdr:from>
    <xdr:to>
      <xdr:col>10</xdr:col>
      <xdr:colOff>114300</xdr:colOff>
      <xdr:row>79</xdr:row>
      <xdr:rowOff>68111</xdr:rowOff>
    </xdr:to>
    <xdr:cxnSp macro="">
      <xdr:nvCxnSpPr>
        <xdr:cNvPr id="181" name="直線コネクタ 180"/>
        <xdr:cNvCxnSpPr/>
      </xdr:nvCxnSpPr>
      <xdr:spPr>
        <a:xfrm flipV="1">
          <a:off x="1130300" y="13600613"/>
          <a:ext cx="889000" cy="1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163576</xdr:rowOff>
    </xdr:from>
    <xdr:to>
      <xdr:col>10</xdr:col>
      <xdr:colOff>165100</xdr:colOff>
      <xdr:row>78</xdr:row>
      <xdr:rowOff>93726</xdr:rowOff>
    </xdr:to>
    <xdr:sp macro="" textlink="">
      <xdr:nvSpPr>
        <xdr:cNvPr id="182" name="フローチャート: 判断 181"/>
        <xdr:cNvSpPr/>
      </xdr:nvSpPr>
      <xdr:spPr>
        <a:xfrm>
          <a:off x="1968500" y="1336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110253</xdr:rowOff>
    </xdr:from>
    <xdr:ext cx="599010" cy="259045"/>
    <xdr:sp macro="" textlink="">
      <xdr:nvSpPr>
        <xdr:cNvPr id="183" name="テキスト ボックス 182"/>
        <xdr:cNvSpPr txBox="1"/>
      </xdr:nvSpPr>
      <xdr:spPr>
        <a:xfrm>
          <a:off x="1719795" y="13140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950</xdr:rowOff>
    </xdr:from>
    <xdr:to>
      <xdr:col>6</xdr:col>
      <xdr:colOff>38100</xdr:colOff>
      <xdr:row>78</xdr:row>
      <xdr:rowOff>102550</xdr:rowOff>
    </xdr:to>
    <xdr:sp macro="" textlink="">
      <xdr:nvSpPr>
        <xdr:cNvPr id="184" name="フローチャート: 判断 183"/>
        <xdr:cNvSpPr/>
      </xdr:nvSpPr>
      <xdr:spPr>
        <a:xfrm>
          <a:off x="1079500" y="133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119077</xdr:rowOff>
    </xdr:from>
    <xdr:ext cx="599010" cy="259045"/>
    <xdr:sp macro="" textlink="">
      <xdr:nvSpPr>
        <xdr:cNvPr id="185" name="テキスト ボックス 184"/>
        <xdr:cNvSpPr txBox="1"/>
      </xdr:nvSpPr>
      <xdr:spPr>
        <a:xfrm>
          <a:off x="830795" y="1314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62612</xdr:rowOff>
    </xdr:from>
    <xdr:to>
      <xdr:col>24</xdr:col>
      <xdr:colOff>114300</xdr:colOff>
      <xdr:row>77</xdr:row>
      <xdr:rowOff>164212</xdr:rowOff>
    </xdr:to>
    <xdr:sp macro="" textlink="">
      <xdr:nvSpPr>
        <xdr:cNvPr id="191" name="楕円 190"/>
        <xdr:cNvSpPr/>
      </xdr:nvSpPr>
      <xdr:spPr>
        <a:xfrm>
          <a:off x="4584700" y="1326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41039</xdr:rowOff>
    </xdr:from>
    <xdr:ext cx="599010" cy="259045"/>
    <xdr:sp macro="" textlink="">
      <xdr:nvSpPr>
        <xdr:cNvPr id="192" name="民生費該当値テキスト"/>
        <xdr:cNvSpPr txBox="1"/>
      </xdr:nvSpPr>
      <xdr:spPr>
        <a:xfrm>
          <a:off x="4686300" y="1324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75253</xdr:rowOff>
    </xdr:from>
    <xdr:to>
      <xdr:col>20</xdr:col>
      <xdr:colOff>38100</xdr:colOff>
      <xdr:row>79</xdr:row>
      <xdr:rowOff>5403</xdr:rowOff>
    </xdr:to>
    <xdr:sp macro="" textlink="">
      <xdr:nvSpPr>
        <xdr:cNvPr id="193" name="楕円 192"/>
        <xdr:cNvSpPr/>
      </xdr:nvSpPr>
      <xdr:spPr>
        <a:xfrm>
          <a:off x="3746500" y="1344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167980</xdr:rowOff>
    </xdr:from>
    <xdr:ext cx="599010" cy="259045"/>
    <xdr:sp macro="" textlink="">
      <xdr:nvSpPr>
        <xdr:cNvPr id="194" name="テキスト ボックス 193"/>
        <xdr:cNvSpPr txBox="1"/>
      </xdr:nvSpPr>
      <xdr:spPr>
        <a:xfrm>
          <a:off x="3497795" y="13541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111280</xdr:rowOff>
    </xdr:from>
    <xdr:to>
      <xdr:col>15</xdr:col>
      <xdr:colOff>101600</xdr:colOff>
      <xdr:row>79</xdr:row>
      <xdr:rowOff>41430</xdr:rowOff>
    </xdr:to>
    <xdr:sp macro="" textlink="">
      <xdr:nvSpPr>
        <xdr:cNvPr id="195" name="楕円 194"/>
        <xdr:cNvSpPr/>
      </xdr:nvSpPr>
      <xdr:spPr>
        <a:xfrm>
          <a:off x="2857500" y="1348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32557</xdr:rowOff>
    </xdr:from>
    <xdr:ext cx="599010" cy="259045"/>
    <xdr:sp macro="" textlink="">
      <xdr:nvSpPr>
        <xdr:cNvPr id="196" name="テキスト ボックス 195"/>
        <xdr:cNvSpPr txBox="1"/>
      </xdr:nvSpPr>
      <xdr:spPr>
        <a:xfrm>
          <a:off x="2608795" y="1357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5263</xdr:rowOff>
    </xdr:from>
    <xdr:to>
      <xdr:col>10</xdr:col>
      <xdr:colOff>165100</xdr:colOff>
      <xdr:row>79</xdr:row>
      <xdr:rowOff>106863</xdr:rowOff>
    </xdr:to>
    <xdr:sp macro="" textlink="">
      <xdr:nvSpPr>
        <xdr:cNvPr id="197" name="楕円 196"/>
        <xdr:cNvSpPr/>
      </xdr:nvSpPr>
      <xdr:spPr>
        <a:xfrm>
          <a:off x="1968500" y="1354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97990</xdr:rowOff>
    </xdr:from>
    <xdr:ext cx="599010" cy="259045"/>
    <xdr:sp macro="" textlink="">
      <xdr:nvSpPr>
        <xdr:cNvPr id="198" name="テキスト ボックス 197"/>
        <xdr:cNvSpPr txBox="1"/>
      </xdr:nvSpPr>
      <xdr:spPr>
        <a:xfrm>
          <a:off x="1719795" y="13642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17311</xdr:rowOff>
    </xdr:from>
    <xdr:to>
      <xdr:col>6</xdr:col>
      <xdr:colOff>38100</xdr:colOff>
      <xdr:row>79</xdr:row>
      <xdr:rowOff>118911</xdr:rowOff>
    </xdr:to>
    <xdr:sp macro="" textlink="">
      <xdr:nvSpPr>
        <xdr:cNvPr id="199" name="楕円 198"/>
        <xdr:cNvSpPr/>
      </xdr:nvSpPr>
      <xdr:spPr>
        <a:xfrm>
          <a:off x="1079500" y="1356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110038</xdr:rowOff>
    </xdr:from>
    <xdr:ext cx="599010" cy="259045"/>
    <xdr:sp macro="" textlink="">
      <xdr:nvSpPr>
        <xdr:cNvPr id="200" name="テキスト ボックス 199"/>
        <xdr:cNvSpPr txBox="1"/>
      </xdr:nvSpPr>
      <xdr:spPr>
        <a:xfrm>
          <a:off x="830795" y="1365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32372</xdr:rowOff>
    </xdr:from>
    <xdr:to>
      <xdr:col>24</xdr:col>
      <xdr:colOff>62865</xdr:colOff>
      <xdr:row>98</xdr:row>
      <xdr:rowOff>46134</xdr:rowOff>
    </xdr:to>
    <xdr:cxnSp macro="">
      <xdr:nvCxnSpPr>
        <xdr:cNvPr id="223" name="直線コネクタ 222"/>
        <xdr:cNvCxnSpPr/>
      </xdr:nvCxnSpPr>
      <xdr:spPr>
        <a:xfrm flipV="1">
          <a:off x="4633595" y="15462872"/>
          <a:ext cx="1270" cy="138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49961</xdr:rowOff>
    </xdr:from>
    <xdr:ext cx="534377" cy="259045"/>
    <xdr:sp macro="" textlink="">
      <xdr:nvSpPr>
        <xdr:cNvPr id="224" name="衛生費最小値テキスト"/>
        <xdr:cNvSpPr txBox="1"/>
      </xdr:nvSpPr>
      <xdr:spPr>
        <a:xfrm>
          <a:off x="4686300" y="168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46134</xdr:rowOff>
    </xdr:from>
    <xdr:to>
      <xdr:col>24</xdr:col>
      <xdr:colOff>152400</xdr:colOff>
      <xdr:row>98</xdr:row>
      <xdr:rowOff>46134</xdr:rowOff>
    </xdr:to>
    <xdr:cxnSp macro="">
      <xdr:nvCxnSpPr>
        <xdr:cNvPr id="225" name="直線コネクタ 224"/>
        <xdr:cNvCxnSpPr/>
      </xdr:nvCxnSpPr>
      <xdr:spPr>
        <a:xfrm>
          <a:off x="4546600" y="168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150499</xdr:rowOff>
    </xdr:from>
    <xdr:ext cx="534377" cy="259045"/>
    <xdr:sp macro="" textlink="">
      <xdr:nvSpPr>
        <xdr:cNvPr id="226" name="衛生費最大値テキスト"/>
        <xdr:cNvSpPr txBox="1"/>
      </xdr:nvSpPr>
      <xdr:spPr>
        <a:xfrm>
          <a:off x="4686300" y="1523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32372</xdr:rowOff>
    </xdr:from>
    <xdr:to>
      <xdr:col>24</xdr:col>
      <xdr:colOff>152400</xdr:colOff>
      <xdr:row>90</xdr:row>
      <xdr:rowOff>32372</xdr:rowOff>
    </xdr:to>
    <xdr:cxnSp macro="">
      <xdr:nvCxnSpPr>
        <xdr:cNvPr id="227" name="直線コネクタ 226"/>
        <xdr:cNvCxnSpPr/>
      </xdr:nvCxnSpPr>
      <xdr:spPr>
        <a:xfrm>
          <a:off x="4546600" y="1546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100816</xdr:rowOff>
    </xdr:from>
    <xdr:to>
      <xdr:col>24</xdr:col>
      <xdr:colOff>63500</xdr:colOff>
      <xdr:row>98</xdr:row>
      <xdr:rowOff>60102</xdr:rowOff>
    </xdr:to>
    <xdr:cxnSp macro="">
      <xdr:nvCxnSpPr>
        <xdr:cNvPr id="228" name="直線コネクタ 227"/>
        <xdr:cNvCxnSpPr/>
      </xdr:nvCxnSpPr>
      <xdr:spPr>
        <a:xfrm flipV="1">
          <a:off x="3797300" y="16731466"/>
          <a:ext cx="838200" cy="13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142730</xdr:rowOff>
    </xdr:from>
    <xdr:ext cx="534377" cy="259045"/>
    <xdr:sp macro="" textlink="">
      <xdr:nvSpPr>
        <xdr:cNvPr id="229" name="衛生費平均値テキスト"/>
        <xdr:cNvSpPr txBox="1"/>
      </xdr:nvSpPr>
      <xdr:spPr>
        <a:xfrm>
          <a:off x="4686300" y="16259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119853</xdr:rowOff>
    </xdr:from>
    <xdr:to>
      <xdr:col>24</xdr:col>
      <xdr:colOff>114300</xdr:colOff>
      <xdr:row>96</xdr:row>
      <xdr:rowOff>50003</xdr:rowOff>
    </xdr:to>
    <xdr:sp macro="" textlink="">
      <xdr:nvSpPr>
        <xdr:cNvPr id="230" name="フローチャート: 判断 229"/>
        <xdr:cNvSpPr/>
      </xdr:nvSpPr>
      <xdr:spPr>
        <a:xfrm>
          <a:off x="45847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60102</xdr:rowOff>
    </xdr:from>
    <xdr:to>
      <xdr:col>19</xdr:col>
      <xdr:colOff>177800</xdr:colOff>
      <xdr:row>98</xdr:row>
      <xdr:rowOff>117184</xdr:rowOff>
    </xdr:to>
    <xdr:cxnSp macro="">
      <xdr:nvCxnSpPr>
        <xdr:cNvPr id="231" name="直線コネクタ 230"/>
        <xdr:cNvCxnSpPr/>
      </xdr:nvCxnSpPr>
      <xdr:spPr>
        <a:xfrm flipV="1">
          <a:off x="2908300" y="16862202"/>
          <a:ext cx="889000" cy="5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104170</xdr:rowOff>
    </xdr:from>
    <xdr:to>
      <xdr:col>20</xdr:col>
      <xdr:colOff>38100</xdr:colOff>
      <xdr:row>96</xdr:row>
      <xdr:rowOff>34320</xdr:rowOff>
    </xdr:to>
    <xdr:sp macro="" textlink="">
      <xdr:nvSpPr>
        <xdr:cNvPr id="232" name="フローチャート: 判断 231"/>
        <xdr:cNvSpPr/>
      </xdr:nvSpPr>
      <xdr:spPr>
        <a:xfrm>
          <a:off x="3746500" y="163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50847</xdr:rowOff>
    </xdr:from>
    <xdr:ext cx="534377" cy="259045"/>
    <xdr:sp macro="" textlink="">
      <xdr:nvSpPr>
        <xdr:cNvPr id="233" name="テキスト ボックス 232"/>
        <xdr:cNvSpPr txBox="1"/>
      </xdr:nvSpPr>
      <xdr:spPr>
        <a:xfrm>
          <a:off x="3530111" y="1616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115948</xdr:rowOff>
    </xdr:from>
    <xdr:to>
      <xdr:col>15</xdr:col>
      <xdr:colOff>50800</xdr:colOff>
      <xdr:row>98</xdr:row>
      <xdr:rowOff>117184</xdr:rowOff>
    </xdr:to>
    <xdr:cxnSp macro="">
      <xdr:nvCxnSpPr>
        <xdr:cNvPr id="234" name="直線コネクタ 233"/>
        <xdr:cNvCxnSpPr/>
      </xdr:nvCxnSpPr>
      <xdr:spPr>
        <a:xfrm>
          <a:off x="2019300" y="16918048"/>
          <a:ext cx="889000" cy="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165641</xdr:rowOff>
    </xdr:from>
    <xdr:to>
      <xdr:col>15</xdr:col>
      <xdr:colOff>101600</xdr:colOff>
      <xdr:row>96</xdr:row>
      <xdr:rowOff>95791</xdr:rowOff>
    </xdr:to>
    <xdr:sp macro="" textlink="">
      <xdr:nvSpPr>
        <xdr:cNvPr id="235" name="フローチャート: 判断 234"/>
        <xdr:cNvSpPr/>
      </xdr:nvSpPr>
      <xdr:spPr>
        <a:xfrm>
          <a:off x="2857500" y="1645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112318</xdr:rowOff>
    </xdr:from>
    <xdr:ext cx="534377" cy="259045"/>
    <xdr:sp macro="" textlink="">
      <xdr:nvSpPr>
        <xdr:cNvPr id="236" name="テキスト ボックス 235"/>
        <xdr:cNvSpPr txBox="1"/>
      </xdr:nvSpPr>
      <xdr:spPr>
        <a:xfrm>
          <a:off x="2641111" y="1622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115948</xdr:rowOff>
    </xdr:from>
    <xdr:to>
      <xdr:col>10</xdr:col>
      <xdr:colOff>114300</xdr:colOff>
      <xdr:row>98</xdr:row>
      <xdr:rowOff>146650</xdr:rowOff>
    </xdr:to>
    <xdr:cxnSp macro="">
      <xdr:nvCxnSpPr>
        <xdr:cNvPr id="237" name="直線コネクタ 236"/>
        <xdr:cNvCxnSpPr/>
      </xdr:nvCxnSpPr>
      <xdr:spPr>
        <a:xfrm flipV="1">
          <a:off x="1130300" y="16918048"/>
          <a:ext cx="889000" cy="3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49856</xdr:rowOff>
    </xdr:from>
    <xdr:to>
      <xdr:col>10</xdr:col>
      <xdr:colOff>165100</xdr:colOff>
      <xdr:row>96</xdr:row>
      <xdr:rowOff>151456</xdr:rowOff>
    </xdr:to>
    <xdr:sp macro="" textlink="">
      <xdr:nvSpPr>
        <xdr:cNvPr id="238" name="フローチャート: 判断 237"/>
        <xdr:cNvSpPr/>
      </xdr:nvSpPr>
      <xdr:spPr>
        <a:xfrm>
          <a:off x="1968500" y="165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167983</xdr:rowOff>
    </xdr:from>
    <xdr:ext cx="534377" cy="259045"/>
    <xdr:sp macro="" textlink="">
      <xdr:nvSpPr>
        <xdr:cNvPr id="239" name="テキスト ボックス 238"/>
        <xdr:cNvSpPr txBox="1"/>
      </xdr:nvSpPr>
      <xdr:spPr>
        <a:xfrm>
          <a:off x="1752111" y="1628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84900</xdr:rowOff>
    </xdr:from>
    <xdr:to>
      <xdr:col>6</xdr:col>
      <xdr:colOff>38100</xdr:colOff>
      <xdr:row>97</xdr:row>
      <xdr:rowOff>15050</xdr:rowOff>
    </xdr:to>
    <xdr:sp macro="" textlink="">
      <xdr:nvSpPr>
        <xdr:cNvPr id="240" name="フローチャート: 判断 239"/>
        <xdr:cNvSpPr/>
      </xdr:nvSpPr>
      <xdr:spPr>
        <a:xfrm>
          <a:off x="1079500" y="165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31577</xdr:rowOff>
    </xdr:from>
    <xdr:ext cx="534377" cy="259045"/>
    <xdr:sp macro="" textlink="">
      <xdr:nvSpPr>
        <xdr:cNvPr id="241" name="テキスト ボックス 240"/>
        <xdr:cNvSpPr txBox="1"/>
      </xdr:nvSpPr>
      <xdr:spPr>
        <a:xfrm>
          <a:off x="863111" y="1631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50016</xdr:rowOff>
    </xdr:from>
    <xdr:to>
      <xdr:col>24</xdr:col>
      <xdr:colOff>114300</xdr:colOff>
      <xdr:row>97</xdr:row>
      <xdr:rowOff>151616</xdr:rowOff>
    </xdr:to>
    <xdr:sp macro="" textlink="">
      <xdr:nvSpPr>
        <xdr:cNvPr id="247" name="楕円 246"/>
        <xdr:cNvSpPr/>
      </xdr:nvSpPr>
      <xdr:spPr>
        <a:xfrm>
          <a:off x="4584700" y="1668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136393</xdr:rowOff>
    </xdr:from>
    <xdr:ext cx="534377" cy="259045"/>
    <xdr:sp macro="" textlink="">
      <xdr:nvSpPr>
        <xdr:cNvPr id="248" name="衛生費該当値テキスト"/>
        <xdr:cNvSpPr txBox="1"/>
      </xdr:nvSpPr>
      <xdr:spPr>
        <a:xfrm>
          <a:off x="4686300" y="1659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9302</xdr:rowOff>
    </xdr:from>
    <xdr:to>
      <xdr:col>20</xdr:col>
      <xdr:colOff>38100</xdr:colOff>
      <xdr:row>98</xdr:row>
      <xdr:rowOff>110902</xdr:rowOff>
    </xdr:to>
    <xdr:sp macro="" textlink="">
      <xdr:nvSpPr>
        <xdr:cNvPr id="249" name="楕円 248"/>
        <xdr:cNvSpPr/>
      </xdr:nvSpPr>
      <xdr:spPr>
        <a:xfrm>
          <a:off x="3746500" y="1681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102029</xdr:rowOff>
    </xdr:from>
    <xdr:ext cx="534377" cy="259045"/>
    <xdr:sp macro="" textlink="">
      <xdr:nvSpPr>
        <xdr:cNvPr id="250" name="テキスト ボックス 249"/>
        <xdr:cNvSpPr txBox="1"/>
      </xdr:nvSpPr>
      <xdr:spPr>
        <a:xfrm>
          <a:off x="3530111" y="1690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66384</xdr:rowOff>
    </xdr:from>
    <xdr:to>
      <xdr:col>15</xdr:col>
      <xdr:colOff>101600</xdr:colOff>
      <xdr:row>98</xdr:row>
      <xdr:rowOff>167984</xdr:rowOff>
    </xdr:to>
    <xdr:sp macro="" textlink="">
      <xdr:nvSpPr>
        <xdr:cNvPr id="251" name="楕円 250"/>
        <xdr:cNvSpPr/>
      </xdr:nvSpPr>
      <xdr:spPr>
        <a:xfrm>
          <a:off x="2857500" y="1686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159111</xdr:rowOff>
    </xdr:from>
    <xdr:ext cx="534377" cy="259045"/>
    <xdr:sp macro="" textlink="">
      <xdr:nvSpPr>
        <xdr:cNvPr id="252" name="テキスト ボックス 251"/>
        <xdr:cNvSpPr txBox="1"/>
      </xdr:nvSpPr>
      <xdr:spPr>
        <a:xfrm>
          <a:off x="2641111" y="1696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65148</xdr:rowOff>
    </xdr:from>
    <xdr:to>
      <xdr:col>10</xdr:col>
      <xdr:colOff>165100</xdr:colOff>
      <xdr:row>98</xdr:row>
      <xdr:rowOff>166748</xdr:rowOff>
    </xdr:to>
    <xdr:sp macro="" textlink="">
      <xdr:nvSpPr>
        <xdr:cNvPr id="253" name="楕円 252"/>
        <xdr:cNvSpPr/>
      </xdr:nvSpPr>
      <xdr:spPr>
        <a:xfrm>
          <a:off x="1968500" y="1686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157875</xdr:rowOff>
    </xdr:from>
    <xdr:ext cx="534377" cy="259045"/>
    <xdr:sp macro="" textlink="">
      <xdr:nvSpPr>
        <xdr:cNvPr id="254" name="テキスト ボックス 253"/>
        <xdr:cNvSpPr txBox="1"/>
      </xdr:nvSpPr>
      <xdr:spPr>
        <a:xfrm>
          <a:off x="1752111" y="1695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95850</xdr:rowOff>
    </xdr:from>
    <xdr:to>
      <xdr:col>6</xdr:col>
      <xdr:colOff>38100</xdr:colOff>
      <xdr:row>99</xdr:row>
      <xdr:rowOff>26000</xdr:rowOff>
    </xdr:to>
    <xdr:sp macro="" textlink="">
      <xdr:nvSpPr>
        <xdr:cNvPr id="255" name="楕円 254"/>
        <xdr:cNvSpPr/>
      </xdr:nvSpPr>
      <xdr:spPr>
        <a:xfrm>
          <a:off x="1079500" y="1689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17127</xdr:rowOff>
    </xdr:from>
    <xdr:ext cx="534377" cy="259045"/>
    <xdr:sp macro="" textlink="">
      <xdr:nvSpPr>
        <xdr:cNvPr id="256" name="テキスト ボックス 255"/>
        <xdr:cNvSpPr txBox="1"/>
      </xdr:nvSpPr>
      <xdr:spPr>
        <a:xfrm>
          <a:off x="863111" y="1699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0" name="テキスト ボックス 26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2" name="テキスト ボックス 27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4" name="テキスト ボックス 27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25400</xdr:rowOff>
    </xdr:from>
    <xdr:to>
      <xdr:col>54</xdr:col>
      <xdr:colOff>189865</xdr:colOff>
      <xdr:row>38</xdr:row>
      <xdr:rowOff>139700</xdr:rowOff>
    </xdr:to>
    <xdr:cxnSp macro="">
      <xdr:nvCxnSpPr>
        <xdr:cNvPr id="278" name="直線コネクタ 277"/>
        <xdr:cNvCxnSpPr/>
      </xdr:nvCxnSpPr>
      <xdr:spPr>
        <a:xfrm flipV="1">
          <a:off x="10475595" y="5168900"/>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143527</xdr:rowOff>
    </xdr:from>
    <xdr:ext cx="469744" cy="259045"/>
    <xdr:sp macro="" textlink="">
      <xdr:nvSpPr>
        <xdr:cNvPr id="281" name="労働費最大値テキスト"/>
        <xdr:cNvSpPr txBox="1"/>
      </xdr:nvSpPr>
      <xdr:spPr>
        <a:xfrm>
          <a:off x="10528300" y="49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25400</xdr:rowOff>
    </xdr:from>
    <xdr:to>
      <xdr:col>55</xdr:col>
      <xdr:colOff>88900</xdr:colOff>
      <xdr:row>30</xdr:row>
      <xdr:rowOff>25400</xdr:rowOff>
    </xdr:to>
    <xdr:cxnSp macro="">
      <xdr:nvCxnSpPr>
        <xdr:cNvPr id="282" name="直線コネクタ 281"/>
        <xdr:cNvCxnSpPr/>
      </xdr:nvCxnSpPr>
      <xdr:spPr>
        <a:xfrm>
          <a:off x="10388600" y="516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87579</xdr:rowOff>
    </xdr:from>
    <xdr:to>
      <xdr:col>55</xdr:col>
      <xdr:colOff>0</xdr:colOff>
      <xdr:row>38</xdr:row>
      <xdr:rowOff>89865</xdr:rowOff>
    </xdr:to>
    <xdr:cxnSp macro="">
      <xdr:nvCxnSpPr>
        <xdr:cNvPr id="283" name="直線コネクタ 282"/>
        <xdr:cNvCxnSpPr/>
      </xdr:nvCxnSpPr>
      <xdr:spPr>
        <a:xfrm flipV="1">
          <a:off x="9639300" y="6602679"/>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104462</xdr:rowOff>
    </xdr:from>
    <xdr:ext cx="378565" cy="259045"/>
    <xdr:sp macro="" textlink="">
      <xdr:nvSpPr>
        <xdr:cNvPr id="284" name="労働費平均値テキスト"/>
        <xdr:cNvSpPr txBox="1"/>
      </xdr:nvSpPr>
      <xdr:spPr>
        <a:xfrm>
          <a:off x="10528300" y="61052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81585</xdr:rowOff>
    </xdr:from>
    <xdr:to>
      <xdr:col>55</xdr:col>
      <xdr:colOff>50800</xdr:colOff>
      <xdr:row>37</xdr:row>
      <xdr:rowOff>11735</xdr:rowOff>
    </xdr:to>
    <xdr:sp macro="" textlink="">
      <xdr:nvSpPr>
        <xdr:cNvPr id="285" name="フローチャート: 判断 284"/>
        <xdr:cNvSpPr/>
      </xdr:nvSpPr>
      <xdr:spPr>
        <a:xfrm>
          <a:off x="10426700" y="62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88951</xdr:rowOff>
    </xdr:from>
    <xdr:to>
      <xdr:col>50</xdr:col>
      <xdr:colOff>114300</xdr:colOff>
      <xdr:row>38</xdr:row>
      <xdr:rowOff>89865</xdr:rowOff>
    </xdr:to>
    <xdr:cxnSp macro="">
      <xdr:nvCxnSpPr>
        <xdr:cNvPr id="286" name="直線コネクタ 285"/>
        <xdr:cNvCxnSpPr/>
      </xdr:nvCxnSpPr>
      <xdr:spPr>
        <a:xfrm>
          <a:off x="8750300" y="660405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146507</xdr:rowOff>
    </xdr:from>
    <xdr:to>
      <xdr:col>50</xdr:col>
      <xdr:colOff>165100</xdr:colOff>
      <xdr:row>35</xdr:row>
      <xdr:rowOff>76657</xdr:rowOff>
    </xdr:to>
    <xdr:sp macro="" textlink="">
      <xdr:nvSpPr>
        <xdr:cNvPr id="287" name="フローチャート: 判断 286"/>
        <xdr:cNvSpPr/>
      </xdr:nvSpPr>
      <xdr:spPr>
        <a:xfrm>
          <a:off x="9588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93184</xdr:rowOff>
    </xdr:from>
    <xdr:ext cx="469744" cy="259045"/>
    <xdr:sp macro="" textlink="">
      <xdr:nvSpPr>
        <xdr:cNvPr id="288" name="テキスト ボックス 287"/>
        <xdr:cNvSpPr txBox="1"/>
      </xdr:nvSpPr>
      <xdr:spPr>
        <a:xfrm>
          <a:off x="9404428" y="575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88951</xdr:rowOff>
    </xdr:from>
    <xdr:to>
      <xdr:col>45</xdr:col>
      <xdr:colOff>177800</xdr:colOff>
      <xdr:row>38</xdr:row>
      <xdr:rowOff>89408</xdr:rowOff>
    </xdr:to>
    <xdr:cxnSp macro="">
      <xdr:nvCxnSpPr>
        <xdr:cNvPr id="289" name="直線コネクタ 288"/>
        <xdr:cNvCxnSpPr/>
      </xdr:nvCxnSpPr>
      <xdr:spPr>
        <a:xfrm flipV="1">
          <a:off x="7861300" y="660405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109931</xdr:rowOff>
    </xdr:from>
    <xdr:to>
      <xdr:col>46</xdr:col>
      <xdr:colOff>38100</xdr:colOff>
      <xdr:row>35</xdr:row>
      <xdr:rowOff>40081</xdr:rowOff>
    </xdr:to>
    <xdr:sp macro="" textlink="">
      <xdr:nvSpPr>
        <xdr:cNvPr id="290" name="フローチャート: 判断 289"/>
        <xdr:cNvSpPr/>
      </xdr:nvSpPr>
      <xdr:spPr>
        <a:xfrm>
          <a:off x="8699500" y="593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56608</xdr:rowOff>
    </xdr:from>
    <xdr:ext cx="469744" cy="259045"/>
    <xdr:sp macro="" textlink="">
      <xdr:nvSpPr>
        <xdr:cNvPr id="291" name="テキスト ボックス 290"/>
        <xdr:cNvSpPr txBox="1"/>
      </xdr:nvSpPr>
      <xdr:spPr>
        <a:xfrm>
          <a:off x="8515428" y="571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89408</xdr:rowOff>
    </xdr:from>
    <xdr:to>
      <xdr:col>41</xdr:col>
      <xdr:colOff>50800</xdr:colOff>
      <xdr:row>38</xdr:row>
      <xdr:rowOff>90322</xdr:rowOff>
    </xdr:to>
    <xdr:cxnSp macro="">
      <xdr:nvCxnSpPr>
        <xdr:cNvPr id="292" name="直線コネクタ 291"/>
        <xdr:cNvCxnSpPr/>
      </xdr:nvCxnSpPr>
      <xdr:spPr>
        <a:xfrm flipV="1">
          <a:off x="6972300" y="660450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111303</xdr:rowOff>
    </xdr:from>
    <xdr:to>
      <xdr:col>41</xdr:col>
      <xdr:colOff>101600</xdr:colOff>
      <xdr:row>35</xdr:row>
      <xdr:rowOff>41453</xdr:rowOff>
    </xdr:to>
    <xdr:sp macro="" textlink="">
      <xdr:nvSpPr>
        <xdr:cNvPr id="293" name="フローチャート: 判断 292"/>
        <xdr:cNvSpPr/>
      </xdr:nvSpPr>
      <xdr:spPr>
        <a:xfrm>
          <a:off x="7810500" y="59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57980</xdr:rowOff>
    </xdr:from>
    <xdr:ext cx="469744" cy="259045"/>
    <xdr:sp macro="" textlink="">
      <xdr:nvSpPr>
        <xdr:cNvPr id="294" name="テキスト ボックス 293"/>
        <xdr:cNvSpPr txBox="1"/>
      </xdr:nvSpPr>
      <xdr:spPr>
        <a:xfrm>
          <a:off x="7626428" y="571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88443</xdr:rowOff>
    </xdr:from>
    <xdr:to>
      <xdr:col>36</xdr:col>
      <xdr:colOff>165100</xdr:colOff>
      <xdr:row>35</xdr:row>
      <xdr:rowOff>18593</xdr:rowOff>
    </xdr:to>
    <xdr:sp macro="" textlink="">
      <xdr:nvSpPr>
        <xdr:cNvPr id="295" name="フローチャート: 判断 294"/>
        <xdr:cNvSpPr/>
      </xdr:nvSpPr>
      <xdr:spPr>
        <a:xfrm>
          <a:off x="6921500" y="591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35120</xdr:rowOff>
    </xdr:from>
    <xdr:ext cx="469744" cy="259045"/>
    <xdr:sp macro="" textlink="">
      <xdr:nvSpPr>
        <xdr:cNvPr id="296" name="テキスト ボックス 295"/>
        <xdr:cNvSpPr txBox="1"/>
      </xdr:nvSpPr>
      <xdr:spPr>
        <a:xfrm>
          <a:off x="6737428" y="569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36779</xdr:rowOff>
    </xdr:from>
    <xdr:to>
      <xdr:col>55</xdr:col>
      <xdr:colOff>50800</xdr:colOff>
      <xdr:row>38</xdr:row>
      <xdr:rowOff>138379</xdr:rowOff>
    </xdr:to>
    <xdr:sp macro="" textlink="">
      <xdr:nvSpPr>
        <xdr:cNvPr id="302" name="楕円 301"/>
        <xdr:cNvSpPr/>
      </xdr:nvSpPr>
      <xdr:spPr>
        <a:xfrm>
          <a:off x="10426700" y="655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123156</xdr:rowOff>
    </xdr:from>
    <xdr:ext cx="378565" cy="259045"/>
    <xdr:sp macro="" textlink="">
      <xdr:nvSpPr>
        <xdr:cNvPr id="303" name="労働費該当値テキスト"/>
        <xdr:cNvSpPr txBox="1"/>
      </xdr:nvSpPr>
      <xdr:spPr>
        <a:xfrm>
          <a:off x="10528300" y="6466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39065</xdr:rowOff>
    </xdr:from>
    <xdr:to>
      <xdr:col>50</xdr:col>
      <xdr:colOff>165100</xdr:colOff>
      <xdr:row>38</xdr:row>
      <xdr:rowOff>140665</xdr:rowOff>
    </xdr:to>
    <xdr:sp macro="" textlink="">
      <xdr:nvSpPr>
        <xdr:cNvPr id="304" name="楕円 303"/>
        <xdr:cNvSpPr/>
      </xdr:nvSpPr>
      <xdr:spPr>
        <a:xfrm>
          <a:off x="9588500" y="65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131792</xdr:rowOff>
    </xdr:from>
    <xdr:ext cx="378565" cy="259045"/>
    <xdr:sp macro="" textlink="">
      <xdr:nvSpPr>
        <xdr:cNvPr id="305" name="テキスト ボックス 304"/>
        <xdr:cNvSpPr txBox="1"/>
      </xdr:nvSpPr>
      <xdr:spPr>
        <a:xfrm>
          <a:off x="9450017" y="6646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38151</xdr:rowOff>
    </xdr:from>
    <xdr:to>
      <xdr:col>46</xdr:col>
      <xdr:colOff>38100</xdr:colOff>
      <xdr:row>38</xdr:row>
      <xdr:rowOff>139751</xdr:rowOff>
    </xdr:to>
    <xdr:sp macro="" textlink="">
      <xdr:nvSpPr>
        <xdr:cNvPr id="306" name="楕円 305"/>
        <xdr:cNvSpPr/>
      </xdr:nvSpPr>
      <xdr:spPr>
        <a:xfrm>
          <a:off x="8699500" y="655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130878</xdr:rowOff>
    </xdr:from>
    <xdr:ext cx="378565" cy="259045"/>
    <xdr:sp macro="" textlink="">
      <xdr:nvSpPr>
        <xdr:cNvPr id="307" name="テキスト ボックス 306"/>
        <xdr:cNvSpPr txBox="1"/>
      </xdr:nvSpPr>
      <xdr:spPr>
        <a:xfrm>
          <a:off x="8561017" y="6645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38608</xdr:rowOff>
    </xdr:from>
    <xdr:to>
      <xdr:col>41</xdr:col>
      <xdr:colOff>101600</xdr:colOff>
      <xdr:row>38</xdr:row>
      <xdr:rowOff>140208</xdr:rowOff>
    </xdr:to>
    <xdr:sp macro="" textlink="">
      <xdr:nvSpPr>
        <xdr:cNvPr id="308" name="楕円 307"/>
        <xdr:cNvSpPr/>
      </xdr:nvSpPr>
      <xdr:spPr>
        <a:xfrm>
          <a:off x="78105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131335</xdr:rowOff>
    </xdr:from>
    <xdr:ext cx="378565" cy="259045"/>
    <xdr:sp macro="" textlink="">
      <xdr:nvSpPr>
        <xdr:cNvPr id="309" name="テキスト ボックス 308"/>
        <xdr:cNvSpPr txBox="1"/>
      </xdr:nvSpPr>
      <xdr:spPr>
        <a:xfrm>
          <a:off x="7672017" y="6646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39522</xdr:rowOff>
    </xdr:from>
    <xdr:to>
      <xdr:col>36</xdr:col>
      <xdr:colOff>165100</xdr:colOff>
      <xdr:row>38</xdr:row>
      <xdr:rowOff>141122</xdr:rowOff>
    </xdr:to>
    <xdr:sp macro="" textlink="">
      <xdr:nvSpPr>
        <xdr:cNvPr id="310" name="楕円 309"/>
        <xdr:cNvSpPr/>
      </xdr:nvSpPr>
      <xdr:spPr>
        <a:xfrm>
          <a:off x="6921500" y="655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132249</xdr:rowOff>
    </xdr:from>
    <xdr:ext cx="378565" cy="259045"/>
    <xdr:sp macro="" textlink="">
      <xdr:nvSpPr>
        <xdr:cNvPr id="311" name="テキスト ボックス 310"/>
        <xdr:cNvSpPr txBox="1"/>
      </xdr:nvSpPr>
      <xdr:spPr>
        <a:xfrm>
          <a:off x="6783017" y="6647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5" name="テキスト ボックス 32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7" name="テキスト ボックス 32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9" name="テキスト ボックス 32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1" name="テキスト ボックス 33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168458</xdr:rowOff>
    </xdr:from>
    <xdr:to>
      <xdr:col>54</xdr:col>
      <xdr:colOff>189865</xdr:colOff>
      <xdr:row>58</xdr:row>
      <xdr:rowOff>137963</xdr:rowOff>
    </xdr:to>
    <xdr:cxnSp macro="">
      <xdr:nvCxnSpPr>
        <xdr:cNvPr id="333" name="直線コネクタ 332"/>
        <xdr:cNvCxnSpPr/>
      </xdr:nvCxnSpPr>
      <xdr:spPr>
        <a:xfrm flipV="1">
          <a:off x="10475595" y="8740958"/>
          <a:ext cx="1270" cy="134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34" name="農林水産業費最小値テキスト"/>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35" name="直線コネクタ 334"/>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115135</xdr:rowOff>
    </xdr:from>
    <xdr:ext cx="534377" cy="259045"/>
    <xdr:sp macro="" textlink="">
      <xdr:nvSpPr>
        <xdr:cNvPr id="336" name="農林水産業費最大値テキスト"/>
        <xdr:cNvSpPr txBox="1"/>
      </xdr:nvSpPr>
      <xdr:spPr>
        <a:xfrm>
          <a:off x="10528300" y="85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168458</xdr:rowOff>
    </xdr:from>
    <xdr:to>
      <xdr:col>55</xdr:col>
      <xdr:colOff>88900</xdr:colOff>
      <xdr:row>50</xdr:row>
      <xdr:rowOff>168458</xdr:rowOff>
    </xdr:to>
    <xdr:cxnSp macro="">
      <xdr:nvCxnSpPr>
        <xdr:cNvPr id="337" name="直線コネクタ 336"/>
        <xdr:cNvCxnSpPr/>
      </xdr:nvCxnSpPr>
      <xdr:spPr>
        <a:xfrm>
          <a:off x="10388600" y="874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117663</xdr:rowOff>
    </xdr:from>
    <xdr:to>
      <xdr:col>55</xdr:col>
      <xdr:colOff>0</xdr:colOff>
      <xdr:row>58</xdr:row>
      <xdr:rowOff>118852</xdr:rowOff>
    </xdr:to>
    <xdr:cxnSp macro="">
      <xdr:nvCxnSpPr>
        <xdr:cNvPr id="338" name="直線コネクタ 337"/>
        <xdr:cNvCxnSpPr/>
      </xdr:nvCxnSpPr>
      <xdr:spPr>
        <a:xfrm flipV="1">
          <a:off x="9639300" y="10061763"/>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89695</xdr:rowOff>
    </xdr:from>
    <xdr:ext cx="469744" cy="259045"/>
    <xdr:sp macro="" textlink="">
      <xdr:nvSpPr>
        <xdr:cNvPr id="339" name="農林水産業費平均値テキスト"/>
        <xdr:cNvSpPr txBox="1"/>
      </xdr:nvSpPr>
      <xdr:spPr>
        <a:xfrm>
          <a:off x="10528300" y="9690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66818</xdr:rowOff>
    </xdr:from>
    <xdr:to>
      <xdr:col>55</xdr:col>
      <xdr:colOff>50800</xdr:colOff>
      <xdr:row>57</xdr:row>
      <xdr:rowOff>168418</xdr:rowOff>
    </xdr:to>
    <xdr:sp macro="" textlink="">
      <xdr:nvSpPr>
        <xdr:cNvPr id="340" name="フローチャート: 判断 339"/>
        <xdr:cNvSpPr/>
      </xdr:nvSpPr>
      <xdr:spPr>
        <a:xfrm>
          <a:off x="104267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114874</xdr:rowOff>
    </xdr:from>
    <xdr:to>
      <xdr:col>50</xdr:col>
      <xdr:colOff>114300</xdr:colOff>
      <xdr:row>58</xdr:row>
      <xdr:rowOff>118852</xdr:rowOff>
    </xdr:to>
    <xdr:cxnSp macro="">
      <xdr:nvCxnSpPr>
        <xdr:cNvPr id="341" name="直線コネクタ 340"/>
        <xdr:cNvCxnSpPr/>
      </xdr:nvCxnSpPr>
      <xdr:spPr>
        <a:xfrm>
          <a:off x="8750300" y="10058974"/>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126847</xdr:rowOff>
    </xdr:from>
    <xdr:to>
      <xdr:col>50</xdr:col>
      <xdr:colOff>165100</xdr:colOff>
      <xdr:row>54</xdr:row>
      <xdr:rowOff>56997</xdr:rowOff>
    </xdr:to>
    <xdr:sp macro="" textlink="">
      <xdr:nvSpPr>
        <xdr:cNvPr id="342" name="フローチャート: 判断 341"/>
        <xdr:cNvSpPr/>
      </xdr:nvSpPr>
      <xdr:spPr>
        <a:xfrm>
          <a:off x="9588500" y="921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73524</xdr:rowOff>
    </xdr:from>
    <xdr:ext cx="534377" cy="259045"/>
    <xdr:sp macro="" textlink="">
      <xdr:nvSpPr>
        <xdr:cNvPr id="343" name="テキスト ボックス 342"/>
        <xdr:cNvSpPr txBox="1"/>
      </xdr:nvSpPr>
      <xdr:spPr>
        <a:xfrm>
          <a:off x="9372111" y="898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114874</xdr:rowOff>
    </xdr:from>
    <xdr:to>
      <xdr:col>45</xdr:col>
      <xdr:colOff>177800</xdr:colOff>
      <xdr:row>58</xdr:row>
      <xdr:rowOff>117297</xdr:rowOff>
    </xdr:to>
    <xdr:cxnSp macro="">
      <xdr:nvCxnSpPr>
        <xdr:cNvPr id="344" name="直線コネクタ 343"/>
        <xdr:cNvCxnSpPr/>
      </xdr:nvCxnSpPr>
      <xdr:spPr>
        <a:xfrm flipV="1">
          <a:off x="7861300" y="10058974"/>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81448</xdr:rowOff>
    </xdr:from>
    <xdr:to>
      <xdr:col>46</xdr:col>
      <xdr:colOff>38100</xdr:colOff>
      <xdr:row>54</xdr:row>
      <xdr:rowOff>11598</xdr:rowOff>
    </xdr:to>
    <xdr:sp macro="" textlink="">
      <xdr:nvSpPr>
        <xdr:cNvPr id="345" name="フローチャート: 判断 344"/>
        <xdr:cNvSpPr/>
      </xdr:nvSpPr>
      <xdr:spPr>
        <a:xfrm>
          <a:off x="8699500" y="91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28125</xdr:rowOff>
    </xdr:from>
    <xdr:ext cx="534377" cy="259045"/>
    <xdr:sp macro="" textlink="">
      <xdr:nvSpPr>
        <xdr:cNvPr id="346" name="テキスト ボックス 345"/>
        <xdr:cNvSpPr txBox="1"/>
      </xdr:nvSpPr>
      <xdr:spPr>
        <a:xfrm>
          <a:off x="8483111" y="894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117297</xdr:rowOff>
    </xdr:from>
    <xdr:to>
      <xdr:col>41</xdr:col>
      <xdr:colOff>50800</xdr:colOff>
      <xdr:row>58</xdr:row>
      <xdr:rowOff>117983</xdr:rowOff>
    </xdr:to>
    <xdr:cxnSp macro="">
      <xdr:nvCxnSpPr>
        <xdr:cNvPr id="347" name="直線コネクタ 346"/>
        <xdr:cNvCxnSpPr/>
      </xdr:nvCxnSpPr>
      <xdr:spPr>
        <a:xfrm flipV="1">
          <a:off x="6972300" y="1006139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68966</xdr:rowOff>
    </xdr:from>
    <xdr:to>
      <xdr:col>41</xdr:col>
      <xdr:colOff>101600</xdr:colOff>
      <xdr:row>53</xdr:row>
      <xdr:rowOff>170566</xdr:rowOff>
    </xdr:to>
    <xdr:sp macro="" textlink="">
      <xdr:nvSpPr>
        <xdr:cNvPr id="348" name="フローチャート: 判断 347"/>
        <xdr:cNvSpPr/>
      </xdr:nvSpPr>
      <xdr:spPr>
        <a:xfrm>
          <a:off x="7810500" y="915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15643</xdr:rowOff>
    </xdr:from>
    <xdr:ext cx="534377" cy="259045"/>
    <xdr:sp macro="" textlink="">
      <xdr:nvSpPr>
        <xdr:cNvPr id="349" name="テキスト ボックス 348"/>
        <xdr:cNvSpPr txBox="1"/>
      </xdr:nvSpPr>
      <xdr:spPr>
        <a:xfrm>
          <a:off x="7594111" y="89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40894</xdr:rowOff>
    </xdr:from>
    <xdr:to>
      <xdr:col>36</xdr:col>
      <xdr:colOff>165100</xdr:colOff>
      <xdr:row>53</xdr:row>
      <xdr:rowOff>142494</xdr:rowOff>
    </xdr:to>
    <xdr:sp macro="" textlink="">
      <xdr:nvSpPr>
        <xdr:cNvPr id="350" name="フローチャート: 判断 349"/>
        <xdr:cNvSpPr/>
      </xdr:nvSpPr>
      <xdr:spPr>
        <a:xfrm>
          <a:off x="6921500" y="912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159021</xdr:rowOff>
    </xdr:from>
    <xdr:ext cx="534377" cy="259045"/>
    <xdr:sp macro="" textlink="">
      <xdr:nvSpPr>
        <xdr:cNvPr id="351" name="テキスト ボックス 350"/>
        <xdr:cNvSpPr txBox="1"/>
      </xdr:nvSpPr>
      <xdr:spPr>
        <a:xfrm>
          <a:off x="6705111" y="890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66863</xdr:rowOff>
    </xdr:from>
    <xdr:to>
      <xdr:col>55</xdr:col>
      <xdr:colOff>50800</xdr:colOff>
      <xdr:row>58</xdr:row>
      <xdr:rowOff>168463</xdr:rowOff>
    </xdr:to>
    <xdr:sp macro="" textlink="">
      <xdr:nvSpPr>
        <xdr:cNvPr id="357" name="楕円 356"/>
        <xdr:cNvSpPr/>
      </xdr:nvSpPr>
      <xdr:spPr>
        <a:xfrm>
          <a:off x="10426700" y="1001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153240</xdr:rowOff>
    </xdr:from>
    <xdr:ext cx="378565" cy="259045"/>
    <xdr:sp macro="" textlink="">
      <xdr:nvSpPr>
        <xdr:cNvPr id="358" name="農林水産業費該当値テキスト"/>
        <xdr:cNvSpPr txBox="1"/>
      </xdr:nvSpPr>
      <xdr:spPr>
        <a:xfrm>
          <a:off x="10528300" y="9925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68052</xdr:rowOff>
    </xdr:from>
    <xdr:to>
      <xdr:col>50</xdr:col>
      <xdr:colOff>165100</xdr:colOff>
      <xdr:row>58</xdr:row>
      <xdr:rowOff>169652</xdr:rowOff>
    </xdr:to>
    <xdr:sp macro="" textlink="">
      <xdr:nvSpPr>
        <xdr:cNvPr id="359" name="楕円 358"/>
        <xdr:cNvSpPr/>
      </xdr:nvSpPr>
      <xdr:spPr>
        <a:xfrm>
          <a:off x="9588500" y="1001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160779</xdr:rowOff>
    </xdr:from>
    <xdr:ext cx="378565" cy="259045"/>
    <xdr:sp macro="" textlink="">
      <xdr:nvSpPr>
        <xdr:cNvPr id="360" name="テキスト ボックス 359"/>
        <xdr:cNvSpPr txBox="1"/>
      </xdr:nvSpPr>
      <xdr:spPr>
        <a:xfrm>
          <a:off x="9450017" y="10104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64074</xdr:rowOff>
    </xdr:from>
    <xdr:to>
      <xdr:col>46</xdr:col>
      <xdr:colOff>38100</xdr:colOff>
      <xdr:row>58</xdr:row>
      <xdr:rowOff>165674</xdr:rowOff>
    </xdr:to>
    <xdr:sp macro="" textlink="">
      <xdr:nvSpPr>
        <xdr:cNvPr id="361" name="楕円 360"/>
        <xdr:cNvSpPr/>
      </xdr:nvSpPr>
      <xdr:spPr>
        <a:xfrm>
          <a:off x="8699500" y="1000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156801</xdr:rowOff>
    </xdr:from>
    <xdr:ext cx="378565" cy="259045"/>
    <xdr:sp macro="" textlink="">
      <xdr:nvSpPr>
        <xdr:cNvPr id="362" name="テキスト ボックス 361"/>
        <xdr:cNvSpPr txBox="1"/>
      </xdr:nvSpPr>
      <xdr:spPr>
        <a:xfrm>
          <a:off x="8561017" y="10100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66497</xdr:rowOff>
    </xdr:from>
    <xdr:to>
      <xdr:col>41</xdr:col>
      <xdr:colOff>101600</xdr:colOff>
      <xdr:row>58</xdr:row>
      <xdr:rowOff>168097</xdr:rowOff>
    </xdr:to>
    <xdr:sp macro="" textlink="">
      <xdr:nvSpPr>
        <xdr:cNvPr id="363" name="楕円 362"/>
        <xdr:cNvSpPr/>
      </xdr:nvSpPr>
      <xdr:spPr>
        <a:xfrm>
          <a:off x="7810500" y="1001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159224</xdr:rowOff>
    </xdr:from>
    <xdr:ext cx="378565" cy="259045"/>
    <xdr:sp macro="" textlink="">
      <xdr:nvSpPr>
        <xdr:cNvPr id="364" name="テキスト ボックス 363"/>
        <xdr:cNvSpPr txBox="1"/>
      </xdr:nvSpPr>
      <xdr:spPr>
        <a:xfrm>
          <a:off x="7672017" y="10103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67183</xdr:rowOff>
    </xdr:from>
    <xdr:to>
      <xdr:col>36</xdr:col>
      <xdr:colOff>165100</xdr:colOff>
      <xdr:row>58</xdr:row>
      <xdr:rowOff>168783</xdr:rowOff>
    </xdr:to>
    <xdr:sp macro="" textlink="">
      <xdr:nvSpPr>
        <xdr:cNvPr id="365" name="楕円 364"/>
        <xdr:cNvSpPr/>
      </xdr:nvSpPr>
      <xdr:spPr>
        <a:xfrm>
          <a:off x="6921500" y="1001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159910</xdr:rowOff>
    </xdr:from>
    <xdr:ext cx="378565" cy="259045"/>
    <xdr:sp macro="" textlink="">
      <xdr:nvSpPr>
        <xdr:cNvPr id="366" name="テキスト ボックス 365"/>
        <xdr:cNvSpPr txBox="1"/>
      </xdr:nvSpPr>
      <xdr:spPr>
        <a:xfrm>
          <a:off x="6783017" y="1010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7" name="直線コネクタ 37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8" name="テキスト ボックス 37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9" name="直線コネクタ 37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0" name="テキスト ボックス 37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1" name="直線コネクタ 38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2" name="テキスト ボックス 38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3" name="直線コネクタ 38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4" name="テキスト ボックス 38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5" name="直線コネクタ 38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6" name="テキスト ボックス 38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7" name="直線コネクタ 38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8" name="テキスト ボックス 38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17252</xdr:rowOff>
    </xdr:from>
    <xdr:to>
      <xdr:col>54</xdr:col>
      <xdr:colOff>189865</xdr:colOff>
      <xdr:row>79</xdr:row>
      <xdr:rowOff>84885</xdr:rowOff>
    </xdr:to>
    <xdr:cxnSp macro="">
      <xdr:nvCxnSpPr>
        <xdr:cNvPr id="392" name="直線コネクタ 391"/>
        <xdr:cNvCxnSpPr/>
      </xdr:nvCxnSpPr>
      <xdr:spPr>
        <a:xfrm flipV="1">
          <a:off x="10475595" y="12190202"/>
          <a:ext cx="1270" cy="1439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88712</xdr:rowOff>
    </xdr:from>
    <xdr:ext cx="378565" cy="259045"/>
    <xdr:sp macro="" textlink="">
      <xdr:nvSpPr>
        <xdr:cNvPr id="393" name="商工費最小値テキスト"/>
        <xdr:cNvSpPr txBox="1"/>
      </xdr:nvSpPr>
      <xdr:spPr>
        <a:xfrm>
          <a:off x="10528300" y="1363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84885</xdr:rowOff>
    </xdr:from>
    <xdr:to>
      <xdr:col>55</xdr:col>
      <xdr:colOff>88900</xdr:colOff>
      <xdr:row>79</xdr:row>
      <xdr:rowOff>84885</xdr:rowOff>
    </xdr:to>
    <xdr:cxnSp macro="">
      <xdr:nvCxnSpPr>
        <xdr:cNvPr id="394" name="直線コネクタ 393"/>
        <xdr:cNvCxnSpPr/>
      </xdr:nvCxnSpPr>
      <xdr:spPr>
        <a:xfrm>
          <a:off x="10388600" y="13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135379</xdr:rowOff>
    </xdr:from>
    <xdr:ext cx="534377" cy="259045"/>
    <xdr:sp macro="" textlink="">
      <xdr:nvSpPr>
        <xdr:cNvPr id="395" name="商工費最大値テキスト"/>
        <xdr:cNvSpPr txBox="1"/>
      </xdr:nvSpPr>
      <xdr:spPr>
        <a:xfrm>
          <a:off x="10528300" y="119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17252</xdr:rowOff>
    </xdr:from>
    <xdr:to>
      <xdr:col>55</xdr:col>
      <xdr:colOff>88900</xdr:colOff>
      <xdr:row>71</xdr:row>
      <xdr:rowOff>17252</xdr:rowOff>
    </xdr:to>
    <xdr:cxnSp macro="">
      <xdr:nvCxnSpPr>
        <xdr:cNvPr id="396" name="直線コネクタ 395"/>
        <xdr:cNvCxnSpPr/>
      </xdr:nvCxnSpPr>
      <xdr:spPr>
        <a:xfrm>
          <a:off x="10388600" y="1219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16681</xdr:rowOff>
    </xdr:from>
    <xdr:to>
      <xdr:col>55</xdr:col>
      <xdr:colOff>0</xdr:colOff>
      <xdr:row>79</xdr:row>
      <xdr:rowOff>55950</xdr:rowOff>
    </xdr:to>
    <xdr:cxnSp macro="">
      <xdr:nvCxnSpPr>
        <xdr:cNvPr id="397" name="直線コネクタ 396"/>
        <xdr:cNvCxnSpPr/>
      </xdr:nvCxnSpPr>
      <xdr:spPr>
        <a:xfrm>
          <a:off x="9639300" y="13561231"/>
          <a:ext cx="838200" cy="3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31799</xdr:rowOff>
    </xdr:from>
    <xdr:ext cx="534377" cy="259045"/>
    <xdr:sp macro="" textlink="">
      <xdr:nvSpPr>
        <xdr:cNvPr id="398" name="商工費平均値テキスト"/>
        <xdr:cNvSpPr txBox="1"/>
      </xdr:nvSpPr>
      <xdr:spPr>
        <a:xfrm>
          <a:off x="10528300" y="13233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8922</xdr:rowOff>
    </xdr:from>
    <xdr:to>
      <xdr:col>55</xdr:col>
      <xdr:colOff>50800</xdr:colOff>
      <xdr:row>78</xdr:row>
      <xdr:rowOff>110522</xdr:rowOff>
    </xdr:to>
    <xdr:sp macro="" textlink="">
      <xdr:nvSpPr>
        <xdr:cNvPr id="399" name="フローチャート: 判断 398"/>
        <xdr:cNvSpPr/>
      </xdr:nvSpPr>
      <xdr:spPr>
        <a:xfrm>
          <a:off x="104267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16681</xdr:rowOff>
    </xdr:from>
    <xdr:to>
      <xdr:col>50</xdr:col>
      <xdr:colOff>114300</xdr:colOff>
      <xdr:row>79</xdr:row>
      <xdr:rowOff>59347</xdr:rowOff>
    </xdr:to>
    <xdr:cxnSp macro="">
      <xdr:nvCxnSpPr>
        <xdr:cNvPr id="400" name="直線コネクタ 399"/>
        <xdr:cNvCxnSpPr/>
      </xdr:nvCxnSpPr>
      <xdr:spPr>
        <a:xfrm flipV="1">
          <a:off x="8750300" y="13561231"/>
          <a:ext cx="889000" cy="4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166346</xdr:rowOff>
    </xdr:from>
    <xdr:to>
      <xdr:col>50</xdr:col>
      <xdr:colOff>165100</xdr:colOff>
      <xdr:row>77</xdr:row>
      <xdr:rowOff>96496</xdr:rowOff>
    </xdr:to>
    <xdr:sp macro="" textlink="">
      <xdr:nvSpPr>
        <xdr:cNvPr id="401" name="フローチャート: 判断 400"/>
        <xdr:cNvSpPr/>
      </xdr:nvSpPr>
      <xdr:spPr>
        <a:xfrm>
          <a:off x="9588500" y="1319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113023</xdr:rowOff>
    </xdr:from>
    <xdr:ext cx="534377" cy="259045"/>
    <xdr:sp macro="" textlink="">
      <xdr:nvSpPr>
        <xdr:cNvPr id="402" name="テキスト ボックス 401"/>
        <xdr:cNvSpPr txBox="1"/>
      </xdr:nvSpPr>
      <xdr:spPr>
        <a:xfrm>
          <a:off x="9372111" y="1297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59347</xdr:rowOff>
    </xdr:from>
    <xdr:to>
      <xdr:col>45</xdr:col>
      <xdr:colOff>177800</xdr:colOff>
      <xdr:row>79</xdr:row>
      <xdr:rowOff>65666</xdr:rowOff>
    </xdr:to>
    <xdr:cxnSp macro="">
      <xdr:nvCxnSpPr>
        <xdr:cNvPr id="403" name="直線コネクタ 402"/>
        <xdr:cNvCxnSpPr/>
      </xdr:nvCxnSpPr>
      <xdr:spPr>
        <a:xfrm flipV="1">
          <a:off x="7861300" y="13603897"/>
          <a:ext cx="889000" cy="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145560</xdr:rowOff>
    </xdr:from>
    <xdr:to>
      <xdr:col>46</xdr:col>
      <xdr:colOff>38100</xdr:colOff>
      <xdr:row>78</xdr:row>
      <xdr:rowOff>75710</xdr:rowOff>
    </xdr:to>
    <xdr:sp macro="" textlink="">
      <xdr:nvSpPr>
        <xdr:cNvPr id="404" name="フローチャート: 判断 403"/>
        <xdr:cNvSpPr/>
      </xdr:nvSpPr>
      <xdr:spPr>
        <a:xfrm>
          <a:off x="8699500" y="1334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92237</xdr:rowOff>
    </xdr:from>
    <xdr:ext cx="534377" cy="259045"/>
    <xdr:sp macro="" textlink="">
      <xdr:nvSpPr>
        <xdr:cNvPr id="405" name="テキスト ボックス 404"/>
        <xdr:cNvSpPr txBox="1"/>
      </xdr:nvSpPr>
      <xdr:spPr>
        <a:xfrm>
          <a:off x="8483111" y="1312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65666</xdr:rowOff>
    </xdr:from>
    <xdr:to>
      <xdr:col>41</xdr:col>
      <xdr:colOff>50800</xdr:colOff>
      <xdr:row>79</xdr:row>
      <xdr:rowOff>66091</xdr:rowOff>
    </xdr:to>
    <xdr:cxnSp macro="">
      <xdr:nvCxnSpPr>
        <xdr:cNvPr id="406" name="直線コネクタ 405"/>
        <xdr:cNvCxnSpPr/>
      </xdr:nvCxnSpPr>
      <xdr:spPr>
        <a:xfrm flipV="1">
          <a:off x="6972300" y="13610216"/>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10523</xdr:rowOff>
    </xdr:from>
    <xdr:to>
      <xdr:col>41</xdr:col>
      <xdr:colOff>101600</xdr:colOff>
      <xdr:row>78</xdr:row>
      <xdr:rowOff>112123</xdr:rowOff>
    </xdr:to>
    <xdr:sp macro="" textlink="">
      <xdr:nvSpPr>
        <xdr:cNvPr id="407" name="フローチャート: 判断 406"/>
        <xdr:cNvSpPr/>
      </xdr:nvSpPr>
      <xdr:spPr>
        <a:xfrm>
          <a:off x="7810500" y="133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128650</xdr:rowOff>
    </xdr:from>
    <xdr:ext cx="534377" cy="259045"/>
    <xdr:sp macro="" textlink="">
      <xdr:nvSpPr>
        <xdr:cNvPr id="408" name="テキスト ボックス 407"/>
        <xdr:cNvSpPr txBox="1"/>
      </xdr:nvSpPr>
      <xdr:spPr>
        <a:xfrm>
          <a:off x="7594111" y="131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7175</xdr:rowOff>
    </xdr:from>
    <xdr:to>
      <xdr:col>36</xdr:col>
      <xdr:colOff>165100</xdr:colOff>
      <xdr:row>78</xdr:row>
      <xdr:rowOff>108775</xdr:rowOff>
    </xdr:to>
    <xdr:sp macro="" textlink="">
      <xdr:nvSpPr>
        <xdr:cNvPr id="409" name="フローチャート: 判断 408"/>
        <xdr:cNvSpPr/>
      </xdr:nvSpPr>
      <xdr:spPr>
        <a:xfrm>
          <a:off x="6921500" y="133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125302</xdr:rowOff>
    </xdr:from>
    <xdr:ext cx="534377" cy="259045"/>
    <xdr:sp macro="" textlink="">
      <xdr:nvSpPr>
        <xdr:cNvPr id="410" name="テキスト ボックス 409"/>
        <xdr:cNvSpPr txBox="1"/>
      </xdr:nvSpPr>
      <xdr:spPr>
        <a:xfrm>
          <a:off x="6705111" y="131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5150</xdr:rowOff>
    </xdr:from>
    <xdr:to>
      <xdr:col>55</xdr:col>
      <xdr:colOff>50800</xdr:colOff>
      <xdr:row>79</xdr:row>
      <xdr:rowOff>106750</xdr:rowOff>
    </xdr:to>
    <xdr:sp macro="" textlink="">
      <xdr:nvSpPr>
        <xdr:cNvPr id="416" name="楕円 415"/>
        <xdr:cNvSpPr/>
      </xdr:nvSpPr>
      <xdr:spPr>
        <a:xfrm>
          <a:off x="10426700" y="1354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91527</xdr:rowOff>
    </xdr:from>
    <xdr:ext cx="469744" cy="259045"/>
    <xdr:sp macro="" textlink="">
      <xdr:nvSpPr>
        <xdr:cNvPr id="417" name="商工費該当値テキスト"/>
        <xdr:cNvSpPr txBox="1"/>
      </xdr:nvSpPr>
      <xdr:spPr>
        <a:xfrm>
          <a:off x="10528300" y="1346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137331</xdr:rowOff>
    </xdr:from>
    <xdr:to>
      <xdr:col>50</xdr:col>
      <xdr:colOff>165100</xdr:colOff>
      <xdr:row>79</xdr:row>
      <xdr:rowOff>67481</xdr:rowOff>
    </xdr:to>
    <xdr:sp macro="" textlink="">
      <xdr:nvSpPr>
        <xdr:cNvPr id="418" name="楕円 417"/>
        <xdr:cNvSpPr/>
      </xdr:nvSpPr>
      <xdr:spPr>
        <a:xfrm>
          <a:off x="9588500" y="1351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58608</xdr:rowOff>
    </xdr:from>
    <xdr:ext cx="469744" cy="259045"/>
    <xdr:sp macro="" textlink="">
      <xdr:nvSpPr>
        <xdr:cNvPr id="419" name="テキスト ボックス 418"/>
        <xdr:cNvSpPr txBox="1"/>
      </xdr:nvSpPr>
      <xdr:spPr>
        <a:xfrm>
          <a:off x="9404428" y="1360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8547</xdr:rowOff>
    </xdr:from>
    <xdr:to>
      <xdr:col>46</xdr:col>
      <xdr:colOff>38100</xdr:colOff>
      <xdr:row>79</xdr:row>
      <xdr:rowOff>110147</xdr:rowOff>
    </xdr:to>
    <xdr:sp macro="" textlink="">
      <xdr:nvSpPr>
        <xdr:cNvPr id="420" name="楕円 419"/>
        <xdr:cNvSpPr/>
      </xdr:nvSpPr>
      <xdr:spPr>
        <a:xfrm>
          <a:off x="8699500" y="1355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101274</xdr:rowOff>
    </xdr:from>
    <xdr:ext cx="469744" cy="259045"/>
    <xdr:sp macro="" textlink="">
      <xdr:nvSpPr>
        <xdr:cNvPr id="421" name="テキスト ボックス 420"/>
        <xdr:cNvSpPr txBox="1"/>
      </xdr:nvSpPr>
      <xdr:spPr>
        <a:xfrm>
          <a:off x="8515428" y="13645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14866</xdr:rowOff>
    </xdr:from>
    <xdr:to>
      <xdr:col>41</xdr:col>
      <xdr:colOff>101600</xdr:colOff>
      <xdr:row>79</xdr:row>
      <xdr:rowOff>116466</xdr:rowOff>
    </xdr:to>
    <xdr:sp macro="" textlink="">
      <xdr:nvSpPr>
        <xdr:cNvPr id="422" name="楕円 421"/>
        <xdr:cNvSpPr/>
      </xdr:nvSpPr>
      <xdr:spPr>
        <a:xfrm>
          <a:off x="7810500" y="1355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107593</xdr:rowOff>
    </xdr:from>
    <xdr:ext cx="469744" cy="259045"/>
    <xdr:sp macro="" textlink="">
      <xdr:nvSpPr>
        <xdr:cNvPr id="423" name="テキスト ボックス 422"/>
        <xdr:cNvSpPr txBox="1"/>
      </xdr:nvSpPr>
      <xdr:spPr>
        <a:xfrm>
          <a:off x="7626428" y="1365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15291</xdr:rowOff>
    </xdr:from>
    <xdr:to>
      <xdr:col>36</xdr:col>
      <xdr:colOff>165100</xdr:colOff>
      <xdr:row>79</xdr:row>
      <xdr:rowOff>116891</xdr:rowOff>
    </xdr:to>
    <xdr:sp macro="" textlink="">
      <xdr:nvSpPr>
        <xdr:cNvPr id="424" name="楕円 423"/>
        <xdr:cNvSpPr/>
      </xdr:nvSpPr>
      <xdr:spPr>
        <a:xfrm>
          <a:off x="6921500" y="1355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108018</xdr:rowOff>
    </xdr:from>
    <xdr:ext cx="469744" cy="259045"/>
    <xdr:sp macro="" textlink="">
      <xdr:nvSpPr>
        <xdr:cNvPr id="425" name="テキスト ボックス 424"/>
        <xdr:cNvSpPr txBox="1"/>
      </xdr:nvSpPr>
      <xdr:spPr>
        <a:xfrm>
          <a:off x="6737428" y="1365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96662</xdr:rowOff>
    </xdr:from>
    <xdr:to>
      <xdr:col>54</xdr:col>
      <xdr:colOff>189865</xdr:colOff>
      <xdr:row>98</xdr:row>
      <xdr:rowOff>87655</xdr:rowOff>
    </xdr:to>
    <xdr:cxnSp macro="">
      <xdr:nvCxnSpPr>
        <xdr:cNvPr id="449" name="直線コネクタ 448"/>
        <xdr:cNvCxnSpPr/>
      </xdr:nvCxnSpPr>
      <xdr:spPr>
        <a:xfrm flipV="1">
          <a:off x="10475595" y="15698612"/>
          <a:ext cx="1270" cy="119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91482</xdr:rowOff>
    </xdr:from>
    <xdr:ext cx="534377" cy="259045"/>
    <xdr:sp macro="" textlink="">
      <xdr:nvSpPr>
        <xdr:cNvPr id="450" name="土木費最小値テキスト"/>
        <xdr:cNvSpPr txBox="1"/>
      </xdr:nvSpPr>
      <xdr:spPr>
        <a:xfrm>
          <a:off x="10528300" y="168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87655</xdr:rowOff>
    </xdr:from>
    <xdr:to>
      <xdr:col>55</xdr:col>
      <xdr:colOff>88900</xdr:colOff>
      <xdr:row>98</xdr:row>
      <xdr:rowOff>87655</xdr:rowOff>
    </xdr:to>
    <xdr:cxnSp macro="">
      <xdr:nvCxnSpPr>
        <xdr:cNvPr id="451" name="直線コネクタ 450"/>
        <xdr:cNvCxnSpPr/>
      </xdr:nvCxnSpPr>
      <xdr:spPr>
        <a:xfrm>
          <a:off x="10388600" y="168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43339</xdr:rowOff>
    </xdr:from>
    <xdr:ext cx="599010" cy="259045"/>
    <xdr:sp macro="" textlink="">
      <xdr:nvSpPr>
        <xdr:cNvPr id="452" name="土木費最大値テキスト"/>
        <xdr:cNvSpPr txBox="1"/>
      </xdr:nvSpPr>
      <xdr:spPr>
        <a:xfrm>
          <a:off x="10528300" y="1547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96662</xdr:rowOff>
    </xdr:from>
    <xdr:to>
      <xdr:col>55</xdr:col>
      <xdr:colOff>88900</xdr:colOff>
      <xdr:row>91</xdr:row>
      <xdr:rowOff>96662</xdr:rowOff>
    </xdr:to>
    <xdr:cxnSp macro="">
      <xdr:nvCxnSpPr>
        <xdr:cNvPr id="453" name="直線コネクタ 452"/>
        <xdr:cNvCxnSpPr/>
      </xdr:nvCxnSpPr>
      <xdr:spPr>
        <a:xfrm>
          <a:off x="10388600" y="1569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69901</xdr:rowOff>
    </xdr:from>
    <xdr:to>
      <xdr:col>55</xdr:col>
      <xdr:colOff>0</xdr:colOff>
      <xdr:row>98</xdr:row>
      <xdr:rowOff>75181</xdr:rowOff>
    </xdr:to>
    <xdr:cxnSp macro="">
      <xdr:nvCxnSpPr>
        <xdr:cNvPr id="454" name="直線コネクタ 453"/>
        <xdr:cNvCxnSpPr/>
      </xdr:nvCxnSpPr>
      <xdr:spPr>
        <a:xfrm>
          <a:off x="9639300" y="16872001"/>
          <a:ext cx="8382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54917</xdr:rowOff>
    </xdr:from>
    <xdr:ext cx="534377" cy="259045"/>
    <xdr:sp macro="" textlink="">
      <xdr:nvSpPr>
        <xdr:cNvPr id="455" name="土木費平均値テキスト"/>
        <xdr:cNvSpPr txBox="1"/>
      </xdr:nvSpPr>
      <xdr:spPr>
        <a:xfrm>
          <a:off x="10528300" y="16514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32040</xdr:rowOff>
    </xdr:from>
    <xdr:to>
      <xdr:col>55</xdr:col>
      <xdr:colOff>50800</xdr:colOff>
      <xdr:row>97</xdr:row>
      <xdr:rowOff>133640</xdr:rowOff>
    </xdr:to>
    <xdr:sp macro="" textlink="">
      <xdr:nvSpPr>
        <xdr:cNvPr id="456" name="フローチャート: 判断 455"/>
        <xdr:cNvSpPr/>
      </xdr:nvSpPr>
      <xdr:spPr>
        <a:xfrm>
          <a:off x="10426700" y="1666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69901</xdr:rowOff>
    </xdr:from>
    <xdr:to>
      <xdr:col>50</xdr:col>
      <xdr:colOff>114300</xdr:colOff>
      <xdr:row>98</xdr:row>
      <xdr:rowOff>77474</xdr:rowOff>
    </xdr:to>
    <xdr:cxnSp macro="">
      <xdr:nvCxnSpPr>
        <xdr:cNvPr id="457" name="直線コネクタ 456"/>
        <xdr:cNvCxnSpPr/>
      </xdr:nvCxnSpPr>
      <xdr:spPr>
        <a:xfrm flipV="1">
          <a:off x="8750300" y="16872001"/>
          <a:ext cx="889000" cy="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148382</xdr:rowOff>
    </xdr:from>
    <xdr:to>
      <xdr:col>50</xdr:col>
      <xdr:colOff>165100</xdr:colOff>
      <xdr:row>97</xdr:row>
      <xdr:rowOff>78532</xdr:rowOff>
    </xdr:to>
    <xdr:sp macro="" textlink="">
      <xdr:nvSpPr>
        <xdr:cNvPr id="458" name="フローチャート: 判断 457"/>
        <xdr:cNvSpPr/>
      </xdr:nvSpPr>
      <xdr:spPr>
        <a:xfrm>
          <a:off x="9588500" y="166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95059</xdr:rowOff>
    </xdr:from>
    <xdr:ext cx="534377" cy="259045"/>
    <xdr:sp macro="" textlink="">
      <xdr:nvSpPr>
        <xdr:cNvPr id="459" name="テキスト ボックス 458"/>
        <xdr:cNvSpPr txBox="1"/>
      </xdr:nvSpPr>
      <xdr:spPr>
        <a:xfrm>
          <a:off x="9372111" y="1638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77474</xdr:rowOff>
    </xdr:from>
    <xdr:to>
      <xdr:col>45</xdr:col>
      <xdr:colOff>177800</xdr:colOff>
      <xdr:row>98</xdr:row>
      <xdr:rowOff>89743</xdr:rowOff>
    </xdr:to>
    <xdr:cxnSp macro="">
      <xdr:nvCxnSpPr>
        <xdr:cNvPr id="460" name="直線コネクタ 459"/>
        <xdr:cNvCxnSpPr/>
      </xdr:nvCxnSpPr>
      <xdr:spPr>
        <a:xfrm flipV="1">
          <a:off x="7861300" y="16879574"/>
          <a:ext cx="889000" cy="1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163226</xdr:rowOff>
    </xdr:from>
    <xdr:to>
      <xdr:col>46</xdr:col>
      <xdr:colOff>38100</xdr:colOff>
      <xdr:row>97</xdr:row>
      <xdr:rowOff>93376</xdr:rowOff>
    </xdr:to>
    <xdr:sp macro="" textlink="">
      <xdr:nvSpPr>
        <xdr:cNvPr id="461" name="フローチャート: 判断 460"/>
        <xdr:cNvSpPr/>
      </xdr:nvSpPr>
      <xdr:spPr>
        <a:xfrm>
          <a:off x="8699500" y="1662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109903</xdr:rowOff>
    </xdr:from>
    <xdr:ext cx="534377" cy="259045"/>
    <xdr:sp macro="" textlink="">
      <xdr:nvSpPr>
        <xdr:cNvPr id="462" name="テキスト ボックス 461"/>
        <xdr:cNvSpPr txBox="1"/>
      </xdr:nvSpPr>
      <xdr:spPr>
        <a:xfrm>
          <a:off x="8483111" y="1639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86970</xdr:rowOff>
    </xdr:from>
    <xdr:to>
      <xdr:col>41</xdr:col>
      <xdr:colOff>50800</xdr:colOff>
      <xdr:row>98</xdr:row>
      <xdr:rowOff>89743</xdr:rowOff>
    </xdr:to>
    <xdr:cxnSp macro="">
      <xdr:nvCxnSpPr>
        <xdr:cNvPr id="463" name="直線コネクタ 462"/>
        <xdr:cNvCxnSpPr/>
      </xdr:nvCxnSpPr>
      <xdr:spPr>
        <a:xfrm>
          <a:off x="6972300" y="16889070"/>
          <a:ext cx="889000" cy="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147300</xdr:rowOff>
    </xdr:from>
    <xdr:to>
      <xdr:col>41</xdr:col>
      <xdr:colOff>101600</xdr:colOff>
      <xdr:row>97</xdr:row>
      <xdr:rowOff>77450</xdr:rowOff>
    </xdr:to>
    <xdr:sp macro="" textlink="">
      <xdr:nvSpPr>
        <xdr:cNvPr id="464" name="フローチャート: 判断 463"/>
        <xdr:cNvSpPr/>
      </xdr:nvSpPr>
      <xdr:spPr>
        <a:xfrm>
          <a:off x="7810500" y="1660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93977</xdr:rowOff>
    </xdr:from>
    <xdr:ext cx="534377" cy="259045"/>
    <xdr:sp macro="" textlink="">
      <xdr:nvSpPr>
        <xdr:cNvPr id="465" name="テキスト ボックス 464"/>
        <xdr:cNvSpPr txBox="1"/>
      </xdr:nvSpPr>
      <xdr:spPr>
        <a:xfrm>
          <a:off x="7594111" y="1638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138407</xdr:rowOff>
    </xdr:from>
    <xdr:to>
      <xdr:col>36</xdr:col>
      <xdr:colOff>165100</xdr:colOff>
      <xdr:row>97</xdr:row>
      <xdr:rowOff>68557</xdr:rowOff>
    </xdr:to>
    <xdr:sp macro="" textlink="">
      <xdr:nvSpPr>
        <xdr:cNvPr id="466" name="フローチャート: 判断 465"/>
        <xdr:cNvSpPr/>
      </xdr:nvSpPr>
      <xdr:spPr>
        <a:xfrm>
          <a:off x="6921500" y="165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85084</xdr:rowOff>
    </xdr:from>
    <xdr:ext cx="534377" cy="259045"/>
    <xdr:sp macro="" textlink="">
      <xdr:nvSpPr>
        <xdr:cNvPr id="467" name="テキスト ボックス 466"/>
        <xdr:cNvSpPr txBox="1"/>
      </xdr:nvSpPr>
      <xdr:spPr>
        <a:xfrm>
          <a:off x="6705111" y="1637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24381</xdr:rowOff>
    </xdr:from>
    <xdr:to>
      <xdr:col>55</xdr:col>
      <xdr:colOff>50800</xdr:colOff>
      <xdr:row>98</xdr:row>
      <xdr:rowOff>125981</xdr:rowOff>
    </xdr:to>
    <xdr:sp macro="" textlink="">
      <xdr:nvSpPr>
        <xdr:cNvPr id="473" name="楕円 472"/>
        <xdr:cNvSpPr/>
      </xdr:nvSpPr>
      <xdr:spPr>
        <a:xfrm>
          <a:off x="10426700" y="1682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110758</xdr:rowOff>
    </xdr:from>
    <xdr:ext cx="534377" cy="259045"/>
    <xdr:sp macro="" textlink="">
      <xdr:nvSpPr>
        <xdr:cNvPr id="474" name="土木費該当値テキスト"/>
        <xdr:cNvSpPr txBox="1"/>
      </xdr:nvSpPr>
      <xdr:spPr>
        <a:xfrm>
          <a:off x="10528300" y="1674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19101</xdr:rowOff>
    </xdr:from>
    <xdr:to>
      <xdr:col>50</xdr:col>
      <xdr:colOff>165100</xdr:colOff>
      <xdr:row>98</xdr:row>
      <xdr:rowOff>120701</xdr:rowOff>
    </xdr:to>
    <xdr:sp macro="" textlink="">
      <xdr:nvSpPr>
        <xdr:cNvPr id="475" name="楕円 474"/>
        <xdr:cNvSpPr/>
      </xdr:nvSpPr>
      <xdr:spPr>
        <a:xfrm>
          <a:off x="9588500" y="1682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111828</xdr:rowOff>
    </xdr:from>
    <xdr:ext cx="534377" cy="259045"/>
    <xdr:sp macro="" textlink="">
      <xdr:nvSpPr>
        <xdr:cNvPr id="476" name="テキスト ボックス 475"/>
        <xdr:cNvSpPr txBox="1"/>
      </xdr:nvSpPr>
      <xdr:spPr>
        <a:xfrm>
          <a:off x="9372111" y="1691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26674</xdr:rowOff>
    </xdr:from>
    <xdr:to>
      <xdr:col>46</xdr:col>
      <xdr:colOff>38100</xdr:colOff>
      <xdr:row>98</xdr:row>
      <xdr:rowOff>128274</xdr:rowOff>
    </xdr:to>
    <xdr:sp macro="" textlink="">
      <xdr:nvSpPr>
        <xdr:cNvPr id="477" name="楕円 476"/>
        <xdr:cNvSpPr/>
      </xdr:nvSpPr>
      <xdr:spPr>
        <a:xfrm>
          <a:off x="8699500" y="1682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119401</xdr:rowOff>
    </xdr:from>
    <xdr:ext cx="534377" cy="259045"/>
    <xdr:sp macro="" textlink="">
      <xdr:nvSpPr>
        <xdr:cNvPr id="478" name="テキスト ボックス 477"/>
        <xdr:cNvSpPr txBox="1"/>
      </xdr:nvSpPr>
      <xdr:spPr>
        <a:xfrm>
          <a:off x="8483111" y="169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38943</xdr:rowOff>
    </xdr:from>
    <xdr:to>
      <xdr:col>41</xdr:col>
      <xdr:colOff>101600</xdr:colOff>
      <xdr:row>98</xdr:row>
      <xdr:rowOff>140543</xdr:rowOff>
    </xdr:to>
    <xdr:sp macro="" textlink="">
      <xdr:nvSpPr>
        <xdr:cNvPr id="479" name="楕円 478"/>
        <xdr:cNvSpPr/>
      </xdr:nvSpPr>
      <xdr:spPr>
        <a:xfrm>
          <a:off x="7810500" y="1684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131670</xdr:rowOff>
    </xdr:from>
    <xdr:ext cx="534377" cy="259045"/>
    <xdr:sp macro="" textlink="">
      <xdr:nvSpPr>
        <xdr:cNvPr id="480" name="テキスト ボックス 479"/>
        <xdr:cNvSpPr txBox="1"/>
      </xdr:nvSpPr>
      <xdr:spPr>
        <a:xfrm>
          <a:off x="7594111" y="1693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36170</xdr:rowOff>
    </xdr:from>
    <xdr:to>
      <xdr:col>36</xdr:col>
      <xdr:colOff>165100</xdr:colOff>
      <xdr:row>98</xdr:row>
      <xdr:rowOff>137770</xdr:rowOff>
    </xdr:to>
    <xdr:sp macro="" textlink="">
      <xdr:nvSpPr>
        <xdr:cNvPr id="481" name="楕円 480"/>
        <xdr:cNvSpPr/>
      </xdr:nvSpPr>
      <xdr:spPr>
        <a:xfrm>
          <a:off x="6921500" y="1683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128897</xdr:rowOff>
    </xdr:from>
    <xdr:ext cx="534377" cy="259045"/>
    <xdr:sp macro="" textlink="">
      <xdr:nvSpPr>
        <xdr:cNvPr id="482" name="テキスト ボックス 481"/>
        <xdr:cNvSpPr txBox="1"/>
      </xdr:nvSpPr>
      <xdr:spPr>
        <a:xfrm>
          <a:off x="6705111" y="1693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3" name="テキスト ボックス 49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5" name="テキスト ボックス 49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132334</xdr:rowOff>
    </xdr:from>
    <xdr:to>
      <xdr:col>85</xdr:col>
      <xdr:colOff>126364</xdr:colOff>
      <xdr:row>39</xdr:row>
      <xdr:rowOff>70612</xdr:rowOff>
    </xdr:to>
    <xdr:cxnSp macro="">
      <xdr:nvCxnSpPr>
        <xdr:cNvPr id="507" name="直線コネクタ 506"/>
        <xdr:cNvCxnSpPr/>
      </xdr:nvCxnSpPr>
      <xdr:spPr>
        <a:xfrm flipV="1">
          <a:off x="16317595" y="5104384"/>
          <a:ext cx="1269" cy="1652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74439</xdr:rowOff>
    </xdr:from>
    <xdr:ext cx="469744" cy="259045"/>
    <xdr:sp macro="" textlink="">
      <xdr:nvSpPr>
        <xdr:cNvPr id="508" name="消防費最小値テキスト"/>
        <xdr:cNvSpPr txBox="1"/>
      </xdr:nvSpPr>
      <xdr:spPr>
        <a:xfrm>
          <a:off x="16370300" y="676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70612</xdr:rowOff>
    </xdr:from>
    <xdr:to>
      <xdr:col>86</xdr:col>
      <xdr:colOff>25400</xdr:colOff>
      <xdr:row>39</xdr:row>
      <xdr:rowOff>70612</xdr:rowOff>
    </xdr:to>
    <xdr:cxnSp macro="">
      <xdr:nvCxnSpPr>
        <xdr:cNvPr id="509" name="直線コネクタ 508"/>
        <xdr:cNvCxnSpPr/>
      </xdr:nvCxnSpPr>
      <xdr:spPr>
        <a:xfrm>
          <a:off x="16230600" y="67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79011</xdr:rowOff>
    </xdr:from>
    <xdr:ext cx="534377" cy="259045"/>
    <xdr:sp macro="" textlink="">
      <xdr:nvSpPr>
        <xdr:cNvPr id="510" name="消防費最大値テキスト"/>
        <xdr:cNvSpPr txBox="1"/>
      </xdr:nvSpPr>
      <xdr:spPr>
        <a:xfrm>
          <a:off x="16370300" y="48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132334</xdr:rowOff>
    </xdr:from>
    <xdr:to>
      <xdr:col>86</xdr:col>
      <xdr:colOff>25400</xdr:colOff>
      <xdr:row>29</xdr:row>
      <xdr:rowOff>132334</xdr:rowOff>
    </xdr:to>
    <xdr:cxnSp macro="">
      <xdr:nvCxnSpPr>
        <xdr:cNvPr id="511" name="直線コネクタ 510"/>
        <xdr:cNvCxnSpPr/>
      </xdr:nvCxnSpPr>
      <xdr:spPr>
        <a:xfrm>
          <a:off x="16230600" y="510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122555</xdr:rowOff>
    </xdr:from>
    <xdr:to>
      <xdr:col>85</xdr:col>
      <xdr:colOff>127000</xdr:colOff>
      <xdr:row>38</xdr:row>
      <xdr:rowOff>163830</xdr:rowOff>
    </xdr:to>
    <xdr:cxnSp macro="">
      <xdr:nvCxnSpPr>
        <xdr:cNvPr id="512" name="直線コネクタ 511"/>
        <xdr:cNvCxnSpPr/>
      </xdr:nvCxnSpPr>
      <xdr:spPr>
        <a:xfrm flipV="1">
          <a:off x="15481300" y="6637655"/>
          <a:ext cx="838200" cy="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97934</xdr:rowOff>
    </xdr:from>
    <xdr:ext cx="534377" cy="259045"/>
    <xdr:sp macro="" textlink="">
      <xdr:nvSpPr>
        <xdr:cNvPr id="513" name="消防費平均値テキスト"/>
        <xdr:cNvSpPr txBox="1"/>
      </xdr:nvSpPr>
      <xdr:spPr>
        <a:xfrm>
          <a:off x="16370300" y="5927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75057</xdr:rowOff>
    </xdr:from>
    <xdr:to>
      <xdr:col>85</xdr:col>
      <xdr:colOff>177800</xdr:colOff>
      <xdr:row>36</xdr:row>
      <xdr:rowOff>5207</xdr:rowOff>
    </xdr:to>
    <xdr:sp macro="" textlink="">
      <xdr:nvSpPr>
        <xdr:cNvPr id="514" name="フローチャート: 判断 513"/>
        <xdr:cNvSpPr/>
      </xdr:nvSpPr>
      <xdr:spPr>
        <a:xfrm>
          <a:off x="16268700" y="60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158877</xdr:rowOff>
    </xdr:from>
    <xdr:to>
      <xdr:col>81</xdr:col>
      <xdr:colOff>50800</xdr:colOff>
      <xdr:row>38</xdr:row>
      <xdr:rowOff>163830</xdr:rowOff>
    </xdr:to>
    <xdr:cxnSp macro="">
      <xdr:nvCxnSpPr>
        <xdr:cNvPr id="515" name="直線コネクタ 514"/>
        <xdr:cNvCxnSpPr/>
      </xdr:nvCxnSpPr>
      <xdr:spPr>
        <a:xfrm>
          <a:off x="14592300" y="6673977"/>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67310</xdr:rowOff>
    </xdr:from>
    <xdr:to>
      <xdr:col>81</xdr:col>
      <xdr:colOff>101600</xdr:colOff>
      <xdr:row>33</xdr:row>
      <xdr:rowOff>168910</xdr:rowOff>
    </xdr:to>
    <xdr:sp macro="" textlink="">
      <xdr:nvSpPr>
        <xdr:cNvPr id="516" name="フローチャート: 判断 515"/>
        <xdr:cNvSpPr/>
      </xdr:nvSpPr>
      <xdr:spPr>
        <a:xfrm>
          <a:off x="15430500" y="572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13987</xdr:rowOff>
    </xdr:from>
    <xdr:ext cx="534377" cy="259045"/>
    <xdr:sp macro="" textlink="">
      <xdr:nvSpPr>
        <xdr:cNvPr id="517" name="テキスト ボックス 516"/>
        <xdr:cNvSpPr txBox="1"/>
      </xdr:nvSpPr>
      <xdr:spPr>
        <a:xfrm>
          <a:off x="15214111" y="550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123571</xdr:rowOff>
    </xdr:from>
    <xdr:to>
      <xdr:col>76</xdr:col>
      <xdr:colOff>114300</xdr:colOff>
      <xdr:row>38</xdr:row>
      <xdr:rowOff>158877</xdr:rowOff>
    </xdr:to>
    <xdr:cxnSp macro="">
      <xdr:nvCxnSpPr>
        <xdr:cNvPr id="518" name="直線コネクタ 517"/>
        <xdr:cNvCxnSpPr/>
      </xdr:nvCxnSpPr>
      <xdr:spPr>
        <a:xfrm>
          <a:off x="13703300" y="6638671"/>
          <a:ext cx="889000" cy="3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107950</xdr:rowOff>
    </xdr:from>
    <xdr:to>
      <xdr:col>76</xdr:col>
      <xdr:colOff>165100</xdr:colOff>
      <xdr:row>34</xdr:row>
      <xdr:rowOff>38100</xdr:rowOff>
    </xdr:to>
    <xdr:sp macro="" textlink="">
      <xdr:nvSpPr>
        <xdr:cNvPr id="519" name="フローチャート: 判断 518"/>
        <xdr:cNvSpPr/>
      </xdr:nvSpPr>
      <xdr:spPr>
        <a:xfrm>
          <a:off x="14541500" y="5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54627</xdr:rowOff>
    </xdr:from>
    <xdr:ext cx="534377" cy="259045"/>
    <xdr:sp macro="" textlink="">
      <xdr:nvSpPr>
        <xdr:cNvPr id="520" name="テキスト ボックス 519"/>
        <xdr:cNvSpPr txBox="1"/>
      </xdr:nvSpPr>
      <xdr:spPr>
        <a:xfrm>
          <a:off x="14325111" y="55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18923</xdr:rowOff>
    </xdr:from>
    <xdr:to>
      <xdr:col>71</xdr:col>
      <xdr:colOff>177800</xdr:colOff>
      <xdr:row>38</xdr:row>
      <xdr:rowOff>123571</xdr:rowOff>
    </xdr:to>
    <xdr:cxnSp macro="">
      <xdr:nvCxnSpPr>
        <xdr:cNvPr id="521" name="直線コネクタ 520"/>
        <xdr:cNvCxnSpPr/>
      </xdr:nvCxnSpPr>
      <xdr:spPr>
        <a:xfrm>
          <a:off x="12814300" y="6534023"/>
          <a:ext cx="889000" cy="10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101473</xdr:rowOff>
    </xdr:from>
    <xdr:to>
      <xdr:col>72</xdr:col>
      <xdr:colOff>38100</xdr:colOff>
      <xdr:row>34</xdr:row>
      <xdr:rowOff>31623</xdr:rowOff>
    </xdr:to>
    <xdr:sp macro="" textlink="">
      <xdr:nvSpPr>
        <xdr:cNvPr id="522" name="フローチャート: 判断 521"/>
        <xdr:cNvSpPr/>
      </xdr:nvSpPr>
      <xdr:spPr>
        <a:xfrm>
          <a:off x="13652500" y="575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48150</xdr:rowOff>
    </xdr:from>
    <xdr:ext cx="534377" cy="259045"/>
    <xdr:sp macro="" textlink="">
      <xdr:nvSpPr>
        <xdr:cNvPr id="523" name="テキスト ボックス 522"/>
        <xdr:cNvSpPr txBox="1"/>
      </xdr:nvSpPr>
      <xdr:spPr>
        <a:xfrm>
          <a:off x="13436111" y="55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36195</xdr:rowOff>
    </xdr:from>
    <xdr:to>
      <xdr:col>67</xdr:col>
      <xdr:colOff>101600</xdr:colOff>
      <xdr:row>34</xdr:row>
      <xdr:rowOff>137795</xdr:rowOff>
    </xdr:to>
    <xdr:sp macro="" textlink="">
      <xdr:nvSpPr>
        <xdr:cNvPr id="524" name="フローチャート: 判断 523"/>
        <xdr:cNvSpPr/>
      </xdr:nvSpPr>
      <xdr:spPr>
        <a:xfrm>
          <a:off x="12763500" y="586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154322</xdr:rowOff>
    </xdr:from>
    <xdr:ext cx="534377" cy="259045"/>
    <xdr:sp macro="" textlink="">
      <xdr:nvSpPr>
        <xdr:cNvPr id="525" name="テキスト ボックス 524"/>
        <xdr:cNvSpPr txBox="1"/>
      </xdr:nvSpPr>
      <xdr:spPr>
        <a:xfrm>
          <a:off x="12547111" y="564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71755</xdr:rowOff>
    </xdr:from>
    <xdr:to>
      <xdr:col>85</xdr:col>
      <xdr:colOff>177800</xdr:colOff>
      <xdr:row>39</xdr:row>
      <xdr:rowOff>1905</xdr:rowOff>
    </xdr:to>
    <xdr:sp macro="" textlink="">
      <xdr:nvSpPr>
        <xdr:cNvPr id="531" name="楕円 530"/>
        <xdr:cNvSpPr/>
      </xdr:nvSpPr>
      <xdr:spPr>
        <a:xfrm>
          <a:off x="162687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158132</xdr:rowOff>
    </xdr:from>
    <xdr:ext cx="469744" cy="259045"/>
    <xdr:sp macro="" textlink="">
      <xdr:nvSpPr>
        <xdr:cNvPr id="532" name="消防費該当値テキスト"/>
        <xdr:cNvSpPr txBox="1"/>
      </xdr:nvSpPr>
      <xdr:spPr>
        <a:xfrm>
          <a:off x="16370300" y="650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113030</xdr:rowOff>
    </xdr:from>
    <xdr:to>
      <xdr:col>81</xdr:col>
      <xdr:colOff>101600</xdr:colOff>
      <xdr:row>39</xdr:row>
      <xdr:rowOff>43180</xdr:rowOff>
    </xdr:to>
    <xdr:sp macro="" textlink="">
      <xdr:nvSpPr>
        <xdr:cNvPr id="533" name="楕円 532"/>
        <xdr:cNvSpPr/>
      </xdr:nvSpPr>
      <xdr:spPr>
        <a:xfrm>
          <a:off x="15430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34307</xdr:rowOff>
    </xdr:from>
    <xdr:ext cx="469744" cy="259045"/>
    <xdr:sp macro="" textlink="">
      <xdr:nvSpPr>
        <xdr:cNvPr id="534" name="テキスト ボックス 533"/>
        <xdr:cNvSpPr txBox="1"/>
      </xdr:nvSpPr>
      <xdr:spPr>
        <a:xfrm>
          <a:off x="15246428"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108077</xdr:rowOff>
    </xdr:from>
    <xdr:to>
      <xdr:col>76</xdr:col>
      <xdr:colOff>165100</xdr:colOff>
      <xdr:row>39</xdr:row>
      <xdr:rowOff>38227</xdr:rowOff>
    </xdr:to>
    <xdr:sp macro="" textlink="">
      <xdr:nvSpPr>
        <xdr:cNvPr id="535" name="楕円 534"/>
        <xdr:cNvSpPr/>
      </xdr:nvSpPr>
      <xdr:spPr>
        <a:xfrm>
          <a:off x="14541500" y="662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29354</xdr:rowOff>
    </xdr:from>
    <xdr:ext cx="469744" cy="259045"/>
    <xdr:sp macro="" textlink="">
      <xdr:nvSpPr>
        <xdr:cNvPr id="536" name="テキスト ボックス 535"/>
        <xdr:cNvSpPr txBox="1"/>
      </xdr:nvSpPr>
      <xdr:spPr>
        <a:xfrm>
          <a:off x="14357428" y="671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72771</xdr:rowOff>
    </xdr:from>
    <xdr:to>
      <xdr:col>72</xdr:col>
      <xdr:colOff>38100</xdr:colOff>
      <xdr:row>39</xdr:row>
      <xdr:rowOff>2921</xdr:rowOff>
    </xdr:to>
    <xdr:sp macro="" textlink="">
      <xdr:nvSpPr>
        <xdr:cNvPr id="537" name="楕円 536"/>
        <xdr:cNvSpPr/>
      </xdr:nvSpPr>
      <xdr:spPr>
        <a:xfrm>
          <a:off x="13652500" y="658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165498</xdr:rowOff>
    </xdr:from>
    <xdr:ext cx="469744" cy="259045"/>
    <xdr:sp macro="" textlink="">
      <xdr:nvSpPr>
        <xdr:cNvPr id="538" name="テキスト ボックス 537"/>
        <xdr:cNvSpPr txBox="1"/>
      </xdr:nvSpPr>
      <xdr:spPr>
        <a:xfrm>
          <a:off x="13468428" y="668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139573</xdr:rowOff>
    </xdr:from>
    <xdr:to>
      <xdr:col>67</xdr:col>
      <xdr:colOff>101600</xdr:colOff>
      <xdr:row>38</xdr:row>
      <xdr:rowOff>69723</xdr:rowOff>
    </xdr:to>
    <xdr:sp macro="" textlink="">
      <xdr:nvSpPr>
        <xdr:cNvPr id="539" name="楕円 538"/>
        <xdr:cNvSpPr/>
      </xdr:nvSpPr>
      <xdr:spPr>
        <a:xfrm>
          <a:off x="12763500" y="648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60850</xdr:rowOff>
    </xdr:from>
    <xdr:ext cx="534377" cy="259045"/>
    <xdr:sp macro="" textlink="">
      <xdr:nvSpPr>
        <xdr:cNvPr id="540" name="テキスト ボックス 539"/>
        <xdr:cNvSpPr txBox="1"/>
      </xdr:nvSpPr>
      <xdr:spPr>
        <a:xfrm>
          <a:off x="12547111" y="657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17799</xdr:rowOff>
    </xdr:from>
    <xdr:to>
      <xdr:col>85</xdr:col>
      <xdr:colOff>126364</xdr:colOff>
      <xdr:row>58</xdr:row>
      <xdr:rowOff>84779</xdr:rowOff>
    </xdr:to>
    <xdr:cxnSp macro="">
      <xdr:nvCxnSpPr>
        <xdr:cNvPr id="565" name="直線コネクタ 564"/>
        <xdr:cNvCxnSpPr/>
      </xdr:nvCxnSpPr>
      <xdr:spPr>
        <a:xfrm flipV="1">
          <a:off x="16317595" y="8761749"/>
          <a:ext cx="1269" cy="12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88606</xdr:rowOff>
    </xdr:from>
    <xdr:ext cx="534377" cy="259045"/>
    <xdr:sp macro="" textlink="">
      <xdr:nvSpPr>
        <xdr:cNvPr id="566" name="教育費最小値テキスト"/>
        <xdr:cNvSpPr txBox="1"/>
      </xdr:nvSpPr>
      <xdr:spPr>
        <a:xfrm>
          <a:off x="16370300" y="100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84779</xdr:rowOff>
    </xdr:from>
    <xdr:to>
      <xdr:col>86</xdr:col>
      <xdr:colOff>25400</xdr:colOff>
      <xdr:row>58</xdr:row>
      <xdr:rowOff>84779</xdr:rowOff>
    </xdr:to>
    <xdr:cxnSp macro="">
      <xdr:nvCxnSpPr>
        <xdr:cNvPr id="567" name="直線コネクタ 566"/>
        <xdr:cNvCxnSpPr/>
      </xdr:nvCxnSpPr>
      <xdr:spPr>
        <a:xfrm>
          <a:off x="16230600" y="1002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135926</xdr:rowOff>
    </xdr:from>
    <xdr:ext cx="534377" cy="259045"/>
    <xdr:sp macro="" textlink="">
      <xdr:nvSpPr>
        <xdr:cNvPr id="568" name="教育費最大値テキスト"/>
        <xdr:cNvSpPr txBox="1"/>
      </xdr:nvSpPr>
      <xdr:spPr>
        <a:xfrm>
          <a:off x="16370300" y="853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17799</xdr:rowOff>
    </xdr:from>
    <xdr:to>
      <xdr:col>86</xdr:col>
      <xdr:colOff>25400</xdr:colOff>
      <xdr:row>51</xdr:row>
      <xdr:rowOff>17799</xdr:rowOff>
    </xdr:to>
    <xdr:cxnSp macro="">
      <xdr:nvCxnSpPr>
        <xdr:cNvPr id="569" name="直線コネクタ 568"/>
        <xdr:cNvCxnSpPr/>
      </xdr:nvCxnSpPr>
      <xdr:spPr>
        <a:xfrm>
          <a:off x="16230600" y="87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147854</xdr:rowOff>
    </xdr:from>
    <xdr:to>
      <xdr:col>85</xdr:col>
      <xdr:colOff>127000</xdr:colOff>
      <xdr:row>57</xdr:row>
      <xdr:rowOff>44507</xdr:rowOff>
    </xdr:to>
    <xdr:cxnSp macro="">
      <xdr:nvCxnSpPr>
        <xdr:cNvPr id="570" name="直線コネクタ 569"/>
        <xdr:cNvCxnSpPr/>
      </xdr:nvCxnSpPr>
      <xdr:spPr>
        <a:xfrm>
          <a:off x="15481300" y="9577604"/>
          <a:ext cx="838200" cy="23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52532</xdr:rowOff>
    </xdr:from>
    <xdr:ext cx="534377" cy="259045"/>
    <xdr:sp macro="" textlink="">
      <xdr:nvSpPr>
        <xdr:cNvPr id="571" name="教育費平均値テキスト"/>
        <xdr:cNvSpPr txBox="1"/>
      </xdr:nvSpPr>
      <xdr:spPr>
        <a:xfrm>
          <a:off x="16370300" y="9482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29655</xdr:rowOff>
    </xdr:from>
    <xdr:to>
      <xdr:col>85</xdr:col>
      <xdr:colOff>177800</xdr:colOff>
      <xdr:row>56</xdr:row>
      <xdr:rowOff>131255</xdr:rowOff>
    </xdr:to>
    <xdr:sp macro="" textlink="">
      <xdr:nvSpPr>
        <xdr:cNvPr id="572" name="フローチャート: 判断 571"/>
        <xdr:cNvSpPr/>
      </xdr:nvSpPr>
      <xdr:spPr>
        <a:xfrm>
          <a:off x="16268700" y="963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147854</xdr:rowOff>
    </xdr:from>
    <xdr:to>
      <xdr:col>81</xdr:col>
      <xdr:colOff>50800</xdr:colOff>
      <xdr:row>57</xdr:row>
      <xdr:rowOff>77330</xdr:rowOff>
    </xdr:to>
    <xdr:cxnSp macro="">
      <xdr:nvCxnSpPr>
        <xdr:cNvPr id="573" name="直線コネクタ 572"/>
        <xdr:cNvCxnSpPr/>
      </xdr:nvCxnSpPr>
      <xdr:spPr>
        <a:xfrm flipV="1">
          <a:off x="14592300" y="9577604"/>
          <a:ext cx="889000" cy="27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121018</xdr:rowOff>
    </xdr:from>
    <xdr:to>
      <xdr:col>81</xdr:col>
      <xdr:colOff>101600</xdr:colOff>
      <xdr:row>55</xdr:row>
      <xdr:rowOff>51168</xdr:rowOff>
    </xdr:to>
    <xdr:sp macro="" textlink="">
      <xdr:nvSpPr>
        <xdr:cNvPr id="574" name="フローチャート: 判断 573"/>
        <xdr:cNvSpPr/>
      </xdr:nvSpPr>
      <xdr:spPr>
        <a:xfrm>
          <a:off x="15430500" y="937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67695</xdr:rowOff>
    </xdr:from>
    <xdr:ext cx="534377" cy="259045"/>
    <xdr:sp macro="" textlink="">
      <xdr:nvSpPr>
        <xdr:cNvPr id="575" name="テキスト ボックス 574"/>
        <xdr:cNvSpPr txBox="1"/>
      </xdr:nvSpPr>
      <xdr:spPr>
        <a:xfrm>
          <a:off x="15214111" y="915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77330</xdr:rowOff>
    </xdr:from>
    <xdr:to>
      <xdr:col>76</xdr:col>
      <xdr:colOff>114300</xdr:colOff>
      <xdr:row>57</xdr:row>
      <xdr:rowOff>130175</xdr:rowOff>
    </xdr:to>
    <xdr:cxnSp macro="">
      <xdr:nvCxnSpPr>
        <xdr:cNvPr id="576" name="直線コネクタ 575"/>
        <xdr:cNvCxnSpPr/>
      </xdr:nvCxnSpPr>
      <xdr:spPr>
        <a:xfrm flipV="1">
          <a:off x="13703300" y="9849980"/>
          <a:ext cx="889000" cy="5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12471</xdr:rowOff>
    </xdr:from>
    <xdr:to>
      <xdr:col>76</xdr:col>
      <xdr:colOff>165100</xdr:colOff>
      <xdr:row>55</xdr:row>
      <xdr:rowOff>114071</xdr:rowOff>
    </xdr:to>
    <xdr:sp macro="" textlink="">
      <xdr:nvSpPr>
        <xdr:cNvPr id="577" name="フローチャート: 判断 576"/>
        <xdr:cNvSpPr/>
      </xdr:nvSpPr>
      <xdr:spPr>
        <a:xfrm>
          <a:off x="14541500" y="944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130598</xdr:rowOff>
    </xdr:from>
    <xdr:ext cx="534377" cy="259045"/>
    <xdr:sp macro="" textlink="">
      <xdr:nvSpPr>
        <xdr:cNvPr id="578" name="テキスト ボックス 577"/>
        <xdr:cNvSpPr txBox="1"/>
      </xdr:nvSpPr>
      <xdr:spPr>
        <a:xfrm>
          <a:off x="14325111" y="921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130175</xdr:rowOff>
    </xdr:from>
    <xdr:to>
      <xdr:col>71</xdr:col>
      <xdr:colOff>177800</xdr:colOff>
      <xdr:row>58</xdr:row>
      <xdr:rowOff>22847</xdr:rowOff>
    </xdr:to>
    <xdr:cxnSp macro="">
      <xdr:nvCxnSpPr>
        <xdr:cNvPr id="579" name="直線コネクタ 578"/>
        <xdr:cNvCxnSpPr/>
      </xdr:nvCxnSpPr>
      <xdr:spPr>
        <a:xfrm flipV="1">
          <a:off x="12814300" y="9902825"/>
          <a:ext cx="889000" cy="6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101054</xdr:rowOff>
    </xdr:from>
    <xdr:to>
      <xdr:col>72</xdr:col>
      <xdr:colOff>38100</xdr:colOff>
      <xdr:row>56</xdr:row>
      <xdr:rowOff>31204</xdr:rowOff>
    </xdr:to>
    <xdr:sp macro="" textlink="">
      <xdr:nvSpPr>
        <xdr:cNvPr id="580" name="フローチャート: 判断 579"/>
        <xdr:cNvSpPr/>
      </xdr:nvSpPr>
      <xdr:spPr>
        <a:xfrm>
          <a:off x="13652500" y="953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47731</xdr:rowOff>
    </xdr:from>
    <xdr:ext cx="534377" cy="259045"/>
    <xdr:sp macro="" textlink="">
      <xdr:nvSpPr>
        <xdr:cNvPr id="581" name="テキスト ボックス 580"/>
        <xdr:cNvSpPr txBox="1"/>
      </xdr:nvSpPr>
      <xdr:spPr>
        <a:xfrm>
          <a:off x="13436111" y="930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98520</xdr:rowOff>
    </xdr:from>
    <xdr:to>
      <xdr:col>67</xdr:col>
      <xdr:colOff>101600</xdr:colOff>
      <xdr:row>56</xdr:row>
      <xdr:rowOff>28670</xdr:rowOff>
    </xdr:to>
    <xdr:sp macro="" textlink="">
      <xdr:nvSpPr>
        <xdr:cNvPr id="582" name="フローチャート: 判断 581"/>
        <xdr:cNvSpPr/>
      </xdr:nvSpPr>
      <xdr:spPr>
        <a:xfrm>
          <a:off x="12763500" y="95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45197</xdr:rowOff>
    </xdr:from>
    <xdr:ext cx="534377" cy="259045"/>
    <xdr:sp macro="" textlink="">
      <xdr:nvSpPr>
        <xdr:cNvPr id="583" name="テキスト ボックス 582"/>
        <xdr:cNvSpPr txBox="1"/>
      </xdr:nvSpPr>
      <xdr:spPr>
        <a:xfrm>
          <a:off x="12547111" y="930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165157</xdr:rowOff>
    </xdr:from>
    <xdr:to>
      <xdr:col>85</xdr:col>
      <xdr:colOff>177800</xdr:colOff>
      <xdr:row>57</xdr:row>
      <xdr:rowOff>95307</xdr:rowOff>
    </xdr:to>
    <xdr:sp macro="" textlink="">
      <xdr:nvSpPr>
        <xdr:cNvPr id="589" name="楕円 588"/>
        <xdr:cNvSpPr/>
      </xdr:nvSpPr>
      <xdr:spPr>
        <a:xfrm>
          <a:off x="16268700" y="97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143584</xdr:rowOff>
    </xdr:from>
    <xdr:ext cx="534377" cy="259045"/>
    <xdr:sp macro="" textlink="">
      <xdr:nvSpPr>
        <xdr:cNvPr id="590" name="教育費該当値テキスト"/>
        <xdr:cNvSpPr txBox="1"/>
      </xdr:nvSpPr>
      <xdr:spPr>
        <a:xfrm>
          <a:off x="16370300" y="974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97054</xdr:rowOff>
    </xdr:from>
    <xdr:to>
      <xdr:col>81</xdr:col>
      <xdr:colOff>101600</xdr:colOff>
      <xdr:row>56</xdr:row>
      <xdr:rowOff>27204</xdr:rowOff>
    </xdr:to>
    <xdr:sp macro="" textlink="">
      <xdr:nvSpPr>
        <xdr:cNvPr id="591" name="楕円 590"/>
        <xdr:cNvSpPr/>
      </xdr:nvSpPr>
      <xdr:spPr>
        <a:xfrm>
          <a:off x="15430500" y="952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18331</xdr:rowOff>
    </xdr:from>
    <xdr:ext cx="534377" cy="259045"/>
    <xdr:sp macro="" textlink="">
      <xdr:nvSpPr>
        <xdr:cNvPr id="592" name="テキスト ボックス 591"/>
        <xdr:cNvSpPr txBox="1"/>
      </xdr:nvSpPr>
      <xdr:spPr>
        <a:xfrm>
          <a:off x="15214111" y="96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26530</xdr:rowOff>
    </xdr:from>
    <xdr:to>
      <xdr:col>76</xdr:col>
      <xdr:colOff>165100</xdr:colOff>
      <xdr:row>57</xdr:row>
      <xdr:rowOff>128130</xdr:rowOff>
    </xdr:to>
    <xdr:sp macro="" textlink="">
      <xdr:nvSpPr>
        <xdr:cNvPr id="593" name="楕円 592"/>
        <xdr:cNvSpPr/>
      </xdr:nvSpPr>
      <xdr:spPr>
        <a:xfrm>
          <a:off x="14541500" y="979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119257</xdr:rowOff>
    </xdr:from>
    <xdr:ext cx="534377" cy="259045"/>
    <xdr:sp macro="" textlink="">
      <xdr:nvSpPr>
        <xdr:cNvPr id="594" name="テキスト ボックス 593"/>
        <xdr:cNvSpPr txBox="1"/>
      </xdr:nvSpPr>
      <xdr:spPr>
        <a:xfrm>
          <a:off x="14325111" y="989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79375</xdr:rowOff>
    </xdr:from>
    <xdr:to>
      <xdr:col>72</xdr:col>
      <xdr:colOff>38100</xdr:colOff>
      <xdr:row>58</xdr:row>
      <xdr:rowOff>9525</xdr:rowOff>
    </xdr:to>
    <xdr:sp macro="" textlink="">
      <xdr:nvSpPr>
        <xdr:cNvPr id="595" name="楕円 594"/>
        <xdr:cNvSpPr/>
      </xdr:nvSpPr>
      <xdr:spPr>
        <a:xfrm>
          <a:off x="13652500" y="985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652</xdr:rowOff>
    </xdr:from>
    <xdr:ext cx="534377" cy="259045"/>
    <xdr:sp macro="" textlink="">
      <xdr:nvSpPr>
        <xdr:cNvPr id="596" name="テキスト ボックス 595"/>
        <xdr:cNvSpPr txBox="1"/>
      </xdr:nvSpPr>
      <xdr:spPr>
        <a:xfrm>
          <a:off x="13436111" y="994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143497</xdr:rowOff>
    </xdr:from>
    <xdr:to>
      <xdr:col>67</xdr:col>
      <xdr:colOff>101600</xdr:colOff>
      <xdr:row>58</xdr:row>
      <xdr:rowOff>73647</xdr:rowOff>
    </xdr:to>
    <xdr:sp macro="" textlink="">
      <xdr:nvSpPr>
        <xdr:cNvPr id="597" name="楕円 596"/>
        <xdr:cNvSpPr/>
      </xdr:nvSpPr>
      <xdr:spPr>
        <a:xfrm>
          <a:off x="12763500" y="991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64774</xdr:rowOff>
    </xdr:from>
    <xdr:ext cx="534377" cy="259045"/>
    <xdr:sp macro="" textlink="">
      <xdr:nvSpPr>
        <xdr:cNvPr id="598" name="テキスト ボックス 597"/>
        <xdr:cNvSpPr txBox="1"/>
      </xdr:nvSpPr>
      <xdr:spPr>
        <a:xfrm>
          <a:off x="12547111" y="1000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2" name="テキスト ボックス 61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4" name="テキスト ボックス 613"/>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6" name="テキスト ボックス 615"/>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127127</xdr:rowOff>
    </xdr:from>
    <xdr:to>
      <xdr:col>85</xdr:col>
      <xdr:colOff>126364</xdr:colOff>
      <xdr:row>79</xdr:row>
      <xdr:rowOff>44450</xdr:rowOff>
    </xdr:to>
    <xdr:cxnSp macro="">
      <xdr:nvCxnSpPr>
        <xdr:cNvPr id="622" name="直線コネクタ 621"/>
        <xdr:cNvCxnSpPr/>
      </xdr:nvCxnSpPr>
      <xdr:spPr>
        <a:xfrm flipV="1">
          <a:off x="16317595" y="12128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73804</xdr:rowOff>
    </xdr:from>
    <xdr:ext cx="534377" cy="259045"/>
    <xdr:sp macro="" textlink="">
      <xdr:nvSpPr>
        <xdr:cNvPr id="625" name="災害復旧費最大値テキスト"/>
        <xdr:cNvSpPr txBox="1"/>
      </xdr:nvSpPr>
      <xdr:spPr>
        <a:xfrm>
          <a:off x="16370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127127</xdr:rowOff>
    </xdr:from>
    <xdr:to>
      <xdr:col>86</xdr:col>
      <xdr:colOff>25400</xdr:colOff>
      <xdr:row>70</xdr:row>
      <xdr:rowOff>127127</xdr:rowOff>
    </xdr:to>
    <xdr:cxnSp macro="">
      <xdr:nvCxnSpPr>
        <xdr:cNvPr id="626" name="直線コネクタ 625"/>
        <xdr:cNvCxnSpPr/>
      </xdr:nvCxnSpPr>
      <xdr:spPr>
        <a:xfrm>
          <a:off x="16230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7" name="直線コネクタ 62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98569</xdr:rowOff>
    </xdr:from>
    <xdr:ext cx="378565" cy="259045"/>
    <xdr:sp macro="" textlink="">
      <xdr:nvSpPr>
        <xdr:cNvPr id="628" name="災害復旧費平均値テキスト"/>
        <xdr:cNvSpPr txBox="1"/>
      </xdr:nvSpPr>
      <xdr:spPr>
        <a:xfrm>
          <a:off x="16370300" y="13300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75692</xdr:rowOff>
    </xdr:from>
    <xdr:to>
      <xdr:col>85</xdr:col>
      <xdr:colOff>177800</xdr:colOff>
      <xdr:row>79</xdr:row>
      <xdr:rowOff>5842</xdr:rowOff>
    </xdr:to>
    <xdr:sp macro="" textlink="">
      <xdr:nvSpPr>
        <xdr:cNvPr id="629" name="フローチャート: 判断 628"/>
        <xdr:cNvSpPr/>
      </xdr:nvSpPr>
      <xdr:spPr>
        <a:xfrm>
          <a:off x="162687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34417</xdr:rowOff>
    </xdr:from>
    <xdr:to>
      <xdr:col>81</xdr:col>
      <xdr:colOff>50800</xdr:colOff>
      <xdr:row>79</xdr:row>
      <xdr:rowOff>44450</xdr:rowOff>
    </xdr:to>
    <xdr:cxnSp macro="">
      <xdr:nvCxnSpPr>
        <xdr:cNvPr id="630" name="直線コネクタ 629"/>
        <xdr:cNvCxnSpPr/>
      </xdr:nvCxnSpPr>
      <xdr:spPr>
        <a:xfrm>
          <a:off x="14592300" y="13578967"/>
          <a:ext cx="889000"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130302</xdr:rowOff>
    </xdr:from>
    <xdr:to>
      <xdr:col>81</xdr:col>
      <xdr:colOff>101600</xdr:colOff>
      <xdr:row>76</xdr:row>
      <xdr:rowOff>60452</xdr:rowOff>
    </xdr:to>
    <xdr:sp macro="" textlink="">
      <xdr:nvSpPr>
        <xdr:cNvPr id="631" name="フローチャート: 判断 630"/>
        <xdr:cNvSpPr/>
      </xdr:nvSpPr>
      <xdr:spPr>
        <a:xfrm>
          <a:off x="15430500" y="1298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76979</xdr:rowOff>
    </xdr:from>
    <xdr:ext cx="469744" cy="259045"/>
    <xdr:sp macro="" textlink="">
      <xdr:nvSpPr>
        <xdr:cNvPr id="632" name="テキスト ボックス 631"/>
        <xdr:cNvSpPr txBox="1"/>
      </xdr:nvSpPr>
      <xdr:spPr>
        <a:xfrm>
          <a:off x="15246428" y="1276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34417</xdr:rowOff>
    </xdr:from>
    <xdr:to>
      <xdr:col>76</xdr:col>
      <xdr:colOff>114300</xdr:colOff>
      <xdr:row>79</xdr:row>
      <xdr:rowOff>44450</xdr:rowOff>
    </xdr:to>
    <xdr:cxnSp macro="">
      <xdr:nvCxnSpPr>
        <xdr:cNvPr id="633" name="直線コネクタ 632"/>
        <xdr:cNvCxnSpPr/>
      </xdr:nvCxnSpPr>
      <xdr:spPr>
        <a:xfrm flipV="1">
          <a:off x="13703300" y="13578967"/>
          <a:ext cx="889000"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23495</xdr:rowOff>
    </xdr:from>
    <xdr:to>
      <xdr:col>76</xdr:col>
      <xdr:colOff>165100</xdr:colOff>
      <xdr:row>76</xdr:row>
      <xdr:rowOff>125095</xdr:rowOff>
    </xdr:to>
    <xdr:sp macro="" textlink="">
      <xdr:nvSpPr>
        <xdr:cNvPr id="634" name="フローチャート: 判断 633"/>
        <xdr:cNvSpPr/>
      </xdr:nvSpPr>
      <xdr:spPr>
        <a:xfrm>
          <a:off x="14541500" y="1305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141622</xdr:rowOff>
    </xdr:from>
    <xdr:ext cx="469744" cy="259045"/>
    <xdr:sp macro="" textlink="">
      <xdr:nvSpPr>
        <xdr:cNvPr id="635" name="テキスト ボックス 634"/>
        <xdr:cNvSpPr txBox="1"/>
      </xdr:nvSpPr>
      <xdr:spPr>
        <a:xfrm>
          <a:off x="14357428" y="1282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52960</xdr:rowOff>
    </xdr:from>
    <xdr:to>
      <xdr:col>72</xdr:col>
      <xdr:colOff>38100</xdr:colOff>
      <xdr:row>77</xdr:row>
      <xdr:rowOff>154560</xdr:rowOff>
    </xdr:to>
    <xdr:sp macro="" textlink="">
      <xdr:nvSpPr>
        <xdr:cNvPr id="637" name="フローチャート: 判断 636"/>
        <xdr:cNvSpPr/>
      </xdr:nvSpPr>
      <xdr:spPr>
        <a:xfrm>
          <a:off x="13652500" y="132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171087</xdr:rowOff>
    </xdr:from>
    <xdr:ext cx="469744" cy="259045"/>
    <xdr:sp macro="" textlink="">
      <xdr:nvSpPr>
        <xdr:cNvPr id="638" name="テキスト ボックス 637"/>
        <xdr:cNvSpPr txBox="1"/>
      </xdr:nvSpPr>
      <xdr:spPr>
        <a:xfrm>
          <a:off x="13468428" y="1302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104267</xdr:rowOff>
    </xdr:from>
    <xdr:to>
      <xdr:col>67</xdr:col>
      <xdr:colOff>101600</xdr:colOff>
      <xdr:row>78</xdr:row>
      <xdr:rowOff>34417</xdr:rowOff>
    </xdr:to>
    <xdr:sp macro="" textlink="">
      <xdr:nvSpPr>
        <xdr:cNvPr id="639" name="フローチャート: 判断 638"/>
        <xdr:cNvSpPr/>
      </xdr:nvSpPr>
      <xdr:spPr>
        <a:xfrm>
          <a:off x="12763500" y="133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50944</xdr:rowOff>
    </xdr:from>
    <xdr:ext cx="469744" cy="259045"/>
    <xdr:sp macro="" textlink="">
      <xdr:nvSpPr>
        <xdr:cNvPr id="640" name="テキスト ボックス 639"/>
        <xdr:cNvSpPr txBox="1"/>
      </xdr:nvSpPr>
      <xdr:spPr>
        <a:xfrm>
          <a:off x="12579428" y="1308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155067</xdr:rowOff>
    </xdr:from>
    <xdr:to>
      <xdr:col>76</xdr:col>
      <xdr:colOff>165100</xdr:colOff>
      <xdr:row>79</xdr:row>
      <xdr:rowOff>85217</xdr:rowOff>
    </xdr:to>
    <xdr:sp macro="" textlink="">
      <xdr:nvSpPr>
        <xdr:cNvPr id="650" name="楕円 649"/>
        <xdr:cNvSpPr/>
      </xdr:nvSpPr>
      <xdr:spPr>
        <a:xfrm>
          <a:off x="14541500" y="1352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76344</xdr:rowOff>
    </xdr:from>
    <xdr:ext cx="313932" cy="259045"/>
    <xdr:sp macro="" textlink="">
      <xdr:nvSpPr>
        <xdr:cNvPr id="651" name="テキスト ボックス 650"/>
        <xdr:cNvSpPr txBox="1"/>
      </xdr:nvSpPr>
      <xdr:spPr>
        <a:xfrm>
          <a:off x="14435333" y="136208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5" name="テキスト ボックス 67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23591</xdr:rowOff>
    </xdr:from>
    <xdr:to>
      <xdr:col>85</xdr:col>
      <xdr:colOff>126364</xdr:colOff>
      <xdr:row>97</xdr:row>
      <xdr:rowOff>139567</xdr:rowOff>
    </xdr:to>
    <xdr:cxnSp macro="">
      <xdr:nvCxnSpPr>
        <xdr:cNvPr id="679" name="直線コネクタ 678"/>
        <xdr:cNvCxnSpPr/>
      </xdr:nvCxnSpPr>
      <xdr:spPr>
        <a:xfrm flipV="1">
          <a:off x="16317595" y="15454091"/>
          <a:ext cx="1269" cy="131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macro="" textlink="">
      <xdr:nvSpPr>
        <xdr:cNvPr id="680" name="公債費最小値テキスト"/>
        <xdr:cNvSpPr txBox="1"/>
      </xdr:nvSpPr>
      <xdr:spPr>
        <a:xfrm>
          <a:off x="16370300" y="16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81" name="直線コネクタ 680"/>
        <xdr:cNvCxnSpPr/>
      </xdr:nvCxnSpPr>
      <xdr:spPr>
        <a:xfrm>
          <a:off x="16230600" y="167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141718</xdr:rowOff>
    </xdr:from>
    <xdr:ext cx="534377" cy="259045"/>
    <xdr:sp macro="" textlink="">
      <xdr:nvSpPr>
        <xdr:cNvPr id="682" name="公債費最大値テキスト"/>
        <xdr:cNvSpPr txBox="1"/>
      </xdr:nvSpPr>
      <xdr:spPr>
        <a:xfrm>
          <a:off x="16370300" y="152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23591</xdr:rowOff>
    </xdr:from>
    <xdr:to>
      <xdr:col>86</xdr:col>
      <xdr:colOff>25400</xdr:colOff>
      <xdr:row>90</xdr:row>
      <xdr:rowOff>23591</xdr:rowOff>
    </xdr:to>
    <xdr:cxnSp macro="">
      <xdr:nvCxnSpPr>
        <xdr:cNvPr id="683" name="直線コネクタ 682"/>
        <xdr:cNvCxnSpPr/>
      </xdr:nvCxnSpPr>
      <xdr:spPr>
        <a:xfrm>
          <a:off x="16230600" y="1545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138843</xdr:rowOff>
    </xdr:from>
    <xdr:to>
      <xdr:col>85</xdr:col>
      <xdr:colOff>127000</xdr:colOff>
      <xdr:row>96</xdr:row>
      <xdr:rowOff>154539</xdr:rowOff>
    </xdr:to>
    <xdr:cxnSp macro="">
      <xdr:nvCxnSpPr>
        <xdr:cNvPr id="684" name="直線コネクタ 683"/>
        <xdr:cNvCxnSpPr/>
      </xdr:nvCxnSpPr>
      <xdr:spPr>
        <a:xfrm flipV="1">
          <a:off x="15481300" y="16598043"/>
          <a:ext cx="838200" cy="1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53675</xdr:rowOff>
    </xdr:from>
    <xdr:ext cx="534377" cy="259045"/>
    <xdr:sp macro="" textlink="">
      <xdr:nvSpPr>
        <xdr:cNvPr id="685" name="公債費平均値テキスト"/>
        <xdr:cNvSpPr txBox="1"/>
      </xdr:nvSpPr>
      <xdr:spPr>
        <a:xfrm>
          <a:off x="16370300" y="16169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30798</xdr:rowOff>
    </xdr:from>
    <xdr:to>
      <xdr:col>85</xdr:col>
      <xdr:colOff>177800</xdr:colOff>
      <xdr:row>95</xdr:row>
      <xdr:rowOff>132398</xdr:rowOff>
    </xdr:to>
    <xdr:sp macro="" textlink="">
      <xdr:nvSpPr>
        <xdr:cNvPr id="686" name="フローチャート: 判断 685"/>
        <xdr:cNvSpPr/>
      </xdr:nvSpPr>
      <xdr:spPr>
        <a:xfrm>
          <a:off x="162687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149130</xdr:rowOff>
    </xdr:from>
    <xdr:to>
      <xdr:col>81</xdr:col>
      <xdr:colOff>50800</xdr:colOff>
      <xdr:row>96</xdr:row>
      <xdr:rowOff>154539</xdr:rowOff>
    </xdr:to>
    <xdr:cxnSp macro="">
      <xdr:nvCxnSpPr>
        <xdr:cNvPr id="687" name="直線コネクタ 686"/>
        <xdr:cNvCxnSpPr/>
      </xdr:nvCxnSpPr>
      <xdr:spPr>
        <a:xfrm>
          <a:off x="14592300" y="16608330"/>
          <a:ext cx="889000" cy="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163309</xdr:rowOff>
    </xdr:from>
    <xdr:to>
      <xdr:col>81</xdr:col>
      <xdr:colOff>101600</xdr:colOff>
      <xdr:row>94</xdr:row>
      <xdr:rowOff>93459</xdr:rowOff>
    </xdr:to>
    <xdr:sp macro="" textlink="">
      <xdr:nvSpPr>
        <xdr:cNvPr id="688" name="フローチャート: 判断 687"/>
        <xdr:cNvSpPr/>
      </xdr:nvSpPr>
      <xdr:spPr>
        <a:xfrm>
          <a:off x="15430500" y="1610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109986</xdr:rowOff>
    </xdr:from>
    <xdr:ext cx="534377" cy="259045"/>
    <xdr:sp macro="" textlink="">
      <xdr:nvSpPr>
        <xdr:cNvPr id="689" name="テキスト ボックス 688"/>
        <xdr:cNvSpPr txBox="1"/>
      </xdr:nvSpPr>
      <xdr:spPr>
        <a:xfrm>
          <a:off x="15214111" y="1588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149130</xdr:rowOff>
    </xdr:from>
    <xdr:to>
      <xdr:col>76</xdr:col>
      <xdr:colOff>114300</xdr:colOff>
      <xdr:row>96</xdr:row>
      <xdr:rowOff>151912</xdr:rowOff>
    </xdr:to>
    <xdr:cxnSp macro="">
      <xdr:nvCxnSpPr>
        <xdr:cNvPr id="690" name="直線コネクタ 689"/>
        <xdr:cNvCxnSpPr/>
      </xdr:nvCxnSpPr>
      <xdr:spPr>
        <a:xfrm flipV="1">
          <a:off x="13703300" y="16608330"/>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149822</xdr:rowOff>
    </xdr:from>
    <xdr:to>
      <xdr:col>76</xdr:col>
      <xdr:colOff>165100</xdr:colOff>
      <xdr:row>94</xdr:row>
      <xdr:rowOff>79972</xdr:rowOff>
    </xdr:to>
    <xdr:sp macro="" textlink="">
      <xdr:nvSpPr>
        <xdr:cNvPr id="691" name="フローチャート: 判断 690"/>
        <xdr:cNvSpPr/>
      </xdr:nvSpPr>
      <xdr:spPr>
        <a:xfrm>
          <a:off x="14541500" y="1609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96499</xdr:rowOff>
    </xdr:from>
    <xdr:ext cx="534377" cy="259045"/>
    <xdr:sp macro="" textlink="">
      <xdr:nvSpPr>
        <xdr:cNvPr id="692" name="テキスト ボックス 691"/>
        <xdr:cNvSpPr txBox="1"/>
      </xdr:nvSpPr>
      <xdr:spPr>
        <a:xfrm>
          <a:off x="14325111" y="1586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149549</xdr:rowOff>
    </xdr:from>
    <xdr:to>
      <xdr:col>71</xdr:col>
      <xdr:colOff>177800</xdr:colOff>
      <xdr:row>96</xdr:row>
      <xdr:rowOff>151912</xdr:rowOff>
    </xdr:to>
    <xdr:cxnSp macro="">
      <xdr:nvCxnSpPr>
        <xdr:cNvPr id="693" name="直線コネクタ 692"/>
        <xdr:cNvCxnSpPr/>
      </xdr:nvCxnSpPr>
      <xdr:spPr>
        <a:xfrm>
          <a:off x="12814300" y="16608749"/>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133038</xdr:rowOff>
    </xdr:from>
    <xdr:to>
      <xdr:col>72</xdr:col>
      <xdr:colOff>38100</xdr:colOff>
      <xdr:row>94</xdr:row>
      <xdr:rowOff>63188</xdr:rowOff>
    </xdr:to>
    <xdr:sp macro="" textlink="">
      <xdr:nvSpPr>
        <xdr:cNvPr id="694" name="フローチャート: 判断 693"/>
        <xdr:cNvSpPr/>
      </xdr:nvSpPr>
      <xdr:spPr>
        <a:xfrm>
          <a:off x="13652500" y="160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79715</xdr:rowOff>
    </xdr:from>
    <xdr:ext cx="534377" cy="259045"/>
    <xdr:sp macro="" textlink="">
      <xdr:nvSpPr>
        <xdr:cNvPr id="695" name="テキスト ボックス 694"/>
        <xdr:cNvSpPr txBox="1"/>
      </xdr:nvSpPr>
      <xdr:spPr>
        <a:xfrm>
          <a:off x="13436111" y="158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154146</xdr:rowOff>
    </xdr:from>
    <xdr:to>
      <xdr:col>67</xdr:col>
      <xdr:colOff>101600</xdr:colOff>
      <xdr:row>94</xdr:row>
      <xdr:rowOff>84296</xdr:rowOff>
    </xdr:to>
    <xdr:sp macro="" textlink="">
      <xdr:nvSpPr>
        <xdr:cNvPr id="696" name="フローチャート: 判断 695"/>
        <xdr:cNvSpPr/>
      </xdr:nvSpPr>
      <xdr:spPr>
        <a:xfrm>
          <a:off x="12763500" y="1609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100823</xdr:rowOff>
    </xdr:from>
    <xdr:ext cx="534377" cy="259045"/>
    <xdr:sp macro="" textlink="">
      <xdr:nvSpPr>
        <xdr:cNvPr id="697" name="テキスト ボックス 696"/>
        <xdr:cNvSpPr txBox="1"/>
      </xdr:nvSpPr>
      <xdr:spPr>
        <a:xfrm>
          <a:off x="12547111" y="1587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88043</xdr:rowOff>
    </xdr:from>
    <xdr:to>
      <xdr:col>85</xdr:col>
      <xdr:colOff>177800</xdr:colOff>
      <xdr:row>97</xdr:row>
      <xdr:rowOff>18193</xdr:rowOff>
    </xdr:to>
    <xdr:sp macro="" textlink="">
      <xdr:nvSpPr>
        <xdr:cNvPr id="703" name="楕円 702"/>
        <xdr:cNvSpPr/>
      </xdr:nvSpPr>
      <xdr:spPr>
        <a:xfrm>
          <a:off x="16268700" y="1654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66470</xdr:rowOff>
    </xdr:from>
    <xdr:ext cx="534377" cy="259045"/>
    <xdr:sp macro="" textlink="">
      <xdr:nvSpPr>
        <xdr:cNvPr id="704" name="公債費該当値テキスト"/>
        <xdr:cNvSpPr txBox="1"/>
      </xdr:nvSpPr>
      <xdr:spPr>
        <a:xfrm>
          <a:off x="16370300" y="1652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103739</xdr:rowOff>
    </xdr:from>
    <xdr:to>
      <xdr:col>81</xdr:col>
      <xdr:colOff>101600</xdr:colOff>
      <xdr:row>97</xdr:row>
      <xdr:rowOff>33889</xdr:rowOff>
    </xdr:to>
    <xdr:sp macro="" textlink="">
      <xdr:nvSpPr>
        <xdr:cNvPr id="705" name="楕円 704"/>
        <xdr:cNvSpPr/>
      </xdr:nvSpPr>
      <xdr:spPr>
        <a:xfrm>
          <a:off x="15430500" y="1656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25016</xdr:rowOff>
    </xdr:from>
    <xdr:ext cx="534377" cy="259045"/>
    <xdr:sp macro="" textlink="">
      <xdr:nvSpPr>
        <xdr:cNvPr id="706" name="テキスト ボックス 705"/>
        <xdr:cNvSpPr txBox="1"/>
      </xdr:nvSpPr>
      <xdr:spPr>
        <a:xfrm>
          <a:off x="15214111" y="1665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98330</xdr:rowOff>
    </xdr:from>
    <xdr:to>
      <xdr:col>76</xdr:col>
      <xdr:colOff>165100</xdr:colOff>
      <xdr:row>97</xdr:row>
      <xdr:rowOff>28480</xdr:rowOff>
    </xdr:to>
    <xdr:sp macro="" textlink="">
      <xdr:nvSpPr>
        <xdr:cNvPr id="707" name="楕円 706"/>
        <xdr:cNvSpPr/>
      </xdr:nvSpPr>
      <xdr:spPr>
        <a:xfrm>
          <a:off x="14541500" y="165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19607</xdr:rowOff>
    </xdr:from>
    <xdr:ext cx="534377" cy="259045"/>
    <xdr:sp macro="" textlink="">
      <xdr:nvSpPr>
        <xdr:cNvPr id="708" name="テキスト ボックス 707"/>
        <xdr:cNvSpPr txBox="1"/>
      </xdr:nvSpPr>
      <xdr:spPr>
        <a:xfrm>
          <a:off x="14325111" y="166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101112</xdr:rowOff>
    </xdr:from>
    <xdr:to>
      <xdr:col>72</xdr:col>
      <xdr:colOff>38100</xdr:colOff>
      <xdr:row>97</xdr:row>
      <xdr:rowOff>31262</xdr:rowOff>
    </xdr:to>
    <xdr:sp macro="" textlink="">
      <xdr:nvSpPr>
        <xdr:cNvPr id="709" name="楕円 708"/>
        <xdr:cNvSpPr/>
      </xdr:nvSpPr>
      <xdr:spPr>
        <a:xfrm>
          <a:off x="13652500" y="1656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22389</xdr:rowOff>
    </xdr:from>
    <xdr:ext cx="534377" cy="259045"/>
    <xdr:sp macro="" textlink="">
      <xdr:nvSpPr>
        <xdr:cNvPr id="710" name="テキスト ボックス 709"/>
        <xdr:cNvSpPr txBox="1"/>
      </xdr:nvSpPr>
      <xdr:spPr>
        <a:xfrm>
          <a:off x="13436111" y="1665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98749</xdr:rowOff>
    </xdr:from>
    <xdr:to>
      <xdr:col>67</xdr:col>
      <xdr:colOff>101600</xdr:colOff>
      <xdr:row>97</xdr:row>
      <xdr:rowOff>28899</xdr:rowOff>
    </xdr:to>
    <xdr:sp macro="" textlink="">
      <xdr:nvSpPr>
        <xdr:cNvPr id="711" name="楕円 710"/>
        <xdr:cNvSpPr/>
      </xdr:nvSpPr>
      <xdr:spPr>
        <a:xfrm>
          <a:off x="12763500" y="1655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20026</xdr:rowOff>
    </xdr:from>
    <xdr:ext cx="534377" cy="259045"/>
    <xdr:sp macro="" textlink="">
      <xdr:nvSpPr>
        <xdr:cNvPr id="712" name="テキスト ボックス 711"/>
        <xdr:cNvSpPr txBox="1"/>
      </xdr:nvSpPr>
      <xdr:spPr>
        <a:xfrm>
          <a:off x="12547111" y="1665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169418</xdr:rowOff>
    </xdr:from>
    <xdr:to>
      <xdr:col>116</xdr:col>
      <xdr:colOff>62864</xdr:colOff>
      <xdr:row>39</xdr:row>
      <xdr:rowOff>98878</xdr:rowOff>
    </xdr:to>
    <xdr:cxnSp macro="">
      <xdr:nvCxnSpPr>
        <xdr:cNvPr id="738" name="直線コネクタ 737"/>
        <xdr:cNvCxnSpPr/>
      </xdr:nvCxnSpPr>
      <xdr:spPr>
        <a:xfrm flipV="1">
          <a:off x="22159595" y="5312918"/>
          <a:ext cx="1269" cy="147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118888</xdr:rowOff>
    </xdr:from>
    <xdr:ext cx="249299" cy="259045"/>
    <xdr:sp macro="" textlink="">
      <xdr:nvSpPr>
        <xdr:cNvPr id="739" name="諸支出金最小値テキスト"/>
        <xdr:cNvSpPr txBox="1"/>
      </xdr:nvSpPr>
      <xdr:spPr>
        <a:xfrm>
          <a:off x="22212300" y="6805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116095</xdr:rowOff>
    </xdr:from>
    <xdr:ext cx="469744" cy="259045"/>
    <xdr:sp macro="" textlink="">
      <xdr:nvSpPr>
        <xdr:cNvPr id="741" name="諸支出金最大値テキスト"/>
        <xdr:cNvSpPr txBox="1"/>
      </xdr:nvSpPr>
      <xdr:spPr>
        <a:xfrm>
          <a:off x="22212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169418</xdr:rowOff>
    </xdr:from>
    <xdr:to>
      <xdr:col>116</xdr:col>
      <xdr:colOff>152400</xdr:colOff>
      <xdr:row>30</xdr:row>
      <xdr:rowOff>169418</xdr:rowOff>
    </xdr:to>
    <xdr:cxnSp macro="">
      <xdr:nvCxnSpPr>
        <xdr:cNvPr id="742" name="直線コネクタ 741"/>
        <xdr:cNvCxnSpPr/>
      </xdr:nvCxnSpPr>
      <xdr:spPr>
        <a:xfrm>
          <a:off x="22072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36339</xdr:rowOff>
    </xdr:from>
    <xdr:ext cx="378565" cy="259045"/>
    <xdr:sp macro="" textlink="">
      <xdr:nvSpPr>
        <xdr:cNvPr id="744" name="諸支出金平均値テキスト"/>
        <xdr:cNvSpPr txBox="1"/>
      </xdr:nvSpPr>
      <xdr:spPr>
        <a:xfrm>
          <a:off x="22212300" y="6551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13462</xdr:rowOff>
    </xdr:from>
    <xdr:to>
      <xdr:col>116</xdr:col>
      <xdr:colOff>114300</xdr:colOff>
      <xdr:row>39</xdr:row>
      <xdr:rowOff>115062</xdr:rowOff>
    </xdr:to>
    <xdr:sp macro="" textlink="">
      <xdr:nvSpPr>
        <xdr:cNvPr id="745" name="フローチャート: 判断 744"/>
        <xdr:cNvSpPr/>
      </xdr:nvSpPr>
      <xdr:spPr>
        <a:xfrm>
          <a:off x="221107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116659</xdr:rowOff>
    </xdr:from>
    <xdr:to>
      <xdr:col>112</xdr:col>
      <xdr:colOff>38100</xdr:colOff>
      <xdr:row>39</xdr:row>
      <xdr:rowOff>46809</xdr:rowOff>
    </xdr:to>
    <xdr:sp macro="" textlink="">
      <xdr:nvSpPr>
        <xdr:cNvPr id="747" name="フローチャート: 判断 746"/>
        <xdr:cNvSpPr/>
      </xdr:nvSpPr>
      <xdr:spPr>
        <a:xfrm>
          <a:off x="21272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63335</xdr:rowOff>
    </xdr:from>
    <xdr:ext cx="378565" cy="259045"/>
    <xdr:sp macro="" textlink="">
      <xdr:nvSpPr>
        <xdr:cNvPr id="748" name="テキスト ボックス 747"/>
        <xdr:cNvSpPr txBox="1"/>
      </xdr:nvSpPr>
      <xdr:spPr>
        <a:xfrm>
          <a:off x="21134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92819</xdr:rowOff>
    </xdr:from>
    <xdr:to>
      <xdr:col>107</xdr:col>
      <xdr:colOff>101600</xdr:colOff>
      <xdr:row>39</xdr:row>
      <xdr:rowOff>22969</xdr:rowOff>
    </xdr:to>
    <xdr:sp macro="" textlink="">
      <xdr:nvSpPr>
        <xdr:cNvPr id="750" name="フローチャート: 判断 749"/>
        <xdr:cNvSpPr/>
      </xdr:nvSpPr>
      <xdr:spPr>
        <a:xfrm>
          <a:off x="20383500" y="66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39496</xdr:rowOff>
    </xdr:from>
    <xdr:ext cx="378565" cy="259045"/>
    <xdr:sp macro="" textlink="">
      <xdr:nvSpPr>
        <xdr:cNvPr id="751" name="テキスト ボックス 750"/>
        <xdr:cNvSpPr txBox="1"/>
      </xdr:nvSpPr>
      <xdr:spPr>
        <a:xfrm>
          <a:off x="20245017" y="6383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17707</xdr:rowOff>
    </xdr:from>
    <xdr:to>
      <xdr:col>102</xdr:col>
      <xdr:colOff>165100</xdr:colOff>
      <xdr:row>39</xdr:row>
      <xdr:rowOff>119307</xdr:rowOff>
    </xdr:to>
    <xdr:sp macro="" textlink="">
      <xdr:nvSpPr>
        <xdr:cNvPr id="753" name="フローチャート: 判断 752"/>
        <xdr:cNvSpPr/>
      </xdr:nvSpPr>
      <xdr:spPr>
        <a:xfrm>
          <a:off x="19494500" y="670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135834</xdr:rowOff>
    </xdr:from>
    <xdr:ext cx="313932" cy="259045"/>
    <xdr:sp macro="" textlink="">
      <xdr:nvSpPr>
        <xdr:cNvPr id="754" name="テキスト ボックス 753"/>
        <xdr:cNvSpPr txBox="1"/>
      </xdr:nvSpPr>
      <xdr:spPr>
        <a:xfrm>
          <a:off x="19388333" y="6479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13788</xdr:rowOff>
    </xdr:from>
    <xdr:to>
      <xdr:col>98</xdr:col>
      <xdr:colOff>38100</xdr:colOff>
      <xdr:row>39</xdr:row>
      <xdr:rowOff>115388</xdr:rowOff>
    </xdr:to>
    <xdr:sp macro="" textlink="">
      <xdr:nvSpPr>
        <xdr:cNvPr id="755" name="フローチャート: 判断 754"/>
        <xdr:cNvSpPr/>
      </xdr:nvSpPr>
      <xdr:spPr>
        <a:xfrm>
          <a:off x="18605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131915</xdr:rowOff>
    </xdr:from>
    <xdr:ext cx="378565" cy="259045"/>
    <xdr:sp macro="" textlink="">
      <xdr:nvSpPr>
        <xdr:cNvPr id="756" name="テキスト ボックス 755"/>
        <xdr:cNvSpPr txBox="1"/>
      </xdr:nvSpPr>
      <xdr:spPr>
        <a:xfrm>
          <a:off x="18467017" y="6475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163338</xdr:rowOff>
    </xdr:from>
    <xdr:ext cx="249299" cy="259045"/>
    <xdr:sp macro="" textlink="">
      <xdr:nvSpPr>
        <xdr:cNvPr id="763" name="諸支出金該当値テキスト"/>
        <xdr:cNvSpPr txBox="1"/>
      </xdr:nvSpPr>
      <xdr:spPr>
        <a:xfrm>
          <a:off x="22212300" y="6678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本市の歳出決算総額における一人当たりの金額</a:t>
          </a:r>
          <a:r>
            <a:rPr kumimoji="1" lang="en-US" altLang="ja-JP" sz="1400">
              <a:solidFill>
                <a:schemeClr val="dk1"/>
              </a:solidFill>
              <a:effectLst/>
              <a:latin typeface="BIZ UDP明朝 Medium" panose="02020500000000000000" pitchFamily="18" charset="-128"/>
              <a:ea typeface="BIZ UDP明朝 Medium" panose="02020500000000000000" pitchFamily="18" charset="-128"/>
              <a:cs typeface="+mn-cs"/>
            </a:rPr>
            <a:t>35</a:t>
          </a:r>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万</a:t>
          </a:r>
          <a:r>
            <a:rPr kumimoji="1" lang="en-US" altLang="ja-JP" sz="1400">
              <a:solidFill>
                <a:schemeClr val="dk1"/>
              </a:solidFill>
              <a:effectLst/>
              <a:latin typeface="BIZ UDP明朝 Medium" panose="02020500000000000000" pitchFamily="18" charset="-128"/>
              <a:ea typeface="BIZ UDP明朝 Medium" panose="02020500000000000000" pitchFamily="18" charset="-128"/>
              <a:cs typeface="+mn-cs"/>
            </a:rPr>
            <a:t>3,300</a:t>
          </a:r>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円のうち、特に大きな割合を占めているのは民生費の</a:t>
          </a:r>
          <a:r>
            <a:rPr kumimoji="1" lang="en-US" altLang="ja-JP" sz="1400">
              <a:solidFill>
                <a:schemeClr val="dk1"/>
              </a:solidFill>
              <a:effectLst/>
              <a:latin typeface="BIZ UDP明朝 Medium" panose="02020500000000000000" pitchFamily="18" charset="-128"/>
              <a:ea typeface="BIZ UDP明朝 Medium" panose="02020500000000000000" pitchFamily="18" charset="-128"/>
              <a:cs typeface="+mn-cs"/>
            </a:rPr>
            <a:t>18</a:t>
          </a:r>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万</a:t>
          </a:r>
          <a:r>
            <a:rPr kumimoji="1" lang="en-US" altLang="ja-JP" sz="1400">
              <a:solidFill>
                <a:schemeClr val="dk1"/>
              </a:solidFill>
              <a:effectLst/>
              <a:latin typeface="BIZ UDP明朝 Medium" panose="02020500000000000000" pitchFamily="18" charset="-128"/>
              <a:ea typeface="BIZ UDP明朝 Medium" panose="02020500000000000000" pitchFamily="18" charset="-128"/>
              <a:cs typeface="+mn-cs"/>
            </a:rPr>
            <a:t>5,950</a:t>
          </a:r>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円である。</a:t>
          </a:r>
          <a:r>
            <a:rPr kumimoji="1" lang="ja-JP" altLang="en-US" sz="1400">
              <a:solidFill>
                <a:schemeClr val="dk1"/>
              </a:solidFill>
              <a:effectLst/>
              <a:latin typeface="BIZ UDP明朝 Medium" panose="02020500000000000000" pitchFamily="18" charset="-128"/>
              <a:ea typeface="BIZ UDP明朝 Medium" panose="02020500000000000000" pitchFamily="18" charset="-128"/>
              <a:cs typeface="+mn-cs"/>
            </a:rPr>
            <a:t>子どものための教育・保育給付負担金など</a:t>
          </a:r>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の増加により、埼玉県平均を上回っており、毎年上昇傾向にある。</a:t>
          </a:r>
          <a:endParaRPr lang="ja-JP" altLang="ja-JP" sz="1400">
            <a:effectLst/>
            <a:latin typeface="BIZ UDP明朝 Medium" panose="02020500000000000000" pitchFamily="18" charset="-128"/>
            <a:ea typeface="BIZ UDP明朝 Medium" panose="02020500000000000000" pitchFamily="18" charset="-128"/>
          </a:endParaRPr>
        </a:p>
        <a:p>
          <a:r>
            <a:rPr kumimoji="1" lang="ja-JP" altLang="en-US" sz="1400">
              <a:solidFill>
                <a:schemeClr val="dk1"/>
              </a:solidFill>
              <a:effectLst/>
              <a:latin typeface="BIZ UDP明朝 Medium" panose="02020500000000000000" pitchFamily="18" charset="-128"/>
              <a:ea typeface="BIZ UDP明朝 Medium" panose="02020500000000000000" pitchFamily="18" charset="-128"/>
              <a:cs typeface="+mn-cs"/>
            </a:rPr>
            <a:t>衛星費の</a:t>
          </a:r>
          <a:r>
            <a:rPr kumimoji="1" lang="en-US" altLang="ja-JP" sz="1400">
              <a:solidFill>
                <a:schemeClr val="dk1"/>
              </a:solidFill>
              <a:effectLst/>
              <a:latin typeface="BIZ UDP明朝 Medium" panose="02020500000000000000" pitchFamily="18" charset="-128"/>
              <a:ea typeface="BIZ UDP明朝 Medium" panose="02020500000000000000" pitchFamily="18" charset="-128"/>
              <a:cs typeface="+mn-cs"/>
            </a:rPr>
            <a:t>2</a:t>
          </a:r>
          <a:r>
            <a:rPr kumimoji="1" lang="ja-JP" altLang="en-US" sz="1400">
              <a:solidFill>
                <a:schemeClr val="dk1"/>
              </a:solidFill>
              <a:effectLst/>
              <a:latin typeface="BIZ UDP明朝 Medium" panose="02020500000000000000" pitchFamily="18" charset="-128"/>
              <a:ea typeface="BIZ UDP明朝 Medium" panose="02020500000000000000" pitchFamily="18" charset="-128"/>
              <a:cs typeface="+mn-cs"/>
            </a:rPr>
            <a:t>万</a:t>
          </a:r>
          <a:r>
            <a:rPr kumimoji="1" lang="en-US" altLang="ja-JP" sz="1400">
              <a:solidFill>
                <a:schemeClr val="dk1"/>
              </a:solidFill>
              <a:effectLst/>
              <a:latin typeface="BIZ UDP明朝 Medium" panose="02020500000000000000" pitchFamily="18" charset="-128"/>
              <a:ea typeface="BIZ UDP明朝 Medium" panose="02020500000000000000" pitchFamily="18" charset="-128"/>
              <a:cs typeface="+mn-cs"/>
            </a:rPr>
            <a:t>9,201</a:t>
          </a:r>
          <a:r>
            <a:rPr kumimoji="1" lang="ja-JP" altLang="en-US" sz="1400">
              <a:solidFill>
                <a:schemeClr val="dk1"/>
              </a:solidFill>
              <a:effectLst/>
              <a:latin typeface="BIZ UDP明朝 Medium" panose="02020500000000000000" pitchFamily="18" charset="-128"/>
              <a:ea typeface="BIZ UDP明朝 Medium" panose="02020500000000000000" pitchFamily="18" charset="-128"/>
              <a:cs typeface="+mn-cs"/>
            </a:rPr>
            <a:t>円については、新型コロナウイルスワクチン接種事業などにより、前年度からは増加したが、全国平均、類似団体平均、埼玉県平均を下回っている。</a:t>
          </a:r>
          <a:endParaRPr kumimoji="1" lang="en-US" altLang="ja-JP" sz="1400">
            <a:solidFill>
              <a:schemeClr val="dk1"/>
            </a:solidFill>
            <a:effectLst/>
            <a:latin typeface="BIZ UDP明朝 Medium" panose="02020500000000000000" pitchFamily="18" charset="-128"/>
            <a:ea typeface="BIZ UDP明朝 Medium" panose="02020500000000000000" pitchFamily="18" charset="-128"/>
            <a:cs typeface="+mn-cs"/>
          </a:endParaRPr>
        </a:p>
        <a:p>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総務費</a:t>
          </a:r>
          <a:r>
            <a:rPr kumimoji="1" lang="ja-JP" altLang="en-US" sz="1400">
              <a:solidFill>
                <a:schemeClr val="dk1"/>
              </a:solidFill>
              <a:effectLst/>
              <a:latin typeface="BIZ UDP明朝 Medium" panose="02020500000000000000" pitchFamily="18" charset="-128"/>
              <a:ea typeface="BIZ UDP明朝 Medium" panose="02020500000000000000" pitchFamily="18" charset="-128"/>
              <a:cs typeface="+mn-cs"/>
            </a:rPr>
            <a:t>では、令和２年度に支給した特別定額給付金が皆減したことにより、減少した。</a:t>
          </a:r>
          <a:endParaRPr kumimoji="1" lang="en-US" altLang="ja-JP" sz="1400">
            <a:solidFill>
              <a:schemeClr val="dk1"/>
            </a:solidFill>
            <a:effectLst/>
            <a:latin typeface="BIZ UDP明朝 Medium" panose="02020500000000000000" pitchFamily="18" charset="-128"/>
            <a:ea typeface="BIZ UDP明朝 Medium" panose="02020500000000000000" pitchFamily="18" charset="-128"/>
            <a:cs typeface="+mn-cs"/>
          </a:endParaRPr>
        </a:p>
        <a:p>
          <a:r>
            <a:rPr kumimoji="1" lang="ja-JP" altLang="en-US" sz="1400">
              <a:solidFill>
                <a:schemeClr val="dk1"/>
              </a:solidFill>
              <a:effectLst/>
              <a:latin typeface="BIZ UDP明朝 Medium" panose="02020500000000000000" pitchFamily="18" charset="-128"/>
              <a:ea typeface="BIZ UDP明朝 Medium" panose="02020500000000000000" pitchFamily="18" charset="-128"/>
              <a:cs typeface="+mn-cs"/>
            </a:rPr>
            <a:t>教</a:t>
          </a:r>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育費の</a:t>
          </a:r>
          <a:r>
            <a:rPr kumimoji="1" lang="en-US" altLang="ja-JP" sz="1400">
              <a:solidFill>
                <a:schemeClr val="dk1"/>
              </a:solidFill>
              <a:effectLst/>
              <a:latin typeface="BIZ UDP明朝 Medium" panose="02020500000000000000" pitchFamily="18" charset="-128"/>
              <a:ea typeface="BIZ UDP明朝 Medium" panose="02020500000000000000" pitchFamily="18" charset="-128"/>
              <a:cs typeface="+mn-cs"/>
            </a:rPr>
            <a:t>3</a:t>
          </a:r>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万</a:t>
          </a:r>
          <a:r>
            <a:rPr kumimoji="1" lang="en-US" altLang="ja-JP" sz="1400">
              <a:solidFill>
                <a:schemeClr val="dk1"/>
              </a:solidFill>
              <a:effectLst/>
              <a:latin typeface="BIZ UDP明朝 Medium" panose="02020500000000000000" pitchFamily="18" charset="-128"/>
              <a:ea typeface="BIZ UDP明朝 Medium" panose="02020500000000000000" pitchFamily="18" charset="-128"/>
              <a:cs typeface="+mn-cs"/>
            </a:rPr>
            <a:t>7,997</a:t>
          </a:r>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円については、第八小学校自校給食施設等整備事業や総合体育館施設改修事業</a:t>
          </a:r>
          <a:r>
            <a:rPr kumimoji="1" lang="ja-JP" altLang="en-US" sz="1400">
              <a:solidFill>
                <a:schemeClr val="dk1"/>
              </a:solidFill>
              <a:effectLst/>
              <a:latin typeface="BIZ UDP明朝 Medium" panose="02020500000000000000" pitchFamily="18" charset="-128"/>
              <a:ea typeface="BIZ UDP明朝 Medium" panose="02020500000000000000" pitchFamily="18" charset="-128"/>
              <a:cs typeface="+mn-cs"/>
            </a:rPr>
            <a:t>の皆減</a:t>
          </a:r>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により前年度から</a:t>
          </a:r>
          <a:r>
            <a:rPr kumimoji="1" lang="ja-JP" altLang="en-US" sz="1400">
              <a:solidFill>
                <a:schemeClr val="dk1"/>
              </a:solidFill>
              <a:effectLst/>
              <a:latin typeface="BIZ UDP明朝 Medium" panose="02020500000000000000" pitchFamily="18" charset="-128"/>
              <a:ea typeface="BIZ UDP明朝 Medium" panose="02020500000000000000" pitchFamily="18" charset="-128"/>
              <a:cs typeface="+mn-cs"/>
            </a:rPr>
            <a:t>減少</a:t>
          </a:r>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した。</a:t>
          </a:r>
          <a:endParaRPr lang="ja-JP" altLang="ja-JP" sz="1400">
            <a:effectLst/>
            <a:latin typeface="BIZ UDP明朝 Medium" panose="02020500000000000000" pitchFamily="18" charset="-128"/>
            <a:ea typeface="BIZ UDP明朝 Medium" panose="02020500000000000000" pitchFamily="18"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埼玉県朝霞市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BIZ UDP明朝 Medium" panose="02020500000000000000" pitchFamily="18" charset="-128"/>
              <a:ea typeface="BIZ UDP明朝 Medium" panose="02020500000000000000" pitchFamily="18" charset="-128"/>
              <a:cs typeface="+mn-cs"/>
            </a:rPr>
            <a:t>実質収支額は、</a:t>
          </a:r>
          <a:r>
            <a:rPr kumimoji="1" lang="ja-JP" altLang="en-US" sz="1050">
              <a:solidFill>
                <a:schemeClr val="dk1"/>
              </a:solidFill>
              <a:effectLst/>
              <a:latin typeface="BIZ UDP明朝 Medium" panose="02020500000000000000" pitchFamily="18" charset="-128"/>
              <a:ea typeface="BIZ UDP明朝 Medium" panose="02020500000000000000" pitchFamily="18" charset="-128"/>
              <a:cs typeface="+mn-cs"/>
            </a:rPr>
            <a:t>約</a:t>
          </a:r>
          <a:r>
            <a:rPr kumimoji="1" lang="en-US" altLang="ja-JP" sz="1050">
              <a:solidFill>
                <a:schemeClr val="dk1"/>
              </a:solidFill>
              <a:effectLst/>
              <a:latin typeface="BIZ UDP明朝 Medium" panose="02020500000000000000" pitchFamily="18" charset="-128"/>
              <a:ea typeface="BIZ UDP明朝 Medium" panose="02020500000000000000" pitchFamily="18" charset="-128"/>
              <a:cs typeface="+mn-cs"/>
            </a:rPr>
            <a:t>18</a:t>
          </a:r>
          <a:r>
            <a:rPr kumimoji="1" lang="ja-JP" altLang="en-US" sz="1050">
              <a:solidFill>
                <a:schemeClr val="dk1"/>
              </a:solidFill>
              <a:effectLst/>
              <a:latin typeface="BIZ UDP明朝 Medium" panose="02020500000000000000" pitchFamily="18" charset="-128"/>
              <a:ea typeface="BIZ UDP明朝 Medium" panose="02020500000000000000" pitchFamily="18" charset="-128"/>
              <a:cs typeface="+mn-cs"/>
            </a:rPr>
            <a:t>億</a:t>
          </a:r>
          <a:r>
            <a:rPr kumimoji="1" lang="en-US" altLang="ja-JP" sz="1050">
              <a:solidFill>
                <a:schemeClr val="dk1"/>
              </a:solidFill>
              <a:effectLst/>
              <a:latin typeface="BIZ UDP明朝 Medium" panose="02020500000000000000" pitchFamily="18" charset="-128"/>
              <a:ea typeface="BIZ UDP明朝 Medium" panose="02020500000000000000" pitchFamily="18" charset="-128"/>
              <a:cs typeface="+mn-cs"/>
            </a:rPr>
            <a:t>7,000</a:t>
          </a:r>
          <a:r>
            <a:rPr kumimoji="1" lang="ja-JP" altLang="en-US" sz="1050">
              <a:solidFill>
                <a:schemeClr val="dk1"/>
              </a:solidFill>
              <a:effectLst/>
              <a:latin typeface="BIZ UDP明朝 Medium" panose="02020500000000000000" pitchFamily="18" charset="-128"/>
              <a:ea typeface="BIZ UDP明朝 Medium" panose="02020500000000000000" pitchFamily="18" charset="-128"/>
              <a:cs typeface="+mn-cs"/>
            </a:rPr>
            <a:t>万円の増となり</a:t>
          </a:r>
          <a:r>
            <a:rPr kumimoji="1" lang="ja-JP" altLang="ja-JP" sz="1050">
              <a:solidFill>
                <a:schemeClr val="dk1"/>
              </a:solidFill>
              <a:effectLst/>
              <a:latin typeface="BIZ UDP明朝 Medium" panose="02020500000000000000" pitchFamily="18" charset="-128"/>
              <a:ea typeface="BIZ UDP明朝 Medium" panose="02020500000000000000" pitchFamily="18" charset="-128"/>
              <a:cs typeface="+mn-cs"/>
            </a:rPr>
            <a:t>、</a:t>
          </a:r>
          <a:r>
            <a:rPr kumimoji="1" lang="en-US" altLang="ja-JP" sz="1050">
              <a:solidFill>
                <a:schemeClr val="dk1"/>
              </a:solidFill>
              <a:effectLst/>
              <a:latin typeface="BIZ UDP明朝 Medium" panose="02020500000000000000" pitchFamily="18" charset="-128"/>
              <a:ea typeface="BIZ UDP明朝 Medium" panose="02020500000000000000" pitchFamily="18" charset="-128"/>
              <a:cs typeface="+mn-cs"/>
            </a:rPr>
            <a:t>6.58</a:t>
          </a:r>
          <a:r>
            <a:rPr kumimoji="1" lang="ja-JP" altLang="en-US" sz="1050">
              <a:solidFill>
                <a:schemeClr val="dk1"/>
              </a:solidFill>
              <a:effectLst/>
              <a:latin typeface="BIZ UDP明朝 Medium" panose="02020500000000000000" pitchFamily="18" charset="-128"/>
              <a:ea typeface="BIZ UDP明朝 Medium" panose="02020500000000000000" pitchFamily="18" charset="-128"/>
              <a:cs typeface="+mn-cs"/>
            </a:rPr>
            <a:t>％増加した。</a:t>
          </a:r>
          <a:r>
            <a:rPr kumimoji="1" lang="ja-JP" altLang="ja-JP" sz="1050">
              <a:solidFill>
                <a:schemeClr val="dk1"/>
              </a:solidFill>
              <a:effectLst/>
              <a:latin typeface="BIZ UDP明朝 Medium" panose="02020500000000000000" pitchFamily="18" charset="-128"/>
              <a:ea typeface="BIZ UDP明朝 Medium" panose="02020500000000000000" pitchFamily="18" charset="-128"/>
              <a:cs typeface="+mn-cs"/>
            </a:rPr>
            <a:t>実質単年度収支の標準財政規模比</a:t>
          </a:r>
          <a:r>
            <a:rPr kumimoji="1" lang="ja-JP" altLang="en-US" sz="1050">
              <a:solidFill>
                <a:schemeClr val="dk1"/>
              </a:solidFill>
              <a:effectLst/>
              <a:latin typeface="BIZ UDP明朝 Medium" panose="02020500000000000000" pitchFamily="18" charset="-128"/>
              <a:ea typeface="BIZ UDP明朝 Medium" panose="02020500000000000000" pitchFamily="18" charset="-128"/>
              <a:cs typeface="+mn-cs"/>
            </a:rPr>
            <a:t>も</a:t>
          </a:r>
          <a:r>
            <a:rPr kumimoji="1" lang="en-US" altLang="ja-JP" sz="1050">
              <a:solidFill>
                <a:schemeClr val="dk1"/>
              </a:solidFill>
              <a:effectLst/>
              <a:latin typeface="BIZ UDP明朝 Medium" panose="02020500000000000000" pitchFamily="18" charset="-128"/>
              <a:ea typeface="BIZ UDP明朝 Medium" panose="02020500000000000000" pitchFamily="18" charset="-128"/>
              <a:cs typeface="+mn-cs"/>
            </a:rPr>
            <a:t>5.39</a:t>
          </a:r>
          <a:r>
            <a:rPr kumimoji="1" lang="ja-JP" altLang="ja-JP" sz="1050">
              <a:solidFill>
                <a:schemeClr val="dk1"/>
              </a:solidFill>
              <a:effectLst/>
              <a:latin typeface="BIZ UDP明朝 Medium" panose="02020500000000000000" pitchFamily="18" charset="-128"/>
              <a:ea typeface="BIZ UDP明朝 Medium" panose="02020500000000000000" pitchFamily="18" charset="-128"/>
              <a:cs typeface="+mn-cs"/>
            </a:rPr>
            <a:t>％増の</a:t>
          </a:r>
          <a:r>
            <a:rPr kumimoji="1" lang="en-US" altLang="ja-JP" sz="1050">
              <a:solidFill>
                <a:schemeClr val="dk1"/>
              </a:solidFill>
              <a:effectLst/>
              <a:latin typeface="BIZ UDP明朝 Medium" panose="02020500000000000000" pitchFamily="18" charset="-128"/>
              <a:ea typeface="BIZ UDP明朝 Medium" panose="02020500000000000000" pitchFamily="18" charset="-128"/>
              <a:cs typeface="+mn-cs"/>
            </a:rPr>
            <a:t>6.46</a:t>
          </a:r>
          <a:r>
            <a:rPr kumimoji="1" lang="ja-JP" altLang="ja-JP" sz="1050">
              <a:solidFill>
                <a:schemeClr val="dk1"/>
              </a:solidFill>
              <a:effectLst/>
              <a:latin typeface="BIZ UDP明朝 Medium" panose="02020500000000000000" pitchFamily="18" charset="-128"/>
              <a:ea typeface="BIZ UDP明朝 Medium" panose="02020500000000000000" pitchFamily="18" charset="-128"/>
              <a:cs typeface="+mn-cs"/>
            </a:rPr>
            <a:t>％</a:t>
          </a:r>
          <a:r>
            <a:rPr kumimoji="1" lang="ja-JP" altLang="en-US" sz="1050">
              <a:solidFill>
                <a:schemeClr val="dk1"/>
              </a:solidFill>
              <a:effectLst/>
              <a:latin typeface="BIZ UDP明朝 Medium" panose="02020500000000000000" pitchFamily="18" charset="-128"/>
              <a:ea typeface="BIZ UDP明朝 Medium" panose="02020500000000000000" pitchFamily="18" charset="-128"/>
              <a:cs typeface="+mn-cs"/>
            </a:rPr>
            <a:t>となった。歳入が約</a:t>
          </a:r>
          <a:r>
            <a:rPr kumimoji="1" lang="en-US" altLang="ja-JP" sz="1050">
              <a:solidFill>
                <a:schemeClr val="dk1"/>
              </a:solidFill>
              <a:effectLst/>
              <a:latin typeface="BIZ UDP明朝 Medium" panose="02020500000000000000" pitchFamily="18" charset="-128"/>
              <a:ea typeface="BIZ UDP明朝 Medium" panose="02020500000000000000" pitchFamily="18" charset="-128"/>
              <a:cs typeface="+mn-cs"/>
            </a:rPr>
            <a:t>86</a:t>
          </a:r>
          <a:r>
            <a:rPr kumimoji="1" lang="ja-JP" altLang="en-US" sz="1050">
              <a:solidFill>
                <a:schemeClr val="dk1"/>
              </a:solidFill>
              <a:effectLst/>
              <a:latin typeface="BIZ UDP明朝 Medium" panose="02020500000000000000" pitchFamily="18" charset="-128"/>
              <a:ea typeface="BIZ UDP明朝 Medium" panose="02020500000000000000" pitchFamily="18" charset="-128"/>
              <a:cs typeface="+mn-cs"/>
            </a:rPr>
            <a:t>億</a:t>
          </a:r>
          <a:r>
            <a:rPr kumimoji="1" lang="en-US" altLang="ja-JP" sz="1050">
              <a:solidFill>
                <a:schemeClr val="dk1"/>
              </a:solidFill>
              <a:effectLst/>
              <a:latin typeface="BIZ UDP明朝 Medium" panose="02020500000000000000" pitchFamily="18" charset="-128"/>
              <a:ea typeface="BIZ UDP明朝 Medium" panose="02020500000000000000" pitchFamily="18" charset="-128"/>
              <a:cs typeface="+mn-cs"/>
            </a:rPr>
            <a:t>2,000</a:t>
          </a:r>
          <a:r>
            <a:rPr kumimoji="1" lang="ja-JP" altLang="en-US" sz="1050">
              <a:solidFill>
                <a:schemeClr val="dk1"/>
              </a:solidFill>
              <a:effectLst/>
              <a:latin typeface="BIZ UDP明朝 Medium" panose="02020500000000000000" pitchFamily="18" charset="-128"/>
              <a:ea typeface="BIZ UDP明朝 Medium" panose="02020500000000000000" pitchFamily="18" charset="-128"/>
              <a:cs typeface="+mn-cs"/>
            </a:rPr>
            <a:t>万円減り、翌年度繰越も約</a:t>
          </a:r>
          <a:r>
            <a:rPr kumimoji="1" lang="en-US" altLang="ja-JP" sz="1050">
              <a:solidFill>
                <a:schemeClr val="dk1"/>
              </a:solidFill>
              <a:effectLst/>
              <a:latin typeface="BIZ UDP明朝 Medium" panose="02020500000000000000" pitchFamily="18" charset="-128"/>
              <a:ea typeface="BIZ UDP明朝 Medium" panose="02020500000000000000" pitchFamily="18" charset="-128"/>
              <a:cs typeface="+mn-cs"/>
            </a:rPr>
            <a:t>8,400</a:t>
          </a:r>
          <a:r>
            <a:rPr kumimoji="1" lang="ja-JP" altLang="en-US" sz="1050">
              <a:solidFill>
                <a:schemeClr val="dk1"/>
              </a:solidFill>
              <a:effectLst/>
              <a:latin typeface="BIZ UDP明朝 Medium" panose="02020500000000000000" pitchFamily="18" charset="-128"/>
              <a:ea typeface="BIZ UDP明朝 Medium" panose="02020500000000000000" pitchFamily="18" charset="-128"/>
              <a:cs typeface="+mn-cs"/>
            </a:rPr>
            <a:t>万円増えているが、歳出が約</a:t>
          </a:r>
          <a:r>
            <a:rPr kumimoji="1" lang="en-US" altLang="ja-JP" sz="1050">
              <a:solidFill>
                <a:schemeClr val="dk1"/>
              </a:solidFill>
              <a:effectLst/>
              <a:latin typeface="BIZ UDP明朝 Medium" panose="02020500000000000000" pitchFamily="18" charset="-128"/>
              <a:ea typeface="BIZ UDP明朝 Medium" panose="02020500000000000000" pitchFamily="18" charset="-128"/>
              <a:cs typeface="+mn-cs"/>
            </a:rPr>
            <a:t>105</a:t>
          </a:r>
          <a:r>
            <a:rPr kumimoji="1" lang="ja-JP" altLang="en-US" sz="1050">
              <a:solidFill>
                <a:schemeClr val="dk1"/>
              </a:solidFill>
              <a:effectLst/>
              <a:latin typeface="BIZ UDP明朝 Medium" panose="02020500000000000000" pitchFamily="18" charset="-128"/>
              <a:ea typeface="BIZ UDP明朝 Medium" panose="02020500000000000000" pitchFamily="18" charset="-128"/>
              <a:cs typeface="+mn-cs"/>
            </a:rPr>
            <a:t>億</a:t>
          </a:r>
          <a:r>
            <a:rPr kumimoji="1" lang="en-US" altLang="ja-JP" sz="1050">
              <a:solidFill>
                <a:schemeClr val="dk1"/>
              </a:solidFill>
              <a:effectLst/>
              <a:latin typeface="BIZ UDP明朝 Medium" panose="02020500000000000000" pitchFamily="18" charset="-128"/>
              <a:ea typeface="BIZ UDP明朝 Medium" panose="02020500000000000000" pitchFamily="18" charset="-128"/>
              <a:cs typeface="+mn-cs"/>
            </a:rPr>
            <a:t>7,000</a:t>
          </a:r>
          <a:r>
            <a:rPr kumimoji="1" lang="ja-JP" altLang="en-US" sz="1050">
              <a:solidFill>
                <a:schemeClr val="dk1"/>
              </a:solidFill>
              <a:effectLst/>
              <a:latin typeface="BIZ UDP明朝 Medium" panose="02020500000000000000" pitchFamily="18" charset="-128"/>
              <a:ea typeface="BIZ UDP明朝 Medium" panose="02020500000000000000" pitchFamily="18" charset="-128"/>
              <a:cs typeface="+mn-cs"/>
            </a:rPr>
            <a:t>万円減ったため</a:t>
          </a:r>
          <a:r>
            <a:rPr kumimoji="1" lang="ja-JP" altLang="ja-JP" sz="1050">
              <a:solidFill>
                <a:schemeClr val="dk1"/>
              </a:solidFill>
              <a:effectLst/>
              <a:latin typeface="BIZ UDP明朝 Medium" panose="02020500000000000000" pitchFamily="18" charset="-128"/>
              <a:ea typeface="BIZ UDP明朝 Medium" panose="02020500000000000000" pitchFamily="18" charset="-128"/>
              <a:cs typeface="+mn-cs"/>
            </a:rPr>
            <a:t>今年度決算では黒字となった。</a:t>
          </a:r>
          <a:r>
            <a:rPr kumimoji="1" lang="ja-JP" altLang="en-US" sz="1050">
              <a:solidFill>
                <a:schemeClr val="dk1"/>
              </a:solidFill>
              <a:effectLst/>
              <a:latin typeface="BIZ UDP明朝 Medium" panose="02020500000000000000" pitchFamily="18" charset="-128"/>
              <a:ea typeface="BIZ UDP明朝 Medium" panose="02020500000000000000" pitchFamily="18" charset="-128"/>
              <a:cs typeface="+mn-cs"/>
            </a:rPr>
            <a:t>歳出が減った</a:t>
          </a:r>
          <a:r>
            <a:rPr kumimoji="1" lang="ja-JP" altLang="ja-JP" sz="1050">
              <a:solidFill>
                <a:schemeClr val="dk1"/>
              </a:solidFill>
              <a:effectLst/>
              <a:latin typeface="BIZ UDP明朝 Medium" panose="02020500000000000000" pitchFamily="18" charset="-128"/>
              <a:ea typeface="BIZ UDP明朝 Medium" panose="02020500000000000000" pitchFamily="18" charset="-128"/>
              <a:cs typeface="+mn-cs"/>
            </a:rPr>
            <a:t>主な要因としては、</a:t>
          </a:r>
          <a:r>
            <a:rPr kumimoji="1" lang="ja-JP" altLang="en-US" sz="1050">
              <a:solidFill>
                <a:schemeClr val="dk1"/>
              </a:solidFill>
              <a:effectLst/>
              <a:latin typeface="BIZ UDP明朝 Medium" panose="02020500000000000000" pitchFamily="18" charset="-128"/>
              <a:ea typeface="BIZ UDP明朝 Medium" panose="02020500000000000000" pitchFamily="18" charset="-128"/>
              <a:cs typeface="+mn-cs"/>
            </a:rPr>
            <a:t>社会福祉費</a:t>
          </a:r>
          <a:r>
            <a:rPr kumimoji="1" lang="ja-JP" altLang="ja-JP" sz="1050">
              <a:solidFill>
                <a:schemeClr val="dk1"/>
              </a:solidFill>
              <a:effectLst/>
              <a:latin typeface="BIZ UDP明朝 Medium" panose="02020500000000000000" pitchFamily="18" charset="-128"/>
              <a:ea typeface="BIZ UDP明朝 Medium" panose="02020500000000000000" pitchFamily="18" charset="-128"/>
              <a:cs typeface="+mn-cs"/>
            </a:rPr>
            <a:t>が</a:t>
          </a:r>
          <a:r>
            <a:rPr kumimoji="1" lang="ja-JP" altLang="en-US" sz="1050">
              <a:solidFill>
                <a:schemeClr val="dk1"/>
              </a:solidFill>
              <a:effectLst/>
              <a:latin typeface="BIZ UDP明朝 Medium" panose="02020500000000000000" pitchFamily="18" charset="-128"/>
              <a:ea typeface="BIZ UDP明朝 Medium" panose="02020500000000000000" pitchFamily="18" charset="-128"/>
              <a:cs typeface="+mn-cs"/>
            </a:rPr>
            <a:t>約</a:t>
          </a:r>
          <a:r>
            <a:rPr kumimoji="1" lang="en-US" altLang="ja-JP" sz="1050">
              <a:solidFill>
                <a:schemeClr val="dk1"/>
              </a:solidFill>
              <a:effectLst/>
              <a:latin typeface="BIZ UDP明朝 Medium" panose="02020500000000000000" pitchFamily="18" charset="-128"/>
              <a:ea typeface="BIZ UDP明朝 Medium" panose="02020500000000000000" pitchFamily="18" charset="-128"/>
              <a:cs typeface="+mn-cs"/>
            </a:rPr>
            <a:t>131</a:t>
          </a:r>
          <a:r>
            <a:rPr kumimoji="1" lang="ja-JP" altLang="en-US" sz="1050">
              <a:solidFill>
                <a:schemeClr val="dk1"/>
              </a:solidFill>
              <a:effectLst/>
              <a:latin typeface="BIZ UDP明朝 Medium" panose="02020500000000000000" pitchFamily="18" charset="-128"/>
              <a:ea typeface="BIZ UDP明朝 Medium" panose="02020500000000000000" pitchFamily="18" charset="-128"/>
              <a:cs typeface="+mn-cs"/>
            </a:rPr>
            <a:t>億</a:t>
          </a:r>
          <a:r>
            <a:rPr kumimoji="1" lang="en-US" altLang="ja-JP" sz="1050">
              <a:solidFill>
                <a:schemeClr val="dk1"/>
              </a:solidFill>
              <a:effectLst/>
              <a:latin typeface="BIZ UDP明朝 Medium" panose="02020500000000000000" pitchFamily="18" charset="-128"/>
              <a:ea typeface="BIZ UDP明朝 Medium" panose="02020500000000000000" pitchFamily="18" charset="-128"/>
              <a:cs typeface="+mn-cs"/>
            </a:rPr>
            <a:t>8,000</a:t>
          </a:r>
          <a:r>
            <a:rPr kumimoji="1" lang="ja-JP" altLang="en-US" sz="1050">
              <a:solidFill>
                <a:schemeClr val="dk1"/>
              </a:solidFill>
              <a:effectLst/>
              <a:latin typeface="BIZ UDP明朝 Medium" panose="02020500000000000000" pitchFamily="18" charset="-128"/>
              <a:ea typeface="BIZ UDP明朝 Medium" panose="02020500000000000000" pitchFamily="18" charset="-128"/>
              <a:cs typeface="+mn-cs"/>
            </a:rPr>
            <a:t>万円</a:t>
          </a:r>
          <a:r>
            <a:rPr kumimoji="1" lang="ja-JP" altLang="ja-JP" sz="1050">
              <a:solidFill>
                <a:schemeClr val="dk1"/>
              </a:solidFill>
              <a:effectLst/>
              <a:latin typeface="BIZ UDP明朝 Medium" panose="02020500000000000000" pitchFamily="18" charset="-128"/>
              <a:ea typeface="BIZ UDP明朝 Medium" panose="02020500000000000000" pitchFamily="18" charset="-128"/>
              <a:cs typeface="+mn-cs"/>
            </a:rPr>
            <a:t>減少したことがあげられる。</a:t>
          </a:r>
          <a:r>
            <a:rPr kumimoji="1" lang="ja-JP" altLang="en-US" sz="1050">
              <a:solidFill>
                <a:schemeClr val="dk1"/>
              </a:solidFill>
              <a:effectLst/>
              <a:latin typeface="BIZ UDP明朝 Medium" panose="02020500000000000000" pitchFamily="18" charset="-128"/>
              <a:ea typeface="BIZ UDP明朝 Medium" panose="02020500000000000000" pitchFamily="18" charset="-128"/>
              <a:cs typeface="+mn-cs"/>
            </a:rPr>
            <a:t>しかし、令和４年度に国・県への返還金は、約</a:t>
          </a:r>
          <a:r>
            <a:rPr kumimoji="1" lang="en-US" altLang="ja-JP" sz="1050">
              <a:solidFill>
                <a:schemeClr val="dk1"/>
              </a:solidFill>
              <a:effectLst/>
              <a:latin typeface="BIZ UDP明朝 Medium" panose="02020500000000000000" pitchFamily="18" charset="-128"/>
              <a:ea typeface="BIZ UDP明朝 Medium" panose="02020500000000000000" pitchFamily="18" charset="-128"/>
              <a:cs typeface="+mn-cs"/>
            </a:rPr>
            <a:t>7</a:t>
          </a:r>
          <a:r>
            <a:rPr kumimoji="1" lang="ja-JP" altLang="en-US" sz="1050">
              <a:solidFill>
                <a:schemeClr val="dk1"/>
              </a:solidFill>
              <a:effectLst/>
              <a:latin typeface="BIZ UDP明朝 Medium" panose="02020500000000000000" pitchFamily="18" charset="-128"/>
              <a:ea typeface="BIZ UDP明朝 Medium" panose="02020500000000000000" pitchFamily="18" charset="-128"/>
              <a:cs typeface="+mn-cs"/>
            </a:rPr>
            <a:t>億</a:t>
          </a:r>
          <a:r>
            <a:rPr kumimoji="1" lang="en-US" altLang="ja-JP" sz="1050">
              <a:solidFill>
                <a:schemeClr val="dk1"/>
              </a:solidFill>
              <a:effectLst/>
              <a:latin typeface="BIZ UDP明朝 Medium" panose="02020500000000000000" pitchFamily="18" charset="-128"/>
              <a:ea typeface="BIZ UDP明朝 Medium" panose="02020500000000000000" pitchFamily="18" charset="-128"/>
              <a:cs typeface="+mn-cs"/>
            </a:rPr>
            <a:t>9,000</a:t>
          </a:r>
          <a:r>
            <a:rPr kumimoji="1" lang="ja-JP" altLang="en-US" sz="1050">
              <a:solidFill>
                <a:schemeClr val="dk1"/>
              </a:solidFill>
              <a:effectLst/>
              <a:latin typeface="BIZ UDP明朝 Medium" panose="02020500000000000000" pitchFamily="18" charset="-128"/>
              <a:ea typeface="BIZ UDP明朝 Medium" panose="02020500000000000000" pitchFamily="18" charset="-128"/>
              <a:cs typeface="+mn-cs"/>
            </a:rPr>
            <a:t>万円が見込まれている。</a:t>
          </a:r>
          <a:r>
            <a:rPr kumimoji="1" lang="ja-JP" altLang="ja-JP" sz="1050">
              <a:solidFill>
                <a:schemeClr val="dk1"/>
              </a:solidFill>
              <a:effectLst/>
              <a:latin typeface="BIZ UDP明朝 Medium" panose="02020500000000000000" pitchFamily="18" charset="-128"/>
              <a:ea typeface="BIZ UDP明朝 Medium" panose="02020500000000000000" pitchFamily="18" charset="-128"/>
              <a:cs typeface="+mn-cs"/>
            </a:rPr>
            <a:t>財政調整基金については、平成</a:t>
          </a:r>
          <a:r>
            <a:rPr kumimoji="1" lang="en-US" altLang="ja-JP" sz="1050">
              <a:solidFill>
                <a:schemeClr val="dk1"/>
              </a:solidFill>
              <a:effectLst/>
              <a:latin typeface="BIZ UDP明朝 Medium" panose="02020500000000000000" pitchFamily="18" charset="-128"/>
              <a:ea typeface="BIZ UDP明朝 Medium" panose="02020500000000000000" pitchFamily="18" charset="-128"/>
              <a:cs typeface="+mn-cs"/>
            </a:rPr>
            <a:t>25</a:t>
          </a:r>
          <a:r>
            <a:rPr kumimoji="1" lang="ja-JP" altLang="ja-JP" sz="1050">
              <a:solidFill>
                <a:schemeClr val="dk1"/>
              </a:solidFill>
              <a:effectLst/>
              <a:latin typeface="BIZ UDP明朝 Medium" panose="02020500000000000000" pitchFamily="18" charset="-128"/>
              <a:ea typeface="BIZ UDP明朝 Medium" panose="02020500000000000000" pitchFamily="18" charset="-128"/>
              <a:cs typeface="+mn-cs"/>
            </a:rPr>
            <a:t>年度まで残高が年々減少傾向にあったが、財政調整基金に頼らない予算編成を行うとともに、前年度決算剰余金の積立等も行ったため、基金残高の標準財政規模比は増加傾向にある。</a:t>
          </a:r>
          <a:r>
            <a:rPr kumimoji="1" lang="ja-JP" altLang="en-US" sz="1050">
              <a:solidFill>
                <a:schemeClr val="dk1"/>
              </a:solidFill>
              <a:effectLst/>
              <a:latin typeface="BIZ UDP明朝 Medium" panose="02020500000000000000" pitchFamily="18" charset="-128"/>
              <a:ea typeface="BIZ UDP明朝 Medium" panose="02020500000000000000" pitchFamily="18" charset="-128"/>
              <a:cs typeface="+mn-cs"/>
            </a:rPr>
            <a:t>また、令和３年度に目的別基金として公共施設マネジメント基金を設置し、財政調整基金とは別に５億円積立を行ったことで、財政調整基金残高は減少した。</a:t>
          </a:r>
          <a:r>
            <a:rPr kumimoji="1" lang="ja-JP" altLang="ja-JP" sz="1050">
              <a:solidFill>
                <a:schemeClr val="dk1"/>
              </a:solidFill>
              <a:effectLst/>
              <a:latin typeface="BIZ UDP明朝 Medium" panose="02020500000000000000" pitchFamily="18" charset="-128"/>
              <a:ea typeface="BIZ UDP明朝 Medium" panose="02020500000000000000" pitchFamily="18" charset="-128"/>
              <a:cs typeface="+mn-cs"/>
            </a:rPr>
            <a:t>今後も経常経費の徹底した節減合理化を図るなど、効果的で効率的な行財政運営に努めていく。</a:t>
          </a:r>
          <a:endParaRPr lang="ja-JP" altLang="ja-JP" sz="1050">
            <a:effectLst/>
            <a:latin typeface="BIZ UDP明朝 Medium" panose="02020500000000000000" pitchFamily="18" charset="-128"/>
            <a:ea typeface="BIZ UDP明朝 Medium" panose="02020500000000000000" pitchFamily="18"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埼玉県朝霞市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全会計において黒字であり、実質収支の標準財政規模に占める割合としては、</a:t>
          </a:r>
          <a:r>
            <a:rPr kumimoji="1" lang="ja-JP" altLang="en-US" sz="1400">
              <a:solidFill>
                <a:schemeClr val="dk1"/>
              </a:solidFill>
              <a:effectLst/>
              <a:latin typeface="BIZ UDP明朝 Medium" panose="02020500000000000000" pitchFamily="18" charset="-128"/>
              <a:ea typeface="BIZ UDP明朝 Medium" panose="02020500000000000000" pitchFamily="18" charset="-128"/>
              <a:cs typeface="+mn-cs"/>
            </a:rPr>
            <a:t>一般会計と下水道事業会計が増加した。</a:t>
          </a:r>
          <a:r>
            <a:rPr kumimoji="1" lang="ja-JP" altLang="ja-JP" sz="1400">
              <a:solidFill>
                <a:schemeClr val="dk1"/>
              </a:solidFill>
              <a:effectLst/>
              <a:latin typeface="BIZ UDP明朝 Medium" panose="02020500000000000000" pitchFamily="18" charset="-128"/>
              <a:ea typeface="BIZ UDP明朝 Medium" panose="02020500000000000000" pitchFamily="18" charset="-128"/>
              <a:cs typeface="+mn-cs"/>
            </a:rPr>
            <a:t>今後も健全な財政運営を維持するように努める。</a:t>
          </a:r>
          <a:endParaRPr kumimoji="1" lang="ja-JP" altLang="en-US" sz="1400">
            <a:latin typeface="BIZ UDP明朝 Medium" panose="02020500000000000000" pitchFamily="18" charset="-128"/>
            <a:ea typeface="BIZ UDP明朝 Medium" panose="02020500000000000000" pitchFamily="18"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sv202\030300&#36001;&#25919;&#35506;\&#65296;&#65301;&#12288;&#36001;&#25919;&#35506;&#20849;&#36890;\&#29031;&#20250;&#22238;&#31572;\&#30476;\&#36001;&#25919;&#29366;&#27841;&#36039;&#26009;&#38598;\&#36001;&#25919;&#29366;&#27841;&#36039;&#26009;&#38598;&#12398;&#20316;&#25104;&#21450;&#12403;&#25552;&#20986;&#12395;&#12388;&#12356;&#12390;\R3&#27770;&#31639;\&#65298;&#22238;&#30446;&#65288;&#20844;&#20250;&#35336;&#38306;&#20418;&#65289;\2\&#12304;&#36001;&#25919;&#29366;&#27841;&#36039;&#26009;&#38598;&#12305;_112275_&#26397;&#38686;&#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26.6</v>
          </cell>
          <cell r="BX51">
            <v>26</v>
          </cell>
          <cell r="CF51">
            <v>24.7</v>
          </cell>
          <cell r="CN51">
            <v>23.1</v>
          </cell>
          <cell r="CV51">
            <v>17</v>
          </cell>
        </row>
        <row r="53">
          <cell r="BP53">
            <v>69.7</v>
          </cell>
          <cell r="BX53">
            <v>69.5</v>
          </cell>
          <cell r="CF53">
            <v>69.5</v>
          </cell>
          <cell r="CN53">
            <v>67.8</v>
          </cell>
          <cell r="CV53">
            <v>68.400000000000006</v>
          </cell>
        </row>
        <row r="55">
          <cell r="AN55" t="str">
            <v>類似団体内平均値</v>
          </cell>
          <cell r="BP55">
            <v>51.2</v>
          </cell>
          <cell r="BX55">
            <v>47.2</v>
          </cell>
          <cell r="CF55">
            <v>49.5</v>
          </cell>
          <cell r="CN55">
            <v>46.9</v>
          </cell>
          <cell r="CV55">
            <v>0</v>
          </cell>
        </row>
        <row r="57">
          <cell r="BP57">
            <v>58.7</v>
          </cell>
          <cell r="BX57">
            <v>59.8</v>
          </cell>
          <cell r="CF57">
            <v>60.9</v>
          </cell>
          <cell r="CN57">
            <v>61.2</v>
          </cell>
          <cell r="CV57">
            <v>63</v>
          </cell>
        </row>
        <row r="72">
          <cell r="BP72" t="str">
            <v>H29</v>
          </cell>
          <cell r="BX72" t="str">
            <v>H30</v>
          </cell>
          <cell r="CF72" t="str">
            <v>R01</v>
          </cell>
          <cell r="CN72" t="str">
            <v>R02</v>
          </cell>
          <cell r="CV72" t="str">
            <v>R03</v>
          </cell>
        </row>
        <row r="73">
          <cell r="AN73" t="str">
            <v>当該団体値</v>
          </cell>
          <cell r="BP73">
            <v>26.6</v>
          </cell>
          <cell r="BX73">
            <v>26</v>
          </cell>
          <cell r="CF73">
            <v>24.7</v>
          </cell>
          <cell r="CN73">
            <v>23.1</v>
          </cell>
          <cell r="CV73">
            <v>17</v>
          </cell>
        </row>
        <row r="75">
          <cell r="BP75">
            <v>4.0999999999999996</v>
          </cell>
          <cell r="BX75">
            <v>4.3</v>
          </cell>
          <cell r="CF75">
            <v>4.7</v>
          </cell>
          <cell r="CN75">
            <v>4.7</v>
          </cell>
          <cell r="CV75">
            <v>4.9000000000000004</v>
          </cell>
        </row>
        <row r="77">
          <cell r="AN77" t="str">
            <v>類似団体内平均値</v>
          </cell>
          <cell r="BP77">
            <v>51.2</v>
          </cell>
          <cell r="BX77">
            <v>47.2</v>
          </cell>
          <cell r="CF77">
            <v>49.5</v>
          </cell>
          <cell r="CN77">
            <v>46.9</v>
          </cell>
          <cell r="CV77">
            <v>0</v>
          </cell>
        </row>
        <row r="79">
          <cell r="BP79">
            <v>8.1999999999999993</v>
          </cell>
          <cell r="BX79">
            <v>7.8</v>
          </cell>
          <cell r="CF79">
            <v>7.6</v>
          </cell>
          <cell r="CN79">
            <v>7.2</v>
          </cell>
          <cell r="CV79">
            <v>4.5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46" workbookViewId="0">
      <selection activeCell="E52" sqref="E52:DI52"/>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30" t="s">
        <v>82</v>
      </c>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430"/>
      <c r="AK1" s="430"/>
      <c r="AL1" s="430"/>
      <c r="AM1" s="430"/>
      <c r="AN1" s="430"/>
      <c r="AO1" s="430"/>
      <c r="AP1" s="430"/>
      <c r="AQ1" s="430"/>
      <c r="AR1" s="430"/>
      <c r="AS1" s="430"/>
      <c r="AT1" s="430"/>
      <c r="AU1" s="430"/>
      <c r="AV1" s="430"/>
      <c r="AW1" s="430"/>
      <c r="AX1" s="430"/>
      <c r="AY1" s="430"/>
      <c r="AZ1" s="430"/>
      <c r="BA1" s="430"/>
      <c r="BB1" s="430"/>
      <c r="BC1" s="430"/>
      <c r="BD1" s="430"/>
      <c r="BE1" s="430"/>
      <c r="BF1" s="430"/>
      <c r="BG1" s="430"/>
      <c r="BH1" s="430"/>
      <c r="BI1" s="430"/>
      <c r="BJ1" s="430"/>
      <c r="BK1" s="430"/>
      <c r="BL1" s="430"/>
      <c r="BM1" s="430"/>
      <c r="BN1" s="430"/>
      <c r="BO1" s="430"/>
      <c r="BP1" s="430"/>
      <c r="BQ1" s="430"/>
      <c r="BR1" s="430"/>
      <c r="BS1" s="430"/>
      <c r="BT1" s="430"/>
      <c r="BU1" s="430"/>
      <c r="BV1" s="430"/>
      <c r="BW1" s="430"/>
      <c r="BX1" s="430"/>
      <c r="BY1" s="430"/>
      <c r="BZ1" s="430"/>
      <c r="CA1" s="430"/>
      <c r="CB1" s="430"/>
      <c r="CC1" s="430"/>
      <c r="CD1" s="430"/>
      <c r="CE1" s="430"/>
      <c r="CF1" s="430"/>
      <c r="CG1" s="430"/>
      <c r="CH1" s="430"/>
      <c r="CI1" s="430"/>
      <c r="CJ1" s="430"/>
      <c r="CK1" s="430"/>
      <c r="CL1" s="430"/>
      <c r="CM1" s="430"/>
      <c r="CN1" s="430"/>
      <c r="CO1" s="430"/>
      <c r="CP1" s="430"/>
      <c r="CQ1" s="430"/>
      <c r="CR1" s="430"/>
      <c r="CS1" s="430"/>
      <c r="CT1" s="430"/>
      <c r="CU1" s="430"/>
      <c r="CV1" s="430"/>
      <c r="CW1" s="430"/>
      <c r="CX1" s="430"/>
      <c r="CY1" s="430"/>
      <c r="CZ1" s="430"/>
      <c r="DA1" s="430"/>
      <c r="DB1" s="430"/>
      <c r="DC1" s="430"/>
      <c r="DD1" s="430"/>
      <c r="DE1" s="430"/>
      <c r="DF1" s="430"/>
      <c r="DG1" s="430"/>
      <c r="DH1" s="430"/>
      <c r="DI1" s="430"/>
      <c r="DJ1" s="178"/>
      <c r="DK1" s="178"/>
      <c r="DL1" s="178"/>
      <c r="DM1" s="178"/>
      <c r="DN1" s="178"/>
      <c r="DO1" s="178"/>
    </row>
    <row r="2" spans="1:119" ht="24.75" thickBot="1" x14ac:dyDescent="0.2">
      <c r="B2" s="179" t="s">
        <v>83</v>
      </c>
      <c r="C2" s="179"/>
      <c r="D2" s="180"/>
    </row>
    <row r="3" spans="1:119" ht="18.75" customHeight="1" thickBot="1" x14ac:dyDescent="0.2">
      <c r="A3" s="178"/>
      <c r="B3" s="431" t="s">
        <v>84</v>
      </c>
      <c r="C3" s="432"/>
      <c r="D3" s="432"/>
      <c r="E3" s="433"/>
      <c r="F3" s="433"/>
      <c r="G3" s="433"/>
      <c r="H3" s="433"/>
      <c r="I3" s="433"/>
      <c r="J3" s="433"/>
      <c r="K3" s="433"/>
      <c r="L3" s="433" t="s">
        <v>85</v>
      </c>
      <c r="M3" s="433"/>
      <c r="N3" s="433"/>
      <c r="O3" s="433"/>
      <c r="P3" s="433"/>
      <c r="Q3" s="433"/>
      <c r="R3" s="437"/>
      <c r="S3" s="437"/>
      <c r="T3" s="437"/>
      <c r="U3" s="437"/>
      <c r="V3" s="438"/>
      <c r="W3" s="368" t="s">
        <v>86</v>
      </c>
      <c r="X3" s="369"/>
      <c r="Y3" s="369"/>
      <c r="Z3" s="369"/>
      <c r="AA3" s="369"/>
      <c r="AB3" s="432"/>
      <c r="AC3" s="437" t="s">
        <v>87</v>
      </c>
      <c r="AD3" s="369"/>
      <c r="AE3" s="369"/>
      <c r="AF3" s="369"/>
      <c r="AG3" s="369"/>
      <c r="AH3" s="369"/>
      <c r="AI3" s="369"/>
      <c r="AJ3" s="369"/>
      <c r="AK3" s="369"/>
      <c r="AL3" s="370"/>
      <c r="AM3" s="368" t="s">
        <v>88</v>
      </c>
      <c r="AN3" s="369"/>
      <c r="AO3" s="369"/>
      <c r="AP3" s="369"/>
      <c r="AQ3" s="369"/>
      <c r="AR3" s="369"/>
      <c r="AS3" s="369"/>
      <c r="AT3" s="369"/>
      <c r="AU3" s="369"/>
      <c r="AV3" s="369"/>
      <c r="AW3" s="369"/>
      <c r="AX3" s="370"/>
      <c r="AY3" s="445" t="s">
        <v>1</v>
      </c>
      <c r="AZ3" s="446"/>
      <c r="BA3" s="446"/>
      <c r="BB3" s="446"/>
      <c r="BC3" s="446"/>
      <c r="BD3" s="446"/>
      <c r="BE3" s="446"/>
      <c r="BF3" s="446"/>
      <c r="BG3" s="446"/>
      <c r="BH3" s="446"/>
      <c r="BI3" s="446"/>
      <c r="BJ3" s="446"/>
      <c r="BK3" s="446"/>
      <c r="BL3" s="446"/>
      <c r="BM3" s="447"/>
      <c r="BN3" s="368" t="s">
        <v>89</v>
      </c>
      <c r="BO3" s="369"/>
      <c r="BP3" s="369"/>
      <c r="BQ3" s="369"/>
      <c r="BR3" s="369"/>
      <c r="BS3" s="369"/>
      <c r="BT3" s="369"/>
      <c r="BU3" s="370"/>
      <c r="BV3" s="368" t="s">
        <v>90</v>
      </c>
      <c r="BW3" s="369"/>
      <c r="BX3" s="369"/>
      <c r="BY3" s="369"/>
      <c r="BZ3" s="369"/>
      <c r="CA3" s="369"/>
      <c r="CB3" s="369"/>
      <c r="CC3" s="370"/>
      <c r="CD3" s="445" t="s">
        <v>1</v>
      </c>
      <c r="CE3" s="446"/>
      <c r="CF3" s="446"/>
      <c r="CG3" s="446"/>
      <c r="CH3" s="446"/>
      <c r="CI3" s="446"/>
      <c r="CJ3" s="446"/>
      <c r="CK3" s="446"/>
      <c r="CL3" s="446"/>
      <c r="CM3" s="446"/>
      <c r="CN3" s="446"/>
      <c r="CO3" s="446"/>
      <c r="CP3" s="446"/>
      <c r="CQ3" s="446"/>
      <c r="CR3" s="446"/>
      <c r="CS3" s="447"/>
      <c r="CT3" s="368" t="s">
        <v>91</v>
      </c>
      <c r="CU3" s="369"/>
      <c r="CV3" s="369"/>
      <c r="CW3" s="369"/>
      <c r="CX3" s="369"/>
      <c r="CY3" s="369"/>
      <c r="CZ3" s="369"/>
      <c r="DA3" s="370"/>
      <c r="DB3" s="368" t="s">
        <v>92</v>
      </c>
      <c r="DC3" s="369"/>
      <c r="DD3" s="369"/>
      <c r="DE3" s="369"/>
      <c r="DF3" s="369"/>
      <c r="DG3" s="369"/>
      <c r="DH3" s="369"/>
      <c r="DI3" s="370"/>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400"/>
      <c r="X4" s="401"/>
      <c r="Y4" s="401"/>
      <c r="Z4" s="401"/>
      <c r="AA4" s="401"/>
      <c r="AB4" s="387"/>
      <c r="AC4" s="394"/>
      <c r="AD4" s="401"/>
      <c r="AE4" s="401"/>
      <c r="AF4" s="401"/>
      <c r="AG4" s="401"/>
      <c r="AH4" s="401"/>
      <c r="AI4" s="401"/>
      <c r="AJ4" s="401"/>
      <c r="AK4" s="401"/>
      <c r="AL4" s="443"/>
      <c r="AM4" s="441"/>
      <c r="AN4" s="442"/>
      <c r="AO4" s="442"/>
      <c r="AP4" s="442"/>
      <c r="AQ4" s="442"/>
      <c r="AR4" s="442"/>
      <c r="AS4" s="442"/>
      <c r="AT4" s="442"/>
      <c r="AU4" s="442"/>
      <c r="AV4" s="442"/>
      <c r="AW4" s="442"/>
      <c r="AX4" s="444"/>
      <c r="AY4" s="371" t="s">
        <v>93</v>
      </c>
      <c r="AZ4" s="372"/>
      <c r="BA4" s="372"/>
      <c r="BB4" s="372"/>
      <c r="BC4" s="372"/>
      <c r="BD4" s="372"/>
      <c r="BE4" s="372"/>
      <c r="BF4" s="372"/>
      <c r="BG4" s="372"/>
      <c r="BH4" s="372"/>
      <c r="BI4" s="372"/>
      <c r="BJ4" s="372"/>
      <c r="BK4" s="372"/>
      <c r="BL4" s="372"/>
      <c r="BM4" s="373"/>
      <c r="BN4" s="374">
        <v>53668131</v>
      </c>
      <c r="BO4" s="375"/>
      <c r="BP4" s="375"/>
      <c r="BQ4" s="375"/>
      <c r="BR4" s="375"/>
      <c r="BS4" s="375"/>
      <c r="BT4" s="375"/>
      <c r="BU4" s="376"/>
      <c r="BV4" s="374">
        <v>62322007</v>
      </c>
      <c r="BW4" s="375"/>
      <c r="BX4" s="375"/>
      <c r="BY4" s="375"/>
      <c r="BZ4" s="375"/>
      <c r="CA4" s="375"/>
      <c r="CB4" s="375"/>
      <c r="CC4" s="376"/>
      <c r="CD4" s="377" t="s">
        <v>94</v>
      </c>
      <c r="CE4" s="378"/>
      <c r="CF4" s="378"/>
      <c r="CG4" s="378"/>
      <c r="CH4" s="378"/>
      <c r="CI4" s="378"/>
      <c r="CJ4" s="378"/>
      <c r="CK4" s="378"/>
      <c r="CL4" s="378"/>
      <c r="CM4" s="378"/>
      <c r="CN4" s="378"/>
      <c r="CO4" s="378"/>
      <c r="CP4" s="378"/>
      <c r="CQ4" s="378"/>
      <c r="CR4" s="378"/>
      <c r="CS4" s="379"/>
      <c r="CT4" s="380">
        <v>10.4</v>
      </c>
      <c r="CU4" s="381"/>
      <c r="CV4" s="381"/>
      <c r="CW4" s="381"/>
      <c r="CX4" s="381"/>
      <c r="CY4" s="381"/>
      <c r="CZ4" s="381"/>
      <c r="DA4" s="382"/>
      <c r="DB4" s="380">
        <v>3.9</v>
      </c>
      <c r="DC4" s="381"/>
      <c r="DD4" s="381"/>
      <c r="DE4" s="381"/>
      <c r="DF4" s="381"/>
      <c r="DG4" s="381"/>
      <c r="DH4" s="381"/>
      <c r="DI4" s="382"/>
    </row>
    <row r="5" spans="1:119" ht="18.75" customHeight="1" x14ac:dyDescent="0.15">
      <c r="A5" s="178"/>
      <c r="B5" s="434"/>
      <c r="C5" s="435"/>
      <c r="D5" s="435"/>
      <c r="E5" s="436"/>
      <c r="F5" s="436"/>
      <c r="G5" s="436"/>
      <c r="H5" s="436"/>
      <c r="I5" s="436"/>
      <c r="J5" s="436"/>
      <c r="K5" s="436"/>
      <c r="L5" s="436"/>
      <c r="M5" s="436"/>
      <c r="N5" s="436"/>
      <c r="O5" s="436"/>
      <c r="P5" s="436"/>
      <c r="Q5" s="436"/>
      <c r="R5" s="439"/>
      <c r="S5" s="439"/>
      <c r="T5" s="439"/>
      <c r="U5" s="439"/>
      <c r="V5" s="440"/>
      <c r="W5" s="441"/>
      <c r="X5" s="442"/>
      <c r="Y5" s="442"/>
      <c r="Z5" s="442"/>
      <c r="AA5" s="442"/>
      <c r="AB5" s="435"/>
      <c r="AC5" s="439"/>
      <c r="AD5" s="442"/>
      <c r="AE5" s="442"/>
      <c r="AF5" s="442"/>
      <c r="AG5" s="442"/>
      <c r="AH5" s="442"/>
      <c r="AI5" s="442"/>
      <c r="AJ5" s="442"/>
      <c r="AK5" s="442"/>
      <c r="AL5" s="444"/>
      <c r="AM5" s="413" t="s">
        <v>95</v>
      </c>
      <c r="AN5" s="414"/>
      <c r="AO5" s="414"/>
      <c r="AP5" s="414"/>
      <c r="AQ5" s="414"/>
      <c r="AR5" s="414"/>
      <c r="AS5" s="414"/>
      <c r="AT5" s="415"/>
      <c r="AU5" s="416" t="s">
        <v>96</v>
      </c>
      <c r="AV5" s="417"/>
      <c r="AW5" s="417"/>
      <c r="AX5" s="417"/>
      <c r="AY5" s="418" t="s">
        <v>97</v>
      </c>
      <c r="AZ5" s="419"/>
      <c r="BA5" s="419"/>
      <c r="BB5" s="419"/>
      <c r="BC5" s="419"/>
      <c r="BD5" s="419"/>
      <c r="BE5" s="419"/>
      <c r="BF5" s="419"/>
      <c r="BG5" s="419"/>
      <c r="BH5" s="419"/>
      <c r="BI5" s="419"/>
      <c r="BJ5" s="419"/>
      <c r="BK5" s="419"/>
      <c r="BL5" s="419"/>
      <c r="BM5" s="420"/>
      <c r="BN5" s="421">
        <v>50728561</v>
      </c>
      <c r="BO5" s="422"/>
      <c r="BP5" s="422"/>
      <c r="BQ5" s="422"/>
      <c r="BR5" s="422"/>
      <c r="BS5" s="422"/>
      <c r="BT5" s="422"/>
      <c r="BU5" s="423"/>
      <c r="BV5" s="421">
        <v>61307969</v>
      </c>
      <c r="BW5" s="422"/>
      <c r="BX5" s="422"/>
      <c r="BY5" s="422"/>
      <c r="BZ5" s="422"/>
      <c r="CA5" s="422"/>
      <c r="CB5" s="422"/>
      <c r="CC5" s="423"/>
      <c r="CD5" s="424" t="s">
        <v>98</v>
      </c>
      <c r="CE5" s="425"/>
      <c r="CF5" s="425"/>
      <c r="CG5" s="425"/>
      <c r="CH5" s="425"/>
      <c r="CI5" s="425"/>
      <c r="CJ5" s="425"/>
      <c r="CK5" s="425"/>
      <c r="CL5" s="425"/>
      <c r="CM5" s="425"/>
      <c r="CN5" s="425"/>
      <c r="CO5" s="425"/>
      <c r="CP5" s="425"/>
      <c r="CQ5" s="425"/>
      <c r="CR5" s="425"/>
      <c r="CS5" s="426"/>
      <c r="CT5" s="448">
        <v>92.6</v>
      </c>
      <c r="CU5" s="449"/>
      <c r="CV5" s="449"/>
      <c r="CW5" s="449"/>
      <c r="CX5" s="449"/>
      <c r="CY5" s="449"/>
      <c r="CZ5" s="449"/>
      <c r="DA5" s="450"/>
      <c r="DB5" s="448">
        <v>96.4</v>
      </c>
      <c r="DC5" s="449"/>
      <c r="DD5" s="449"/>
      <c r="DE5" s="449"/>
      <c r="DF5" s="449"/>
      <c r="DG5" s="449"/>
      <c r="DH5" s="449"/>
      <c r="DI5" s="450"/>
    </row>
    <row r="6" spans="1:119" ht="18.75" customHeight="1" x14ac:dyDescent="0.15">
      <c r="A6" s="178"/>
      <c r="B6" s="383" t="s">
        <v>99</v>
      </c>
      <c r="C6" s="384"/>
      <c r="D6" s="384"/>
      <c r="E6" s="385"/>
      <c r="F6" s="385"/>
      <c r="G6" s="385"/>
      <c r="H6" s="385"/>
      <c r="I6" s="385"/>
      <c r="J6" s="385"/>
      <c r="K6" s="385"/>
      <c r="L6" s="385" t="s">
        <v>100</v>
      </c>
      <c r="M6" s="385"/>
      <c r="N6" s="385"/>
      <c r="O6" s="385"/>
      <c r="P6" s="385"/>
      <c r="Q6" s="385"/>
      <c r="R6" s="392"/>
      <c r="S6" s="392"/>
      <c r="T6" s="392"/>
      <c r="U6" s="392"/>
      <c r="V6" s="393"/>
      <c r="W6" s="398" t="s">
        <v>101</v>
      </c>
      <c r="X6" s="399"/>
      <c r="Y6" s="399"/>
      <c r="Z6" s="399"/>
      <c r="AA6" s="399"/>
      <c r="AB6" s="384"/>
      <c r="AC6" s="404" t="s">
        <v>102</v>
      </c>
      <c r="AD6" s="405"/>
      <c r="AE6" s="405"/>
      <c r="AF6" s="405"/>
      <c r="AG6" s="405"/>
      <c r="AH6" s="405"/>
      <c r="AI6" s="405"/>
      <c r="AJ6" s="405"/>
      <c r="AK6" s="405"/>
      <c r="AL6" s="406"/>
      <c r="AM6" s="413" t="s">
        <v>103</v>
      </c>
      <c r="AN6" s="414"/>
      <c r="AO6" s="414"/>
      <c r="AP6" s="414"/>
      <c r="AQ6" s="414"/>
      <c r="AR6" s="414"/>
      <c r="AS6" s="414"/>
      <c r="AT6" s="415"/>
      <c r="AU6" s="416" t="s">
        <v>96</v>
      </c>
      <c r="AV6" s="417"/>
      <c r="AW6" s="417"/>
      <c r="AX6" s="417"/>
      <c r="AY6" s="418" t="s">
        <v>104</v>
      </c>
      <c r="AZ6" s="419"/>
      <c r="BA6" s="419"/>
      <c r="BB6" s="419"/>
      <c r="BC6" s="419"/>
      <c r="BD6" s="419"/>
      <c r="BE6" s="419"/>
      <c r="BF6" s="419"/>
      <c r="BG6" s="419"/>
      <c r="BH6" s="419"/>
      <c r="BI6" s="419"/>
      <c r="BJ6" s="419"/>
      <c r="BK6" s="419"/>
      <c r="BL6" s="419"/>
      <c r="BM6" s="420"/>
      <c r="BN6" s="421">
        <v>2939570</v>
      </c>
      <c r="BO6" s="422"/>
      <c r="BP6" s="422"/>
      <c r="BQ6" s="422"/>
      <c r="BR6" s="422"/>
      <c r="BS6" s="422"/>
      <c r="BT6" s="422"/>
      <c r="BU6" s="423"/>
      <c r="BV6" s="421">
        <v>1014038</v>
      </c>
      <c r="BW6" s="422"/>
      <c r="BX6" s="422"/>
      <c r="BY6" s="422"/>
      <c r="BZ6" s="422"/>
      <c r="CA6" s="422"/>
      <c r="CB6" s="422"/>
      <c r="CC6" s="423"/>
      <c r="CD6" s="424" t="s">
        <v>105</v>
      </c>
      <c r="CE6" s="425"/>
      <c r="CF6" s="425"/>
      <c r="CG6" s="425"/>
      <c r="CH6" s="425"/>
      <c r="CI6" s="425"/>
      <c r="CJ6" s="425"/>
      <c r="CK6" s="425"/>
      <c r="CL6" s="425"/>
      <c r="CM6" s="425"/>
      <c r="CN6" s="425"/>
      <c r="CO6" s="425"/>
      <c r="CP6" s="425"/>
      <c r="CQ6" s="425"/>
      <c r="CR6" s="425"/>
      <c r="CS6" s="426"/>
      <c r="CT6" s="427">
        <v>95.4</v>
      </c>
      <c r="CU6" s="428"/>
      <c r="CV6" s="428"/>
      <c r="CW6" s="428"/>
      <c r="CX6" s="428"/>
      <c r="CY6" s="428"/>
      <c r="CZ6" s="428"/>
      <c r="DA6" s="429"/>
      <c r="DB6" s="427">
        <v>97</v>
      </c>
      <c r="DC6" s="428"/>
      <c r="DD6" s="428"/>
      <c r="DE6" s="428"/>
      <c r="DF6" s="428"/>
      <c r="DG6" s="428"/>
      <c r="DH6" s="428"/>
      <c r="DI6" s="42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400"/>
      <c r="X7" s="401"/>
      <c r="Y7" s="401"/>
      <c r="Z7" s="401"/>
      <c r="AA7" s="401"/>
      <c r="AB7" s="387"/>
      <c r="AC7" s="407"/>
      <c r="AD7" s="408"/>
      <c r="AE7" s="408"/>
      <c r="AF7" s="408"/>
      <c r="AG7" s="408"/>
      <c r="AH7" s="408"/>
      <c r="AI7" s="408"/>
      <c r="AJ7" s="408"/>
      <c r="AK7" s="408"/>
      <c r="AL7" s="409"/>
      <c r="AM7" s="413" t="s">
        <v>106</v>
      </c>
      <c r="AN7" s="414"/>
      <c r="AO7" s="414"/>
      <c r="AP7" s="414"/>
      <c r="AQ7" s="414"/>
      <c r="AR7" s="414"/>
      <c r="AS7" s="414"/>
      <c r="AT7" s="415"/>
      <c r="AU7" s="416" t="s">
        <v>107</v>
      </c>
      <c r="AV7" s="417"/>
      <c r="AW7" s="417"/>
      <c r="AX7" s="417"/>
      <c r="AY7" s="418" t="s">
        <v>108</v>
      </c>
      <c r="AZ7" s="419"/>
      <c r="BA7" s="419"/>
      <c r="BB7" s="419"/>
      <c r="BC7" s="419"/>
      <c r="BD7" s="419"/>
      <c r="BE7" s="419"/>
      <c r="BF7" s="419"/>
      <c r="BG7" s="419"/>
      <c r="BH7" s="419"/>
      <c r="BI7" s="419"/>
      <c r="BJ7" s="419"/>
      <c r="BK7" s="419"/>
      <c r="BL7" s="419"/>
      <c r="BM7" s="420"/>
      <c r="BN7" s="421">
        <v>108935</v>
      </c>
      <c r="BO7" s="422"/>
      <c r="BP7" s="422"/>
      <c r="BQ7" s="422"/>
      <c r="BR7" s="422"/>
      <c r="BS7" s="422"/>
      <c r="BT7" s="422"/>
      <c r="BU7" s="423"/>
      <c r="BV7" s="421">
        <v>25857</v>
      </c>
      <c r="BW7" s="422"/>
      <c r="BX7" s="422"/>
      <c r="BY7" s="422"/>
      <c r="BZ7" s="422"/>
      <c r="CA7" s="422"/>
      <c r="CB7" s="422"/>
      <c r="CC7" s="423"/>
      <c r="CD7" s="424" t="s">
        <v>109</v>
      </c>
      <c r="CE7" s="425"/>
      <c r="CF7" s="425"/>
      <c r="CG7" s="425"/>
      <c r="CH7" s="425"/>
      <c r="CI7" s="425"/>
      <c r="CJ7" s="425"/>
      <c r="CK7" s="425"/>
      <c r="CL7" s="425"/>
      <c r="CM7" s="425"/>
      <c r="CN7" s="425"/>
      <c r="CO7" s="425"/>
      <c r="CP7" s="425"/>
      <c r="CQ7" s="425"/>
      <c r="CR7" s="425"/>
      <c r="CS7" s="426"/>
      <c r="CT7" s="421">
        <v>27105446</v>
      </c>
      <c r="CU7" s="422"/>
      <c r="CV7" s="422"/>
      <c r="CW7" s="422"/>
      <c r="CX7" s="422"/>
      <c r="CY7" s="422"/>
      <c r="CZ7" s="422"/>
      <c r="DA7" s="423"/>
      <c r="DB7" s="421">
        <v>25585443</v>
      </c>
      <c r="DC7" s="422"/>
      <c r="DD7" s="422"/>
      <c r="DE7" s="422"/>
      <c r="DF7" s="422"/>
      <c r="DG7" s="422"/>
      <c r="DH7" s="422"/>
      <c r="DI7" s="423"/>
    </row>
    <row r="8" spans="1:119" ht="18.75" customHeight="1" thickBot="1" x14ac:dyDescent="0.2">
      <c r="A8" s="178"/>
      <c r="B8" s="389"/>
      <c r="C8" s="390"/>
      <c r="D8" s="390"/>
      <c r="E8" s="391"/>
      <c r="F8" s="391"/>
      <c r="G8" s="391"/>
      <c r="H8" s="391"/>
      <c r="I8" s="391"/>
      <c r="J8" s="391"/>
      <c r="K8" s="391"/>
      <c r="L8" s="391"/>
      <c r="M8" s="391"/>
      <c r="N8" s="391"/>
      <c r="O8" s="391"/>
      <c r="P8" s="391"/>
      <c r="Q8" s="391"/>
      <c r="R8" s="396"/>
      <c r="S8" s="396"/>
      <c r="T8" s="396"/>
      <c r="U8" s="396"/>
      <c r="V8" s="397"/>
      <c r="W8" s="402"/>
      <c r="X8" s="403"/>
      <c r="Y8" s="403"/>
      <c r="Z8" s="403"/>
      <c r="AA8" s="403"/>
      <c r="AB8" s="390"/>
      <c r="AC8" s="410"/>
      <c r="AD8" s="411"/>
      <c r="AE8" s="411"/>
      <c r="AF8" s="411"/>
      <c r="AG8" s="411"/>
      <c r="AH8" s="411"/>
      <c r="AI8" s="411"/>
      <c r="AJ8" s="411"/>
      <c r="AK8" s="411"/>
      <c r="AL8" s="412"/>
      <c r="AM8" s="413" t="s">
        <v>110</v>
      </c>
      <c r="AN8" s="414"/>
      <c r="AO8" s="414"/>
      <c r="AP8" s="414"/>
      <c r="AQ8" s="414"/>
      <c r="AR8" s="414"/>
      <c r="AS8" s="414"/>
      <c r="AT8" s="415"/>
      <c r="AU8" s="416" t="s">
        <v>111</v>
      </c>
      <c r="AV8" s="417"/>
      <c r="AW8" s="417"/>
      <c r="AX8" s="417"/>
      <c r="AY8" s="418" t="s">
        <v>112</v>
      </c>
      <c r="AZ8" s="419"/>
      <c r="BA8" s="419"/>
      <c r="BB8" s="419"/>
      <c r="BC8" s="419"/>
      <c r="BD8" s="419"/>
      <c r="BE8" s="419"/>
      <c r="BF8" s="419"/>
      <c r="BG8" s="419"/>
      <c r="BH8" s="419"/>
      <c r="BI8" s="419"/>
      <c r="BJ8" s="419"/>
      <c r="BK8" s="419"/>
      <c r="BL8" s="419"/>
      <c r="BM8" s="420"/>
      <c r="BN8" s="421">
        <v>2830635</v>
      </c>
      <c r="BO8" s="422"/>
      <c r="BP8" s="422"/>
      <c r="BQ8" s="422"/>
      <c r="BR8" s="422"/>
      <c r="BS8" s="422"/>
      <c r="BT8" s="422"/>
      <c r="BU8" s="423"/>
      <c r="BV8" s="421">
        <v>988181</v>
      </c>
      <c r="BW8" s="422"/>
      <c r="BX8" s="422"/>
      <c r="BY8" s="422"/>
      <c r="BZ8" s="422"/>
      <c r="CA8" s="422"/>
      <c r="CB8" s="422"/>
      <c r="CC8" s="423"/>
      <c r="CD8" s="424" t="s">
        <v>113</v>
      </c>
      <c r="CE8" s="425"/>
      <c r="CF8" s="425"/>
      <c r="CG8" s="425"/>
      <c r="CH8" s="425"/>
      <c r="CI8" s="425"/>
      <c r="CJ8" s="425"/>
      <c r="CK8" s="425"/>
      <c r="CL8" s="425"/>
      <c r="CM8" s="425"/>
      <c r="CN8" s="425"/>
      <c r="CO8" s="425"/>
      <c r="CP8" s="425"/>
      <c r="CQ8" s="425"/>
      <c r="CR8" s="425"/>
      <c r="CS8" s="426"/>
      <c r="CT8" s="451">
        <v>0.98</v>
      </c>
      <c r="CU8" s="452"/>
      <c r="CV8" s="452"/>
      <c r="CW8" s="452"/>
      <c r="CX8" s="452"/>
      <c r="CY8" s="452"/>
      <c r="CZ8" s="452"/>
      <c r="DA8" s="453"/>
      <c r="DB8" s="451">
        <v>0.99</v>
      </c>
      <c r="DC8" s="452"/>
      <c r="DD8" s="452"/>
      <c r="DE8" s="452"/>
      <c r="DF8" s="452"/>
      <c r="DG8" s="452"/>
      <c r="DH8" s="452"/>
      <c r="DI8" s="453"/>
    </row>
    <row r="9" spans="1:119" ht="18.75" customHeight="1" thickBot="1" x14ac:dyDescent="0.2">
      <c r="A9" s="178"/>
      <c r="B9" s="445" t="s">
        <v>114</v>
      </c>
      <c r="C9" s="446"/>
      <c r="D9" s="446"/>
      <c r="E9" s="446"/>
      <c r="F9" s="446"/>
      <c r="G9" s="446"/>
      <c r="H9" s="446"/>
      <c r="I9" s="446"/>
      <c r="J9" s="446"/>
      <c r="K9" s="454"/>
      <c r="L9" s="455" t="s">
        <v>115</v>
      </c>
      <c r="M9" s="456"/>
      <c r="N9" s="456"/>
      <c r="O9" s="456"/>
      <c r="P9" s="456"/>
      <c r="Q9" s="457"/>
      <c r="R9" s="458">
        <v>141083</v>
      </c>
      <c r="S9" s="459"/>
      <c r="T9" s="459"/>
      <c r="U9" s="459"/>
      <c r="V9" s="460"/>
      <c r="W9" s="368" t="s">
        <v>116</v>
      </c>
      <c r="X9" s="369"/>
      <c r="Y9" s="369"/>
      <c r="Z9" s="369"/>
      <c r="AA9" s="369"/>
      <c r="AB9" s="369"/>
      <c r="AC9" s="369"/>
      <c r="AD9" s="369"/>
      <c r="AE9" s="369"/>
      <c r="AF9" s="369"/>
      <c r="AG9" s="369"/>
      <c r="AH9" s="369"/>
      <c r="AI9" s="369"/>
      <c r="AJ9" s="369"/>
      <c r="AK9" s="369"/>
      <c r="AL9" s="370"/>
      <c r="AM9" s="413" t="s">
        <v>117</v>
      </c>
      <c r="AN9" s="414"/>
      <c r="AO9" s="414"/>
      <c r="AP9" s="414"/>
      <c r="AQ9" s="414"/>
      <c r="AR9" s="414"/>
      <c r="AS9" s="414"/>
      <c r="AT9" s="415"/>
      <c r="AU9" s="416" t="s">
        <v>96</v>
      </c>
      <c r="AV9" s="417"/>
      <c r="AW9" s="417"/>
      <c r="AX9" s="417"/>
      <c r="AY9" s="418" t="s">
        <v>118</v>
      </c>
      <c r="AZ9" s="419"/>
      <c r="BA9" s="419"/>
      <c r="BB9" s="419"/>
      <c r="BC9" s="419"/>
      <c r="BD9" s="419"/>
      <c r="BE9" s="419"/>
      <c r="BF9" s="419"/>
      <c r="BG9" s="419"/>
      <c r="BH9" s="419"/>
      <c r="BI9" s="419"/>
      <c r="BJ9" s="419"/>
      <c r="BK9" s="419"/>
      <c r="BL9" s="419"/>
      <c r="BM9" s="420"/>
      <c r="BN9" s="421">
        <v>1842454</v>
      </c>
      <c r="BO9" s="422"/>
      <c r="BP9" s="422"/>
      <c r="BQ9" s="422"/>
      <c r="BR9" s="422"/>
      <c r="BS9" s="422"/>
      <c r="BT9" s="422"/>
      <c r="BU9" s="423"/>
      <c r="BV9" s="421">
        <v>20264</v>
      </c>
      <c r="BW9" s="422"/>
      <c r="BX9" s="422"/>
      <c r="BY9" s="422"/>
      <c r="BZ9" s="422"/>
      <c r="CA9" s="422"/>
      <c r="CB9" s="422"/>
      <c r="CC9" s="423"/>
      <c r="CD9" s="424" t="s">
        <v>119</v>
      </c>
      <c r="CE9" s="425"/>
      <c r="CF9" s="425"/>
      <c r="CG9" s="425"/>
      <c r="CH9" s="425"/>
      <c r="CI9" s="425"/>
      <c r="CJ9" s="425"/>
      <c r="CK9" s="425"/>
      <c r="CL9" s="425"/>
      <c r="CM9" s="425"/>
      <c r="CN9" s="425"/>
      <c r="CO9" s="425"/>
      <c r="CP9" s="425"/>
      <c r="CQ9" s="425"/>
      <c r="CR9" s="425"/>
      <c r="CS9" s="426"/>
      <c r="CT9" s="448">
        <v>9.5</v>
      </c>
      <c r="CU9" s="449"/>
      <c r="CV9" s="449"/>
      <c r="CW9" s="449"/>
      <c r="CX9" s="449"/>
      <c r="CY9" s="449"/>
      <c r="CZ9" s="449"/>
      <c r="DA9" s="450"/>
      <c r="DB9" s="448">
        <v>10.3</v>
      </c>
      <c r="DC9" s="449"/>
      <c r="DD9" s="449"/>
      <c r="DE9" s="449"/>
      <c r="DF9" s="449"/>
      <c r="DG9" s="449"/>
      <c r="DH9" s="449"/>
      <c r="DI9" s="450"/>
    </row>
    <row r="10" spans="1:119" ht="18.75" customHeight="1" thickBot="1" x14ac:dyDescent="0.2">
      <c r="A10" s="178"/>
      <c r="B10" s="445"/>
      <c r="C10" s="446"/>
      <c r="D10" s="446"/>
      <c r="E10" s="446"/>
      <c r="F10" s="446"/>
      <c r="G10" s="446"/>
      <c r="H10" s="446"/>
      <c r="I10" s="446"/>
      <c r="J10" s="446"/>
      <c r="K10" s="454"/>
      <c r="L10" s="461" t="s">
        <v>120</v>
      </c>
      <c r="M10" s="414"/>
      <c r="N10" s="414"/>
      <c r="O10" s="414"/>
      <c r="P10" s="414"/>
      <c r="Q10" s="415"/>
      <c r="R10" s="462">
        <v>136299</v>
      </c>
      <c r="S10" s="463"/>
      <c r="T10" s="463"/>
      <c r="U10" s="463"/>
      <c r="V10" s="464"/>
      <c r="W10" s="400"/>
      <c r="X10" s="401"/>
      <c r="Y10" s="401"/>
      <c r="Z10" s="401"/>
      <c r="AA10" s="401"/>
      <c r="AB10" s="401"/>
      <c r="AC10" s="401"/>
      <c r="AD10" s="401"/>
      <c r="AE10" s="401"/>
      <c r="AF10" s="401"/>
      <c r="AG10" s="401"/>
      <c r="AH10" s="401"/>
      <c r="AI10" s="401"/>
      <c r="AJ10" s="401"/>
      <c r="AK10" s="401"/>
      <c r="AL10" s="443"/>
      <c r="AM10" s="413" t="s">
        <v>121</v>
      </c>
      <c r="AN10" s="414"/>
      <c r="AO10" s="414"/>
      <c r="AP10" s="414"/>
      <c r="AQ10" s="414"/>
      <c r="AR10" s="414"/>
      <c r="AS10" s="414"/>
      <c r="AT10" s="415"/>
      <c r="AU10" s="416" t="s">
        <v>122</v>
      </c>
      <c r="AV10" s="417"/>
      <c r="AW10" s="417"/>
      <c r="AX10" s="417"/>
      <c r="AY10" s="418" t="s">
        <v>123</v>
      </c>
      <c r="AZ10" s="419"/>
      <c r="BA10" s="419"/>
      <c r="BB10" s="419"/>
      <c r="BC10" s="419"/>
      <c r="BD10" s="419"/>
      <c r="BE10" s="419"/>
      <c r="BF10" s="419"/>
      <c r="BG10" s="419"/>
      <c r="BH10" s="419"/>
      <c r="BI10" s="419"/>
      <c r="BJ10" s="419"/>
      <c r="BK10" s="419"/>
      <c r="BL10" s="419"/>
      <c r="BM10" s="420"/>
      <c r="BN10" s="421">
        <v>1671677</v>
      </c>
      <c r="BO10" s="422"/>
      <c r="BP10" s="422"/>
      <c r="BQ10" s="422"/>
      <c r="BR10" s="422"/>
      <c r="BS10" s="422"/>
      <c r="BT10" s="422"/>
      <c r="BU10" s="423"/>
      <c r="BV10" s="421">
        <v>485811</v>
      </c>
      <c r="BW10" s="422"/>
      <c r="BX10" s="422"/>
      <c r="BY10" s="422"/>
      <c r="BZ10" s="422"/>
      <c r="CA10" s="422"/>
      <c r="CB10" s="422"/>
      <c r="CC10" s="423"/>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5"/>
      <c r="C11" s="446"/>
      <c r="D11" s="446"/>
      <c r="E11" s="446"/>
      <c r="F11" s="446"/>
      <c r="G11" s="446"/>
      <c r="H11" s="446"/>
      <c r="I11" s="446"/>
      <c r="J11" s="446"/>
      <c r="K11" s="454"/>
      <c r="L11" s="465" t="s">
        <v>125</v>
      </c>
      <c r="M11" s="466"/>
      <c r="N11" s="466"/>
      <c r="O11" s="466"/>
      <c r="P11" s="466"/>
      <c r="Q11" s="467"/>
      <c r="R11" s="468" t="s">
        <v>126</v>
      </c>
      <c r="S11" s="469"/>
      <c r="T11" s="469"/>
      <c r="U11" s="469"/>
      <c r="V11" s="470"/>
      <c r="W11" s="400"/>
      <c r="X11" s="401"/>
      <c r="Y11" s="401"/>
      <c r="Z11" s="401"/>
      <c r="AA11" s="401"/>
      <c r="AB11" s="401"/>
      <c r="AC11" s="401"/>
      <c r="AD11" s="401"/>
      <c r="AE11" s="401"/>
      <c r="AF11" s="401"/>
      <c r="AG11" s="401"/>
      <c r="AH11" s="401"/>
      <c r="AI11" s="401"/>
      <c r="AJ11" s="401"/>
      <c r="AK11" s="401"/>
      <c r="AL11" s="443"/>
      <c r="AM11" s="413" t="s">
        <v>127</v>
      </c>
      <c r="AN11" s="414"/>
      <c r="AO11" s="414"/>
      <c r="AP11" s="414"/>
      <c r="AQ11" s="414"/>
      <c r="AR11" s="414"/>
      <c r="AS11" s="414"/>
      <c r="AT11" s="415"/>
      <c r="AU11" s="416" t="s">
        <v>128</v>
      </c>
      <c r="AV11" s="417"/>
      <c r="AW11" s="417"/>
      <c r="AX11" s="417"/>
      <c r="AY11" s="418" t="s">
        <v>129</v>
      </c>
      <c r="AZ11" s="419"/>
      <c r="BA11" s="419"/>
      <c r="BB11" s="419"/>
      <c r="BC11" s="419"/>
      <c r="BD11" s="419"/>
      <c r="BE11" s="419"/>
      <c r="BF11" s="419"/>
      <c r="BG11" s="419"/>
      <c r="BH11" s="419"/>
      <c r="BI11" s="419"/>
      <c r="BJ11" s="419"/>
      <c r="BK11" s="419"/>
      <c r="BL11" s="419"/>
      <c r="BM11" s="420"/>
      <c r="BN11" s="421">
        <v>0</v>
      </c>
      <c r="BO11" s="422"/>
      <c r="BP11" s="422"/>
      <c r="BQ11" s="422"/>
      <c r="BR11" s="422"/>
      <c r="BS11" s="422"/>
      <c r="BT11" s="422"/>
      <c r="BU11" s="423"/>
      <c r="BV11" s="421">
        <v>0</v>
      </c>
      <c r="BW11" s="422"/>
      <c r="BX11" s="422"/>
      <c r="BY11" s="422"/>
      <c r="BZ11" s="422"/>
      <c r="CA11" s="422"/>
      <c r="CB11" s="422"/>
      <c r="CC11" s="423"/>
      <c r="CD11" s="424" t="s">
        <v>130</v>
      </c>
      <c r="CE11" s="425"/>
      <c r="CF11" s="425"/>
      <c r="CG11" s="425"/>
      <c r="CH11" s="425"/>
      <c r="CI11" s="425"/>
      <c r="CJ11" s="425"/>
      <c r="CK11" s="425"/>
      <c r="CL11" s="425"/>
      <c r="CM11" s="425"/>
      <c r="CN11" s="425"/>
      <c r="CO11" s="425"/>
      <c r="CP11" s="425"/>
      <c r="CQ11" s="425"/>
      <c r="CR11" s="425"/>
      <c r="CS11" s="426"/>
      <c r="CT11" s="451" t="s">
        <v>131</v>
      </c>
      <c r="CU11" s="452"/>
      <c r="CV11" s="452"/>
      <c r="CW11" s="452"/>
      <c r="CX11" s="452"/>
      <c r="CY11" s="452"/>
      <c r="CZ11" s="452"/>
      <c r="DA11" s="453"/>
      <c r="DB11" s="451" t="s">
        <v>132</v>
      </c>
      <c r="DC11" s="452"/>
      <c r="DD11" s="452"/>
      <c r="DE11" s="452"/>
      <c r="DF11" s="452"/>
      <c r="DG11" s="452"/>
      <c r="DH11" s="452"/>
      <c r="DI11" s="453"/>
    </row>
    <row r="12" spans="1:119" ht="18.75" customHeight="1" x14ac:dyDescent="0.15">
      <c r="A12" s="178"/>
      <c r="B12" s="471" t="s">
        <v>133</v>
      </c>
      <c r="C12" s="472"/>
      <c r="D12" s="472"/>
      <c r="E12" s="472"/>
      <c r="F12" s="472"/>
      <c r="G12" s="472"/>
      <c r="H12" s="472"/>
      <c r="I12" s="472"/>
      <c r="J12" s="472"/>
      <c r="K12" s="473"/>
      <c r="L12" s="480" t="s">
        <v>134</v>
      </c>
      <c r="M12" s="481"/>
      <c r="N12" s="481"/>
      <c r="O12" s="481"/>
      <c r="P12" s="481"/>
      <c r="Q12" s="482"/>
      <c r="R12" s="483">
        <v>143585</v>
      </c>
      <c r="S12" s="484"/>
      <c r="T12" s="484"/>
      <c r="U12" s="484"/>
      <c r="V12" s="485"/>
      <c r="W12" s="486" t="s">
        <v>1</v>
      </c>
      <c r="X12" s="417"/>
      <c r="Y12" s="417"/>
      <c r="Z12" s="417"/>
      <c r="AA12" s="417"/>
      <c r="AB12" s="487"/>
      <c r="AC12" s="488" t="s">
        <v>135</v>
      </c>
      <c r="AD12" s="489"/>
      <c r="AE12" s="489"/>
      <c r="AF12" s="489"/>
      <c r="AG12" s="490"/>
      <c r="AH12" s="488" t="s">
        <v>136</v>
      </c>
      <c r="AI12" s="489"/>
      <c r="AJ12" s="489"/>
      <c r="AK12" s="489"/>
      <c r="AL12" s="491"/>
      <c r="AM12" s="413" t="s">
        <v>137</v>
      </c>
      <c r="AN12" s="414"/>
      <c r="AO12" s="414"/>
      <c r="AP12" s="414"/>
      <c r="AQ12" s="414"/>
      <c r="AR12" s="414"/>
      <c r="AS12" s="414"/>
      <c r="AT12" s="415"/>
      <c r="AU12" s="416" t="s">
        <v>96</v>
      </c>
      <c r="AV12" s="417"/>
      <c r="AW12" s="417"/>
      <c r="AX12" s="417"/>
      <c r="AY12" s="418" t="s">
        <v>138</v>
      </c>
      <c r="AZ12" s="419"/>
      <c r="BA12" s="419"/>
      <c r="BB12" s="419"/>
      <c r="BC12" s="419"/>
      <c r="BD12" s="419"/>
      <c r="BE12" s="419"/>
      <c r="BF12" s="419"/>
      <c r="BG12" s="419"/>
      <c r="BH12" s="419"/>
      <c r="BI12" s="419"/>
      <c r="BJ12" s="419"/>
      <c r="BK12" s="419"/>
      <c r="BL12" s="419"/>
      <c r="BM12" s="420"/>
      <c r="BN12" s="421">
        <v>1762250</v>
      </c>
      <c r="BO12" s="422"/>
      <c r="BP12" s="422"/>
      <c r="BQ12" s="422"/>
      <c r="BR12" s="422"/>
      <c r="BS12" s="422"/>
      <c r="BT12" s="422"/>
      <c r="BU12" s="423"/>
      <c r="BV12" s="421">
        <v>233057</v>
      </c>
      <c r="BW12" s="422"/>
      <c r="BX12" s="422"/>
      <c r="BY12" s="422"/>
      <c r="BZ12" s="422"/>
      <c r="CA12" s="422"/>
      <c r="CB12" s="422"/>
      <c r="CC12" s="423"/>
      <c r="CD12" s="424" t="s">
        <v>139</v>
      </c>
      <c r="CE12" s="425"/>
      <c r="CF12" s="425"/>
      <c r="CG12" s="425"/>
      <c r="CH12" s="425"/>
      <c r="CI12" s="425"/>
      <c r="CJ12" s="425"/>
      <c r="CK12" s="425"/>
      <c r="CL12" s="425"/>
      <c r="CM12" s="425"/>
      <c r="CN12" s="425"/>
      <c r="CO12" s="425"/>
      <c r="CP12" s="425"/>
      <c r="CQ12" s="425"/>
      <c r="CR12" s="425"/>
      <c r="CS12" s="426"/>
      <c r="CT12" s="451" t="s">
        <v>140</v>
      </c>
      <c r="CU12" s="452"/>
      <c r="CV12" s="452"/>
      <c r="CW12" s="452"/>
      <c r="CX12" s="452"/>
      <c r="CY12" s="452"/>
      <c r="CZ12" s="452"/>
      <c r="DA12" s="453"/>
      <c r="DB12" s="451" t="s">
        <v>132</v>
      </c>
      <c r="DC12" s="452"/>
      <c r="DD12" s="452"/>
      <c r="DE12" s="452"/>
      <c r="DF12" s="452"/>
      <c r="DG12" s="452"/>
      <c r="DH12" s="452"/>
      <c r="DI12" s="453"/>
    </row>
    <row r="13" spans="1:119" ht="18.75" customHeight="1" x14ac:dyDescent="0.15">
      <c r="A13" s="178"/>
      <c r="B13" s="474"/>
      <c r="C13" s="475"/>
      <c r="D13" s="475"/>
      <c r="E13" s="475"/>
      <c r="F13" s="475"/>
      <c r="G13" s="475"/>
      <c r="H13" s="475"/>
      <c r="I13" s="475"/>
      <c r="J13" s="475"/>
      <c r="K13" s="476"/>
      <c r="L13" s="187"/>
      <c r="M13" s="502" t="s">
        <v>141</v>
      </c>
      <c r="N13" s="503"/>
      <c r="O13" s="503"/>
      <c r="P13" s="503"/>
      <c r="Q13" s="504"/>
      <c r="R13" s="495">
        <v>139613</v>
      </c>
      <c r="S13" s="496"/>
      <c r="T13" s="496"/>
      <c r="U13" s="496"/>
      <c r="V13" s="497"/>
      <c r="W13" s="398" t="s">
        <v>142</v>
      </c>
      <c r="X13" s="399"/>
      <c r="Y13" s="399"/>
      <c r="Z13" s="399"/>
      <c r="AA13" s="399"/>
      <c r="AB13" s="384"/>
      <c r="AC13" s="462">
        <v>382</v>
      </c>
      <c r="AD13" s="463"/>
      <c r="AE13" s="463"/>
      <c r="AF13" s="463"/>
      <c r="AG13" s="505"/>
      <c r="AH13" s="462">
        <v>450</v>
      </c>
      <c r="AI13" s="463"/>
      <c r="AJ13" s="463"/>
      <c r="AK13" s="463"/>
      <c r="AL13" s="464"/>
      <c r="AM13" s="413" t="s">
        <v>143</v>
      </c>
      <c r="AN13" s="414"/>
      <c r="AO13" s="414"/>
      <c r="AP13" s="414"/>
      <c r="AQ13" s="414"/>
      <c r="AR13" s="414"/>
      <c r="AS13" s="414"/>
      <c r="AT13" s="415"/>
      <c r="AU13" s="416" t="s">
        <v>144</v>
      </c>
      <c r="AV13" s="417"/>
      <c r="AW13" s="417"/>
      <c r="AX13" s="417"/>
      <c r="AY13" s="418" t="s">
        <v>145</v>
      </c>
      <c r="AZ13" s="419"/>
      <c r="BA13" s="419"/>
      <c r="BB13" s="419"/>
      <c r="BC13" s="419"/>
      <c r="BD13" s="419"/>
      <c r="BE13" s="419"/>
      <c r="BF13" s="419"/>
      <c r="BG13" s="419"/>
      <c r="BH13" s="419"/>
      <c r="BI13" s="419"/>
      <c r="BJ13" s="419"/>
      <c r="BK13" s="419"/>
      <c r="BL13" s="419"/>
      <c r="BM13" s="420"/>
      <c r="BN13" s="421">
        <v>1751881</v>
      </c>
      <c r="BO13" s="422"/>
      <c r="BP13" s="422"/>
      <c r="BQ13" s="422"/>
      <c r="BR13" s="422"/>
      <c r="BS13" s="422"/>
      <c r="BT13" s="422"/>
      <c r="BU13" s="423"/>
      <c r="BV13" s="421">
        <v>273018</v>
      </c>
      <c r="BW13" s="422"/>
      <c r="BX13" s="422"/>
      <c r="BY13" s="422"/>
      <c r="BZ13" s="422"/>
      <c r="CA13" s="422"/>
      <c r="CB13" s="422"/>
      <c r="CC13" s="423"/>
      <c r="CD13" s="424" t="s">
        <v>146</v>
      </c>
      <c r="CE13" s="425"/>
      <c r="CF13" s="425"/>
      <c r="CG13" s="425"/>
      <c r="CH13" s="425"/>
      <c r="CI13" s="425"/>
      <c r="CJ13" s="425"/>
      <c r="CK13" s="425"/>
      <c r="CL13" s="425"/>
      <c r="CM13" s="425"/>
      <c r="CN13" s="425"/>
      <c r="CO13" s="425"/>
      <c r="CP13" s="425"/>
      <c r="CQ13" s="425"/>
      <c r="CR13" s="425"/>
      <c r="CS13" s="426"/>
      <c r="CT13" s="448">
        <v>4.9000000000000004</v>
      </c>
      <c r="CU13" s="449"/>
      <c r="CV13" s="449"/>
      <c r="CW13" s="449"/>
      <c r="CX13" s="449"/>
      <c r="CY13" s="449"/>
      <c r="CZ13" s="449"/>
      <c r="DA13" s="450"/>
      <c r="DB13" s="448">
        <v>4.7</v>
      </c>
      <c r="DC13" s="449"/>
      <c r="DD13" s="449"/>
      <c r="DE13" s="449"/>
      <c r="DF13" s="449"/>
      <c r="DG13" s="449"/>
      <c r="DH13" s="449"/>
      <c r="DI13" s="450"/>
    </row>
    <row r="14" spans="1:119" ht="18.75" customHeight="1" thickBot="1" x14ac:dyDescent="0.2">
      <c r="A14" s="178"/>
      <c r="B14" s="474"/>
      <c r="C14" s="475"/>
      <c r="D14" s="475"/>
      <c r="E14" s="475"/>
      <c r="F14" s="475"/>
      <c r="G14" s="475"/>
      <c r="H14" s="475"/>
      <c r="I14" s="475"/>
      <c r="J14" s="475"/>
      <c r="K14" s="476"/>
      <c r="L14" s="492" t="s">
        <v>147</v>
      </c>
      <c r="M14" s="493"/>
      <c r="N14" s="493"/>
      <c r="O14" s="493"/>
      <c r="P14" s="493"/>
      <c r="Q14" s="494"/>
      <c r="R14" s="495">
        <v>143195</v>
      </c>
      <c r="S14" s="496"/>
      <c r="T14" s="496"/>
      <c r="U14" s="496"/>
      <c r="V14" s="497"/>
      <c r="W14" s="441"/>
      <c r="X14" s="442"/>
      <c r="Y14" s="442"/>
      <c r="Z14" s="442"/>
      <c r="AA14" s="442"/>
      <c r="AB14" s="435"/>
      <c r="AC14" s="498">
        <v>0.6</v>
      </c>
      <c r="AD14" s="499"/>
      <c r="AE14" s="499"/>
      <c r="AF14" s="499"/>
      <c r="AG14" s="500"/>
      <c r="AH14" s="498">
        <v>0.7</v>
      </c>
      <c r="AI14" s="499"/>
      <c r="AJ14" s="499"/>
      <c r="AK14" s="499"/>
      <c r="AL14" s="501"/>
      <c r="AM14" s="413"/>
      <c r="AN14" s="414"/>
      <c r="AO14" s="414"/>
      <c r="AP14" s="414"/>
      <c r="AQ14" s="414"/>
      <c r="AR14" s="414"/>
      <c r="AS14" s="414"/>
      <c r="AT14" s="415"/>
      <c r="AU14" s="416"/>
      <c r="AV14" s="417"/>
      <c r="AW14" s="417"/>
      <c r="AX14" s="417"/>
      <c r="AY14" s="418"/>
      <c r="AZ14" s="419"/>
      <c r="BA14" s="419"/>
      <c r="BB14" s="419"/>
      <c r="BC14" s="419"/>
      <c r="BD14" s="419"/>
      <c r="BE14" s="419"/>
      <c r="BF14" s="419"/>
      <c r="BG14" s="419"/>
      <c r="BH14" s="419"/>
      <c r="BI14" s="419"/>
      <c r="BJ14" s="419"/>
      <c r="BK14" s="419"/>
      <c r="BL14" s="419"/>
      <c r="BM14" s="420"/>
      <c r="BN14" s="421"/>
      <c r="BO14" s="422"/>
      <c r="BP14" s="422"/>
      <c r="BQ14" s="422"/>
      <c r="BR14" s="422"/>
      <c r="BS14" s="422"/>
      <c r="BT14" s="422"/>
      <c r="BU14" s="423"/>
      <c r="BV14" s="421"/>
      <c r="BW14" s="422"/>
      <c r="BX14" s="422"/>
      <c r="BY14" s="422"/>
      <c r="BZ14" s="422"/>
      <c r="CA14" s="422"/>
      <c r="CB14" s="422"/>
      <c r="CC14" s="423"/>
      <c r="CD14" s="506" t="s">
        <v>148</v>
      </c>
      <c r="CE14" s="507"/>
      <c r="CF14" s="507"/>
      <c r="CG14" s="507"/>
      <c r="CH14" s="507"/>
      <c r="CI14" s="507"/>
      <c r="CJ14" s="507"/>
      <c r="CK14" s="507"/>
      <c r="CL14" s="507"/>
      <c r="CM14" s="507"/>
      <c r="CN14" s="507"/>
      <c r="CO14" s="507"/>
      <c r="CP14" s="507"/>
      <c r="CQ14" s="507"/>
      <c r="CR14" s="507"/>
      <c r="CS14" s="508"/>
      <c r="CT14" s="509">
        <v>17</v>
      </c>
      <c r="CU14" s="510"/>
      <c r="CV14" s="510"/>
      <c r="CW14" s="510"/>
      <c r="CX14" s="510"/>
      <c r="CY14" s="510"/>
      <c r="CZ14" s="510"/>
      <c r="DA14" s="511"/>
      <c r="DB14" s="509">
        <v>23.1</v>
      </c>
      <c r="DC14" s="510"/>
      <c r="DD14" s="510"/>
      <c r="DE14" s="510"/>
      <c r="DF14" s="510"/>
      <c r="DG14" s="510"/>
      <c r="DH14" s="510"/>
      <c r="DI14" s="511"/>
    </row>
    <row r="15" spans="1:119" ht="18.75" customHeight="1" x14ac:dyDescent="0.15">
      <c r="A15" s="178"/>
      <c r="B15" s="474"/>
      <c r="C15" s="475"/>
      <c r="D15" s="475"/>
      <c r="E15" s="475"/>
      <c r="F15" s="475"/>
      <c r="G15" s="475"/>
      <c r="H15" s="475"/>
      <c r="I15" s="475"/>
      <c r="J15" s="475"/>
      <c r="K15" s="476"/>
      <c r="L15" s="187"/>
      <c r="M15" s="502" t="s">
        <v>149</v>
      </c>
      <c r="N15" s="503"/>
      <c r="O15" s="503"/>
      <c r="P15" s="503"/>
      <c r="Q15" s="504"/>
      <c r="R15" s="495">
        <v>139025</v>
      </c>
      <c r="S15" s="496"/>
      <c r="T15" s="496"/>
      <c r="U15" s="496"/>
      <c r="V15" s="497"/>
      <c r="W15" s="398" t="s">
        <v>150</v>
      </c>
      <c r="X15" s="399"/>
      <c r="Y15" s="399"/>
      <c r="Z15" s="399"/>
      <c r="AA15" s="399"/>
      <c r="AB15" s="384"/>
      <c r="AC15" s="462">
        <v>11939</v>
      </c>
      <c r="AD15" s="463"/>
      <c r="AE15" s="463"/>
      <c r="AF15" s="463"/>
      <c r="AG15" s="505"/>
      <c r="AH15" s="462">
        <v>12454</v>
      </c>
      <c r="AI15" s="463"/>
      <c r="AJ15" s="463"/>
      <c r="AK15" s="463"/>
      <c r="AL15" s="464"/>
      <c r="AM15" s="413"/>
      <c r="AN15" s="414"/>
      <c r="AO15" s="414"/>
      <c r="AP15" s="414"/>
      <c r="AQ15" s="414"/>
      <c r="AR15" s="414"/>
      <c r="AS15" s="414"/>
      <c r="AT15" s="415"/>
      <c r="AU15" s="416"/>
      <c r="AV15" s="417"/>
      <c r="AW15" s="417"/>
      <c r="AX15" s="417"/>
      <c r="AY15" s="371" t="s">
        <v>151</v>
      </c>
      <c r="AZ15" s="372"/>
      <c r="BA15" s="372"/>
      <c r="BB15" s="372"/>
      <c r="BC15" s="372"/>
      <c r="BD15" s="372"/>
      <c r="BE15" s="372"/>
      <c r="BF15" s="372"/>
      <c r="BG15" s="372"/>
      <c r="BH15" s="372"/>
      <c r="BI15" s="372"/>
      <c r="BJ15" s="372"/>
      <c r="BK15" s="372"/>
      <c r="BL15" s="372"/>
      <c r="BM15" s="373"/>
      <c r="BN15" s="374">
        <v>19530202</v>
      </c>
      <c r="BO15" s="375"/>
      <c r="BP15" s="375"/>
      <c r="BQ15" s="375"/>
      <c r="BR15" s="375"/>
      <c r="BS15" s="375"/>
      <c r="BT15" s="375"/>
      <c r="BU15" s="376"/>
      <c r="BV15" s="374">
        <v>19755646</v>
      </c>
      <c r="BW15" s="375"/>
      <c r="BX15" s="375"/>
      <c r="BY15" s="375"/>
      <c r="BZ15" s="375"/>
      <c r="CA15" s="375"/>
      <c r="CB15" s="375"/>
      <c r="CC15" s="376"/>
      <c r="CD15" s="512" t="s">
        <v>152</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4"/>
      <c r="C16" s="475"/>
      <c r="D16" s="475"/>
      <c r="E16" s="475"/>
      <c r="F16" s="475"/>
      <c r="G16" s="475"/>
      <c r="H16" s="475"/>
      <c r="I16" s="475"/>
      <c r="J16" s="475"/>
      <c r="K16" s="476"/>
      <c r="L16" s="492" t="s">
        <v>153</v>
      </c>
      <c r="M16" s="515"/>
      <c r="N16" s="515"/>
      <c r="O16" s="515"/>
      <c r="P16" s="515"/>
      <c r="Q16" s="516"/>
      <c r="R16" s="517" t="s">
        <v>154</v>
      </c>
      <c r="S16" s="518"/>
      <c r="T16" s="518"/>
      <c r="U16" s="518"/>
      <c r="V16" s="519"/>
      <c r="W16" s="441"/>
      <c r="X16" s="442"/>
      <c r="Y16" s="442"/>
      <c r="Z16" s="442"/>
      <c r="AA16" s="442"/>
      <c r="AB16" s="435"/>
      <c r="AC16" s="498">
        <v>18.5</v>
      </c>
      <c r="AD16" s="499"/>
      <c r="AE16" s="499"/>
      <c r="AF16" s="499"/>
      <c r="AG16" s="500"/>
      <c r="AH16" s="498">
        <v>20.7</v>
      </c>
      <c r="AI16" s="499"/>
      <c r="AJ16" s="499"/>
      <c r="AK16" s="499"/>
      <c r="AL16" s="501"/>
      <c r="AM16" s="413"/>
      <c r="AN16" s="414"/>
      <c r="AO16" s="414"/>
      <c r="AP16" s="414"/>
      <c r="AQ16" s="414"/>
      <c r="AR16" s="414"/>
      <c r="AS16" s="414"/>
      <c r="AT16" s="415"/>
      <c r="AU16" s="416"/>
      <c r="AV16" s="417"/>
      <c r="AW16" s="417"/>
      <c r="AX16" s="417"/>
      <c r="AY16" s="418" t="s">
        <v>155</v>
      </c>
      <c r="AZ16" s="419"/>
      <c r="BA16" s="419"/>
      <c r="BB16" s="419"/>
      <c r="BC16" s="419"/>
      <c r="BD16" s="419"/>
      <c r="BE16" s="419"/>
      <c r="BF16" s="419"/>
      <c r="BG16" s="419"/>
      <c r="BH16" s="419"/>
      <c r="BI16" s="419"/>
      <c r="BJ16" s="419"/>
      <c r="BK16" s="419"/>
      <c r="BL16" s="419"/>
      <c r="BM16" s="420"/>
      <c r="BN16" s="421">
        <v>20495122</v>
      </c>
      <c r="BO16" s="422"/>
      <c r="BP16" s="422"/>
      <c r="BQ16" s="422"/>
      <c r="BR16" s="422"/>
      <c r="BS16" s="422"/>
      <c r="BT16" s="422"/>
      <c r="BU16" s="423"/>
      <c r="BV16" s="421">
        <v>19856630</v>
      </c>
      <c r="BW16" s="422"/>
      <c r="BX16" s="422"/>
      <c r="BY16" s="422"/>
      <c r="BZ16" s="422"/>
      <c r="CA16" s="422"/>
      <c r="CB16" s="422"/>
      <c r="CC16" s="423"/>
      <c r="CD16" s="191"/>
      <c r="CE16" s="525"/>
      <c r="CF16" s="525"/>
      <c r="CG16" s="525"/>
      <c r="CH16" s="525"/>
      <c r="CI16" s="525"/>
      <c r="CJ16" s="525"/>
      <c r="CK16" s="525"/>
      <c r="CL16" s="525"/>
      <c r="CM16" s="525"/>
      <c r="CN16" s="525"/>
      <c r="CO16" s="525"/>
      <c r="CP16" s="525"/>
      <c r="CQ16" s="525"/>
      <c r="CR16" s="525"/>
      <c r="CS16" s="526"/>
      <c r="CT16" s="448"/>
      <c r="CU16" s="449"/>
      <c r="CV16" s="449"/>
      <c r="CW16" s="449"/>
      <c r="CX16" s="449"/>
      <c r="CY16" s="449"/>
      <c r="CZ16" s="449"/>
      <c r="DA16" s="450"/>
      <c r="DB16" s="448"/>
      <c r="DC16" s="449"/>
      <c r="DD16" s="449"/>
      <c r="DE16" s="449"/>
      <c r="DF16" s="449"/>
      <c r="DG16" s="449"/>
      <c r="DH16" s="449"/>
      <c r="DI16" s="450"/>
    </row>
    <row r="17" spans="1:113" ht="18.75" customHeight="1" thickBot="1" x14ac:dyDescent="0.2">
      <c r="A17" s="178"/>
      <c r="B17" s="477"/>
      <c r="C17" s="478"/>
      <c r="D17" s="478"/>
      <c r="E17" s="478"/>
      <c r="F17" s="478"/>
      <c r="G17" s="478"/>
      <c r="H17" s="478"/>
      <c r="I17" s="478"/>
      <c r="J17" s="478"/>
      <c r="K17" s="479"/>
      <c r="L17" s="192"/>
      <c r="M17" s="522" t="s">
        <v>156</v>
      </c>
      <c r="N17" s="523"/>
      <c r="O17" s="523"/>
      <c r="P17" s="523"/>
      <c r="Q17" s="524"/>
      <c r="R17" s="517" t="s">
        <v>157</v>
      </c>
      <c r="S17" s="518"/>
      <c r="T17" s="518"/>
      <c r="U17" s="518"/>
      <c r="V17" s="519"/>
      <c r="W17" s="398" t="s">
        <v>158</v>
      </c>
      <c r="X17" s="399"/>
      <c r="Y17" s="399"/>
      <c r="Z17" s="399"/>
      <c r="AA17" s="399"/>
      <c r="AB17" s="384"/>
      <c r="AC17" s="462">
        <v>52044</v>
      </c>
      <c r="AD17" s="463"/>
      <c r="AE17" s="463"/>
      <c r="AF17" s="463"/>
      <c r="AG17" s="505"/>
      <c r="AH17" s="462">
        <v>47160</v>
      </c>
      <c r="AI17" s="463"/>
      <c r="AJ17" s="463"/>
      <c r="AK17" s="463"/>
      <c r="AL17" s="464"/>
      <c r="AM17" s="413"/>
      <c r="AN17" s="414"/>
      <c r="AO17" s="414"/>
      <c r="AP17" s="414"/>
      <c r="AQ17" s="414"/>
      <c r="AR17" s="414"/>
      <c r="AS17" s="414"/>
      <c r="AT17" s="415"/>
      <c r="AU17" s="416"/>
      <c r="AV17" s="417"/>
      <c r="AW17" s="417"/>
      <c r="AX17" s="417"/>
      <c r="AY17" s="418" t="s">
        <v>159</v>
      </c>
      <c r="AZ17" s="419"/>
      <c r="BA17" s="419"/>
      <c r="BB17" s="419"/>
      <c r="BC17" s="419"/>
      <c r="BD17" s="419"/>
      <c r="BE17" s="419"/>
      <c r="BF17" s="419"/>
      <c r="BG17" s="419"/>
      <c r="BH17" s="419"/>
      <c r="BI17" s="419"/>
      <c r="BJ17" s="419"/>
      <c r="BK17" s="419"/>
      <c r="BL17" s="419"/>
      <c r="BM17" s="420"/>
      <c r="BN17" s="421">
        <v>25005353</v>
      </c>
      <c r="BO17" s="422"/>
      <c r="BP17" s="422"/>
      <c r="BQ17" s="422"/>
      <c r="BR17" s="422"/>
      <c r="BS17" s="422"/>
      <c r="BT17" s="422"/>
      <c r="BU17" s="423"/>
      <c r="BV17" s="421">
        <v>25345040</v>
      </c>
      <c r="BW17" s="422"/>
      <c r="BX17" s="422"/>
      <c r="BY17" s="422"/>
      <c r="BZ17" s="422"/>
      <c r="CA17" s="422"/>
      <c r="CB17" s="422"/>
      <c r="CC17" s="423"/>
      <c r="CD17" s="191"/>
      <c r="CE17" s="525"/>
      <c r="CF17" s="525"/>
      <c r="CG17" s="525"/>
      <c r="CH17" s="525"/>
      <c r="CI17" s="525"/>
      <c r="CJ17" s="525"/>
      <c r="CK17" s="525"/>
      <c r="CL17" s="525"/>
      <c r="CM17" s="525"/>
      <c r="CN17" s="525"/>
      <c r="CO17" s="525"/>
      <c r="CP17" s="525"/>
      <c r="CQ17" s="525"/>
      <c r="CR17" s="525"/>
      <c r="CS17" s="526"/>
      <c r="CT17" s="448"/>
      <c r="CU17" s="449"/>
      <c r="CV17" s="449"/>
      <c r="CW17" s="449"/>
      <c r="CX17" s="449"/>
      <c r="CY17" s="449"/>
      <c r="CZ17" s="449"/>
      <c r="DA17" s="450"/>
      <c r="DB17" s="448"/>
      <c r="DC17" s="449"/>
      <c r="DD17" s="449"/>
      <c r="DE17" s="449"/>
      <c r="DF17" s="449"/>
      <c r="DG17" s="449"/>
      <c r="DH17" s="449"/>
      <c r="DI17" s="450"/>
    </row>
    <row r="18" spans="1:113" ht="18.75" customHeight="1" thickBot="1" x14ac:dyDescent="0.2">
      <c r="A18" s="178"/>
      <c r="B18" s="533" t="s">
        <v>160</v>
      </c>
      <c r="C18" s="454"/>
      <c r="D18" s="454"/>
      <c r="E18" s="534"/>
      <c r="F18" s="534"/>
      <c r="G18" s="534"/>
      <c r="H18" s="534"/>
      <c r="I18" s="534"/>
      <c r="J18" s="534"/>
      <c r="K18" s="534"/>
      <c r="L18" s="535">
        <v>18.34</v>
      </c>
      <c r="M18" s="535"/>
      <c r="N18" s="535"/>
      <c r="O18" s="535"/>
      <c r="P18" s="535"/>
      <c r="Q18" s="535"/>
      <c r="R18" s="536"/>
      <c r="S18" s="536"/>
      <c r="T18" s="536"/>
      <c r="U18" s="536"/>
      <c r="V18" s="537"/>
      <c r="W18" s="402"/>
      <c r="X18" s="403"/>
      <c r="Y18" s="403"/>
      <c r="Z18" s="403"/>
      <c r="AA18" s="403"/>
      <c r="AB18" s="390"/>
      <c r="AC18" s="538">
        <v>80.900000000000006</v>
      </c>
      <c r="AD18" s="539"/>
      <c r="AE18" s="539"/>
      <c r="AF18" s="539"/>
      <c r="AG18" s="540"/>
      <c r="AH18" s="538">
        <v>78.5</v>
      </c>
      <c r="AI18" s="539"/>
      <c r="AJ18" s="539"/>
      <c r="AK18" s="539"/>
      <c r="AL18" s="541"/>
      <c r="AM18" s="413"/>
      <c r="AN18" s="414"/>
      <c r="AO18" s="414"/>
      <c r="AP18" s="414"/>
      <c r="AQ18" s="414"/>
      <c r="AR18" s="414"/>
      <c r="AS18" s="414"/>
      <c r="AT18" s="415"/>
      <c r="AU18" s="416"/>
      <c r="AV18" s="417"/>
      <c r="AW18" s="417"/>
      <c r="AX18" s="417"/>
      <c r="AY18" s="418" t="s">
        <v>161</v>
      </c>
      <c r="AZ18" s="419"/>
      <c r="BA18" s="419"/>
      <c r="BB18" s="419"/>
      <c r="BC18" s="419"/>
      <c r="BD18" s="419"/>
      <c r="BE18" s="419"/>
      <c r="BF18" s="419"/>
      <c r="BG18" s="419"/>
      <c r="BH18" s="419"/>
      <c r="BI18" s="419"/>
      <c r="BJ18" s="419"/>
      <c r="BK18" s="419"/>
      <c r="BL18" s="419"/>
      <c r="BM18" s="420"/>
      <c r="BN18" s="421">
        <v>26010258</v>
      </c>
      <c r="BO18" s="422"/>
      <c r="BP18" s="422"/>
      <c r="BQ18" s="422"/>
      <c r="BR18" s="422"/>
      <c r="BS18" s="422"/>
      <c r="BT18" s="422"/>
      <c r="BU18" s="423"/>
      <c r="BV18" s="421">
        <v>25135853</v>
      </c>
      <c r="BW18" s="422"/>
      <c r="BX18" s="422"/>
      <c r="BY18" s="422"/>
      <c r="BZ18" s="422"/>
      <c r="CA18" s="422"/>
      <c r="CB18" s="422"/>
      <c r="CC18" s="423"/>
      <c r="CD18" s="191"/>
      <c r="CE18" s="525"/>
      <c r="CF18" s="525"/>
      <c r="CG18" s="525"/>
      <c r="CH18" s="525"/>
      <c r="CI18" s="525"/>
      <c r="CJ18" s="525"/>
      <c r="CK18" s="525"/>
      <c r="CL18" s="525"/>
      <c r="CM18" s="525"/>
      <c r="CN18" s="525"/>
      <c r="CO18" s="525"/>
      <c r="CP18" s="525"/>
      <c r="CQ18" s="525"/>
      <c r="CR18" s="525"/>
      <c r="CS18" s="526"/>
      <c r="CT18" s="448"/>
      <c r="CU18" s="449"/>
      <c r="CV18" s="449"/>
      <c r="CW18" s="449"/>
      <c r="CX18" s="449"/>
      <c r="CY18" s="449"/>
      <c r="CZ18" s="449"/>
      <c r="DA18" s="450"/>
      <c r="DB18" s="448"/>
      <c r="DC18" s="449"/>
      <c r="DD18" s="449"/>
      <c r="DE18" s="449"/>
      <c r="DF18" s="449"/>
      <c r="DG18" s="449"/>
      <c r="DH18" s="449"/>
      <c r="DI18" s="450"/>
    </row>
    <row r="19" spans="1:113" ht="18.75" customHeight="1" thickBot="1" x14ac:dyDescent="0.2">
      <c r="A19" s="178"/>
      <c r="B19" s="533" t="s">
        <v>162</v>
      </c>
      <c r="C19" s="454"/>
      <c r="D19" s="454"/>
      <c r="E19" s="534"/>
      <c r="F19" s="534"/>
      <c r="G19" s="534"/>
      <c r="H19" s="534"/>
      <c r="I19" s="534"/>
      <c r="J19" s="534"/>
      <c r="K19" s="534"/>
      <c r="L19" s="542">
        <v>7693</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13"/>
      <c r="AN19" s="414"/>
      <c r="AO19" s="414"/>
      <c r="AP19" s="414"/>
      <c r="AQ19" s="414"/>
      <c r="AR19" s="414"/>
      <c r="AS19" s="414"/>
      <c r="AT19" s="415"/>
      <c r="AU19" s="416"/>
      <c r="AV19" s="417"/>
      <c r="AW19" s="417"/>
      <c r="AX19" s="417"/>
      <c r="AY19" s="418" t="s">
        <v>163</v>
      </c>
      <c r="AZ19" s="419"/>
      <c r="BA19" s="419"/>
      <c r="BB19" s="419"/>
      <c r="BC19" s="419"/>
      <c r="BD19" s="419"/>
      <c r="BE19" s="419"/>
      <c r="BF19" s="419"/>
      <c r="BG19" s="419"/>
      <c r="BH19" s="419"/>
      <c r="BI19" s="419"/>
      <c r="BJ19" s="419"/>
      <c r="BK19" s="419"/>
      <c r="BL19" s="419"/>
      <c r="BM19" s="420"/>
      <c r="BN19" s="421">
        <v>33415951</v>
      </c>
      <c r="BO19" s="422"/>
      <c r="BP19" s="422"/>
      <c r="BQ19" s="422"/>
      <c r="BR19" s="422"/>
      <c r="BS19" s="422"/>
      <c r="BT19" s="422"/>
      <c r="BU19" s="423"/>
      <c r="BV19" s="421">
        <v>29449648</v>
      </c>
      <c r="BW19" s="422"/>
      <c r="BX19" s="422"/>
      <c r="BY19" s="422"/>
      <c r="BZ19" s="422"/>
      <c r="CA19" s="422"/>
      <c r="CB19" s="422"/>
      <c r="CC19" s="423"/>
      <c r="CD19" s="191"/>
      <c r="CE19" s="525"/>
      <c r="CF19" s="525"/>
      <c r="CG19" s="525"/>
      <c r="CH19" s="525"/>
      <c r="CI19" s="525"/>
      <c r="CJ19" s="525"/>
      <c r="CK19" s="525"/>
      <c r="CL19" s="525"/>
      <c r="CM19" s="525"/>
      <c r="CN19" s="525"/>
      <c r="CO19" s="525"/>
      <c r="CP19" s="525"/>
      <c r="CQ19" s="525"/>
      <c r="CR19" s="525"/>
      <c r="CS19" s="526"/>
      <c r="CT19" s="448"/>
      <c r="CU19" s="449"/>
      <c r="CV19" s="449"/>
      <c r="CW19" s="449"/>
      <c r="CX19" s="449"/>
      <c r="CY19" s="449"/>
      <c r="CZ19" s="449"/>
      <c r="DA19" s="450"/>
      <c r="DB19" s="448"/>
      <c r="DC19" s="449"/>
      <c r="DD19" s="449"/>
      <c r="DE19" s="449"/>
      <c r="DF19" s="449"/>
      <c r="DG19" s="449"/>
      <c r="DH19" s="449"/>
      <c r="DI19" s="450"/>
    </row>
    <row r="20" spans="1:113" ht="18.75" customHeight="1" thickBot="1" x14ac:dyDescent="0.2">
      <c r="A20" s="178"/>
      <c r="B20" s="533" t="s">
        <v>164</v>
      </c>
      <c r="C20" s="454"/>
      <c r="D20" s="454"/>
      <c r="E20" s="534"/>
      <c r="F20" s="534"/>
      <c r="G20" s="534"/>
      <c r="H20" s="534"/>
      <c r="I20" s="534"/>
      <c r="J20" s="534"/>
      <c r="K20" s="534"/>
      <c r="L20" s="542">
        <v>62663</v>
      </c>
      <c r="M20" s="542"/>
      <c r="N20" s="542"/>
      <c r="O20" s="542"/>
      <c r="P20" s="542"/>
      <c r="Q20" s="542"/>
      <c r="R20" s="543"/>
      <c r="S20" s="543"/>
      <c r="T20" s="543"/>
      <c r="U20" s="543"/>
      <c r="V20" s="544"/>
      <c r="W20" s="402"/>
      <c r="X20" s="403"/>
      <c r="Y20" s="403"/>
      <c r="Z20" s="403"/>
      <c r="AA20" s="403"/>
      <c r="AB20" s="403"/>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18"/>
      <c r="AZ20" s="419"/>
      <c r="BA20" s="419"/>
      <c r="BB20" s="419"/>
      <c r="BC20" s="419"/>
      <c r="BD20" s="419"/>
      <c r="BE20" s="419"/>
      <c r="BF20" s="419"/>
      <c r="BG20" s="419"/>
      <c r="BH20" s="419"/>
      <c r="BI20" s="419"/>
      <c r="BJ20" s="419"/>
      <c r="BK20" s="419"/>
      <c r="BL20" s="419"/>
      <c r="BM20" s="420"/>
      <c r="BN20" s="421"/>
      <c r="BO20" s="422"/>
      <c r="BP20" s="422"/>
      <c r="BQ20" s="422"/>
      <c r="BR20" s="422"/>
      <c r="BS20" s="422"/>
      <c r="BT20" s="422"/>
      <c r="BU20" s="423"/>
      <c r="BV20" s="421"/>
      <c r="BW20" s="422"/>
      <c r="BX20" s="422"/>
      <c r="BY20" s="422"/>
      <c r="BZ20" s="422"/>
      <c r="CA20" s="422"/>
      <c r="CB20" s="422"/>
      <c r="CC20" s="423"/>
      <c r="CD20" s="191"/>
      <c r="CE20" s="525"/>
      <c r="CF20" s="525"/>
      <c r="CG20" s="525"/>
      <c r="CH20" s="525"/>
      <c r="CI20" s="525"/>
      <c r="CJ20" s="525"/>
      <c r="CK20" s="525"/>
      <c r="CL20" s="525"/>
      <c r="CM20" s="525"/>
      <c r="CN20" s="525"/>
      <c r="CO20" s="525"/>
      <c r="CP20" s="525"/>
      <c r="CQ20" s="525"/>
      <c r="CR20" s="525"/>
      <c r="CS20" s="526"/>
      <c r="CT20" s="448"/>
      <c r="CU20" s="449"/>
      <c r="CV20" s="449"/>
      <c r="CW20" s="449"/>
      <c r="CX20" s="449"/>
      <c r="CY20" s="449"/>
      <c r="CZ20" s="449"/>
      <c r="DA20" s="450"/>
      <c r="DB20" s="448"/>
      <c r="DC20" s="449"/>
      <c r="DD20" s="449"/>
      <c r="DE20" s="449"/>
      <c r="DF20" s="449"/>
      <c r="DG20" s="449"/>
      <c r="DH20" s="449"/>
      <c r="DI20" s="450"/>
    </row>
    <row r="21" spans="1:113" ht="18.75" customHeight="1" thickBot="1" x14ac:dyDescent="0.2">
      <c r="A21" s="178"/>
      <c r="B21" s="551" t="s">
        <v>586</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48"/>
      <c r="CU21" s="449"/>
      <c r="CV21" s="449"/>
      <c r="CW21" s="449"/>
      <c r="CX21" s="449"/>
      <c r="CY21" s="449"/>
      <c r="CZ21" s="449"/>
      <c r="DA21" s="450"/>
      <c r="DB21" s="448"/>
      <c r="DC21" s="449"/>
      <c r="DD21" s="449"/>
      <c r="DE21" s="449"/>
      <c r="DF21" s="449"/>
      <c r="DG21" s="449"/>
      <c r="DH21" s="449"/>
      <c r="DI21" s="450"/>
    </row>
    <row r="22" spans="1:113" ht="18.75" customHeight="1" x14ac:dyDescent="0.15">
      <c r="A22" s="178"/>
      <c r="B22" s="581" t="s">
        <v>165</v>
      </c>
      <c r="C22" s="555"/>
      <c r="D22" s="556"/>
      <c r="E22" s="392" t="s">
        <v>1</v>
      </c>
      <c r="F22" s="399"/>
      <c r="G22" s="399"/>
      <c r="H22" s="399"/>
      <c r="I22" s="399"/>
      <c r="J22" s="399"/>
      <c r="K22" s="384"/>
      <c r="L22" s="392" t="s">
        <v>166</v>
      </c>
      <c r="M22" s="399"/>
      <c r="N22" s="399"/>
      <c r="O22" s="399"/>
      <c r="P22" s="384"/>
      <c r="Q22" s="586" t="s">
        <v>167</v>
      </c>
      <c r="R22" s="587"/>
      <c r="S22" s="587"/>
      <c r="T22" s="587"/>
      <c r="U22" s="587"/>
      <c r="V22" s="588"/>
      <c r="W22" s="554" t="s">
        <v>168</v>
      </c>
      <c r="X22" s="555"/>
      <c r="Y22" s="556"/>
      <c r="Z22" s="392" t="s">
        <v>1</v>
      </c>
      <c r="AA22" s="399"/>
      <c r="AB22" s="399"/>
      <c r="AC22" s="399"/>
      <c r="AD22" s="399"/>
      <c r="AE22" s="399"/>
      <c r="AF22" s="399"/>
      <c r="AG22" s="384"/>
      <c r="AH22" s="592" t="s">
        <v>169</v>
      </c>
      <c r="AI22" s="399"/>
      <c r="AJ22" s="399"/>
      <c r="AK22" s="399"/>
      <c r="AL22" s="384"/>
      <c r="AM22" s="592" t="s">
        <v>170</v>
      </c>
      <c r="AN22" s="593"/>
      <c r="AO22" s="593"/>
      <c r="AP22" s="593"/>
      <c r="AQ22" s="593"/>
      <c r="AR22" s="594"/>
      <c r="AS22" s="586" t="s">
        <v>167</v>
      </c>
      <c r="AT22" s="587"/>
      <c r="AU22" s="587"/>
      <c r="AV22" s="587"/>
      <c r="AW22" s="587"/>
      <c r="AX22" s="598"/>
      <c r="AY22" s="371" t="s">
        <v>171</v>
      </c>
      <c r="AZ22" s="372"/>
      <c r="BA22" s="372"/>
      <c r="BB22" s="372"/>
      <c r="BC22" s="372"/>
      <c r="BD22" s="372"/>
      <c r="BE22" s="372"/>
      <c r="BF22" s="372"/>
      <c r="BG22" s="372"/>
      <c r="BH22" s="372"/>
      <c r="BI22" s="372"/>
      <c r="BJ22" s="372"/>
      <c r="BK22" s="372"/>
      <c r="BL22" s="372"/>
      <c r="BM22" s="373"/>
      <c r="BN22" s="374">
        <v>26035509</v>
      </c>
      <c r="BO22" s="375"/>
      <c r="BP22" s="375"/>
      <c r="BQ22" s="375"/>
      <c r="BR22" s="375"/>
      <c r="BS22" s="375"/>
      <c r="BT22" s="375"/>
      <c r="BU22" s="376"/>
      <c r="BV22" s="374">
        <v>26711799</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48"/>
      <c r="CU22" s="449"/>
      <c r="CV22" s="449"/>
      <c r="CW22" s="449"/>
      <c r="CX22" s="449"/>
      <c r="CY22" s="449"/>
      <c r="CZ22" s="449"/>
      <c r="DA22" s="450"/>
      <c r="DB22" s="448"/>
      <c r="DC22" s="449"/>
      <c r="DD22" s="449"/>
      <c r="DE22" s="449"/>
      <c r="DF22" s="449"/>
      <c r="DG22" s="449"/>
      <c r="DH22" s="449"/>
      <c r="DI22" s="450"/>
    </row>
    <row r="23" spans="1:113" ht="18.75" customHeight="1" x14ac:dyDescent="0.15">
      <c r="A23" s="178"/>
      <c r="B23" s="582"/>
      <c r="C23" s="558"/>
      <c r="D23" s="559"/>
      <c r="E23" s="439"/>
      <c r="F23" s="442"/>
      <c r="G23" s="442"/>
      <c r="H23" s="442"/>
      <c r="I23" s="442"/>
      <c r="J23" s="442"/>
      <c r="K23" s="435"/>
      <c r="L23" s="439"/>
      <c r="M23" s="442"/>
      <c r="N23" s="442"/>
      <c r="O23" s="442"/>
      <c r="P23" s="435"/>
      <c r="Q23" s="589"/>
      <c r="R23" s="590"/>
      <c r="S23" s="590"/>
      <c r="T23" s="590"/>
      <c r="U23" s="590"/>
      <c r="V23" s="591"/>
      <c r="W23" s="557"/>
      <c r="X23" s="558"/>
      <c r="Y23" s="559"/>
      <c r="Z23" s="439"/>
      <c r="AA23" s="442"/>
      <c r="AB23" s="442"/>
      <c r="AC23" s="442"/>
      <c r="AD23" s="442"/>
      <c r="AE23" s="442"/>
      <c r="AF23" s="442"/>
      <c r="AG23" s="435"/>
      <c r="AH23" s="439"/>
      <c r="AI23" s="442"/>
      <c r="AJ23" s="442"/>
      <c r="AK23" s="442"/>
      <c r="AL23" s="435"/>
      <c r="AM23" s="595"/>
      <c r="AN23" s="596"/>
      <c r="AO23" s="596"/>
      <c r="AP23" s="596"/>
      <c r="AQ23" s="596"/>
      <c r="AR23" s="597"/>
      <c r="AS23" s="589"/>
      <c r="AT23" s="590"/>
      <c r="AU23" s="590"/>
      <c r="AV23" s="590"/>
      <c r="AW23" s="590"/>
      <c r="AX23" s="599"/>
      <c r="AY23" s="418" t="s">
        <v>172</v>
      </c>
      <c r="AZ23" s="419"/>
      <c r="BA23" s="419"/>
      <c r="BB23" s="419"/>
      <c r="BC23" s="419"/>
      <c r="BD23" s="419"/>
      <c r="BE23" s="419"/>
      <c r="BF23" s="419"/>
      <c r="BG23" s="419"/>
      <c r="BH23" s="419"/>
      <c r="BI23" s="419"/>
      <c r="BJ23" s="419"/>
      <c r="BK23" s="419"/>
      <c r="BL23" s="419"/>
      <c r="BM23" s="420"/>
      <c r="BN23" s="421">
        <v>19134505</v>
      </c>
      <c r="BO23" s="422"/>
      <c r="BP23" s="422"/>
      <c r="BQ23" s="422"/>
      <c r="BR23" s="422"/>
      <c r="BS23" s="422"/>
      <c r="BT23" s="422"/>
      <c r="BU23" s="423"/>
      <c r="BV23" s="421">
        <v>19751797</v>
      </c>
      <c r="BW23" s="422"/>
      <c r="BX23" s="422"/>
      <c r="BY23" s="422"/>
      <c r="BZ23" s="422"/>
      <c r="CA23" s="422"/>
      <c r="CB23" s="422"/>
      <c r="CC23" s="423"/>
      <c r="CD23" s="191"/>
      <c r="CE23" s="525"/>
      <c r="CF23" s="525"/>
      <c r="CG23" s="525"/>
      <c r="CH23" s="525"/>
      <c r="CI23" s="525"/>
      <c r="CJ23" s="525"/>
      <c r="CK23" s="525"/>
      <c r="CL23" s="525"/>
      <c r="CM23" s="525"/>
      <c r="CN23" s="525"/>
      <c r="CO23" s="525"/>
      <c r="CP23" s="525"/>
      <c r="CQ23" s="525"/>
      <c r="CR23" s="525"/>
      <c r="CS23" s="526"/>
      <c r="CT23" s="448"/>
      <c r="CU23" s="449"/>
      <c r="CV23" s="449"/>
      <c r="CW23" s="449"/>
      <c r="CX23" s="449"/>
      <c r="CY23" s="449"/>
      <c r="CZ23" s="449"/>
      <c r="DA23" s="450"/>
      <c r="DB23" s="448"/>
      <c r="DC23" s="449"/>
      <c r="DD23" s="449"/>
      <c r="DE23" s="449"/>
      <c r="DF23" s="449"/>
      <c r="DG23" s="449"/>
      <c r="DH23" s="449"/>
      <c r="DI23" s="450"/>
    </row>
    <row r="24" spans="1:113" ht="18.75" customHeight="1" thickBot="1" x14ac:dyDescent="0.2">
      <c r="A24" s="178"/>
      <c r="B24" s="582"/>
      <c r="C24" s="558"/>
      <c r="D24" s="559"/>
      <c r="E24" s="461" t="s">
        <v>173</v>
      </c>
      <c r="F24" s="414"/>
      <c r="G24" s="414"/>
      <c r="H24" s="414"/>
      <c r="I24" s="414"/>
      <c r="J24" s="414"/>
      <c r="K24" s="415"/>
      <c r="L24" s="462">
        <v>1</v>
      </c>
      <c r="M24" s="463"/>
      <c r="N24" s="463"/>
      <c r="O24" s="463"/>
      <c r="P24" s="505"/>
      <c r="Q24" s="462">
        <v>9300</v>
      </c>
      <c r="R24" s="463"/>
      <c r="S24" s="463"/>
      <c r="T24" s="463"/>
      <c r="U24" s="463"/>
      <c r="V24" s="505"/>
      <c r="W24" s="557"/>
      <c r="X24" s="558"/>
      <c r="Y24" s="559"/>
      <c r="Z24" s="461" t="s">
        <v>174</v>
      </c>
      <c r="AA24" s="414"/>
      <c r="AB24" s="414"/>
      <c r="AC24" s="414"/>
      <c r="AD24" s="414"/>
      <c r="AE24" s="414"/>
      <c r="AF24" s="414"/>
      <c r="AG24" s="415"/>
      <c r="AH24" s="462">
        <v>688</v>
      </c>
      <c r="AI24" s="463"/>
      <c r="AJ24" s="463"/>
      <c r="AK24" s="463"/>
      <c r="AL24" s="505"/>
      <c r="AM24" s="462">
        <v>2152752</v>
      </c>
      <c r="AN24" s="463"/>
      <c r="AO24" s="463"/>
      <c r="AP24" s="463"/>
      <c r="AQ24" s="463"/>
      <c r="AR24" s="505"/>
      <c r="AS24" s="462">
        <v>3129</v>
      </c>
      <c r="AT24" s="463"/>
      <c r="AU24" s="463"/>
      <c r="AV24" s="463"/>
      <c r="AW24" s="463"/>
      <c r="AX24" s="464"/>
      <c r="AY24" s="527" t="s">
        <v>175</v>
      </c>
      <c r="AZ24" s="528"/>
      <c r="BA24" s="528"/>
      <c r="BB24" s="528"/>
      <c r="BC24" s="528"/>
      <c r="BD24" s="528"/>
      <c r="BE24" s="528"/>
      <c r="BF24" s="528"/>
      <c r="BG24" s="528"/>
      <c r="BH24" s="528"/>
      <c r="BI24" s="528"/>
      <c r="BJ24" s="528"/>
      <c r="BK24" s="528"/>
      <c r="BL24" s="528"/>
      <c r="BM24" s="529"/>
      <c r="BN24" s="421">
        <v>16400467</v>
      </c>
      <c r="BO24" s="422"/>
      <c r="BP24" s="422"/>
      <c r="BQ24" s="422"/>
      <c r="BR24" s="422"/>
      <c r="BS24" s="422"/>
      <c r="BT24" s="422"/>
      <c r="BU24" s="423"/>
      <c r="BV24" s="421">
        <v>16691157</v>
      </c>
      <c r="BW24" s="422"/>
      <c r="BX24" s="422"/>
      <c r="BY24" s="422"/>
      <c r="BZ24" s="422"/>
      <c r="CA24" s="422"/>
      <c r="CB24" s="422"/>
      <c r="CC24" s="423"/>
      <c r="CD24" s="191"/>
      <c r="CE24" s="525"/>
      <c r="CF24" s="525"/>
      <c r="CG24" s="525"/>
      <c r="CH24" s="525"/>
      <c r="CI24" s="525"/>
      <c r="CJ24" s="525"/>
      <c r="CK24" s="525"/>
      <c r="CL24" s="525"/>
      <c r="CM24" s="525"/>
      <c r="CN24" s="525"/>
      <c r="CO24" s="525"/>
      <c r="CP24" s="525"/>
      <c r="CQ24" s="525"/>
      <c r="CR24" s="525"/>
      <c r="CS24" s="526"/>
      <c r="CT24" s="448"/>
      <c r="CU24" s="449"/>
      <c r="CV24" s="449"/>
      <c r="CW24" s="449"/>
      <c r="CX24" s="449"/>
      <c r="CY24" s="449"/>
      <c r="CZ24" s="449"/>
      <c r="DA24" s="450"/>
      <c r="DB24" s="448"/>
      <c r="DC24" s="449"/>
      <c r="DD24" s="449"/>
      <c r="DE24" s="449"/>
      <c r="DF24" s="449"/>
      <c r="DG24" s="449"/>
      <c r="DH24" s="449"/>
      <c r="DI24" s="450"/>
    </row>
    <row r="25" spans="1:113" ht="18.75" customHeight="1" x14ac:dyDescent="0.15">
      <c r="A25" s="178"/>
      <c r="B25" s="582"/>
      <c r="C25" s="558"/>
      <c r="D25" s="559"/>
      <c r="E25" s="461" t="s">
        <v>176</v>
      </c>
      <c r="F25" s="414"/>
      <c r="G25" s="414"/>
      <c r="H25" s="414"/>
      <c r="I25" s="414"/>
      <c r="J25" s="414"/>
      <c r="K25" s="415"/>
      <c r="L25" s="462">
        <v>1</v>
      </c>
      <c r="M25" s="463"/>
      <c r="N25" s="463"/>
      <c r="O25" s="463"/>
      <c r="P25" s="505"/>
      <c r="Q25" s="462">
        <v>7880</v>
      </c>
      <c r="R25" s="463"/>
      <c r="S25" s="463"/>
      <c r="T25" s="463"/>
      <c r="U25" s="463"/>
      <c r="V25" s="505"/>
      <c r="W25" s="557"/>
      <c r="X25" s="558"/>
      <c r="Y25" s="559"/>
      <c r="Z25" s="461" t="s">
        <v>177</v>
      </c>
      <c r="AA25" s="414"/>
      <c r="AB25" s="414"/>
      <c r="AC25" s="414"/>
      <c r="AD25" s="414"/>
      <c r="AE25" s="414"/>
      <c r="AF25" s="414"/>
      <c r="AG25" s="415"/>
      <c r="AH25" s="462" t="s">
        <v>140</v>
      </c>
      <c r="AI25" s="463"/>
      <c r="AJ25" s="463"/>
      <c r="AK25" s="463"/>
      <c r="AL25" s="505"/>
      <c r="AM25" s="462" t="s">
        <v>140</v>
      </c>
      <c r="AN25" s="463"/>
      <c r="AO25" s="463"/>
      <c r="AP25" s="463"/>
      <c r="AQ25" s="463"/>
      <c r="AR25" s="505"/>
      <c r="AS25" s="462" t="s">
        <v>132</v>
      </c>
      <c r="AT25" s="463"/>
      <c r="AU25" s="463"/>
      <c r="AV25" s="463"/>
      <c r="AW25" s="463"/>
      <c r="AX25" s="464"/>
      <c r="AY25" s="371" t="s">
        <v>178</v>
      </c>
      <c r="AZ25" s="372"/>
      <c r="BA25" s="372"/>
      <c r="BB25" s="372"/>
      <c r="BC25" s="372"/>
      <c r="BD25" s="372"/>
      <c r="BE25" s="372"/>
      <c r="BF25" s="372"/>
      <c r="BG25" s="372"/>
      <c r="BH25" s="372"/>
      <c r="BI25" s="372"/>
      <c r="BJ25" s="372"/>
      <c r="BK25" s="372"/>
      <c r="BL25" s="372"/>
      <c r="BM25" s="373"/>
      <c r="BN25" s="374">
        <v>13383036</v>
      </c>
      <c r="BO25" s="375"/>
      <c r="BP25" s="375"/>
      <c r="BQ25" s="375"/>
      <c r="BR25" s="375"/>
      <c r="BS25" s="375"/>
      <c r="BT25" s="375"/>
      <c r="BU25" s="376"/>
      <c r="BV25" s="374">
        <v>4876927</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48"/>
      <c r="CU25" s="449"/>
      <c r="CV25" s="449"/>
      <c r="CW25" s="449"/>
      <c r="CX25" s="449"/>
      <c r="CY25" s="449"/>
      <c r="CZ25" s="449"/>
      <c r="DA25" s="450"/>
      <c r="DB25" s="448"/>
      <c r="DC25" s="449"/>
      <c r="DD25" s="449"/>
      <c r="DE25" s="449"/>
      <c r="DF25" s="449"/>
      <c r="DG25" s="449"/>
      <c r="DH25" s="449"/>
      <c r="DI25" s="450"/>
    </row>
    <row r="26" spans="1:113" ht="18.75" customHeight="1" x14ac:dyDescent="0.15">
      <c r="A26" s="178"/>
      <c r="B26" s="582"/>
      <c r="C26" s="558"/>
      <c r="D26" s="559"/>
      <c r="E26" s="461" t="s">
        <v>179</v>
      </c>
      <c r="F26" s="414"/>
      <c r="G26" s="414"/>
      <c r="H26" s="414"/>
      <c r="I26" s="414"/>
      <c r="J26" s="414"/>
      <c r="K26" s="415"/>
      <c r="L26" s="462">
        <v>1</v>
      </c>
      <c r="M26" s="463"/>
      <c r="N26" s="463"/>
      <c r="O26" s="463"/>
      <c r="P26" s="505"/>
      <c r="Q26" s="462">
        <v>7220</v>
      </c>
      <c r="R26" s="463"/>
      <c r="S26" s="463"/>
      <c r="T26" s="463"/>
      <c r="U26" s="463"/>
      <c r="V26" s="505"/>
      <c r="W26" s="557"/>
      <c r="X26" s="558"/>
      <c r="Y26" s="559"/>
      <c r="Z26" s="461" t="s">
        <v>180</v>
      </c>
      <c r="AA26" s="563"/>
      <c r="AB26" s="563"/>
      <c r="AC26" s="563"/>
      <c r="AD26" s="563"/>
      <c r="AE26" s="563"/>
      <c r="AF26" s="563"/>
      <c r="AG26" s="564"/>
      <c r="AH26" s="462">
        <v>30</v>
      </c>
      <c r="AI26" s="463"/>
      <c r="AJ26" s="463"/>
      <c r="AK26" s="463"/>
      <c r="AL26" s="505"/>
      <c r="AM26" s="462">
        <v>86490</v>
      </c>
      <c r="AN26" s="463"/>
      <c r="AO26" s="463"/>
      <c r="AP26" s="463"/>
      <c r="AQ26" s="463"/>
      <c r="AR26" s="505"/>
      <c r="AS26" s="462">
        <v>2883</v>
      </c>
      <c r="AT26" s="463"/>
      <c r="AU26" s="463"/>
      <c r="AV26" s="463"/>
      <c r="AW26" s="463"/>
      <c r="AX26" s="464"/>
      <c r="AY26" s="424" t="s">
        <v>181</v>
      </c>
      <c r="AZ26" s="425"/>
      <c r="BA26" s="425"/>
      <c r="BB26" s="425"/>
      <c r="BC26" s="425"/>
      <c r="BD26" s="425"/>
      <c r="BE26" s="425"/>
      <c r="BF26" s="425"/>
      <c r="BG26" s="425"/>
      <c r="BH26" s="425"/>
      <c r="BI26" s="425"/>
      <c r="BJ26" s="425"/>
      <c r="BK26" s="425"/>
      <c r="BL26" s="425"/>
      <c r="BM26" s="426"/>
      <c r="BN26" s="421">
        <v>50000</v>
      </c>
      <c r="BO26" s="422"/>
      <c r="BP26" s="422"/>
      <c r="BQ26" s="422"/>
      <c r="BR26" s="422"/>
      <c r="BS26" s="422"/>
      <c r="BT26" s="422"/>
      <c r="BU26" s="423"/>
      <c r="BV26" s="421">
        <v>50000</v>
      </c>
      <c r="BW26" s="422"/>
      <c r="BX26" s="422"/>
      <c r="BY26" s="422"/>
      <c r="BZ26" s="422"/>
      <c r="CA26" s="422"/>
      <c r="CB26" s="422"/>
      <c r="CC26" s="423"/>
      <c r="CD26" s="191"/>
      <c r="CE26" s="525"/>
      <c r="CF26" s="525"/>
      <c r="CG26" s="525"/>
      <c r="CH26" s="525"/>
      <c r="CI26" s="525"/>
      <c r="CJ26" s="525"/>
      <c r="CK26" s="525"/>
      <c r="CL26" s="525"/>
      <c r="CM26" s="525"/>
      <c r="CN26" s="525"/>
      <c r="CO26" s="525"/>
      <c r="CP26" s="525"/>
      <c r="CQ26" s="525"/>
      <c r="CR26" s="525"/>
      <c r="CS26" s="526"/>
      <c r="CT26" s="448"/>
      <c r="CU26" s="449"/>
      <c r="CV26" s="449"/>
      <c r="CW26" s="449"/>
      <c r="CX26" s="449"/>
      <c r="CY26" s="449"/>
      <c r="CZ26" s="449"/>
      <c r="DA26" s="450"/>
      <c r="DB26" s="448"/>
      <c r="DC26" s="449"/>
      <c r="DD26" s="449"/>
      <c r="DE26" s="449"/>
      <c r="DF26" s="449"/>
      <c r="DG26" s="449"/>
      <c r="DH26" s="449"/>
      <c r="DI26" s="450"/>
    </row>
    <row r="27" spans="1:113" ht="18.75" customHeight="1" thickBot="1" x14ac:dyDescent="0.2">
      <c r="A27" s="178"/>
      <c r="B27" s="582"/>
      <c r="C27" s="558"/>
      <c r="D27" s="559"/>
      <c r="E27" s="461" t="s">
        <v>182</v>
      </c>
      <c r="F27" s="414"/>
      <c r="G27" s="414"/>
      <c r="H27" s="414"/>
      <c r="I27" s="414"/>
      <c r="J27" s="414"/>
      <c r="K27" s="415"/>
      <c r="L27" s="462">
        <v>1</v>
      </c>
      <c r="M27" s="463"/>
      <c r="N27" s="463"/>
      <c r="O27" s="463"/>
      <c r="P27" s="505"/>
      <c r="Q27" s="462">
        <v>4730</v>
      </c>
      <c r="R27" s="463"/>
      <c r="S27" s="463"/>
      <c r="T27" s="463"/>
      <c r="U27" s="463"/>
      <c r="V27" s="505"/>
      <c r="W27" s="557"/>
      <c r="X27" s="558"/>
      <c r="Y27" s="559"/>
      <c r="Z27" s="461" t="s">
        <v>183</v>
      </c>
      <c r="AA27" s="414"/>
      <c r="AB27" s="414"/>
      <c r="AC27" s="414"/>
      <c r="AD27" s="414"/>
      <c r="AE27" s="414"/>
      <c r="AF27" s="414"/>
      <c r="AG27" s="415"/>
      <c r="AH27" s="462">
        <v>12</v>
      </c>
      <c r="AI27" s="463"/>
      <c r="AJ27" s="463"/>
      <c r="AK27" s="463"/>
      <c r="AL27" s="505"/>
      <c r="AM27" s="462">
        <v>48108</v>
      </c>
      <c r="AN27" s="463"/>
      <c r="AO27" s="463"/>
      <c r="AP27" s="463"/>
      <c r="AQ27" s="463"/>
      <c r="AR27" s="505"/>
      <c r="AS27" s="462">
        <v>4009</v>
      </c>
      <c r="AT27" s="463"/>
      <c r="AU27" s="463"/>
      <c r="AV27" s="463"/>
      <c r="AW27" s="463"/>
      <c r="AX27" s="464"/>
      <c r="AY27" s="506" t="s">
        <v>184</v>
      </c>
      <c r="AZ27" s="507"/>
      <c r="BA27" s="507"/>
      <c r="BB27" s="507"/>
      <c r="BC27" s="507"/>
      <c r="BD27" s="507"/>
      <c r="BE27" s="507"/>
      <c r="BF27" s="507"/>
      <c r="BG27" s="507"/>
      <c r="BH27" s="507"/>
      <c r="BI27" s="507"/>
      <c r="BJ27" s="507"/>
      <c r="BK27" s="507"/>
      <c r="BL27" s="507"/>
      <c r="BM27" s="508"/>
      <c r="BN27" s="530">
        <v>3050798</v>
      </c>
      <c r="BO27" s="531"/>
      <c r="BP27" s="531"/>
      <c r="BQ27" s="531"/>
      <c r="BR27" s="531"/>
      <c r="BS27" s="531"/>
      <c r="BT27" s="531"/>
      <c r="BU27" s="532"/>
      <c r="BV27" s="530">
        <v>3050767</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48"/>
      <c r="CU27" s="449"/>
      <c r="CV27" s="449"/>
      <c r="CW27" s="449"/>
      <c r="CX27" s="449"/>
      <c r="CY27" s="449"/>
      <c r="CZ27" s="449"/>
      <c r="DA27" s="450"/>
      <c r="DB27" s="448"/>
      <c r="DC27" s="449"/>
      <c r="DD27" s="449"/>
      <c r="DE27" s="449"/>
      <c r="DF27" s="449"/>
      <c r="DG27" s="449"/>
      <c r="DH27" s="449"/>
      <c r="DI27" s="450"/>
    </row>
    <row r="28" spans="1:113" ht="18.75" customHeight="1" x14ac:dyDescent="0.15">
      <c r="A28" s="178"/>
      <c r="B28" s="582"/>
      <c r="C28" s="558"/>
      <c r="D28" s="559"/>
      <c r="E28" s="461" t="s">
        <v>185</v>
      </c>
      <c r="F28" s="414"/>
      <c r="G28" s="414"/>
      <c r="H28" s="414"/>
      <c r="I28" s="414"/>
      <c r="J28" s="414"/>
      <c r="K28" s="415"/>
      <c r="L28" s="462">
        <v>1</v>
      </c>
      <c r="M28" s="463"/>
      <c r="N28" s="463"/>
      <c r="O28" s="463"/>
      <c r="P28" s="505"/>
      <c r="Q28" s="462">
        <v>4120</v>
      </c>
      <c r="R28" s="463"/>
      <c r="S28" s="463"/>
      <c r="T28" s="463"/>
      <c r="U28" s="463"/>
      <c r="V28" s="505"/>
      <c r="W28" s="557"/>
      <c r="X28" s="558"/>
      <c r="Y28" s="559"/>
      <c r="Z28" s="461" t="s">
        <v>186</v>
      </c>
      <c r="AA28" s="414"/>
      <c r="AB28" s="414"/>
      <c r="AC28" s="414"/>
      <c r="AD28" s="414"/>
      <c r="AE28" s="414"/>
      <c r="AF28" s="414"/>
      <c r="AG28" s="415"/>
      <c r="AH28" s="462" t="s">
        <v>132</v>
      </c>
      <c r="AI28" s="463"/>
      <c r="AJ28" s="463"/>
      <c r="AK28" s="463"/>
      <c r="AL28" s="505"/>
      <c r="AM28" s="462" t="s">
        <v>140</v>
      </c>
      <c r="AN28" s="463"/>
      <c r="AO28" s="463"/>
      <c r="AP28" s="463"/>
      <c r="AQ28" s="463"/>
      <c r="AR28" s="505"/>
      <c r="AS28" s="462" t="s">
        <v>140</v>
      </c>
      <c r="AT28" s="463"/>
      <c r="AU28" s="463"/>
      <c r="AV28" s="463"/>
      <c r="AW28" s="463"/>
      <c r="AX28" s="464"/>
      <c r="AY28" s="565" t="s">
        <v>187</v>
      </c>
      <c r="AZ28" s="566"/>
      <c r="BA28" s="566"/>
      <c r="BB28" s="567"/>
      <c r="BC28" s="371" t="s">
        <v>48</v>
      </c>
      <c r="BD28" s="372"/>
      <c r="BE28" s="372"/>
      <c r="BF28" s="372"/>
      <c r="BG28" s="372"/>
      <c r="BH28" s="372"/>
      <c r="BI28" s="372"/>
      <c r="BJ28" s="372"/>
      <c r="BK28" s="372"/>
      <c r="BL28" s="372"/>
      <c r="BM28" s="373"/>
      <c r="BN28" s="374">
        <v>2700074</v>
      </c>
      <c r="BO28" s="375"/>
      <c r="BP28" s="375"/>
      <c r="BQ28" s="375"/>
      <c r="BR28" s="375"/>
      <c r="BS28" s="375"/>
      <c r="BT28" s="375"/>
      <c r="BU28" s="376"/>
      <c r="BV28" s="374">
        <v>2790647</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48"/>
      <c r="CU28" s="449"/>
      <c r="CV28" s="449"/>
      <c r="CW28" s="449"/>
      <c r="CX28" s="449"/>
      <c r="CY28" s="449"/>
      <c r="CZ28" s="449"/>
      <c r="DA28" s="450"/>
      <c r="DB28" s="448"/>
      <c r="DC28" s="449"/>
      <c r="DD28" s="449"/>
      <c r="DE28" s="449"/>
      <c r="DF28" s="449"/>
      <c r="DG28" s="449"/>
      <c r="DH28" s="449"/>
      <c r="DI28" s="450"/>
    </row>
    <row r="29" spans="1:113" ht="18.75" customHeight="1" x14ac:dyDescent="0.15">
      <c r="A29" s="178"/>
      <c r="B29" s="582"/>
      <c r="C29" s="558"/>
      <c r="D29" s="559"/>
      <c r="E29" s="461" t="s">
        <v>188</v>
      </c>
      <c r="F29" s="414"/>
      <c r="G29" s="414"/>
      <c r="H29" s="414"/>
      <c r="I29" s="414"/>
      <c r="J29" s="414"/>
      <c r="K29" s="415"/>
      <c r="L29" s="462">
        <v>22</v>
      </c>
      <c r="M29" s="463"/>
      <c r="N29" s="463"/>
      <c r="O29" s="463"/>
      <c r="P29" s="505"/>
      <c r="Q29" s="462">
        <v>3900</v>
      </c>
      <c r="R29" s="463"/>
      <c r="S29" s="463"/>
      <c r="T29" s="463"/>
      <c r="U29" s="463"/>
      <c r="V29" s="505"/>
      <c r="W29" s="560"/>
      <c r="X29" s="561"/>
      <c r="Y29" s="562"/>
      <c r="Z29" s="461" t="s">
        <v>189</v>
      </c>
      <c r="AA29" s="414"/>
      <c r="AB29" s="414"/>
      <c r="AC29" s="414"/>
      <c r="AD29" s="414"/>
      <c r="AE29" s="414"/>
      <c r="AF29" s="414"/>
      <c r="AG29" s="415"/>
      <c r="AH29" s="462">
        <v>700</v>
      </c>
      <c r="AI29" s="463"/>
      <c r="AJ29" s="463"/>
      <c r="AK29" s="463"/>
      <c r="AL29" s="505"/>
      <c r="AM29" s="462">
        <v>2200860</v>
      </c>
      <c r="AN29" s="463"/>
      <c r="AO29" s="463"/>
      <c r="AP29" s="463"/>
      <c r="AQ29" s="463"/>
      <c r="AR29" s="505"/>
      <c r="AS29" s="462">
        <v>3144</v>
      </c>
      <c r="AT29" s="463"/>
      <c r="AU29" s="463"/>
      <c r="AV29" s="463"/>
      <c r="AW29" s="463"/>
      <c r="AX29" s="464"/>
      <c r="AY29" s="568"/>
      <c r="AZ29" s="569"/>
      <c r="BA29" s="569"/>
      <c r="BB29" s="570"/>
      <c r="BC29" s="418" t="s">
        <v>190</v>
      </c>
      <c r="BD29" s="419"/>
      <c r="BE29" s="419"/>
      <c r="BF29" s="419"/>
      <c r="BG29" s="419"/>
      <c r="BH29" s="419"/>
      <c r="BI29" s="419"/>
      <c r="BJ29" s="419"/>
      <c r="BK29" s="419"/>
      <c r="BL29" s="419"/>
      <c r="BM29" s="420"/>
      <c r="BN29" s="421" t="s">
        <v>191</v>
      </c>
      <c r="BO29" s="422"/>
      <c r="BP29" s="422"/>
      <c r="BQ29" s="422"/>
      <c r="BR29" s="422"/>
      <c r="BS29" s="422"/>
      <c r="BT29" s="422"/>
      <c r="BU29" s="423"/>
      <c r="BV29" s="421" t="s">
        <v>140</v>
      </c>
      <c r="BW29" s="422"/>
      <c r="BX29" s="422"/>
      <c r="BY29" s="422"/>
      <c r="BZ29" s="422"/>
      <c r="CA29" s="422"/>
      <c r="CB29" s="422"/>
      <c r="CC29" s="423"/>
      <c r="CD29" s="193"/>
      <c r="CE29" s="525"/>
      <c r="CF29" s="525"/>
      <c r="CG29" s="525"/>
      <c r="CH29" s="525"/>
      <c r="CI29" s="525"/>
      <c r="CJ29" s="525"/>
      <c r="CK29" s="525"/>
      <c r="CL29" s="525"/>
      <c r="CM29" s="525"/>
      <c r="CN29" s="525"/>
      <c r="CO29" s="525"/>
      <c r="CP29" s="525"/>
      <c r="CQ29" s="525"/>
      <c r="CR29" s="525"/>
      <c r="CS29" s="526"/>
      <c r="CT29" s="448"/>
      <c r="CU29" s="449"/>
      <c r="CV29" s="449"/>
      <c r="CW29" s="449"/>
      <c r="CX29" s="449"/>
      <c r="CY29" s="449"/>
      <c r="CZ29" s="449"/>
      <c r="DA29" s="450"/>
      <c r="DB29" s="448"/>
      <c r="DC29" s="449"/>
      <c r="DD29" s="449"/>
      <c r="DE29" s="449"/>
      <c r="DF29" s="449"/>
      <c r="DG29" s="449"/>
      <c r="DH29" s="449"/>
      <c r="DI29" s="450"/>
    </row>
    <row r="30" spans="1:113" ht="18.75" customHeight="1" thickBot="1" x14ac:dyDescent="0.2">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192</v>
      </c>
      <c r="X30" s="579"/>
      <c r="Y30" s="579"/>
      <c r="Z30" s="579"/>
      <c r="AA30" s="579"/>
      <c r="AB30" s="579"/>
      <c r="AC30" s="579"/>
      <c r="AD30" s="579"/>
      <c r="AE30" s="579"/>
      <c r="AF30" s="579"/>
      <c r="AG30" s="580"/>
      <c r="AH30" s="538">
        <v>100.8</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728568</v>
      </c>
      <c r="BO30" s="531"/>
      <c r="BP30" s="531"/>
      <c r="BQ30" s="531"/>
      <c r="BR30" s="531"/>
      <c r="BS30" s="531"/>
      <c r="BT30" s="531"/>
      <c r="BU30" s="532"/>
      <c r="BV30" s="530">
        <v>220919</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4" t="s">
        <v>193</v>
      </c>
      <c r="D32" s="574"/>
      <c r="E32" s="574"/>
      <c r="F32" s="574"/>
      <c r="G32" s="574"/>
      <c r="H32" s="574"/>
      <c r="I32" s="574"/>
      <c r="J32" s="574"/>
      <c r="K32" s="574"/>
      <c r="L32" s="574"/>
      <c r="M32" s="574"/>
      <c r="N32" s="574"/>
      <c r="O32" s="574"/>
      <c r="P32" s="574"/>
      <c r="Q32" s="574"/>
      <c r="R32" s="574"/>
      <c r="S32" s="574"/>
      <c r="U32" s="425" t="s">
        <v>194</v>
      </c>
      <c r="V32" s="425"/>
      <c r="W32" s="425"/>
      <c r="X32" s="425"/>
      <c r="Y32" s="425"/>
      <c r="Z32" s="425"/>
      <c r="AA32" s="425"/>
      <c r="AB32" s="425"/>
      <c r="AC32" s="425"/>
      <c r="AD32" s="425"/>
      <c r="AE32" s="425"/>
      <c r="AF32" s="425"/>
      <c r="AG32" s="425"/>
      <c r="AH32" s="425"/>
      <c r="AI32" s="425"/>
      <c r="AJ32" s="425"/>
      <c r="AK32" s="425"/>
      <c r="AM32" s="425" t="s">
        <v>195</v>
      </c>
      <c r="AN32" s="425"/>
      <c r="AO32" s="425"/>
      <c r="AP32" s="425"/>
      <c r="AQ32" s="425"/>
      <c r="AR32" s="425"/>
      <c r="AS32" s="425"/>
      <c r="AT32" s="425"/>
      <c r="AU32" s="425"/>
      <c r="AV32" s="425"/>
      <c r="AW32" s="425"/>
      <c r="AX32" s="425"/>
      <c r="AY32" s="425"/>
      <c r="AZ32" s="425"/>
      <c r="BA32" s="425"/>
      <c r="BB32" s="425"/>
      <c r="BC32" s="425"/>
      <c r="BE32" s="425" t="s">
        <v>196</v>
      </c>
      <c r="BF32" s="425"/>
      <c r="BG32" s="425"/>
      <c r="BH32" s="425"/>
      <c r="BI32" s="425"/>
      <c r="BJ32" s="425"/>
      <c r="BK32" s="425"/>
      <c r="BL32" s="425"/>
      <c r="BM32" s="425"/>
      <c r="BN32" s="425"/>
      <c r="BO32" s="425"/>
      <c r="BP32" s="425"/>
      <c r="BQ32" s="425"/>
      <c r="BR32" s="425"/>
      <c r="BS32" s="425"/>
      <c r="BT32" s="425"/>
      <c r="BU32" s="425"/>
      <c r="BW32" s="425" t="s">
        <v>197</v>
      </c>
      <c r="BX32" s="425"/>
      <c r="BY32" s="425"/>
      <c r="BZ32" s="425"/>
      <c r="CA32" s="425"/>
      <c r="CB32" s="425"/>
      <c r="CC32" s="425"/>
      <c r="CD32" s="425"/>
      <c r="CE32" s="425"/>
      <c r="CF32" s="425"/>
      <c r="CG32" s="425"/>
      <c r="CH32" s="425"/>
      <c r="CI32" s="425"/>
      <c r="CJ32" s="425"/>
      <c r="CK32" s="425"/>
      <c r="CL32" s="425"/>
      <c r="CM32" s="425"/>
      <c r="CO32" s="425" t="s">
        <v>198</v>
      </c>
      <c r="CP32" s="425"/>
      <c r="CQ32" s="425"/>
      <c r="CR32" s="425"/>
      <c r="CS32" s="425"/>
      <c r="CT32" s="425"/>
      <c r="CU32" s="425"/>
      <c r="CV32" s="425"/>
      <c r="CW32" s="425"/>
      <c r="CX32" s="425"/>
      <c r="CY32" s="425"/>
      <c r="CZ32" s="425"/>
      <c r="DA32" s="425"/>
      <c r="DB32" s="425"/>
      <c r="DC32" s="425"/>
      <c r="DD32" s="425"/>
      <c r="DE32" s="425"/>
      <c r="DI32" s="201"/>
    </row>
    <row r="33" spans="1:113" ht="13.5" customHeight="1" x14ac:dyDescent="0.15">
      <c r="A33" s="178"/>
      <c r="B33" s="202"/>
      <c r="C33" s="408" t="s">
        <v>199</v>
      </c>
      <c r="D33" s="408"/>
      <c r="E33" s="401" t="s">
        <v>200</v>
      </c>
      <c r="F33" s="401"/>
      <c r="G33" s="401"/>
      <c r="H33" s="401"/>
      <c r="I33" s="401"/>
      <c r="J33" s="401"/>
      <c r="K33" s="401"/>
      <c r="L33" s="401"/>
      <c r="M33" s="401"/>
      <c r="N33" s="401"/>
      <c r="O33" s="401"/>
      <c r="P33" s="401"/>
      <c r="Q33" s="401"/>
      <c r="R33" s="401"/>
      <c r="S33" s="401"/>
      <c r="T33" s="203"/>
      <c r="U33" s="408" t="s">
        <v>201</v>
      </c>
      <c r="V33" s="408"/>
      <c r="W33" s="401" t="s">
        <v>200</v>
      </c>
      <c r="X33" s="401"/>
      <c r="Y33" s="401"/>
      <c r="Z33" s="401"/>
      <c r="AA33" s="401"/>
      <c r="AB33" s="401"/>
      <c r="AC33" s="401"/>
      <c r="AD33" s="401"/>
      <c r="AE33" s="401"/>
      <c r="AF33" s="401"/>
      <c r="AG33" s="401"/>
      <c r="AH33" s="401"/>
      <c r="AI33" s="401"/>
      <c r="AJ33" s="401"/>
      <c r="AK33" s="401"/>
      <c r="AL33" s="203"/>
      <c r="AM33" s="408" t="s">
        <v>201</v>
      </c>
      <c r="AN33" s="408"/>
      <c r="AO33" s="401" t="s">
        <v>200</v>
      </c>
      <c r="AP33" s="401"/>
      <c r="AQ33" s="401"/>
      <c r="AR33" s="401"/>
      <c r="AS33" s="401"/>
      <c r="AT33" s="401"/>
      <c r="AU33" s="401"/>
      <c r="AV33" s="401"/>
      <c r="AW33" s="401"/>
      <c r="AX33" s="401"/>
      <c r="AY33" s="401"/>
      <c r="AZ33" s="401"/>
      <c r="BA33" s="401"/>
      <c r="BB33" s="401"/>
      <c r="BC33" s="401"/>
      <c r="BD33" s="204"/>
      <c r="BE33" s="401" t="s">
        <v>202</v>
      </c>
      <c r="BF33" s="401"/>
      <c r="BG33" s="401" t="s">
        <v>203</v>
      </c>
      <c r="BH33" s="401"/>
      <c r="BI33" s="401"/>
      <c r="BJ33" s="401"/>
      <c r="BK33" s="401"/>
      <c r="BL33" s="401"/>
      <c r="BM33" s="401"/>
      <c r="BN33" s="401"/>
      <c r="BO33" s="401"/>
      <c r="BP33" s="401"/>
      <c r="BQ33" s="401"/>
      <c r="BR33" s="401"/>
      <c r="BS33" s="401"/>
      <c r="BT33" s="401"/>
      <c r="BU33" s="401"/>
      <c r="BV33" s="204"/>
      <c r="BW33" s="408" t="s">
        <v>202</v>
      </c>
      <c r="BX33" s="408"/>
      <c r="BY33" s="401" t="s">
        <v>204</v>
      </c>
      <c r="BZ33" s="401"/>
      <c r="CA33" s="401"/>
      <c r="CB33" s="401"/>
      <c r="CC33" s="401"/>
      <c r="CD33" s="401"/>
      <c r="CE33" s="401"/>
      <c r="CF33" s="401"/>
      <c r="CG33" s="401"/>
      <c r="CH33" s="401"/>
      <c r="CI33" s="401"/>
      <c r="CJ33" s="401"/>
      <c r="CK33" s="401"/>
      <c r="CL33" s="401"/>
      <c r="CM33" s="401"/>
      <c r="CN33" s="203"/>
      <c r="CO33" s="408" t="s">
        <v>205</v>
      </c>
      <c r="CP33" s="408"/>
      <c r="CQ33" s="401" t="s">
        <v>206</v>
      </c>
      <c r="CR33" s="401"/>
      <c r="CS33" s="401"/>
      <c r="CT33" s="401"/>
      <c r="CU33" s="401"/>
      <c r="CV33" s="401"/>
      <c r="CW33" s="401"/>
      <c r="CX33" s="401"/>
      <c r="CY33" s="401"/>
      <c r="CZ33" s="401"/>
      <c r="DA33" s="401"/>
      <c r="DB33" s="401"/>
      <c r="DC33" s="401"/>
      <c r="DD33" s="401"/>
      <c r="DE33" s="401"/>
      <c r="DF33" s="203"/>
      <c r="DG33" s="600" t="s">
        <v>207</v>
      </c>
      <c r="DH33" s="600"/>
      <c r="DI33" s="205"/>
    </row>
    <row r="34" spans="1:113" ht="32.25" customHeight="1" x14ac:dyDescent="0.15">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2</v>
      </c>
      <c r="V34" s="601"/>
      <c r="W34" s="602" t="str">
        <f>IF('各会計、関係団体の財政状況及び健全化判断比率'!B28="","",'各会計、関係団体の財政状況及び健全化判断比率'!B28)</f>
        <v>国民健康保険特別会計</v>
      </c>
      <c r="X34" s="602"/>
      <c r="Y34" s="602"/>
      <c r="Z34" s="602"/>
      <c r="AA34" s="602"/>
      <c r="AB34" s="602"/>
      <c r="AC34" s="602"/>
      <c r="AD34" s="602"/>
      <c r="AE34" s="602"/>
      <c r="AF34" s="602"/>
      <c r="AG34" s="602"/>
      <c r="AH34" s="602"/>
      <c r="AI34" s="602"/>
      <c r="AJ34" s="602"/>
      <c r="AK34" s="602"/>
      <c r="AL34" s="178"/>
      <c r="AM34" s="601">
        <f>IF(AO34="","",MAX(C34:D43,U34:V43)+1)</f>
        <v>5</v>
      </c>
      <c r="AN34" s="601"/>
      <c r="AO34" s="602" t="str">
        <f>IF('各会計、関係団体の財政状況及び健全化判断比率'!B31="","",'各会計、関係団体の財政状況及び健全化判断比率'!B31)</f>
        <v>水道事業会計</v>
      </c>
      <c r="AP34" s="602"/>
      <c r="AQ34" s="602"/>
      <c r="AR34" s="602"/>
      <c r="AS34" s="602"/>
      <c r="AT34" s="602"/>
      <c r="AU34" s="602"/>
      <c r="AV34" s="602"/>
      <c r="AW34" s="602"/>
      <c r="AX34" s="602"/>
      <c r="AY34" s="602"/>
      <c r="AZ34" s="602"/>
      <c r="BA34" s="602"/>
      <c r="BB34" s="602"/>
      <c r="BC34" s="602"/>
      <c r="BD34" s="178"/>
      <c r="BE34" s="601" t="str">
        <f>IF(BG34="","",MAX(C34:D43,U34:V43,AM34:AN43)+1)</f>
        <v/>
      </c>
      <c r="BF34" s="601"/>
      <c r="BG34" s="602"/>
      <c r="BH34" s="602"/>
      <c r="BI34" s="602"/>
      <c r="BJ34" s="602"/>
      <c r="BK34" s="602"/>
      <c r="BL34" s="602"/>
      <c r="BM34" s="602"/>
      <c r="BN34" s="602"/>
      <c r="BO34" s="602"/>
      <c r="BP34" s="602"/>
      <c r="BQ34" s="602"/>
      <c r="BR34" s="602"/>
      <c r="BS34" s="602"/>
      <c r="BT34" s="602"/>
      <c r="BU34" s="602"/>
      <c r="BV34" s="178"/>
      <c r="BW34" s="601">
        <f>IF(BY34="","",MAX(C34:D43,U34:V43,AM34:AN43,BE34:BF43)+1)</f>
        <v>7</v>
      </c>
      <c r="BX34" s="601"/>
      <c r="BY34" s="602" t="str">
        <f>IF('各会計、関係団体の財政状況及び健全化判断比率'!B68="","",'各会計、関係団体の財政状況及び健全化判断比率'!B68)</f>
        <v>朝霞地区一部事務組合</v>
      </c>
      <c r="BZ34" s="602"/>
      <c r="CA34" s="602"/>
      <c r="CB34" s="602"/>
      <c r="CC34" s="602"/>
      <c r="CD34" s="602"/>
      <c r="CE34" s="602"/>
      <c r="CF34" s="602"/>
      <c r="CG34" s="602"/>
      <c r="CH34" s="602"/>
      <c r="CI34" s="602"/>
      <c r="CJ34" s="602"/>
      <c r="CK34" s="602"/>
      <c r="CL34" s="602"/>
      <c r="CM34" s="602"/>
      <c r="CN34" s="178"/>
      <c r="CO34" s="601">
        <f>IF(CQ34="","",MAX(C34:D43,U34:V43,AM34:AN43,BE34:BF43,BW34:BX43)+1)</f>
        <v>15</v>
      </c>
      <c r="CP34" s="601"/>
      <c r="CQ34" s="602" t="str">
        <f>IF('各会計、関係団体の財政状況及び健全化判断比率'!BS7="","",'各会計、関係団体の財政状況及び健全化判断比率'!BS7)</f>
        <v>公益財団法人朝霞市文化・スポーツ振興公社</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15">
      <c r="A35" s="178"/>
      <c r="B35" s="202"/>
      <c r="C35" s="601" t="str">
        <f>IF(E35="","",C34+1)</f>
        <v/>
      </c>
      <c r="D35" s="601"/>
      <c r="E35" s="602" t="str">
        <f>IF('各会計、関係団体の財政状況及び健全化判断比率'!B8="","",'各会計、関係団体の財政状況及び健全化判断比率'!B8)</f>
        <v/>
      </c>
      <c r="F35" s="602"/>
      <c r="G35" s="602"/>
      <c r="H35" s="602"/>
      <c r="I35" s="602"/>
      <c r="J35" s="602"/>
      <c r="K35" s="602"/>
      <c r="L35" s="602"/>
      <c r="M35" s="602"/>
      <c r="N35" s="602"/>
      <c r="O35" s="602"/>
      <c r="P35" s="602"/>
      <c r="Q35" s="602"/>
      <c r="R35" s="602"/>
      <c r="S35" s="602"/>
      <c r="T35" s="178"/>
      <c r="U35" s="601">
        <f>IF(W35="","",U34+1)</f>
        <v>3</v>
      </c>
      <c r="V35" s="601"/>
      <c r="W35" s="602" t="str">
        <f>IF('各会計、関係団体の財政状況及び健全化判断比率'!B29="","",'各会計、関係団体の財政状況及び健全化判断比率'!B29)</f>
        <v>介護保険特別会計</v>
      </c>
      <c r="X35" s="602"/>
      <c r="Y35" s="602"/>
      <c r="Z35" s="602"/>
      <c r="AA35" s="602"/>
      <c r="AB35" s="602"/>
      <c r="AC35" s="602"/>
      <c r="AD35" s="602"/>
      <c r="AE35" s="602"/>
      <c r="AF35" s="602"/>
      <c r="AG35" s="602"/>
      <c r="AH35" s="602"/>
      <c r="AI35" s="602"/>
      <c r="AJ35" s="602"/>
      <c r="AK35" s="602"/>
      <c r="AL35" s="178"/>
      <c r="AM35" s="601">
        <f t="shared" ref="AM35:AM43" si="0">IF(AO35="","",AM34+1)</f>
        <v>6</v>
      </c>
      <c r="AN35" s="601"/>
      <c r="AO35" s="602" t="str">
        <f>IF('各会計、関係団体の財政状況及び健全化判断比率'!B32="","",'各会計、関係団体の財政状況及び健全化判断比率'!B32)</f>
        <v>下水道事業会計</v>
      </c>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f t="shared" ref="BW35:BW43" si="2">IF(BY35="","",BW34+1)</f>
        <v>8</v>
      </c>
      <c r="BX35" s="601"/>
      <c r="BY35" s="602" t="str">
        <f>IF('各会計、関係団体の財政状況及び健全化判断比率'!B69="","",'各会計、関係団体の財政状況及び健全化判断比率'!B69)</f>
        <v>埼玉県後期高齢者医療広域連合</v>
      </c>
      <c r="BZ35" s="602"/>
      <c r="CA35" s="602"/>
      <c r="CB35" s="602"/>
      <c r="CC35" s="602"/>
      <c r="CD35" s="602"/>
      <c r="CE35" s="602"/>
      <c r="CF35" s="602"/>
      <c r="CG35" s="602"/>
      <c r="CH35" s="602"/>
      <c r="CI35" s="602"/>
      <c r="CJ35" s="602"/>
      <c r="CK35" s="602"/>
      <c r="CL35" s="602"/>
      <c r="CM35" s="602"/>
      <c r="CN35" s="178"/>
      <c r="CO35" s="601">
        <f t="shared" ref="CO35:CO43" si="3">IF(CQ35="","",CO34+1)</f>
        <v>16</v>
      </c>
      <c r="CP35" s="601"/>
      <c r="CQ35" s="602" t="str">
        <f>IF('各会計、関係団体の財政状況及び健全化判断比率'!BS8="","",'各会計、関係団体の財政状況及び健全化判断比率'!BS8)</f>
        <v>朝霞市土地開発公社</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15">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4</v>
      </c>
      <c r="V36" s="601"/>
      <c r="W36" s="602" t="str">
        <f>IF('各会計、関係団体の財政状況及び健全化判断比率'!B30="","",'各会計、関係団体の財政状況及び健全化判断比率'!B30)</f>
        <v>後期高齢者医療特別会計</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9</v>
      </c>
      <c r="BX36" s="601"/>
      <c r="BY36" s="602" t="str">
        <f>IF('各会計、関係団体の財政状況及び健全化判断比率'!B70="","",'各会計、関係団体の財政状況及び健全化判断比率'!B70)</f>
        <v>埼玉県後期高齢者医療広域連合</v>
      </c>
      <c r="BZ36" s="602"/>
      <c r="CA36" s="602"/>
      <c r="CB36" s="602"/>
      <c r="CC36" s="602"/>
      <c r="CD36" s="602"/>
      <c r="CE36" s="602"/>
      <c r="CF36" s="602"/>
      <c r="CG36" s="602"/>
      <c r="CH36" s="602"/>
      <c r="CI36" s="602"/>
      <c r="CJ36" s="602"/>
      <c r="CK36" s="602"/>
      <c r="CL36" s="602"/>
      <c r="CM36" s="602"/>
      <c r="CN36" s="178"/>
      <c r="CO36" s="601" t="str">
        <f t="shared" si="3"/>
        <v/>
      </c>
      <c r="CP36" s="601"/>
      <c r="CQ36" s="602" t="str">
        <f>IF('各会計、関係団体の財政状況及び健全化判断比率'!BS9="","",'各会計、関係団体の財政状況及び健全化判断比率'!BS9)</f>
        <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15">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t="str">
        <f t="shared" si="4"/>
        <v/>
      </c>
      <c r="V37" s="601"/>
      <c r="W37" s="602"/>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10</v>
      </c>
      <c r="BX37" s="601"/>
      <c r="BY37" s="602" t="str">
        <f>IF('各会計、関係団体の財政状況及び健全化判断比率'!B71="","",'各会計、関係団体の財政状況及び健全化判断比率'!B71)</f>
        <v>埼玉県市町村総合事務組合</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15">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11</v>
      </c>
      <c r="BX38" s="601"/>
      <c r="BY38" s="602" t="str">
        <f>IF('各会計、関係団体の財政状況及び健全化判断比率'!B72="","",'各会計、関係団体の財政状況及び健全化判断比率'!B72)</f>
        <v>埼玉県市町村総合事務組合</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15">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12</v>
      </c>
      <c r="BX39" s="601"/>
      <c r="BY39" s="602" t="str">
        <f>IF('各会計、関係団体の財政状況及び健全化判断比率'!B73="","",'各会計、関係団体の財政状況及び健全化判断比率'!B73)</f>
        <v>彩の国さいたま人づくり広域連合</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15">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f t="shared" si="2"/>
        <v>13</v>
      </c>
      <c r="BX40" s="601"/>
      <c r="BY40" s="602" t="str">
        <f>IF('各会計、関係団体の財政状況及び健全化判断比率'!B74="","",'各会計、関係団体の財政状況及び健全化判断比率'!B74)</f>
        <v>埼玉県都市競艇組合</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15">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f t="shared" si="2"/>
        <v>14</v>
      </c>
      <c r="BX41" s="601"/>
      <c r="BY41" s="602" t="str">
        <f>IF('各会計、関係団体の財政状況及び健全化判断比率'!B75="","",'各会計、関係団体の財政状況及び健全化判断比率'!B75)</f>
        <v>朝霞和光資源循環組合</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15">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t="str">
        <f t="shared" si="2"/>
        <v/>
      </c>
      <c r="BX42" s="601"/>
      <c r="BY42" s="602" t="str">
        <f>IF('各会計、関係団体の財政状況及び健全化判断比率'!B76="","",'各会計、関係団体の財政状況及び健全化判断比率'!B76)</f>
        <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15">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208</v>
      </c>
      <c r="E46" s="367" t="s">
        <v>209</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210</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211</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604" t="s">
        <v>212</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367" t="s">
        <v>213</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214</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215</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c r="E53" s="367" t="s">
        <v>587</v>
      </c>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67"/>
      <c r="AD53" s="367"/>
      <c r="AE53" s="367"/>
      <c r="AF53" s="367"/>
      <c r="AG53" s="367"/>
      <c r="AH53" s="367"/>
      <c r="AI53" s="367"/>
      <c r="AJ53" s="367"/>
      <c r="AK53" s="367"/>
      <c r="AL53" s="367"/>
      <c r="AM53" s="367"/>
      <c r="AN53" s="367"/>
      <c r="AO53" s="367"/>
      <c r="AP53" s="367"/>
      <c r="AQ53" s="367"/>
      <c r="AR53" s="367"/>
      <c r="AS53" s="367"/>
      <c r="AT53" s="367"/>
      <c r="AU53" s="367"/>
      <c r="AV53" s="367"/>
      <c r="AW53" s="367"/>
      <c r="AX53" s="367"/>
      <c r="AY53" s="367"/>
      <c r="AZ53" s="367"/>
      <c r="BA53" s="367"/>
      <c r="BB53" s="367"/>
      <c r="BC53" s="367"/>
      <c r="BD53" s="367"/>
      <c r="BE53" s="367"/>
      <c r="BF53" s="367"/>
      <c r="BG53" s="367"/>
      <c r="BH53" s="367"/>
      <c r="BI53" s="367"/>
      <c r="BJ53" s="367"/>
      <c r="BK53" s="367"/>
      <c r="BL53" s="367"/>
      <c r="BM53" s="367"/>
      <c r="BN53" s="367"/>
      <c r="BO53" s="367"/>
      <c r="BP53" s="367"/>
      <c r="BQ53" s="367"/>
      <c r="BR53" s="367"/>
      <c r="BS53" s="367"/>
      <c r="BT53" s="367"/>
      <c r="BU53" s="367"/>
      <c r="BV53" s="367"/>
      <c r="BW53" s="367"/>
      <c r="BX53" s="367"/>
      <c r="BY53" s="367"/>
      <c r="BZ53" s="367"/>
      <c r="CA53" s="367"/>
      <c r="CB53" s="367"/>
      <c r="CC53" s="367"/>
      <c r="CD53" s="367"/>
      <c r="CE53" s="367"/>
      <c r="CF53" s="367"/>
      <c r="CG53" s="367"/>
      <c r="CH53" s="367"/>
      <c r="CI53" s="367"/>
      <c r="CJ53" s="367"/>
      <c r="CK53" s="367"/>
      <c r="CL53" s="367"/>
      <c r="CM53" s="367"/>
      <c r="CN53" s="367"/>
      <c r="CO53" s="367"/>
      <c r="CP53" s="367"/>
      <c r="CQ53" s="367"/>
      <c r="CR53" s="367"/>
      <c r="CS53" s="367"/>
      <c r="CT53" s="367"/>
      <c r="CU53" s="367"/>
      <c r="CV53" s="367"/>
      <c r="CW53" s="367"/>
      <c r="CX53" s="367"/>
      <c r="CY53" s="367"/>
      <c r="CZ53" s="367"/>
      <c r="DA53" s="367"/>
      <c r="DB53" s="367"/>
      <c r="DC53" s="367"/>
      <c r="DD53" s="367"/>
      <c r="DE53" s="367"/>
      <c r="DF53" s="367"/>
      <c r="DG53" s="367"/>
      <c r="DH53" s="367"/>
      <c r="DI53" s="367"/>
    </row>
    <row r="54" spans="5:113" x14ac:dyDescent="0.15"/>
    <row r="55" spans="5:113" x14ac:dyDescent="0.15"/>
    <row r="56" spans="5:113" x14ac:dyDescent="0.15"/>
  </sheetData>
  <mergeCells count="446">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DB6:DI6"/>
    <mergeCell ref="AM7:AT7"/>
    <mergeCell ref="AU7:AX7"/>
    <mergeCell ref="AY7:BM7"/>
    <mergeCell ref="BN7:BU7"/>
    <mergeCell ref="BV7:CC7"/>
    <mergeCell ref="CD7:CS7"/>
    <mergeCell ref="CT7:DA7"/>
    <mergeCell ref="DB7:DI7"/>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AM5:AT5"/>
    <mergeCell ref="AU5:AX5"/>
    <mergeCell ref="AY5:BM5"/>
    <mergeCell ref="BN5:BU5"/>
    <mergeCell ref="E53:DI53"/>
    <mergeCell ref="CT3:DA3"/>
    <mergeCell ref="DB3:DI3"/>
    <mergeCell ref="AY4:BM4"/>
    <mergeCell ref="BN4:BU4"/>
    <mergeCell ref="BV4:CC4"/>
    <mergeCell ref="CD4:CS4"/>
    <mergeCell ref="CT4:DA4"/>
    <mergeCell ref="DB4:DI4"/>
    <mergeCell ref="B6:K8"/>
    <mergeCell ref="L6:V8"/>
    <mergeCell ref="W6:AB8"/>
    <mergeCell ref="AC6:AL8"/>
    <mergeCell ref="AM6:AT6"/>
    <mergeCell ref="AU6:AX6"/>
    <mergeCell ref="AY6:BM6"/>
    <mergeCell ref="BN6:BU6"/>
    <mergeCell ref="AM8:AT8"/>
    <mergeCell ref="AU8:AX8"/>
    <mergeCell ref="AY8:BM8"/>
    <mergeCell ref="BN8:BU8"/>
    <mergeCell ref="BV6:CC6"/>
    <mergeCell ref="CD6:CS6"/>
    <mergeCell ref="CT6:DA6"/>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179" t="s">
        <v>560</v>
      </c>
      <c r="D34" s="1179"/>
      <c r="E34" s="1180"/>
      <c r="F34" s="32">
        <v>4.2699999999999996</v>
      </c>
      <c r="G34" s="33">
        <v>4.59</v>
      </c>
      <c r="H34" s="33">
        <v>3.94</v>
      </c>
      <c r="I34" s="33">
        <v>3.86</v>
      </c>
      <c r="J34" s="34">
        <v>10.44</v>
      </c>
      <c r="K34" s="22"/>
      <c r="L34" s="22"/>
      <c r="M34" s="22"/>
      <c r="N34" s="22"/>
      <c r="O34" s="22"/>
      <c r="P34" s="22"/>
    </row>
    <row r="35" spans="1:16" ht="39" customHeight="1" x14ac:dyDescent="0.15">
      <c r="A35" s="22"/>
      <c r="B35" s="35"/>
      <c r="C35" s="1173" t="s">
        <v>561</v>
      </c>
      <c r="D35" s="1174"/>
      <c r="E35" s="1175"/>
      <c r="F35" s="36">
        <v>6.47</v>
      </c>
      <c r="G35" s="37">
        <v>6.73</v>
      </c>
      <c r="H35" s="37">
        <v>6.79</v>
      </c>
      <c r="I35" s="37">
        <v>6.61</v>
      </c>
      <c r="J35" s="38">
        <v>6.05</v>
      </c>
      <c r="K35" s="22"/>
      <c r="L35" s="22"/>
      <c r="M35" s="22"/>
      <c r="N35" s="22"/>
      <c r="O35" s="22"/>
      <c r="P35" s="22"/>
    </row>
    <row r="36" spans="1:16" ht="39" customHeight="1" x14ac:dyDescent="0.15">
      <c r="A36" s="22"/>
      <c r="B36" s="35"/>
      <c r="C36" s="1173" t="s">
        <v>562</v>
      </c>
      <c r="D36" s="1174"/>
      <c r="E36" s="1175"/>
      <c r="F36" s="36" t="s">
        <v>513</v>
      </c>
      <c r="G36" s="37" t="s">
        <v>513</v>
      </c>
      <c r="H36" s="37" t="s">
        <v>513</v>
      </c>
      <c r="I36" s="37">
        <v>1.72</v>
      </c>
      <c r="J36" s="38">
        <v>4.0599999999999996</v>
      </c>
      <c r="K36" s="22"/>
      <c r="L36" s="22"/>
      <c r="M36" s="22"/>
      <c r="N36" s="22"/>
      <c r="O36" s="22"/>
      <c r="P36" s="22"/>
    </row>
    <row r="37" spans="1:16" ht="39" customHeight="1" x14ac:dyDescent="0.15">
      <c r="A37" s="22"/>
      <c r="B37" s="35"/>
      <c r="C37" s="1173" t="s">
        <v>563</v>
      </c>
      <c r="D37" s="1174"/>
      <c r="E37" s="1175"/>
      <c r="F37" s="36">
        <v>1.77</v>
      </c>
      <c r="G37" s="37">
        <v>0.88</v>
      </c>
      <c r="H37" s="37">
        <v>1.17</v>
      </c>
      <c r="I37" s="37">
        <v>1.36</v>
      </c>
      <c r="J37" s="38">
        <v>1.17</v>
      </c>
      <c r="K37" s="22"/>
      <c r="L37" s="22"/>
      <c r="M37" s="22"/>
      <c r="N37" s="22"/>
      <c r="O37" s="22"/>
      <c r="P37" s="22"/>
    </row>
    <row r="38" spans="1:16" ht="39" customHeight="1" x14ac:dyDescent="0.15">
      <c r="A38" s="22"/>
      <c r="B38" s="35"/>
      <c r="C38" s="1173" t="s">
        <v>564</v>
      </c>
      <c r="D38" s="1174"/>
      <c r="E38" s="1175"/>
      <c r="F38" s="36">
        <v>0.77</v>
      </c>
      <c r="G38" s="37">
        <v>0.66</v>
      </c>
      <c r="H38" s="37">
        <v>0.59</v>
      </c>
      <c r="I38" s="37">
        <v>1.43</v>
      </c>
      <c r="J38" s="38">
        <v>0.93</v>
      </c>
      <c r="K38" s="22"/>
      <c r="L38" s="22"/>
      <c r="M38" s="22"/>
      <c r="N38" s="22"/>
      <c r="O38" s="22"/>
      <c r="P38" s="22"/>
    </row>
    <row r="39" spans="1:16" ht="39" customHeight="1" x14ac:dyDescent="0.15">
      <c r="A39" s="22"/>
      <c r="B39" s="35"/>
      <c r="C39" s="1173" t="s">
        <v>565</v>
      </c>
      <c r="D39" s="1174"/>
      <c r="E39" s="1175"/>
      <c r="F39" s="36">
        <v>0.01</v>
      </c>
      <c r="G39" s="37">
        <v>0.02</v>
      </c>
      <c r="H39" s="37">
        <v>0.01</v>
      </c>
      <c r="I39" s="37">
        <v>0</v>
      </c>
      <c r="J39" s="38">
        <v>0</v>
      </c>
      <c r="K39" s="22"/>
      <c r="L39" s="22"/>
      <c r="M39" s="22"/>
      <c r="N39" s="22"/>
      <c r="O39" s="22"/>
      <c r="P39" s="22"/>
    </row>
    <row r="40" spans="1:16" ht="39" customHeight="1" x14ac:dyDescent="0.15">
      <c r="A40" s="22"/>
      <c r="B40" s="35"/>
      <c r="C40" s="1173"/>
      <c r="D40" s="1174"/>
      <c r="E40" s="1175"/>
      <c r="F40" s="36"/>
      <c r="G40" s="37"/>
      <c r="H40" s="37"/>
      <c r="I40" s="37"/>
      <c r="J40" s="38"/>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566</v>
      </c>
      <c r="D42" s="1174"/>
      <c r="E42" s="1175"/>
      <c r="F42" s="36" t="s">
        <v>513</v>
      </c>
      <c r="G42" s="37" t="s">
        <v>513</v>
      </c>
      <c r="H42" s="37" t="s">
        <v>513</v>
      </c>
      <c r="I42" s="37" t="s">
        <v>513</v>
      </c>
      <c r="J42" s="38" t="s">
        <v>513</v>
      </c>
      <c r="K42" s="22"/>
      <c r="L42" s="22"/>
      <c r="M42" s="22"/>
      <c r="N42" s="22"/>
      <c r="O42" s="22"/>
      <c r="P42" s="22"/>
    </row>
    <row r="43" spans="1:16" ht="39" customHeight="1" thickBot="1" x14ac:dyDescent="0.2">
      <c r="A43" s="22"/>
      <c r="B43" s="40"/>
      <c r="C43" s="1176" t="s">
        <v>567</v>
      </c>
      <c r="D43" s="1177"/>
      <c r="E43" s="1178"/>
      <c r="F43" s="41">
        <v>0.39</v>
      </c>
      <c r="G43" s="42">
        <v>0.49</v>
      </c>
      <c r="H43" s="42">
        <v>0.43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b9cIqC08e5sTgDqhcs5YyWQ6NunP0mAxcgepFALcK+I8AZtCUet/0nkB0u0bey8d4R5bMaY4yREmkS4As5iUw==" saltValue="0vphRdjuoNmYr24gRB44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E7" sqref="E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2979</v>
      </c>
      <c r="L45" s="60">
        <v>2995</v>
      </c>
      <c r="M45" s="60">
        <v>3055</v>
      </c>
      <c r="N45" s="60">
        <v>3039</v>
      </c>
      <c r="O45" s="61">
        <v>3165</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513</v>
      </c>
      <c r="L46" s="64" t="s">
        <v>513</v>
      </c>
      <c r="M46" s="64" t="s">
        <v>513</v>
      </c>
      <c r="N46" s="64" t="s">
        <v>513</v>
      </c>
      <c r="O46" s="65" t="s">
        <v>513</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513</v>
      </c>
      <c r="L47" s="64" t="s">
        <v>513</v>
      </c>
      <c r="M47" s="64" t="s">
        <v>513</v>
      </c>
      <c r="N47" s="64" t="s">
        <v>513</v>
      </c>
      <c r="O47" s="65" t="s">
        <v>513</v>
      </c>
      <c r="P47" s="48"/>
      <c r="Q47" s="48"/>
      <c r="R47" s="48"/>
      <c r="S47" s="48"/>
      <c r="T47" s="48"/>
      <c r="U47" s="48"/>
    </row>
    <row r="48" spans="1:21" ht="30.75" customHeight="1" x14ac:dyDescent="0.15">
      <c r="A48" s="48"/>
      <c r="B48" s="1183"/>
      <c r="C48" s="1184"/>
      <c r="D48" s="62"/>
      <c r="E48" s="1189" t="s">
        <v>15</v>
      </c>
      <c r="F48" s="1189"/>
      <c r="G48" s="1189"/>
      <c r="H48" s="1189"/>
      <c r="I48" s="1189"/>
      <c r="J48" s="1190"/>
      <c r="K48" s="63">
        <v>160</v>
      </c>
      <c r="L48" s="64">
        <v>103</v>
      </c>
      <c r="M48" s="64">
        <v>97</v>
      </c>
      <c r="N48" s="64">
        <v>101</v>
      </c>
      <c r="O48" s="65">
        <v>98</v>
      </c>
      <c r="P48" s="48"/>
      <c r="Q48" s="48"/>
      <c r="R48" s="48"/>
      <c r="S48" s="48"/>
      <c r="T48" s="48"/>
      <c r="U48" s="48"/>
    </row>
    <row r="49" spans="1:21" ht="30.75" customHeight="1" x14ac:dyDescent="0.15">
      <c r="A49" s="48"/>
      <c r="B49" s="1183"/>
      <c r="C49" s="1184"/>
      <c r="D49" s="62"/>
      <c r="E49" s="1189" t="s">
        <v>16</v>
      </c>
      <c r="F49" s="1189"/>
      <c r="G49" s="1189"/>
      <c r="H49" s="1189"/>
      <c r="I49" s="1189"/>
      <c r="J49" s="1190"/>
      <c r="K49" s="63">
        <v>17</v>
      </c>
      <c r="L49" s="64">
        <v>17</v>
      </c>
      <c r="M49" s="64">
        <v>24</v>
      </c>
      <c r="N49" s="64">
        <v>17</v>
      </c>
      <c r="O49" s="65">
        <v>32</v>
      </c>
      <c r="P49" s="48"/>
      <c r="Q49" s="48"/>
      <c r="R49" s="48"/>
      <c r="S49" s="48"/>
      <c r="T49" s="48"/>
      <c r="U49" s="48"/>
    </row>
    <row r="50" spans="1:21" ht="30.75" customHeight="1" x14ac:dyDescent="0.15">
      <c r="A50" s="48"/>
      <c r="B50" s="1183"/>
      <c r="C50" s="1184"/>
      <c r="D50" s="62"/>
      <c r="E50" s="1189" t="s">
        <v>17</v>
      </c>
      <c r="F50" s="1189"/>
      <c r="G50" s="1189"/>
      <c r="H50" s="1189"/>
      <c r="I50" s="1189"/>
      <c r="J50" s="1190"/>
      <c r="K50" s="63">
        <v>101</v>
      </c>
      <c r="L50" s="64">
        <v>90</v>
      </c>
      <c r="M50" s="64">
        <v>87</v>
      </c>
      <c r="N50" s="64">
        <v>88</v>
      </c>
      <c r="O50" s="65">
        <v>83</v>
      </c>
      <c r="P50" s="48"/>
      <c r="Q50" s="48"/>
      <c r="R50" s="48"/>
      <c r="S50" s="48"/>
      <c r="T50" s="48"/>
      <c r="U50" s="48"/>
    </row>
    <row r="51" spans="1:21" ht="30.75" customHeight="1" x14ac:dyDescent="0.15">
      <c r="A51" s="48"/>
      <c r="B51" s="1185"/>
      <c r="C51" s="1186"/>
      <c r="D51" s="66"/>
      <c r="E51" s="1189" t="s">
        <v>18</v>
      </c>
      <c r="F51" s="1189"/>
      <c r="G51" s="1189"/>
      <c r="H51" s="1189"/>
      <c r="I51" s="1189"/>
      <c r="J51" s="1190"/>
      <c r="K51" s="63" t="s">
        <v>513</v>
      </c>
      <c r="L51" s="64" t="s">
        <v>513</v>
      </c>
      <c r="M51" s="64" t="s">
        <v>513</v>
      </c>
      <c r="N51" s="64" t="s">
        <v>513</v>
      </c>
      <c r="O51" s="65" t="s">
        <v>513</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2244</v>
      </c>
      <c r="L52" s="64">
        <v>2165</v>
      </c>
      <c r="M52" s="64">
        <v>2120</v>
      </c>
      <c r="N52" s="64">
        <v>2096</v>
      </c>
      <c r="O52" s="65">
        <v>2108</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1013</v>
      </c>
      <c r="L53" s="69">
        <v>1040</v>
      </c>
      <c r="M53" s="69">
        <v>1143</v>
      </c>
      <c r="N53" s="69">
        <v>1149</v>
      </c>
      <c r="O53" s="70">
        <v>1270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election activeCell="S49" sqref="S4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07" t="s">
        <v>30</v>
      </c>
      <c r="C41" s="1208"/>
      <c r="D41" s="102"/>
      <c r="E41" s="1213" t="s">
        <v>31</v>
      </c>
      <c r="F41" s="1213"/>
      <c r="G41" s="1213"/>
      <c r="H41" s="1214"/>
      <c r="I41" s="351">
        <v>28222</v>
      </c>
      <c r="J41" s="352">
        <v>28089</v>
      </c>
      <c r="K41" s="352">
        <v>26926</v>
      </c>
      <c r="L41" s="352">
        <v>26712</v>
      </c>
      <c r="M41" s="353">
        <v>26036</v>
      </c>
    </row>
    <row r="42" spans="2:13" ht="27.75" customHeight="1" x14ac:dyDescent="0.15">
      <c r="B42" s="1209"/>
      <c r="C42" s="1210"/>
      <c r="D42" s="103"/>
      <c r="E42" s="1215" t="s">
        <v>32</v>
      </c>
      <c r="F42" s="1215"/>
      <c r="G42" s="1215"/>
      <c r="H42" s="1216"/>
      <c r="I42" s="354">
        <v>697</v>
      </c>
      <c r="J42" s="355">
        <v>680</v>
      </c>
      <c r="K42" s="355">
        <v>604</v>
      </c>
      <c r="L42" s="355">
        <v>497</v>
      </c>
      <c r="M42" s="356">
        <v>428</v>
      </c>
    </row>
    <row r="43" spans="2:13" ht="27.75" customHeight="1" x14ac:dyDescent="0.15">
      <c r="B43" s="1209"/>
      <c r="C43" s="1210"/>
      <c r="D43" s="103"/>
      <c r="E43" s="1215" t="s">
        <v>33</v>
      </c>
      <c r="F43" s="1215"/>
      <c r="G43" s="1215"/>
      <c r="H43" s="1216"/>
      <c r="I43" s="354">
        <v>1812</v>
      </c>
      <c r="J43" s="355">
        <v>1888</v>
      </c>
      <c r="K43" s="355">
        <v>1774</v>
      </c>
      <c r="L43" s="355">
        <v>1829</v>
      </c>
      <c r="M43" s="356">
        <v>2128</v>
      </c>
    </row>
    <row r="44" spans="2:13" ht="27.75" customHeight="1" x14ac:dyDescent="0.15">
      <c r="B44" s="1209"/>
      <c r="C44" s="1210"/>
      <c r="D44" s="103"/>
      <c r="E44" s="1215" t="s">
        <v>34</v>
      </c>
      <c r="F44" s="1215"/>
      <c r="G44" s="1215"/>
      <c r="H44" s="1216"/>
      <c r="I44" s="354">
        <v>116</v>
      </c>
      <c r="J44" s="355">
        <v>157</v>
      </c>
      <c r="K44" s="355">
        <v>134</v>
      </c>
      <c r="L44" s="355">
        <v>117</v>
      </c>
      <c r="M44" s="356">
        <v>344</v>
      </c>
    </row>
    <row r="45" spans="2:13" ht="27.75" customHeight="1" x14ac:dyDescent="0.15">
      <c r="B45" s="1209"/>
      <c r="C45" s="1210"/>
      <c r="D45" s="103"/>
      <c r="E45" s="1215" t="s">
        <v>35</v>
      </c>
      <c r="F45" s="1215"/>
      <c r="G45" s="1215"/>
      <c r="H45" s="1216"/>
      <c r="I45" s="354">
        <v>1098</v>
      </c>
      <c r="J45" s="355">
        <v>762</v>
      </c>
      <c r="K45" s="355">
        <v>727</v>
      </c>
      <c r="L45" s="355">
        <v>697</v>
      </c>
      <c r="M45" s="356">
        <v>554</v>
      </c>
    </row>
    <row r="46" spans="2:13" ht="27.75" customHeight="1" x14ac:dyDescent="0.15">
      <c r="B46" s="1209"/>
      <c r="C46" s="1210"/>
      <c r="D46" s="104"/>
      <c r="E46" s="1215" t="s">
        <v>36</v>
      </c>
      <c r="F46" s="1215"/>
      <c r="G46" s="1215"/>
      <c r="H46" s="1216"/>
      <c r="I46" s="354" t="s">
        <v>513</v>
      </c>
      <c r="J46" s="355">
        <v>4</v>
      </c>
      <c r="K46" s="355">
        <v>3</v>
      </c>
      <c r="L46" s="355">
        <v>2</v>
      </c>
      <c r="M46" s="356">
        <v>1</v>
      </c>
    </row>
    <row r="47" spans="2:13" ht="27.75" customHeight="1" x14ac:dyDescent="0.15">
      <c r="B47" s="1209"/>
      <c r="C47" s="1210"/>
      <c r="D47" s="105"/>
      <c r="E47" s="1217" t="s">
        <v>37</v>
      </c>
      <c r="F47" s="1218"/>
      <c r="G47" s="1218"/>
      <c r="H47" s="1219"/>
      <c r="I47" s="354" t="s">
        <v>513</v>
      </c>
      <c r="J47" s="355" t="s">
        <v>513</v>
      </c>
      <c r="K47" s="355" t="s">
        <v>513</v>
      </c>
      <c r="L47" s="355" t="s">
        <v>513</v>
      </c>
      <c r="M47" s="356" t="s">
        <v>513</v>
      </c>
    </row>
    <row r="48" spans="2:13" ht="27.75" customHeight="1" x14ac:dyDescent="0.15">
      <c r="B48" s="1209"/>
      <c r="C48" s="1210"/>
      <c r="D48" s="103"/>
      <c r="E48" s="1215" t="s">
        <v>38</v>
      </c>
      <c r="F48" s="1215"/>
      <c r="G48" s="1215"/>
      <c r="H48" s="1216"/>
      <c r="I48" s="354" t="s">
        <v>513</v>
      </c>
      <c r="J48" s="355" t="s">
        <v>513</v>
      </c>
      <c r="K48" s="355" t="s">
        <v>513</v>
      </c>
      <c r="L48" s="355" t="s">
        <v>513</v>
      </c>
      <c r="M48" s="356" t="s">
        <v>513</v>
      </c>
    </row>
    <row r="49" spans="2:13" ht="27.75" customHeight="1" x14ac:dyDescent="0.15">
      <c r="B49" s="1211"/>
      <c r="C49" s="1212"/>
      <c r="D49" s="103"/>
      <c r="E49" s="1215" t="s">
        <v>39</v>
      </c>
      <c r="F49" s="1215"/>
      <c r="G49" s="1215"/>
      <c r="H49" s="1216"/>
      <c r="I49" s="354" t="s">
        <v>513</v>
      </c>
      <c r="J49" s="355" t="s">
        <v>513</v>
      </c>
      <c r="K49" s="355" t="s">
        <v>513</v>
      </c>
      <c r="L49" s="355" t="s">
        <v>513</v>
      </c>
      <c r="M49" s="356" t="s">
        <v>513</v>
      </c>
    </row>
    <row r="50" spans="2:13" ht="27.75" customHeight="1" x14ac:dyDescent="0.15">
      <c r="B50" s="1220" t="s">
        <v>40</v>
      </c>
      <c r="C50" s="1221"/>
      <c r="D50" s="106"/>
      <c r="E50" s="1215" t="s">
        <v>41</v>
      </c>
      <c r="F50" s="1215"/>
      <c r="G50" s="1215"/>
      <c r="H50" s="1216"/>
      <c r="I50" s="354">
        <v>3646</v>
      </c>
      <c r="J50" s="355">
        <v>4085</v>
      </c>
      <c r="K50" s="355">
        <v>3866</v>
      </c>
      <c r="L50" s="355">
        <v>4247</v>
      </c>
      <c r="M50" s="356">
        <v>5040</v>
      </c>
    </row>
    <row r="51" spans="2:13" ht="27.75" customHeight="1" x14ac:dyDescent="0.15">
      <c r="B51" s="1209"/>
      <c r="C51" s="1210"/>
      <c r="D51" s="103"/>
      <c r="E51" s="1215" t="s">
        <v>42</v>
      </c>
      <c r="F51" s="1215"/>
      <c r="G51" s="1215"/>
      <c r="H51" s="1216"/>
      <c r="I51" s="354">
        <v>4078</v>
      </c>
      <c r="J51" s="355">
        <v>3992</v>
      </c>
      <c r="K51" s="355">
        <v>3946</v>
      </c>
      <c r="L51" s="355">
        <v>4081</v>
      </c>
      <c r="M51" s="356">
        <v>4203</v>
      </c>
    </row>
    <row r="52" spans="2:13" ht="27.75" customHeight="1" x14ac:dyDescent="0.15">
      <c r="B52" s="1211"/>
      <c r="C52" s="1212"/>
      <c r="D52" s="103"/>
      <c r="E52" s="1215" t="s">
        <v>43</v>
      </c>
      <c r="F52" s="1215"/>
      <c r="G52" s="1215"/>
      <c r="H52" s="1216"/>
      <c r="I52" s="354">
        <v>18338</v>
      </c>
      <c r="J52" s="355">
        <v>17605</v>
      </c>
      <c r="K52" s="355">
        <v>16668</v>
      </c>
      <c r="L52" s="355">
        <v>15974</v>
      </c>
      <c r="M52" s="356">
        <v>15897</v>
      </c>
    </row>
    <row r="53" spans="2:13" ht="27.75" customHeight="1" thickBot="1" x14ac:dyDescent="0.2">
      <c r="B53" s="1222" t="s">
        <v>44</v>
      </c>
      <c r="C53" s="1223"/>
      <c r="D53" s="107"/>
      <c r="E53" s="1224" t="s">
        <v>45</v>
      </c>
      <c r="F53" s="1224"/>
      <c r="G53" s="1224"/>
      <c r="H53" s="1225"/>
      <c r="I53" s="357">
        <v>5882</v>
      </c>
      <c r="J53" s="358">
        <v>5898</v>
      </c>
      <c r="K53" s="358">
        <v>5688</v>
      </c>
      <c r="L53" s="358">
        <v>5551</v>
      </c>
      <c r="M53" s="359">
        <v>4351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39IvH7iYmAFkVeihHi3PXm4z9+HAgF0aX7y1WBJSfxRIOIu5u31lltPKczo/UtmyQuQqclnVJEs+c2v8XBXoUA==" saltValue="FGwywrNw3QIvVhEcQEJl/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6" zoomScaleNormal="86" zoomScaleSheetLayoutView="100" workbookViewId="0">
      <selection activeCell="F58" sqref="F58"/>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556</v>
      </c>
      <c r="G54" s="116" t="s">
        <v>557</v>
      </c>
      <c r="H54" s="117" t="s">
        <v>558</v>
      </c>
    </row>
    <row r="55" spans="2:8" ht="52.5" customHeight="1" x14ac:dyDescent="0.15">
      <c r="B55" s="118"/>
      <c r="C55" s="1234" t="s">
        <v>48</v>
      </c>
      <c r="D55" s="1234"/>
      <c r="E55" s="1235"/>
      <c r="F55" s="119">
        <v>2538</v>
      </c>
      <c r="G55" s="119">
        <v>2791</v>
      </c>
      <c r="H55" s="120">
        <v>2700</v>
      </c>
    </row>
    <row r="56" spans="2:8" ht="52.5" customHeight="1" x14ac:dyDescent="0.15">
      <c r="B56" s="121"/>
      <c r="C56" s="1236" t="s">
        <v>49</v>
      </c>
      <c r="D56" s="1236"/>
      <c r="E56" s="1237"/>
      <c r="F56" s="122" t="s">
        <v>513</v>
      </c>
      <c r="G56" s="122" t="s">
        <v>513</v>
      </c>
      <c r="H56" s="123" t="s">
        <v>513</v>
      </c>
    </row>
    <row r="57" spans="2:8" ht="53.25" customHeight="1" x14ac:dyDescent="0.15">
      <c r="B57" s="121"/>
      <c r="C57" s="1238" t="s">
        <v>50</v>
      </c>
      <c r="D57" s="1238"/>
      <c r="E57" s="1239"/>
      <c r="F57" s="124">
        <v>224</v>
      </c>
      <c r="G57" s="124">
        <v>221</v>
      </c>
      <c r="H57" s="125">
        <v>729</v>
      </c>
    </row>
    <row r="58" spans="2:8" ht="45.75" customHeight="1" x14ac:dyDescent="0.15">
      <c r="B58" s="126"/>
      <c r="C58" s="1226" t="s">
        <v>51</v>
      </c>
      <c r="D58" s="1227"/>
      <c r="E58" s="1228"/>
      <c r="F58" s="127"/>
      <c r="G58" s="127"/>
      <c r="H58" s="128"/>
    </row>
    <row r="59" spans="2:8" ht="45.75" customHeight="1" x14ac:dyDescent="0.15">
      <c r="B59" s="126"/>
      <c r="C59" s="1226" t="s">
        <v>51</v>
      </c>
      <c r="D59" s="1227"/>
      <c r="E59" s="1228"/>
      <c r="F59" s="127"/>
      <c r="G59" s="127"/>
      <c r="H59" s="128"/>
    </row>
    <row r="60" spans="2:8" ht="45.75" customHeight="1" x14ac:dyDescent="0.15">
      <c r="B60" s="126"/>
      <c r="C60" s="1226" t="s">
        <v>51</v>
      </c>
      <c r="D60" s="1227"/>
      <c r="E60" s="1228"/>
      <c r="F60" s="127"/>
      <c r="G60" s="127"/>
      <c r="H60" s="128"/>
    </row>
    <row r="61" spans="2:8" ht="45.75" customHeight="1" x14ac:dyDescent="0.15">
      <c r="B61" s="126"/>
      <c r="C61" s="1226" t="s">
        <v>52</v>
      </c>
      <c r="D61" s="1227"/>
      <c r="E61" s="1228"/>
      <c r="F61" s="127"/>
      <c r="G61" s="127"/>
      <c r="H61" s="128"/>
    </row>
    <row r="62" spans="2:8" ht="45.75" customHeight="1" thickBot="1" x14ac:dyDescent="0.2">
      <c r="B62" s="129"/>
      <c r="C62" s="1229" t="s">
        <v>51</v>
      </c>
      <c r="D62" s="1230"/>
      <c r="E62" s="1231"/>
      <c r="F62" s="130"/>
      <c r="G62" s="130"/>
      <c r="H62" s="131"/>
    </row>
    <row r="63" spans="2:8" ht="52.5" customHeight="1" thickBot="1" x14ac:dyDescent="0.2">
      <c r="B63" s="132"/>
      <c r="C63" s="1232" t="s">
        <v>53</v>
      </c>
      <c r="D63" s="1232"/>
      <c r="E63" s="1233"/>
      <c r="F63" s="133">
        <v>2761</v>
      </c>
      <c r="G63" s="133">
        <v>3012</v>
      </c>
      <c r="H63" s="134">
        <v>3429</v>
      </c>
    </row>
    <row r="64" spans="2:8" x14ac:dyDescent="0.15"/>
  </sheetData>
  <sheetProtection algorithmName="SHA-512" hashValue="t2EFngTsnveCfq/dkSJxHMitULwwsrIlBjHKy01ChL8q1vtLIbk4oaK5509+rGM3aGalgH3bTkGJOzVl9Ggqcg==" saltValue="8SbHgNj5ocDvhiVBUV+d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topLeftCell="A52" zoomScale="70" zoomScaleNormal="70" zoomScaleSheetLayoutView="55" workbookViewId="0">
      <selection activeCell="AN70" sqref="AN70"/>
    </sheetView>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55"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55"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55"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55"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55"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55"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55"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55"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55"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55"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55"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55"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55"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55"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55"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588</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589</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590</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591</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554</v>
      </c>
      <c r="BQ50" s="1273"/>
      <c r="BR50" s="1273"/>
      <c r="BS50" s="1273"/>
      <c r="BT50" s="1273"/>
      <c r="BU50" s="1273"/>
      <c r="BV50" s="1273"/>
      <c r="BW50" s="1273"/>
      <c r="BX50" s="1273" t="s">
        <v>555</v>
      </c>
      <c r="BY50" s="1273"/>
      <c r="BZ50" s="1273"/>
      <c r="CA50" s="1273"/>
      <c r="CB50" s="1273"/>
      <c r="CC50" s="1273"/>
      <c r="CD50" s="1273"/>
      <c r="CE50" s="1273"/>
      <c r="CF50" s="1273" t="s">
        <v>556</v>
      </c>
      <c r="CG50" s="1273"/>
      <c r="CH50" s="1273"/>
      <c r="CI50" s="1273"/>
      <c r="CJ50" s="1273"/>
      <c r="CK50" s="1273"/>
      <c r="CL50" s="1273"/>
      <c r="CM50" s="1273"/>
      <c r="CN50" s="1273" t="s">
        <v>557</v>
      </c>
      <c r="CO50" s="1273"/>
      <c r="CP50" s="1273"/>
      <c r="CQ50" s="1273"/>
      <c r="CR50" s="1273"/>
      <c r="CS50" s="1273"/>
      <c r="CT50" s="1273"/>
      <c r="CU50" s="1273"/>
      <c r="CV50" s="1273" t="s">
        <v>558</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592</v>
      </c>
      <c r="AO51" s="1277"/>
      <c r="AP51" s="1277"/>
      <c r="AQ51" s="1277"/>
      <c r="AR51" s="1277"/>
      <c r="AS51" s="1277"/>
      <c r="AT51" s="1277"/>
      <c r="AU51" s="1277"/>
      <c r="AV51" s="1277"/>
      <c r="AW51" s="1277"/>
      <c r="AX51" s="1277"/>
      <c r="AY51" s="1277"/>
      <c r="AZ51" s="1277"/>
      <c r="BA51" s="1277"/>
      <c r="BB51" s="1277" t="s">
        <v>593</v>
      </c>
      <c r="BC51" s="1277"/>
      <c r="BD51" s="1277"/>
      <c r="BE51" s="1277"/>
      <c r="BF51" s="1277"/>
      <c r="BG51" s="1277"/>
      <c r="BH51" s="1277"/>
      <c r="BI51" s="1277"/>
      <c r="BJ51" s="1277"/>
      <c r="BK51" s="1277"/>
      <c r="BL51" s="1277"/>
      <c r="BM51" s="1277"/>
      <c r="BN51" s="1277"/>
      <c r="BO51" s="1277"/>
      <c r="BP51" s="1278">
        <v>26.6</v>
      </c>
      <c r="BQ51" s="1278"/>
      <c r="BR51" s="1278"/>
      <c r="BS51" s="1278"/>
      <c r="BT51" s="1278"/>
      <c r="BU51" s="1278"/>
      <c r="BV51" s="1278"/>
      <c r="BW51" s="1278"/>
      <c r="BX51" s="1278">
        <v>26</v>
      </c>
      <c r="BY51" s="1278"/>
      <c r="BZ51" s="1278"/>
      <c r="CA51" s="1278"/>
      <c r="CB51" s="1278"/>
      <c r="CC51" s="1278"/>
      <c r="CD51" s="1278"/>
      <c r="CE51" s="1278"/>
      <c r="CF51" s="1278">
        <v>24.7</v>
      </c>
      <c r="CG51" s="1278"/>
      <c r="CH51" s="1278"/>
      <c r="CI51" s="1278"/>
      <c r="CJ51" s="1278"/>
      <c r="CK51" s="1278"/>
      <c r="CL51" s="1278"/>
      <c r="CM51" s="1278"/>
      <c r="CN51" s="1278">
        <v>23.1</v>
      </c>
      <c r="CO51" s="1278"/>
      <c r="CP51" s="1278"/>
      <c r="CQ51" s="1278"/>
      <c r="CR51" s="1278"/>
      <c r="CS51" s="1278"/>
      <c r="CT51" s="1278"/>
      <c r="CU51" s="1278"/>
      <c r="CV51" s="1278">
        <v>17</v>
      </c>
      <c r="CW51" s="1278"/>
      <c r="CX51" s="1278"/>
      <c r="CY51" s="1278"/>
      <c r="CZ51" s="1278"/>
      <c r="DA51" s="1278"/>
      <c r="DB51" s="1278"/>
      <c r="DC51" s="1278"/>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594</v>
      </c>
      <c r="BC53" s="1277"/>
      <c r="BD53" s="1277"/>
      <c r="BE53" s="1277"/>
      <c r="BF53" s="1277"/>
      <c r="BG53" s="1277"/>
      <c r="BH53" s="1277"/>
      <c r="BI53" s="1277"/>
      <c r="BJ53" s="1277"/>
      <c r="BK53" s="1277"/>
      <c r="BL53" s="1277"/>
      <c r="BM53" s="1277"/>
      <c r="BN53" s="1277"/>
      <c r="BO53" s="1277"/>
      <c r="BP53" s="1278">
        <v>69.7</v>
      </c>
      <c r="BQ53" s="1278"/>
      <c r="BR53" s="1278"/>
      <c r="BS53" s="1278"/>
      <c r="BT53" s="1278"/>
      <c r="BU53" s="1278"/>
      <c r="BV53" s="1278"/>
      <c r="BW53" s="1278"/>
      <c r="BX53" s="1278">
        <v>69.5</v>
      </c>
      <c r="BY53" s="1278"/>
      <c r="BZ53" s="1278"/>
      <c r="CA53" s="1278"/>
      <c r="CB53" s="1278"/>
      <c r="CC53" s="1278"/>
      <c r="CD53" s="1278"/>
      <c r="CE53" s="1278"/>
      <c r="CF53" s="1278">
        <v>69.5</v>
      </c>
      <c r="CG53" s="1278"/>
      <c r="CH53" s="1278"/>
      <c r="CI53" s="1278"/>
      <c r="CJ53" s="1278"/>
      <c r="CK53" s="1278"/>
      <c r="CL53" s="1278"/>
      <c r="CM53" s="1278"/>
      <c r="CN53" s="1278">
        <v>67.8</v>
      </c>
      <c r="CO53" s="1278"/>
      <c r="CP53" s="1278"/>
      <c r="CQ53" s="1278"/>
      <c r="CR53" s="1278"/>
      <c r="CS53" s="1278"/>
      <c r="CT53" s="1278"/>
      <c r="CU53" s="1278"/>
      <c r="CV53" s="1278">
        <v>68.400000000000006</v>
      </c>
      <c r="CW53" s="1278"/>
      <c r="CX53" s="1278"/>
      <c r="CY53" s="1278"/>
      <c r="CZ53" s="1278"/>
      <c r="DA53" s="1278"/>
      <c r="DB53" s="1278"/>
      <c r="DC53" s="1278"/>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6"/>
      <c r="B55" s="1248"/>
      <c r="G55" s="1267"/>
      <c r="H55" s="1267"/>
      <c r="I55" s="1267"/>
      <c r="J55" s="1267"/>
      <c r="K55" s="1276"/>
      <c r="L55" s="1276"/>
      <c r="M55" s="1276"/>
      <c r="N55" s="1276"/>
      <c r="AN55" s="1273" t="s">
        <v>595</v>
      </c>
      <c r="AO55" s="1273"/>
      <c r="AP55" s="1273"/>
      <c r="AQ55" s="1273"/>
      <c r="AR55" s="1273"/>
      <c r="AS55" s="1273"/>
      <c r="AT55" s="1273"/>
      <c r="AU55" s="1273"/>
      <c r="AV55" s="1273"/>
      <c r="AW55" s="1273"/>
      <c r="AX55" s="1273"/>
      <c r="AY55" s="1273"/>
      <c r="AZ55" s="1273"/>
      <c r="BA55" s="1273"/>
      <c r="BB55" s="1277" t="s">
        <v>593</v>
      </c>
      <c r="BC55" s="1277"/>
      <c r="BD55" s="1277"/>
      <c r="BE55" s="1277"/>
      <c r="BF55" s="1277"/>
      <c r="BG55" s="1277"/>
      <c r="BH55" s="1277"/>
      <c r="BI55" s="1277"/>
      <c r="BJ55" s="1277"/>
      <c r="BK55" s="1277"/>
      <c r="BL55" s="1277"/>
      <c r="BM55" s="1277"/>
      <c r="BN55" s="1277"/>
      <c r="BO55" s="1277"/>
      <c r="BP55" s="1278">
        <v>51.2</v>
      </c>
      <c r="BQ55" s="1278"/>
      <c r="BR55" s="1278"/>
      <c r="BS55" s="1278"/>
      <c r="BT55" s="1278"/>
      <c r="BU55" s="1278"/>
      <c r="BV55" s="1278"/>
      <c r="BW55" s="1278"/>
      <c r="BX55" s="1278">
        <v>47.2</v>
      </c>
      <c r="BY55" s="1278"/>
      <c r="BZ55" s="1278"/>
      <c r="CA55" s="1278"/>
      <c r="CB55" s="1278"/>
      <c r="CC55" s="1278"/>
      <c r="CD55" s="1278"/>
      <c r="CE55" s="1278"/>
      <c r="CF55" s="1278">
        <v>49.5</v>
      </c>
      <c r="CG55" s="1278"/>
      <c r="CH55" s="1278"/>
      <c r="CI55" s="1278"/>
      <c r="CJ55" s="1278"/>
      <c r="CK55" s="1278"/>
      <c r="CL55" s="1278"/>
      <c r="CM55" s="1278"/>
      <c r="CN55" s="1278">
        <v>46.9</v>
      </c>
      <c r="CO55" s="1278"/>
      <c r="CP55" s="1278"/>
      <c r="CQ55" s="1278"/>
      <c r="CR55" s="1278"/>
      <c r="CS55" s="1278"/>
      <c r="CT55" s="1278"/>
      <c r="CU55" s="1278"/>
      <c r="CV55" s="1278">
        <v>0</v>
      </c>
      <c r="CW55" s="1278"/>
      <c r="CX55" s="1278"/>
      <c r="CY55" s="1278"/>
      <c r="CZ55" s="1278"/>
      <c r="DA55" s="1278"/>
      <c r="DB55" s="1278"/>
      <c r="DC55" s="1278"/>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x14ac:dyDescent="0.15">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594</v>
      </c>
      <c r="BC57" s="1277"/>
      <c r="BD57" s="1277"/>
      <c r="BE57" s="1277"/>
      <c r="BF57" s="1277"/>
      <c r="BG57" s="1277"/>
      <c r="BH57" s="1277"/>
      <c r="BI57" s="1277"/>
      <c r="BJ57" s="1277"/>
      <c r="BK57" s="1277"/>
      <c r="BL57" s="1277"/>
      <c r="BM57" s="1277"/>
      <c r="BN57" s="1277"/>
      <c r="BO57" s="1277"/>
      <c r="BP57" s="1278">
        <v>58.7</v>
      </c>
      <c r="BQ57" s="1278"/>
      <c r="BR57" s="1278"/>
      <c r="BS57" s="1278"/>
      <c r="BT57" s="1278"/>
      <c r="BU57" s="1278"/>
      <c r="BV57" s="1278"/>
      <c r="BW57" s="1278"/>
      <c r="BX57" s="1278">
        <v>59.8</v>
      </c>
      <c r="BY57" s="1278"/>
      <c r="BZ57" s="1278"/>
      <c r="CA57" s="1278"/>
      <c r="CB57" s="1278"/>
      <c r="CC57" s="1278"/>
      <c r="CD57" s="1278"/>
      <c r="CE57" s="1278"/>
      <c r="CF57" s="1278">
        <v>60.9</v>
      </c>
      <c r="CG57" s="1278"/>
      <c r="CH57" s="1278"/>
      <c r="CI57" s="1278"/>
      <c r="CJ57" s="1278"/>
      <c r="CK57" s="1278"/>
      <c r="CL57" s="1278"/>
      <c r="CM57" s="1278"/>
      <c r="CN57" s="1278">
        <v>61.2</v>
      </c>
      <c r="CO57" s="1278"/>
      <c r="CP57" s="1278"/>
      <c r="CQ57" s="1278"/>
      <c r="CR57" s="1278"/>
      <c r="CS57" s="1278"/>
      <c r="CT57" s="1278"/>
      <c r="CU57" s="1278"/>
      <c r="CV57" s="1278">
        <v>63</v>
      </c>
      <c r="CW57" s="1278"/>
      <c r="CX57" s="1278"/>
      <c r="CY57" s="1278"/>
      <c r="CZ57" s="1278"/>
      <c r="DA57" s="1278"/>
      <c r="DB57" s="1278"/>
      <c r="DC57" s="1278"/>
      <c r="DD57" s="1281"/>
      <c r="DE57" s="1279"/>
    </row>
    <row r="58" spans="1:109" s="1256" customFormat="1" x14ac:dyDescent="0.15">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x14ac:dyDescent="0.15">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x14ac:dyDescent="0.15">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x14ac:dyDescent="0.15">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7" t="s">
        <v>596</v>
      </c>
    </row>
    <row r="64" spans="1:109" x14ac:dyDescent="0.15">
      <c r="B64" s="1248"/>
      <c r="G64" s="1255"/>
      <c r="I64" s="1288"/>
      <c r="J64" s="1288"/>
      <c r="K64" s="1288"/>
      <c r="L64" s="1288"/>
      <c r="M64" s="1288"/>
      <c r="N64" s="1289"/>
      <c r="AM64" s="1255"/>
      <c r="AN64" s="1255" t="s">
        <v>589</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597</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3"/>
      <c r="I71" s="1294"/>
      <c r="J71" s="1291"/>
      <c r="K71" s="1291"/>
      <c r="L71" s="1292"/>
      <c r="M71" s="1291"/>
      <c r="N71" s="1292"/>
      <c r="AM71" s="1293"/>
      <c r="AN71" s="1242" t="s">
        <v>591</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554</v>
      </c>
      <c r="BQ72" s="1273"/>
      <c r="BR72" s="1273"/>
      <c r="BS72" s="1273"/>
      <c r="BT72" s="1273"/>
      <c r="BU72" s="1273"/>
      <c r="BV72" s="1273"/>
      <c r="BW72" s="1273"/>
      <c r="BX72" s="1273" t="s">
        <v>555</v>
      </c>
      <c r="BY72" s="1273"/>
      <c r="BZ72" s="1273"/>
      <c r="CA72" s="1273"/>
      <c r="CB72" s="1273"/>
      <c r="CC72" s="1273"/>
      <c r="CD72" s="1273"/>
      <c r="CE72" s="1273"/>
      <c r="CF72" s="1273" t="s">
        <v>556</v>
      </c>
      <c r="CG72" s="1273"/>
      <c r="CH72" s="1273"/>
      <c r="CI72" s="1273"/>
      <c r="CJ72" s="1273"/>
      <c r="CK72" s="1273"/>
      <c r="CL72" s="1273"/>
      <c r="CM72" s="1273"/>
      <c r="CN72" s="1273" t="s">
        <v>557</v>
      </c>
      <c r="CO72" s="1273"/>
      <c r="CP72" s="1273"/>
      <c r="CQ72" s="1273"/>
      <c r="CR72" s="1273"/>
      <c r="CS72" s="1273"/>
      <c r="CT72" s="1273"/>
      <c r="CU72" s="1273"/>
      <c r="CV72" s="1273" t="s">
        <v>558</v>
      </c>
      <c r="CW72" s="1273"/>
      <c r="CX72" s="1273"/>
      <c r="CY72" s="1273"/>
      <c r="CZ72" s="1273"/>
      <c r="DA72" s="1273"/>
      <c r="DB72" s="1273"/>
      <c r="DC72" s="1273"/>
    </row>
    <row r="73" spans="2:107" x14ac:dyDescent="0.15">
      <c r="B73" s="1248"/>
      <c r="G73" s="1274"/>
      <c r="H73" s="1274"/>
      <c r="I73" s="1274"/>
      <c r="J73" s="1274"/>
      <c r="K73" s="1295"/>
      <c r="L73" s="1295"/>
      <c r="M73" s="1295"/>
      <c r="N73" s="1295"/>
      <c r="AM73" s="1266"/>
      <c r="AN73" s="1277" t="s">
        <v>592</v>
      </c>
      <c r="AO73" s="1277"/>
      <c r="AP73" s="1277"/>
      <c r="AQ73" s="1277"/>
      <c r="AR73" s="1277"/>
      <c r="AS73" s="1277"/>
      <c r="AT73" s="1277"/>
      <c r="AU73" s="1277"/>
      <c r="AV73" s="1277"/>
      <c r="AW73" s="1277"/>
      <c r="AX73" s="1277"/>
      <c r="AY73" s="1277"/>
      <c r="AZ73" s="1277"/>
      <c r="BA73" s="1277"/>
      <c r="BB73" s="1277" t="s">
        <v>593</v>
      </c>
      <c r="BC73" s="1277"/>
      <c r="BD73" s="1277"/>
      <c r="BE73" s="1277"/>
      <c r="BF73" s="1277"/>
      <c r="BG73" s="1277"/>
      <c r="BH73" s="1277"/>
      <c r="BI73" s="1277"/>
      <c r="BJ73" s="1277"/>
      <c r="BK73" s="1277"/>
      <c r="BL73" s="1277"/>
      <c r="BM73" s="1277"/>
      <c r="BN73" s="1277"/>
      <c r="BO73" s="1277"/>
      <c r="BP73" s="1278">
        <v>26.6</v>
      </c>
      <c r="BQ73" s="1278"/>
      <c r="BR73" s="1278"/>
      <c r="BS73" s="1278"/>
      <c r="BT73" s="1278"/>
      <c r="BU73" s="1278"/>
      <c r="BV73" s="1278"/>
      <c r="BW73" s="1278"/>
      <c r="BX73" s="1278">
        <v>26</v>
      </c>
      <c r="BY73" s="1278"/>
      <c r="BZ73" s="1278"/>
      <c r="CA73" s="1278"/>
      <c r="CB73" s="1278"/>
      <c r="CC73" s="1278"/>
      <c r="CD73" s="1278"/>
      <c r="CE73" s="1278"/>
      <c r="CF73" s="1278">
        <v>24.7</v>
      </c>
      <c r="CG73" s="1278"/>
      <c r="CH73" s="1278"/>
      <c r="CI73" s="1278"/>
      <c r="CJ73" s="1278"/>
      <c r="CK73" s="1278"/>
      <c r="CL73" s="1278"/>
      <c r="CM73" s="1278"/>
      <c r="CN73" s="1278">
        <v>23.1</v>
      </c>
      <c r="CO73" s="1278"/>
      <c r="CP73" s="1278"/>
      <c r="CQ73" s="1278"/>
      <c r="CR73" s="1278"/>
      <c r="CS73" s="1278"/>
      <c r="CT73" s="1278"/>
      <c r="CU73" s="1278"/>
      <c r="CV73" s="1278">
        <v>17</v>
      </c>
      <c r="CW73" s="1278"/>
      <c r="CX73" s="1278"/>
      <c r="CY73" s="1278"/>
      <c r="CZ73" s="1278"/>
      <c r="DA73" s="1278"/>
      <c r="DB73" s="1278"/>
      <c r="DC73" s="1278"/>
    </row>
    <row r="74" spans="2:107" x14ac:dyDescent="0.15">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598</v>
      </c>
      <c r="BC75" s="1277"/>
      <c r="BD75" s="1277"/>
      <c r="BE75" s="1277"/>
      <c r="BF75" s="1277"/>
      <c r="BG75" s="1277"/>
      <c r="BH75" s="1277"/>
      <c r="BI75" s="1277"/>
      <c r="BJ75" s="1277"/>
      <c r="BK75" s="1277"/>
      <c r="BL75" s="1277"/>
      <c r="BM75" s="1277"/>
      <c r="BN75" s="1277"/>
      <c r="BO75" s="1277"/>
      <c r="BP75" s="1278">
        <v>4.0999999999999996</v>
      </c>
      <c r="BQ75" s="1278"/>
      <c r="BR75" s="1278"/>
      <c r="BS75" s="1278"/>
      <c r="BT75" s="1278"/>
      <c r="BU75" s="1278"/>
      <c r="BV75" s="1278"/>
      <c r="BW75" s="1278"/>
      <c r="BX75" s="1278">
        <v>4.3</v>
      </c>
      <c r="BY75" s="1278"/>
      <c r="BZ75" s="1278"/>
      <c r="CA75" s="1278"/>
      <c r="CB75" s="1278"/>
      <c r="CC75" s="1278"/>
      <c r="CD75" s="1278"/>
      <c r="CE75" s="1278"/>
      <c r="CF75" s="1278">
        <v>4.7</v>
      </c>
      <c r="CG75" s="1278"/>
      <c r="CH75" s="1278"/>
      <c r="CI75" s="1278"/>
      <c r="CJ75" s="1278"/>
      <c r="CK75" s="1278"/>
      <c r="CL75" s="1278"/>
      <c r="CM75" s="1278"/>
      <c r="CN75" s="1278">
        <v>4.7</v>
      </c>
      <c r="CO75" s="1278"/>
      <c r="CP75" s="1278"/>
      <c r="CQ75" s="1278"/>
      <c r="CR75" s="1278"/>
      <c r="CS75" s="1278"/>
      <c r="CT75" s="1278"/>
      <c r="CU75" s="1278"/>
      <c r="CV75" s="1278">
        <v>4.9000000000000004</v>
      </c>
      <c r="CW75" s="1278"/>
      <c r="CX75" s="1278"/>
      <c r="CY75" s="1278"/>
      <c r="CZ75" s="1278"/>
      <c r="DA75" s="1278"/>
      <c r="DB75" s="1278"/>
      <c r="DC75" s="1278"/>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8"/>
      <c r="G77" s="1267"/>
      <c r="H77" s="1267"/>
      <c r="I77" s="1267"/>
      <c r="J77" s="1267"/>
      <c r="K77" s="1295"/>
      <c r="L77" s="1295"/>
      <c r="M77" s="1295"/>
      <c r="N77" s="1295"/>
      <c r="AN77" s="1273" t="s">
        <v>595</v>
      </c>
      <c r="AO77" s="1273"/>
      <c r="AP77" s="1273"/>
      <c r="AQ77" s="1273"/>
      <c r="AR77" s="1273"/>
      <c r="AS77" s="1273"/>
      <c r="AT77" s="1273"/>
      <c r="AU77" s="1273"/>
      <c r="AV77" s="1273"/>
      <c r="AW77" s="1273"/>
      <c r="AX77" s="1273"/>
      <c r="AY77" s="1273"/>
      <c r="AZ77" s="1273"/>
      <c r="BA77" s="1273"/>
      <c r="BB77" s="1277" t="s">
        <v>593</v>
      </c>
      <c r="BC77" s="1277"/>
      <c r="BD77" s="1277"/>
      <c r="BE77" s="1277"/>
      <c r="BF77" s="1277"/>
      <c r="BG77" s="1277"/>
      <c r="BH77" s="1277"/>
      <c r="BI77" s="1277"/>
      <c r="BJ77" s="1277"/>
      <c r="BK77" s="1277"/>
      <c r="BL77" s="1277"/>
      <c r="BM77" s="1277"/>
      <c r="BN77" s="1277"/>
      <c r="BO77" s="1277"/>
      <c r="BP77" s="1278">
        <v>51.2</v>
      </c>
      <c r="BQ77" s="1278"/>
      <c r="BR77" s="1278"/>
      <c r="BS77" s="1278"/>
      <c r="BT77" s="1278"/>
      <c r="BU77" s="1278"/>
      <c r="BV77" s="1278"/>
      <c r="BW77" s="1278"/>
      <c r="BX77" s="1278">
        <v>47.2</v>
      </c>
      <c r="BY77" s="1278"/>
      <c r="BZ77" s="1278"/>
      <c r="CA77" s="1278"/>
      <c r="CB77" s="1278"/>
      <c r="CC77" s="1278"/>
      <c r="CD77" s="1278"/>
      <c r="CE77" s="1278"/>
      <c r="CF77" s="1278">
        <v>49.5</v>
      </c>
      <c r="CG77" s="1278"/>
      <c r="CH77" s="1278"/>
      <c r="CI77" s="1278"/>
      <c r="CJ77" s="1278"/>
      <c r="CK77" s="1278"/>
      <c r="CL77" s="1278"/>
      <c r="CM77" s="1278"/>
      <c r="CN77" s="1278">
        <v>46.9</v>
      </c>
      <c r="CO77" s="1278"/>
      <c r="CP77" s="1278"/>
      <c r="CQ77" s="1278"/>
      <c r="CR77" s="1278"/>
      <c r="CS77" s="1278"/>
      <c r="CT77" s="1278"/>
      <c r="CU77" s="1278"/>
      <c r="CV77" s="1278">
        <v>0</v>
      </c>
      <c r="CW77" s="1278"/>
      <c r="CX77" s="1278"/>
      <c r="CY77" s="1278"/>
      <c r="CZ77" s="1278"/>
      <c r="DA77" s="1278"/>
      <c r="DB77" s="1278"/>
      <c r="DC77" s="1278"/>
    </row>
    <row r="78" spans="2:107" x14ac:dyDescent="0.15">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598</v>
      </c>
      <c r="BC79" s="1277"/>
      <c r="BD79" s="1277"/>
      <c r="BE79" s="1277"/>
      <c r="BF79" s="1277"/>
      <c r="BG79" s="1277"/>
      <c r="BH79" s="1277"/>
      <c r="BI79" s="1277"/>
      <c r="BJ79" s="1277"/>
      <c r="BK79" s="1277"/>
      <c r="BL79" s="1277"/>
      <c r="BM79" s="1277"/>
      <c r="BN79" s="1277"/>
      <c r="BO79" s="1277"/>
      <c r="BP79" s="1278">
        <v>8.1999999999999993</v>
      </c>
      <c r="BQ79" s="1278"/>
      <c r="BR79" s="1278"/>
      <c r="BS79" s="1278"/>
      <c r="BT79" s="1278"/>
      <c r="BU79" s="1278"/>
      <c r="BV79" s="1278"/>
      <c r="BW79" s="1278"/>
      <c r="BX79" s="1278">
        <v>7.8</v>
      </c>
      <c r="BY79" s="1278"/>
      <c r="BZ79" s="1278"/>
      <c r="CA79" s="1278"/>
      <c r="CB79" s="1278"/>
      <c r="CC79" s="1278"/>
      <c r="CD79" s="1278"/>
      <c r="CE79" s="1278"/>
      <c r="CF79" s="1278">
        <v>7.6</v>
      </c>
      <c r="CG79" s="1278"/>
      <c r="CH79" s="1278"/>
      <c r="CI79" s="1278"/>
      <c r="CJ79" s="1278"/>
      <c r="CK79" s="1278"/>
      <c r="CL79" s="1278"/>
      <c r="CM79" s="1278"/>
      <c r="CN79" s="1278">
        <v>7.2</v>
      </c>
      <c r="CO79" s="1278"/>
      <c r="CP79" s="1278"/>
      <c r="CQ79" s="1278"/>
      <c r="CR79" s="1278"/>
      <c r="CS79" s="1278"/>
      <c r="CT79" s="1278"/>
      <c r="CU79" s="1278"/>
      <c r="CV79" s="1278">
        <v>4.5</v>
      </c>
      <c r="CW79" s="1278"/>
      <c r="CX79" s="1278"/>
      <c r="CY79" s="1278"/>
      <c r="CZ79" s="1278"/>
      <c r="DA79" s="1278"/>
      <c r="DB79" s="1278"/>
      <c r="DC79" s="1278"/>
    </row>
    <row r="80" spans="2:107" x14ac:dyDescent="0.15">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8"/>
    </row>
    <row r="82" spans="2:109" ht="17.25" x14ac:dyDescent="0.1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yzUk3QXjqoyFf1/AyLimhJRtxoq2u7F/UzhP797z+exphkD1mlAugW6Y5ohL2Jgsbx3cYe89diYcvu+R/jHNJw==" saltValue="0+/VpdF5TNhAw5/NE0qhN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9" zoomScale="85" zoomScaleNormal="85" zoomScaleSheetLayoutView="70" workbookViewId="0">
      <selection activeCell="AN70" sqref="AN70"/>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501</v>
      </c>
    </row>
  </sheetData>
  <sheetProtection algorithmName="SHA-512" hashValue="2RcEEO6fflEmhgTWFCgciHevbty2rPA2IHwH2MsPcidO9hh4HiuKzI2Dn7LshYIbME87WLXqF8hDLecpwEPHaA==" saltValue="nSAY2nr3D679dz6MvzrMi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N70" sqref="AN70"/>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501</v>
      </c>
    </row>
  </sheetData>
  <sheetProtection algorithmName="SHA-512" hashValue="33goZZ6R8Eo/nMhNlrNpGces8iyJVi/hchEH2ySHUAJ3QByJQFwUjmnUGx7CeOyWBhI6SNMDJRDoUlE8AEdUWQ==" saltValue="flFNi6k+pAy20qwcHRVm0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54</v>
      </c>
      <c r="E2" s="146"/>
      <c r="F2" s="147" t="s">
        <v>551</v>
      </c>
      <c r="G2" s="148"/>
      <c r="H2" s="149"/>
    </row>
    <row r="3" spans="1:8" x14ac:dyDescent="0.15">
      <c r="A3" s="145" t="s">
        <v>544</v>
      </c>
      <c r="B3" s="150"/>
      <c r="C3" s="151"/>
      <c r="D3" s="152">
        <v>19525</v>
      </c>
      <c r="E3" s="153"/>
      <c r="F3" s="154">
        <v>68655</v>
      </c>
      <c r="G3" s="155"/>
      <c r="H3" s="156"/>
    </row>
    <row r="4" spans="1:8" x14ac:dyDescent="0.15">
      <c r="A4" s="157"/>
      <c r="B4" s="158"/>
      <c r="C4" s="159"/>
      <c r="D4" s="160">
        <v>16607</v>
      </c>
      <c r="E4" s="161"/>
      <c r="F4" s="162">
        <v>32316</v>
      </c>
      <c r="G4" s="163"/>
      <c r="H4" s="164"/>
    </row>
    <row r="5" spans="1:8" x14ac:dyDescent="0.15">
      <c r="A5" s="145" t="s">
        <v>546</v>
      </c>
      <c r="B5" s="150"/>
      <c r="C5" s="151"/>
      <c r="D5" s="152">
        <v>22128</v>
      </c>
      <c r="E5" s="153"/>
      <c r="F5" s="154">
        <v>66863</v>
      </c>
      <c r="G5" s="155"/>
      <c r="H5" s="156"/>
    </row>
    <row r="6" spans="1:8" x14ac:dyDescent="0.15">
      <c r="A6" s="157"/>
      <c r="B6" s="158"/>
      <c r="C6" s="159"/>
      <c r="D6" s="160">
        <v>18002</v>
      </c>
      <c r="E6" s="161"/>
      <c r="F6" s="162">
        <v>32770</v>
      </c>
      <c r="G6" s="163"/>
      <c r="H6" s="164"/>
    </row>
    <row r="7" spans="1:8" x14ac:dyDescent="0.15">
      <c r="A7" s="145" t="s">
        <v>547</v>
      </c>
      <c r="B7" s="150"/>
      <c r="C7" s="151"/>
      <c r="D7" s="152">
        <v>23993</v>
      </c>
      <c r="E7" s="153"/>
      <c r="F7" s="154">
        <v>72051</v>
      </c>
      <c r="G7" s="155"/>
      <c r="H7" s="156"/>
    </row>
    <row r="8" spans="1:8" x14ac:dyDescent="0.15">
      <c r="A8" s="157"/>
      <c r="B8" s="158"/>
      <c r="C8" s="159"/>
      <c r="D8" s="160">
        <v>18318</v>
      </c>
      <c r="E8" s="161"/>
      <c r="F8" s="162">
        <v>34140</v>
      </c>
      <c r="G8" s="163"/>
      <c r="H8" s="164"/>
    </row>
    <row r="9" spans="1:8" x14ac:dyDescent="0.15">
      <c r="A9" s="145" t="s">
        <v>548</v>
      </c>
      <c r="B9" s="150"/>
      <c r="C9" s="151"/>
      <c r="D9" s="152">
        <v>28428</v>
      </c>
      <c r="E9" s="153"/>
      <c r="F9" s="154">
        <v>72756</v>
      </c>
      <c r="G9" s="155"/>
      <c r="H9" s="156"/>
    </row>
    <row r="10" spans="1:8" x14ac:dyDescent="0.15">
      <c r="A10" s="157"/>
      <c r="B10" s="158"/>
      <c r="C10" s="159"/>
      <c r="D10" s="160">
        <v>18526</v>
      </c>
      <c r="E10" s="161"/>
      <c r="F10" s="162">
        <v>32117</v>
      </c>
      <c r="G10" s="163"/>
      <c r="H10" s="164"/>
    </row>
    <row r="11" spans="1:8" x14ac:dyDescent="0.15">
      <c r="A11" s="145" t="s">
        <v>549</v>
      </c>
      <c r="B11" s="150"/>
      <c r="C11" s="151"/>
      <c r="D11" s="152">
        <v>15460</v>
      </c>
      <c r="E11" s="153"/>
      <c r="F11" s="154">
        <v>43955</v>
      </c>
      <c r="G11" s="155"/>
      <c r="H11" s="156"/>
    </row>
    <row r="12" spans="1:8" x14ac:dyDescent="0.15">
      <c r="A12" s="157"/>
      <c r="B12" s="158"/>
      <c r="C12" s="165"/>
      <c r="D12" s="160">
        <v>12496</v>
      </c>
      <c r="E12" s="161"/>
      <c r="F12" s="162">
        <v>21318</v>
      </c>
      <c r="G12" s="163"/>
      <c r="H12" s="164"/>
    </row>
    <row r="13" spans="1:8" x14ac:dyDescent="0.15">
      <c r="A13" s="145"/>
      <c r="B13" s="150"/>
      <c r="C13" s="166"/>
      <c r="D13" s="167">
        <v>21907</v>
      </c>
      <c r="E13" s="168"/>
      <c r="F13" s="169">
        <v>64856</v>
      </c>
      <c r="G13" s="170"/>
      <c r="H13" s="156"/>
    </row>
    <row r="14" spans="1:8" x14ac:dyDescent="0.15">
      <c r="A14" s="157"/>
      <c r="B14" s="158"/>
      <c r="C14" s="159"/>
      <c r="D14" s="160">
        <v>16790</v>
      </c>
      <c r="E14" s="161"/>
      <c r="F14" s="162">
        <v>30532</v>
      </c>
      <c r="G14" s="163"/>
      <c r="H14" s="164"/>
    </row>
    <row r="17" spans="1:11" x14ac:dyDescent="0.15">
      <c r="A17" s="141" t="s">
        <v>55</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56</v>
      </c>
      <c r="B19" s="171">
        <f>ROUND(VALUE(SUBSTITUTE(実質収支比率等に係る経年分析!F$48,"▲","-")),2)</f>
        <v>4.2699999999999996</v>
      </c>
      <c r="C19" s="171">
        <f>ROUND(VALUE(SUBSTITUTE(実質収支比率等に係る経年分析!G$48,"▲","-")),2)</f>
        <v>4.59</v>
      </c>
      <c r="D19" s="171">
        <f>ROUND(VALUE(SUBSTITUTE(実質収支比率等に係る経年分析!H$48,"▲","-")),2)</f>
        <v>3.93</v>
      </c>
      <c r="E19" s="171">
        <f>ROUND(VALUE(SUBSTITUTE(実質収支比率等に係る経年分析!I$48,"▲","-")),2)</f>
        <v>3.86</v>
      </c>
      <c r="F19" s="171">
        <f>ROUND(VALUE(SUBSTITUTE(実質収支比率等に係る経年分析!J$48,"▲","-")),2)</f>
        <v>10.44</v>
      </c>
    </row>
    <row r="20" spans="1:11" x14ac:dyDescent="0.15">
      <c r="A20" s="171" t="s">
        <v>57</v>
      </c>
      <c r="B20" s="171">
        <f>ROUND(VALUE(SUBSTITUTE(実質収支比率等に係る経年分析!F$47,"▲","-")),2)</f>
        <v>9.3699999999999992</v>
      </c>
      <c r="C20" s="171">
        <f>ROUND(VALUE(SUBSTITUTE(実質収支比率等に係る経年分析!G$47,"▲","-")),2)</f>
        <v>10.57</v>
      </c>
      <c r="D20" s="171">
        <f>ROUND(VALUE(SUBSTITUTE(実質収支比率等に係る経年分析!H$47,"▲","-")),2)</f>
        <v>10.31</v>
      </c>
      <c r="E20" s="171">
        <f>ROUND(VALUE(SUBSTITUTE(実質収支比率等に係る経年分析!I$47,"▲","-")),2)</f>
        <v>10.91</v>
      </c>
      <c r="F20" s="171">
        <f>ROUND(VALUE(SUBSTITUTE(実質収支比率等に係る経年分析!J$47,"▲","-")),2)</f>
        <v>9.9600000000000009</v>
      </c>
    </row>
    <row r="21" spans="1:11" x14ac:dyDescent="0.15">
      <c r="A21" s="171" t="s">
        <v>58</v>
      </c>
      <c r="B21" s="171">
        <f>IF(ISNUMBER(VALUE(SUBSTITUTE(実質収支比率等に係る経年分析!F$49,"▲","-"))),ROUND(VALUE(SUBSTITUTE(実質収支比率等に係る経年分析!F$49,"▲","-")),2),NA())</f>
        <v>1.02</v>
      </c>
      <c r="C21" s="171">
        <f>IF(ISNUMBER(VALUE(SUBSTITUTE(実質収支比率等に係る経年分析!G$49,"▲","-"))),ROUND(VALUE(SUBSTITUTE(実質収支比率等に係る経年分析!G$49,"▲","-")),2),NA())</f>
        <v>1.8</v>
      </c>
      <c r="D21" s="171">
        <f>IF(ISNUMBER(VALUE(SUBSTITUTE(実質収支比率等に係る経年分析!H$49,"▲","-"))),ROUND(VALUE(SUBSTITUTE(実質収支比率等に係る経年分析!H$49,"▲","-")),2),NA())</f>
        <v>-0.77</v>
      </c>
      <c r="E21" s="171">
        <f>IF(ISNUMBER(VALUE(SUBSTITUTE(実質収支比率等に係る経年分析!I$49,"▲","-"))),ROUND(VALUE(SUBSTITUTE(実質収支比率等に係る経年分析!I$49,"▲","-")),2),NA())</f>
        <v>1.07</v>
      </c>
      <c r="F21" s="171">
        <f>IF(ISNUMBER(VALUE(SUBSTITUTE(実質収支比率等に係る経年分析!J$49,"▲","-"))),ROUND(VALUE(SUBSTITUTE(実質収支比率等に係る経年分析!J$49,"▲","-")),2),NA())</f>
        <v>6.46</v>
      </c>
    </row>
    <row r="24" spans="1:11" x14ac:dyDescent="0.15">
      <c r="A24" s="141" t="s">
        <v>59</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60</v>
      </c>
      <c r="C26" s="172" t="s">
        <v>61</v>
      </c>
      <c r="D26" s="172" t="s">
        <v>60</v>
      </c>
      <c r="E26" s="172" t="s">
        <v>61</v>
      </c>
      <c r="F26" s="172" t="s">
        <v>60</v>
      </c>
      <c r="G26" s="172" t="s">
        <v>61</v>
      </c>
      <c r="H26" s="172" t="s">
        <v>60</v>
      </c>
      <c r="I26" s="172" t="s">
        <v>61</v>
      </c>
      <c r="J26" s="172" t="s">
        <v>60</v>
      </c>
      <c r="K26" s="172" t="s">
        <v>61</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0.39</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0.49</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0.43</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0.77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0.66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1.43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0.93</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1.77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0.88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1.17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1.36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1.17</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1.72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4.0599999999999996</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6.47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6.73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6.79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6.61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6.05</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4.2699999999999996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4.59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3.94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3.86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10.44</v>
      </c>
    </row>
    <row r="39" spans="1:16" x14ac:dyDescent="0.15">
      <c r="A39" s="141" t="s">
        <v>62</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63</v>
      </c>
      <c r="C41" s="173"/>
      <c r="D41" s="173" t="s">
        <v>64</v>
      </c>
      <c r="E41" s="173" t="s">
        <v>63</v>
      </c>
      <c r="F41" s="173"/>
      <c r="G41" s="173" t="s">
        <v>64</v>
      </c>
      <c r="H41" s="173" t="s">
        <v>63</v>
      </c>
      <c r="I41" s="173"/>
      <c r="J41" s="173" t="s">
        <v>64</v>
      </c>
      <c r="K41" s="173" t="s">
        <v>63</v>
      </c>
      <c r="L41" s="173"/>
      <c r="M41" s="173" t="s">
        <v>64</v>
      </c>
      <c r="N41" s="173" t="s">
        <v>63</v>
      </c>
      <c r="O41" s="173"/>
      <c r="P41" s="173" t="s">
        <v>64</v>
      </c>
    </row>
    <row r="42" spans="1:16" x14ac:dyDescent="0.15">
      <c r="A42" s="173" t="s">
        <v>65</v>
      </c>
      <c r="B42" s="173"/>
      <c r="C42" s="173"/>
      <c r="D42" s="173">
        <f>'実質公債費比率（分子）の構造'!K$52</f>
        <v>2244</v>
      </c>
      <c r="E42" s="173"/>
      <c r="F42" s="173"/>
      <c r="G42" s="173">
        <f>'実質公債費比率（分子）の構造'!L$52</f>
        <v>2165</v>
      </c>
      <c r="H42" s="173"/>
      <c r="I42" s="173"/>
      <c r="J42" s="173">
        <f>'実質公債費比率（分子）の構造'!M$52</f>
        <v>2120</v>
      </c>
      <c r="K42" s="173"/>
      <c r="L42" s="173"/>
      <c r="M42" s="173">
        <f>'実質公債費比率（分子）の構造'!N$52</f>
        <v>2096</v>
      </c>
      <c r="N42" s="173"/>
      <c r="O42" s="173"/>
      <c r="P42" s="173">
        <f>'実質公債費比率（分子）の構造'!O$52</f>
        <v>2108</v>
      </c>
    </row>
    <row r="43" spans="1:16" x14ac:dyDescent="0.15">
      <c r="A43" s="173" t="s">
        <v>66</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67</v>
      </c>
      <c r="B44" s="173">
        <f>'実質公債費比率（分子）の構造'!K$50</f>
        <v>101</v>
      </c>
      <c r="C44" s="173"/>
      <c r="D44" s="173"/>
      <c r="E44" s="173">
        <f>'実質公債費比率（分子）の構造'!L$50</f>
        <v>90</v>
      </c>
      <c r="F44" s="173"/>
      <c r="G44" s="173"/>
      <c r="H44" s="173">
        <f>'実質公債費比率（分子）の構造'!M$50</f>
        <v>87</v>
      </c>
      <c r="I44" s="173"/>
      <c r="J44" s="173"/>
      <c r="K44" s="173">
        <f>'実質公債費比率（分子）の構造'!N$50</f>
        <v>88</v>
      </c>
      <c r="L44" s="173"/>
      <c r="M44" s="173"/>
      <c r="N44" s="173">
        <f>'実質公債費比率（分子）の構造'!O$50</f>
        <v>83</v>
      </c>
      <c r="O44" s="173"/>
      <c r="P44" s="173"/>
    </row>
    <row r="45" spans="1:16" x14ac:dyDescent="0.15">
      <c r="A45" s="173" t="s">
        <v>68</v>
      </c>
      <c r="B45" s="173">
        <f>'実質公債費比率（分子）の構造'!K$49</f>
        <v>17</v>
      </c>
      <c r="C45" s="173"/>
      <c r="D45" s="173"/>
      <c r="E45" s="173">
        <f>'実質公債費比率（分子）の構造'!L$49</f>
        <v>17</v>
      </c>
      <c r="F45" s="173"/>
      <c r="G45" s="173"/>
      <c r="H45" s="173">
        <f>'実質公債費比率（分子）の構造'!M$49</f>
        <v>24</v>
      </c>
      <c r="I45" s="173"/>
      <c r="J45" s="173"/>
      <c r="K45" s="173">
        <f>'実質公債費比率（分子）の構造'!N$49</f>
        <v>17</v>
      </c>
      <c r="L45" s="173"/>
      <c r="M45" s="173"/>
      <c r="N45" s="173">
        <f>'実質公債費比率（分子）の構造'!O$49</f>
        <v>32</v>
      </c>
      <c r="O45" s="173"/>
      <c r="P45" s="173"/>
    </row>
    <row r="46" spans="1:16" x14ac:dyDescent="0.15">
      <c r="A46" s="173" t="s">
        <v>69</v>
      </c>
      <c r="B46" s="173">
        <f>'実質公債費比率（分子）の構造'!K$48</f>
        <v>160</v>
      </c>
      <c r="C46" s="173"/>
      <c r="D46" s="173"/>
      <c r="E46" s="173">
        <f>'実質公債費比率（分子）の構造'!L$48</f>
        <v>103</v>
      </c>
      <c r="F46" s="173"/>
      <c r="G46" s="173"/>
      <c r="H46" s="173">
        <f>'実質公債費比率（分子）の構造'!M$48</f>
        <v>97</v>
      </c>
      <c r="I46" s="173"/>
      <c r="J46" s="173"/>
      <c r="K46" s="173">
        <f>'実質公債費比率（分子）の構造'!N$48</f>
        <v>101</v>
      </c>
      <c r="L46" s="173"/>
      <c r="M46" s="173"/>
      <c r="N46" s="173">
        <f>'実質公債費比率（分子）の構造'!O$48</f>
        <v>98</v>
      </c>
      <c r="O46" s="173"/>
      <c r="P46" s="173"/>
    </row>
    <row r="47" spans="1:16" x14ac:dyDescent="0.15">
      <c r="A47" s="173" t="s">
        <v>70</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71</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72</v>
      </c>
      <c r="B49" s="173">
        <f>'実質公債費比率（分子）の構造'!K$45</f>
        <v>2979</v>
      </c>
      <c r="C49" s="173"/>
      <c r="D49" s="173"/>
      <c r="E49" s="173">
        <f>'実質公債費比率（分子）の構造'!L$45</f>
        <v>2995</v>
      </c>
      <c r="F49" s="173"/>
      <c r="G49" s="173"/>
      <c r="H49" s="173">
        <f>'実質公債費比率（分子）の構造'!M$45</f>
        <v>3055</v>
      </c>
      <c r="I49" s="173"/>
      <c r="J49" s="173"/>
      <c r="K49" s="173">
        <f>'実質公債費比率（分子）の構造'!N$45</f>
        <v>3039</v>
      </c>
      <c r="L49" s="173"/>
      <c r="M49" s="173"/>
      <c r="N49" s="173">
        <f>'実質公債費比率（分子）の構造'!O$45</f>
        <v>3165</v>
      </c>
      <c r="O49" s="173"/>
      <c r="P49" s="173"/>
    </row>
    <row r="50" spans="1:16" x14ac:dyDescent="0.15">
      <c r="A50" s="173" t="s">
        <v>73</v>
      </c>
      <c r="B50" s="173" t="e">
        <f>NA()</f>
        <v>#N/A</v>
      </c>
      <c r="C50" s="173">
        <f>IF(ISNUMBER('実質公債費比率（分子）の構造'!K$53),'実質公債費比率（分子）の構造'!K$53,NA())</f>
        <v>1013</v>
      </c>
      <c r="D50" s="173" t="e">
        <f>NA()</f>
        <v>#N/A</v>
      </c>
      <c r="E50" s="173" t="e">
        <f>NA()</f>
        <v>#N/A</v>
      </c>
      <c r="F50" s="173">
        <f>IF(ISNUMBER('実質公債費比率（分子）の構造'!L$53),'実質公債費比率（分子）の構造'!L$53,NA())</f>
        <v>1040</v>
      </c>
      <c r="G50" s="173" t="e">
        <f>NA()</f>
        <v>#N/A</v>
      </c>
      <c r="H50" s="173" t="e">
        <f>NA()</f>
        <v>#N/A</v>
      </c>
      <c r="I50" s="173">
        <f>IF(ISNUMBER('実質公債費比率（分子）の構造'!M$53),'実質公債費比率（分子）の構造'!M$53,NA())</f>
        <v>1143</v>
      </c>
      <c r="J50" s="173" t="e">
        <f>NA()</f>
        <v>#N/A</v>
      </c>
      <c r="K50" s="173" t="e">
        <f>NA()</f>
        <v>#N/A</v>
      </c>
      <c r="L50" s="173">
        <f>IF(ISNUMBER('実質公債費比率（分子）の構造'!N$53),'実質公債費比率（分子）の構造'!N$53,NA())</f>
        <v>1149</v>
      </c>
      <c r="M50" s="173" t="e">
        <f>NA()</f>
        <v>#N/A</v>
      </c>
      <c r="N50" s="173" t="e">
        <f>NA()</f>
        <v>#N/A</v>
      </c>
      <c r="O50" s="173">
        <f>IF(ISNUMBER('実質公債費比率（分子）の構造'!O$53),'実質公債費比率（分子）の構造'!O$53,NA())</f>
        <v>1270</v>
      </c>
      <c r="P50" s="173" t="e">
        <f>NA()</f>
        <v>#N/A</v>
      </c>
    </row>
    <row r="53" spans="1:16" x14ac:dyDescent="0.15">
      <c r="A53" s="141" t="s">
        <v>74</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75</v>
      </c>
      <c r="C55" s="172"/>
      <c r="D55" s="172" t="s">
        <v>76</v>
      </c>
      <c r="E55" s="172" t="s">
        <v>75</v>
      </c>
      <c r="F55" s="172"/>
      <c r="G55" s="172" t="s">
        <v>76</v>
      </c>
      <c r="H55" s="172" t="s">
        <v>75</v>
      </c>
      <c r="I55" s="172"/>
      <c r="J55" s="172" t="s">
        <v>76</v>
      </c>
      <c r="K55" s="172" t="s">
        <v>75</v>
      </c>
      <c r="L55" s="172"/>
      <c r="M55" s="172" t="s">
        <v>76</v>
      </c>
      <c r="N55" s="172" t="s">
        <v>75</v>
      </c>
      <c r="O55" s="172"/>
      <c r="P55" s="172" t="s">
        <v>76</v>
      </c>
    </row>
    <row r="56" spans="1:16" x14ac:dyDescent="0.15">
      <c r="A56" s="172" t="s">
        <v>43</v>
      </c>
      <c r="B56" s="172"/>
      <c r="C56" s="172"/>
      <c r="D56" s="172">
        <f>'将来負担比率（分子）の構造'!I$52</f>
        <v>18338</v>
      </c>
      <c r="E56" s="172"/>
      <c r="F56" s="172"/>
      <c r="G56" s="172">
        <f>'将来負担比率（分子）の構造'!J$52</f>
        <v>17605</v>
      </c>
      <c r="H56" s="172"/>
      <c r="I56" s="172"/>
      <c r="J56" s="172">
        <f>'将来負担比率（分子）の構造'!K$52</f>
        <v>16668</v>
      </c>
      <c r="K56" s="172"/>
      <c r="L56" s="172"/>
      <c r="M56" s="172">
        <f>'将来負担比率（分子）の構造'!L$52</f>
        <v>15974</v>
      </c>
      <c r="N56" s="172"/>
      <c r="O56" s="172"/>
      <c r="P56" s="172">
        <f>'将来負担比率（分子）の構造'!M$52</f>
        <v>15897</v>
      </c>
    </row>
    <row r="57" spans="1:16" x14ac:dyDescent="0.15">
      <c r="A57" s="172" t="s">
        <v>42</v>
      </c>
      <c r="B57" s="172"/>
      <c r="C57" s="172"/>
      <c r="D57" s="172">
        <f>'将来負担比率（分子）の構造'!I$51</f>
        <v>4078</v>
      </c>
      <c r="E57" s="172"/>
      <c r="F57" s="172"/>
      <c r="G57" s="172">
        <f>'将来負担比率（分子）の構造'!J$51</f>
        <v>3992</v>
      </c>
      <c r="H57" s="172"/>
      <c r="I57" s="172"/>
      <c r="J57" s="172">
        <f>'将来負担比率（分子）の構造'!K$51</f>
        <v>3946</v>
      </c>
      <c r="K57" s="172"/>
      <c r="L57" s="172"/>
      <c r="M57" s="172">
        <f>'将来負担比率（分子）の構造'!L$51</f>
        <v>4081</v>
      </c>
      <c r="N57" s="172"/>
      <c r="O57" s="172"/>
      <c r="P57" s="172">
        <f>'将来負担比率（分子）の構造'!M$51</f>
        <v>4203</v>
      </c>
    </row>
    <row r="58" spans="1:16" x14ac:dyDescent="0.15">
      <c r="A58" s="172" t="s">
        <v>41</v>
      </c>
      <c r="B58" s="172"/>
      <c r="C58" s="172"/>
      <c r="D58" s="172">
        <f>'将来負担比率（分子）の構造'!I$50</f>
        <v>3646</v>
      </c>
      <c r="E58" s="172"/>
      <c r="F58" s="172"/>
      <c r="G58" s="172">
        <f>'将来負担比率（分子）の構造'!J$50</f>
        <v>4085</v>
      </c>
      <c r="H58" s="172"/>
      <c r="I58" s="172"/>
      <c r="J58" s="172">
        <f>'将来負担比率（分子）の構造'!K$50</f>
        <v>3866</v>
      </c>
      <c r="K58" s="172"/>
      <c r="L58" s="172"/>
      <c r="M58" s="172">
        <f>'将来負担比率（分子）の構造'!L$50</f>
        <v>4247</v>
      </c>
      <c r="N58" s="172"/>
      <c r="O58" s="172"/>
      <c r="P58" s="172">
        <f>'将来負担比率（分子）の構造'!M$50</f>
        <v>5040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f>'将来負担比率（分子）の構造'!J$46</f>
        <v>4</v>
      </c>
      <c r="F61" s="172"/>
      <c r="G61" s="172"/>
      <c r="H61" s="172">
        <f>'将来負担比率（分子）の構造'!K$46</f>
        <v>3</v>
      </c>
      <c r="I61" s="172"/>
      <c r="J61" s="172"/>
      <c r="K61" s="172">
        <f>'将来負担比率（分子）の構造'!L$46</f>
        <v>2</v>
      </c>
      <c r="L61" s="172"/>
      <c r="M61" s="172"/>
      <c r="N61" s="172">
        <f>'将来負担比率（分子）の構造'!M$46</f>
        <v>1</v>
      </c>
      <c r="O61" s="172"/>
      <c r="P61" s="172"/>
    </row>
    <row r="62" spans="1:16" x14ac:dyDescent="0.15">
      <c r="A62" s="172" t="s">
        <v>35</v>
      </c>
      <c r="B62" s="172">
        <f>'将来負担比率（分子）の構造'!I$45</f>
        <v>1098</v>
      </c>
      <c r="C62" s="172"/>
      <c r="D62" s="172"/>
      <c r="E62" s="172">
        <f>'将来負担比率（分子）の構造'!J$45</f>
        <v>762</v>
      </c>
      <c r="F62" s="172"/>
      <c r="G62" s="172"/>
      <c r="H62" s="172">
        <f>'将来負担比率（分子）の構造'!K$45</f>
        <v>727</v>
      </c>
      <c r="I62" s="172"/>
      <c r="J62" s="172"/>
      <c r="K62" s="172">
        <f>'将来負担比率（分子）の構造'!L$45</f>
        <v>697</v>
      </c>
      <c r="L62" s="172"/>
      <c r="M62" s="172"/>
      <c r="N62" s="172">
        <f>'将来負担比率（分子）の構造'!M$45</f>
        <v>554</v>
      </c>
      <c r="O62" s="172"/>
      <c r="P62" s="172"/>
    </row>
    <row r="63" spans="1:16" x14ac:dyDescent="0.15">
      <c r="A63" s="172" t="s">
        <v>34</v>
      </c>
      <c r="B63" s="172">
        <f>'将来負担比率（分子）の構造'!I$44</f>
        <v>116</v>
      </c>
      <c r="C63" s="172"/>
      <c r="D63" s="172"/>
      <c r="E63" s="172">
        <f>'将来負担比率（分子）の構造'!J$44</f>
        <v>157</v>
      </c>
      <c r="F63" s="172"/>
      <c r="G63" s="172"/>
      <c r="H63" s="172">
        <f>'将来負担比率（分子）の構造'!K$44</f>
        <v>134</v>
      </c>
      <c r="I63" s="172"/>
      <c r="J63" s="172"/>
      <c r="K63" s="172">
        <f>'将来負担比率（分子）の構造'!L$44</f>
        <v>117</v>
      </c>
      <c r="L63" s="172"/>
      <c r="M63" s="172"/>
      <c r="N63" s="172">
        <f>'将来負担比率（分子）の構造'!M$44</f>
        <v>344</v>
      </c>
      <c r="O63" s="172"/>
      <c r="P63" s="172"/>
    </row>
    <row r="64" spans="1:16" x14ac:dyDescent="0.15">
      <c r="A64" s="172" t="s">
        <v>33</v>
      </c>
      <c r="B64" s="172">
        <f>'将来負担比率（分子）の構造'!I$43</f>
        <v>1812</v>
      </c>
      <c r="C64" s="172"/>
      <c r="D64" s="172"/>
      <c r="E64" s="172">
        <f>'将来負担比率（分子）の構造'!J$43</f>
        <v>1888</v>
      </c>
      <c r="F64" s="172"/>
      <c r="G64" s="172"/>
      <c r="H64" s="172">
        <f>'将来負担比率（分子）の構造'!K$43</f>
        <v>1774</v>
      </c>
      <c r="I64" s="172"/>
      <c r="J64" s="172"/>
      <c r="K64" s="172">
        <f>'将来負担比率（分子）の構造'!L$43</f>
        <v>1829</v>
      </c>
      <c r="L64" s="172"/>
      <c r="M64" s="172"/>
      <c r="N64" s="172">
        <f>'将来負担比率（分子）の構造'!M$43</f>
        <v>2128</v>
      </c>
      <c r="O64" s="172"/>
      <c r="P64" s="172"/>
    </row>
    <row r="65" spans="1:16" x14ac:dyDescent="0.15">
      <c r="A65" s="172" t="s">
        <v>32</v>
      </c>
      <c r="B65" s="172">
        <f>'将来負担比率（分子）の構造'!I$42</f>
        <v>697</v>
      </c>
      <c r="C65" s="172"/>
      <c r="D65" s="172"/>
      <c r="E65" s="172">
        <f>'将来負担比率（分子）の構造'!J$42</f>
        <v>680</v>
      </c>
      <c r="F65" s="172"/>
      <c r="G65" s="172"/>
      <c r="H65" s="172">
        <f>'将来負担比率（分子）の構造'!K$42</f>
        <v>604</v>
      </c>
      <c r="I65" s="172"/>
      <c r="J65" s="172"/>
      <c r="K65" s="172">
        <f>'将来負担比率（分子）の構造'!L$42</f>
        <v>497</v>
      </c>
      <c r="L65" s="172"/>
      <c r="M65" s="172"/>
      <c r="N65" s="172">
        <f>'将来負担比率（分子）の構造'!M$42</f>
        <v>428</v>
      </c>
      <c r="O65" s="172"/>
      <c r="P65" s="172"/>
    </row>
    <row r="66" spans="1:16" x14ac:dyDescent="0.15">
      <c r="A66" s="172" t="s">
        <v>31</v>
      </c>
      <c r="B66" s="172">
        <f>'将来負担比率（分子）の構造'!I$41</f>
        <v>28222</v>
      </c>
      <c r="C66" s="172"/>
      <c r="D66" s="172"/>
      <c r="E66" s="172">
        <f>'将来負担比率（分子）の構造'!J$41</f>
        <v>28089</v>
      </c>
      <c r="F66" s="172"/>
      <c r="G66" s="172"/>
      <c r="H66" s="172">
        <f>'将来負担比率（分子）の構造'!K$41</f>
        <v>26926</v>
      </c>
      <c r="I66" s="172"/>
      <c r="J66" s="172"/>
      <c r="K66" s="172">
        <f>'将来負担比率（分子）の構造'!L$41</f>
        <v>26712</v>
      </c>
      <c r="L66" s="172"/>
      <c r="M66" s="172"/>
      <c r="N66" s="172">
        <f>'将来負担比率（分子）の構造'!M$41</f>
        <v>26036</v>
      </c>
      <c r="O66" s="172"/>
      <c r="P66" s="172"/>
    </row>
    <row r="67" spans="1:16" x14ac:dyDescent="0.15">
      <c r="A67" s="172" t="s">
        <v>77</v>
      </c>
      <c r="B67" s="172" t="e">
        <f>NA()</f>
        <v>#N/A</v>
      </c>
      <c r="C67" s="172">
        <f>IF(ISNUMBER('将来負担比率（分子）の構造'!I$53), IF('将来負担比率（分子）の構造'!I$53 &lt; 0, 0, '将来負担比率（分子）の構造'!I$53), NA())</f>
        <v>5882</v>
      </c>
      <c r="D67" s="172" t="e">
        <f>NA()</f>
        <v>#N/A</v>
      </c>
      <c r="E67" s="172" t="e">
        <f>NA()</f>
        <v>#N/A</v>
      </c>
      <c r="F67" s="172">
        <f>IF(ISNUMBER('将来負担比率（分子）の構造'!J$53), IF('将来負担比率（分子）の構造'!J$53 &lt; 0, 0, '将来負担比率（分子）の構造'!J$53), NA())</f>
        <v>5898</v>
      </c>
      <c r="G67" s="172" t="e">
        <f>NA()</f>
        <v>#N/A</v>
      </c>
      <c r="H67" s="172" t="e">
        <f>NA()</f>
        <v>#N/A</v>
      </c>
      <c r="I67" s="172">
        <f>IF(ISNUMBER('将来負担比率（分子）の構造'!K$53), IF('将来負担比率（分子）の構造'!K$53 &lt; 0, 0, '将来負担比率（分子）の構造'!K$53), NA())</f>
        <v>5688</v>
      </c>
      <c r="J67" s="172" t="e">
        <f>NA()</f>
        <v>#N/A</v>
      </c>
      <c r="K67" s="172" t="e">
        <f>NA()</f>
        <v>#N/A</v>
      </c>
      <c r="L67" s="172">
        <f>IF(ISNUMBER('将来負担比率（分子）の構造'!L$53), IF('将来負担比率（分子）の構造'!L$53 &lt; 0, 0, '将来負担比率（分子）の構造'!L$53), NA())</f>
        <v>5551</v>
      </c>
      <c r="M67" s="172" t="e">
        <f>NA()</f>
        <v>#N/A</v>
      </c>
      <c r="N67" s="172" t="e">
        <f>NA()</f>
        <v>#N/A</v>
      </c>
      <c r="O67" s="172">
        <f>IF(ISNUMBER('将来負担比率（分子）の構造'!M$53), IF('将来負担比率（分子）の構造'!M$53 &lt; 0, 0, '将来負担比率（分子）の構造'!M$53), NA())</f>
        <v>4351</v>
      </c>
      <c r="P67" s="172" t="e">
        <f>NA()</f>
        <v>#N/A</v>
      </c>
    </row>
    <row r="70" spans="1:16" x14ac:dyDescent="0.15">
      <c r="A70" s="174" t="s">
        <v>78</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79</v>
      </c>
      <c r="B72" s="176">
        <f>基金残高に係る経年分析!F55</f>
        <v>2538</v>
      </c>
      <c r="C72" s="176">
        <f>基金残高に係る経年分析!G55</f>
        <v>2791</v>
      </c>
      <c r="D72" s="176">
        <f>基金残高に係る経年分析!H55</f>
        <v>2700</v>
      </c>
    </row>
    <row r="73" spans="1:16" x14ac:dyDescent="0.15">
      <c r="A73" s="175" t="s">
        <v>80</v>
      </c>
      <c r="B73" s="176" t="str">
        <f>基金残高に係る経年分析!F56</f>
        <v>-</v>
      </c>
      <c r="C73" s="176" t="str">
        <f>基金残高に係る経年分析!G56</f>
        <v>-</v>
      </c>
      <c r="D73" s="176" t="str">
        <f>基金残高に係る経年分析!H56</f>
        <v>-</v>
      </c>
    </row>
    <row r="74" spans="1:16" x14ac:dyDescent="0.15">
      <c r="A74" s="175" t="s">
        <v>81</v>
      </c>
      <c r="B74" s="176">
        <f>基金残高に係る経年分析!F57</f>
        <v>224</v>
      </c>
      <c r="C74" s="176">
        <f>基金残高に係る経年分析!G57</f>
        <v>221</v>
      </c>
      <c r="D74" s="176">
        <f>基金残高に係る経年分析!H57</f>
        <v>729</v>
      </c>
    </row>
  </sheetData>
  <sheetProtection algorithmName="SHA-512" hashValue="ETNQNbOhy8RyXZcMS2zHZT9jihnUaGR1pKVUTBNE/3LXTqMeCNo85DGMe5u9oVadRjAURsG9MJ/AOFS1YTQeAg==" saltValue="qG0h+lhAgkle6v6sX6K+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view="pageBreakPreview" zoomScale="124" zoomScaleNormal="100" zoomScaleSheetLayoutView="124" workbookViewId="0">
      <selection activeCell="EG38" sqref="EG38"/>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216</v>
      </c>
      <c r="DI1" s="746"/>
      <c r="DJ1" s="746"/>
      <c r="DK1" s="746"/>
      <c r="DL1" s="746"/>
      <c r="DM1" s="746"/>
      <c r="DN1" s="747"/>
      <c r="DO1" s="212"/>
      <c r="DP1" s="745" t="s">
        <v>217</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219</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220</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221</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222</v>
      </c>
      <c r="S4" s="688"/>
      <c r="T4" s="688"/>
      <c r="U4" s="688"/>
      <c r="V4" s="688"/>
      <c r="W4" s="688"/>
      <c r="X4" s="688"/>
      <c r="Y4" s="689"/>
      <c r="Z4" s="687" t="s">
        <v>223</v>
      </c>
      <c r="AA4" s="688"/>
      <c r="AB4" s="688"/>
      <c r="AC4" s="689"/>
      <c r="AD4" s="687" t="s">
        <v>224</v>
      </c>
      <c r="AE4" s="688"/>
      <c r="AF4" s="688"/>
      <c r="AG4" s="688"/>
      <c r="AH4" s="688"/>
      <c r="AI4" s="688"/>
      <c r="AJ4" s="688"/>
      <c r="AK4" s="689"/>
      <c r="AL4" s="687" t="s">
        <v>223</v>
      </c>
      <c r="AM4" s="688"/>
      <c r="AN4" s="688"/>
      <c r="AO4" s="689"/>
      <c r="AP4" s="748" t="s">
        <v>225</v>
      </c>
      <c r="AQ4" s="748"/>
      <c r="AR4" s="748"/>
      <c r="AS4" s="748"/>
      <c r="AT4" s="748"/>
      <c r="AU4" s="748"/>
      <c r="AV4" s="748"/>
      <c r="AW4" s="748"/>
      <c r="AX4" s="748"/>
      <c r="AY4" s="748"/>
      <c r="AZ4" s="748"/>
      <c r="BA4" s="748"/>
      <c r="BB4" s="748"/>
      <c r="BC4" s="748"/>
      <c r="BD4" s="748"/>
      <c r="BE4" s="748"/>
      <c r="BF4" s="748"/>
      <c r="BG4" s="748" t="s">
        <v>226</v>
      </c>
      <c r="BH4" s="748"/>
      <c r="BI4" s="748"/>
      <c r="BJ4" s="748"/>
      <c r="BK4" s="748"/>
      <c r="BL4" s="748"/>
      <c r="BM4" s="748"/>
      <c r="BN4" s="748"/>
      <c r="BO4" s="748" t="s">
        <v>223</v>
      </c>
      <c r="BP4" s="748"/>
      <c r="BQ4" s="748"/>
      <c r="BR4" s="748"/>
      <c r="BS4" s="748" t="s">
        <v>227</v>
      </c>
      <c r="BT4" s="748"/>
      <c r="BU4" s="748"/>
      <c r="BV4" s="748"/>
      <c r="BW4" s="748"/>
      <c r="BX4" s="748"/>
      <c r="BY4" s="748"/>
      <c r="BZ4" s="748"/>
      <c r="CA4" s="748"/>
      <c r="CB4" s="748"/>
      <c r="CD4" s="730" t="s">
        <v>228</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1" customFormat="1" ht="11.25" customHeight="1" x14ac:dyDescent="0.15">
      <c r="B5" s="696" t="s">
        <v>229</v>
      </c>
      <c r="C5" s="697"/>
      <c r="D5" s="697"/>
      <c r="E5" s="697"/>
      <c r="F5" s="697"/>
      <c r="G5" s="697"/>
      <c r="H5" s="697"/>
      <c r="I5" s="697"/>
      <c r="J5" s="697"/>
      <c r="K5" s="697"/>
      <c r="L5" s="697"/>
      <c r="M5" s="697"/>
      <c r="N5" s="697"/>
      <c r="O5" s="697"/>
      <c r="P5" s="697"/>
      <c r="Q5" s="698"/>
      <c r="R5" s="681">
        <v>23094484</v>
      </c>
      <c r="S5" s="682"/>
      <c r="T5" s="682"/>
      <c r="U5" s="682"/>
      <c r="V5" s="682"/>
      <c r="W5" s="682"/>
      <c r="X5" s="682"/>
      <c r="Y5" s="725"/>
      <c r="Z5" s="743">
        <v>43</v>
      </c>
      <c r="AA5" s="743"/>
      <c r="AB5" s="743"/>
      <c r="AC5" s="743"/>
      <c r="AD5" s="744">
        <v>21782161</v>
      </c>
      <c r="AE5" s="744"/>
      <c r="AF5" s="744"/>
      <c r="AG5" s="744"/>
      <c r="AH5" s="744"/>
      <c r="AI5" s="744"/>
      <c r="AJ5" s="744"/>
      <c r="AK5" s="744"/>
      <c r="AL5" s="726">
        <v>79.900000000000006</v>
      </c>
      <c r="AM5" s="701"/>
      <c r="AN5" s="701"/>
      <c r="AO5" s="727"/>
      <c r="AP5" s="696" t="s">
        <v>230</v>
      </c>
      <c r="AQ5" s="697"/>
      <c r="AR5" s="697"/>
      <c r="AS5" s="697"/>
      <c r="AT5" s="697"/>
      <c r="AU5" s="697"/>
      <c r="AV5" s="697"/>
      <c r="AW5" s="697"/>
      <c r="AX5" s="697"/>
      <c r="AY5" s="697"/>
      <c r="AZ5" s="697"/>
      <c r="BA5" s="697"/>
      <c r="BB5" s="697"/>
      <c r="BC5" s="697"/>
      <c r="BD5" s="697"/>
      <c r="BE5" s="697"/>
      <c r="BF5" s="698"/>
      <c r="BG5" s="628">
        <v>21782161</v>
      </c>
      <c r="BH5" s="629"/>
      <c r="BI5" s="629"/>
      <c r="BJ5" s="629"/>
      <c r="BK5" s="629"/>
      <c r="BL5" s="629"/>
      <c r="BM5" s="629"/>
      <c r="BN5" s="630"/>
      <c r="BO5" s="655">
        <v>94.3</v>
      </c>
      <c r="BP5" s="655"/>
      <c r="BQ5" s="655"/>
      <c r="BR5" s="655"/>
      <c r="BS5" s="656" t="s">
        <v>131</v>
      </c>
      <c r="BT5" s="656"/>
      <c r="BU5" s="656"/>
      <c r="BV5" s="656"/>
      <c r="BW5" s="656"/>
      <c r="BX5" s="656"/>
      <c r="BY5" s="656"/>
      <c r="BZ5" s="656"/>
      <c r="CA5" s="656"/>
      <c r="CB5" s="714"/>
      <c r="CD5" s="730" t="s">
        <v>225</v>
      </c>
      <c r="CE5" s="731"/>
      <c r="CF5" s="731"/>
      <c r="CG5" s="731"/>
      <c r="CH5" s="731"/>
      <c r="CI5" s="731"/>
      <c r="CJ5" s="731"/>
      <c r="CK5" s="731"/>
      <c r="CL5" s="731"/>
      <c r="CM5" s="731"/>
      <c r="CN5" s="731"/>
      <c r="CO5" s="731"/>
      <c r="CP5" s="731"/>
      <c r="CQ5" s="732"/>
      <c r="CR5" s="730" t="s">
        <v>231</v>
      </c>
      <c r="CS5" s="731"/>
      <c r="CT5" s="731"/>
      <c r="CU5" s="731"/>
      <c r="CV5" s="731"/>
      <c r="CW5" s="731"/>
      <c r="CX5" s="731"/>
      <c r="CY5" s="732"/>
      <c r="CZ5" s="730" t="s">
        <v>223</v>
      </c>
      <c r="DA5" s="731"/>
      <c r="DB5" s="731"/>
      <c r="DC5" s="732"/>
      <c r="DD5" s="730" t="s">
        <v>232</v>
      </c>
      <c r="DE5" s="731"/>
      <c r="DF5" s="731"/>
      <c r="DG5" s="731"/>
      <c r="DH5" s="731"/>
      <c r="DI5" s="731"/>
      <c r="DJ5" s="731"/>
      <c r="DK5" s="731"/>
      <c r="DL5" s="731"/>
      <c r="DM5" s="731"/>
      <c r="DN5" s="731"/>
      <c r="DO5" s="731"/>
      <c r="DP5" s="732"/>
      <c r="DQ5" s="730" t="s">
        <v>233</v>
      </c>
      <c r="DR5" s="731"/>
      <c r="DS5" s="731"/>
      <c r="DT5" s="731"/>
      <c r="DU5" s="731"/>
      <c r="DV5" s="731"/>
      <c r="DW5" s="731"/>
      <c r="DX5" s="731"/>
      <c r="DY5" s="731"/>
      <c r="DZ5" s="731"/>
      <c r="EA5" s="731"/>
      <c r="EB5" s="731"/>
      <c r="EC5" s="732"/>
    </row>
    <row r="6" spans="2:143" ht="11.25" customHeight="1" x14ac:dyDescent="0.15">
      <c r="B6" s="625" t="s">
        <v>234</v>
      </c>
      <c r="C6" s="626"/>
      <c r="D6" s="626"/>
      <c r="E6" s="626"/>
      <c r="F6" s="626"/>
      <c r="G6" s="626"/>
      <c r="H6" s="626"/>
      <c r="I6" s="626"/>
      <c r="J6" s="626"/>
      <c r="K6" s="626"/>
      <c r="L6" s="626"/>
      <c r="M6" s="626"/>
      <c r="N6" s="626"/>
      <c r="O6" s="626"/>
      <c r="P6" s="626"/>
      <c r="Q6" s="627"/>
      <c r="R6" s="628">
        <v>224303</v>
      </c>
      <c r="S6" s="629"/>
      <c r="T6" s="629"/>
      <c r="U6" s="629"/>
      <c r="V6" s="629"/>
      <c r="W6" s="629"/>
      <c r="X6" s="629"/>
      <c r="Y6" s="630"/>
      <c r="Z6" s="655">
        <v>0.4</v>
      </c>
      <c r="AA6" s="655"/>
      <c r="AB6" s="655"/>
      <c r="AC6" s="655"/>
      <c r="AD6" s="656">
        <v>224303</v>
      </c>
      <c r="AE6" s="656"/>
      <c r="AF6" s="656"/>
      <c r="AG6" s="656"/>
      <c r="AH6" s="656"/>
      <c r="AI6" s="656"/>
      <c r="AJ6" s="656"/>
      <c r="AK6" s="656"/>
      <c r="AL6" s="631">
        <v>0.8</v>
      </c>
      <c r="AM6" s="632"/>
      <c r="AN6" s="632"/>
      <c r="AO6" s="657"/>
      <c r="AP6" s="625" t="s">
        <v>235</v>
      </c>
      <c r="AQ6" s="626"/>
      <c r="AR6" s="626"/>
      <c r="AS6" s="626"/>
      <c r="AT6" s="626"/>
      <c r="AU6" s="626"/>
      <c r="AV6" s="626"/>
      <c r="AW6" s="626"/>
      <c r="AX6" s="626"/>
      <c r="AY6" s="626"/>
      <c r="AZ6" s="626"/>
      <c r="BA6" s="626"/>
      <c r="BB6" s="626"/>
      <c r="BC6" s="626"/>
      <c r="BD6" s="626"/>
      <c r="BE6" s="626"/>
      <c r="BF6" s="627"/>
      <c r="BG6" s="628">
        <v>21782161</v>
      </c>
      <c r="BH6" s="629"/>
      <c r="BI6" s="629"/>
      <c r="BJ6" s="629"/>
      <c r="BK6" s="629"/>
      <c r="BL6" s="629"/>
      <c r="BM6" s="629"/>
      <c r="BN6" s="630"/>
      <c r="BO6" s="655">
        <v>94.3</v>
      </c>
      <c r="BP6" s="655"/>
      <c r="BQ6" s="655"/>
      <c r="BR6" s="655"/>
      <c r="BS6" s="656" t="s">
        <v>131</v>
      </c>
      <c r="BT6" s="656"/>
      <c r="BU6" s="656"/>
      <c r="BV6" s="656"/>
      <c r="BW6" s="656"/>
      <c r="BX6" s="656"/>
      <c r="BY6" s="656"/>
      <c r="BZ6" s="656"/>
      <c r="CA6" s="656"/>
      <c r="CB6" s="714"/>
      <c r="CD6" s="684" t="s">
        <v>236</v>
      </c>
      <c r="CE6" s="685"/>
      <c r="CF6" s="685"/>
      <c r="CG6" s="685"/>
      <c r="CH6" s="685"/>
      <c r="CI6" s="685"/>
      <c r="CJ6" s="685"/>
      <c r="CK6" s="685"/>
      <c r="CL6" s="685"/>
      <c r="CM6" s="685"/>
      <c r="CN6" s="685"/>
      <c r="CO6" s="685"/>
      <c r="CP6" s="685"/>
      <c r="CQ6" s="686"/>
      <c r="CR6" s="628">
        <v>279815</v>
      </c>
      <c r="CS6" s="629"/>
      <c r="CT6" s="629"/>
      <c r="CU6" s="629"/>
      <c r="CV6" s="629"/>
      <c r="CW6" s="629"/>
      <c r="CX6" s="629"/>
      <c r="CY6" s="630"/>
      <c r="CZ6" s="726">
        <v>0.6</v>
      </c>
      <c r="DA6" s="701"/>
      <c r="DB6" s="701"/>
      <c r="DC6" s="729"/>
      <c r="DD6" s="634" t="s">
        <v>131</v>
      </c>
      <c r="DE6" s="629"/>
      <c r="DF6" s="629"/>
      <c r="DG6" s="629"/>
      <c r="DH6" s="629"/>
      <c r="DI6" s="629"/>
      <c r="DJ6" s="629"/>
      <c r="DK6" s="629"/>
      <c r="DL6" s="629"/>
      <c r="DM6" s="629"/>
      <c r="DN6" s="629"/>
      <c r="DO6" s="629"/>
      <c r="DP6" s="630"/>
      <c r="DQ6" s="634">
        <v>279815</v>
      </c>
      <c r="DR6" s="629"/>
      <c r="DS6" s="629"/>
      <c r="DT6" s="629"/>
      <c r="DU6" s="629"/>
      <c r="DV6" s="629"/>
      <c r="DW6" s="629"/>
      <c r="DX6" s="629"/>
      <c r="DY6" s="629"/>
      <c r="DZ6" s="629"/>
      <c r="EA6" s="629"/>
      <c r="EB6" s="629"/>
      <c r="EC6" s="672"/>
    </row>
    <row r="7" spans="2:143" ht="11.25" customHeight="1" x14ac:dyDescent="0.15">
      <c r="B7" s="625" t="s">
        <v>237</v>
      </c>
      <c r="C7" s="626"/>
      <c r="D7" s="626"/>
      <c r="E7" s="626"/>
      <c r="F7" s="626"/>
      <c r="G7" s="626"/>
      <c r="H7" s="626"/>
      <c r="I7" s="626"/>
      <c r="J7" s="626"/>
      <c r="K7" s="626"/>
      <c r="L7" s="626"/>
      <c r="M7" s="626"/>
      <c r="N7" s="626"/>
      <c r="O7" s="626"/>
      <c r="P7" s="626"/>
      <c r="Q7" s="627"/>
      <c r="R7" s="628">
        <v>16098</v>
      </c>
      <c r="S7" s="629"/>
      <c r="T7" s="629"/>
      <c r="U7" s="629"/>
      <c r="V7" s="629"/>
      <c r="W7" s="629"/>
      <c r="X7" s="629"/>
      <c r="Y7" s="630"/>
      <c r="Z7" s="655">
        <v>0</v>
      </c>
      <c r="AA7" s="655"/>
      <c r="AB7" s="655"/>
      <c r="AC7" s="655"/>
      <c r="AD7" s="656">
        <v>16098</v>
      </c>
      <c r="AE7" s="656"/>
      <c r="AF7" s="656"/>
      <c r="AG7" s="656"/>
      <c r="AH7" s="656"/>
      <c r="AI7" s="656"/>
      <c r="AJ7" s="656"/>
      <c r="AK7" s="656"/>
      <c r="AL7" s="631">
        <v>0.1</v>
      </c>
      <c r="AM7" s="632"/>
      <c r="AN7" s="632"/>
      <c r="AO7" s="657"/>
      <c r="AP7" s="625" t="s">
        <v>238</v>
      </c>
      <c r="AQ7" s="626"/>
      <c r="AR7" s="626"/>
      <c r="AS7" s="626"/>
      <c r="AT7" s="626"/>
      <c r="AU7" s="626"/>
      <c r="AV7" s="626"/>
      <c r="AW7" s="626"/>
      <c r="AX7" s="626"/>
      <c r="AY7" s="626"/>
      <c r="AZ7" s="626"/>
      <c r="BA7" s="626"/>
      <c r="BB7" s="626"/>
      <c r="BC7" s="626"/>
      <c r="BD7" s="626"/>
      <c r="BE7" s="626"/>
      <c r="BF7" s="627"/>
      <c r="BG7" s="628">
        <v>11483768</v>
      </c>
      <c r="BH7" s="629"/>
      <c r="BI7" s="629"/>
      <c r="BJ7" s="629"/>
      <c r="BK7" s="629"/>
      <c r="BL7" s="629"/>
      <c r="BM7" s="629"/>
      <c r="BN7" s="630"/>
      <c r="BO7" s="655">
        <v>49.7</v>
      </c>
      <c r="BP7" s="655"/>
      <c r="BQ7" s="655"/>
      <c r="BR7" s="655"/>
      <c r="BS7" s="656" t="s">
        <v>131</v>
      </c>
      <c r="BT7" s="656"/>
      <c r="BU7" s="656"/>
      <c r="BV7" s="656"/>
      <c r="BW7" s="656"/>
      <c r="BX7" s="656"/>
      <c r="BY7" s="656"/>
      <c r="BZ7" s="656"/>
      <c r="CA7" s="656"/>
      <c r="CB7" s="714"/>
      <c r="CD7" s="662" t="s">
        <v>240</v>
      </c>
      <c r="CE7" s="663"/>
      <c r="CF7" s="663"/>
      <c r="CG7" s="663"/>
      <c r="CH7" s="663"/>
      <c r="CI7" s="663"/>
      <c r="CJ7" s="663"/>
      <c r="CK7" s="663"/>
      <c r="CL7" s="663"/>
      <c r="CM7" s="663"/>
      <c r="CN7" s="663"/>
      <c r="CO7" s="663"/>
      <c r="CP7" s="663"/>
      <c r="CQ7" s="664"/>
      <c r="CR7" s="628">
        <v>6422652</v>
      </c>
      <c r="CS7" s="629"/>
      <c r="CT7" s="629"/>
      <c r="CU7" s="629"/>
      <c r="CV7" s="629"/>
      <c r="CW7" s="629"/>
      <c r="CX7" s="629"/>
      <c r="CY7" s="630"/>
      <c r="CZ7" s="655">
        <v>12.7</v>
      </c>
      <c r="DA7" s="655"/>
      <c r="DB7" s="655"/>
      <c r="DC7" s="655"/>
      <c r="DD7" s="634">
        <v>73295</v>
      </c>
      <c r="DE7" s="629"/>
      <c r="DF7" s="629"/>
      <c r="DG7" s="629"/>
      <c r="DH7" s="629"/>
      <c r="DI7" s="629"/>
      <c r="DJ7" s="629"/>
      <c r="DK7" s="629"/>
      <c r="DL7" s="629"/>
      <c r="DM7" s="629"/>
      <c r="DN7" s="629"/>
      <c r="DO7" s="629"/>
      <c r="DP7" s="630"/>
      <c r="DQ7" s="634">
        <v>5707688</v>
      </c>
      <c r="DR7" s="629"/>
      <c r="DS7" s="629"/>
      <c r="DT7" s="629"/>
      <c r="DU7" s="629"/>
      <c r="DV7" s="629"/>
      <c r="DW7" s="629"/>
      <c r="DX7" s="629"/>
      <c r="DY7" s="629"/>
      <c r="DZ7" s="629"/>
      <c r="EA7" s="629"/>
      <c r="EB7" s="629"/>
      <c r="EC7" s="672"/>
    </row>
    <row r="8" spans="2:143" ht="11.25" customHeight="1" x14ac:dyDescent="0.15">
      <c r="B8" s="625" t="s">
        <v>241</v>
      </c>
      <c r="C8" s="626"/>
      <c r="D8" s="626"/>
      <c r="E8" s="626"/>
      <c r="F8" s="626"/>
      <c r="G8" s="626"/>
      <c r="H8" s="626"/>
      <c r="I8" s="626"/>
      <c r="J8" s="626"/>
      <c r="K8" s="626"/>
      <c r="L8" s="626"/>
      <c r="M8" s="626"/>
      <c r="N8" s="626"/>
      <c r="O8" s="626"/>
      <c r="P8" s="626"/>
      <c r="Q8" s="627"/>
      <c r="R8" s="628">
        <v>159399</v>
      </c>
      <c r="S8" s="629"/>
      <c r="T8" s="629"/>
      <c r="U8" s="629"/>
      <c r="V8" s="629"/>
      <c r="W8" s="629"/>
      <c r="X8" s="629"/>
      <c r="Y8" s="630"/>
      <c r="Z8" s="655">
        <v>0.3</v>
      </c>
      <c r="AA8" s="655"/>
      <c r="AB8" s="655"/>
      <c r="AC8" s="655"/>
      <c r="AD8" s="656">
        <v>159399</v>
      </c>
      <c r="AE8" s="656"/>
      <c r="AF8" s="656"/>
      <c r="AG8" s="656"/>
      <c r="AH8" s="656"/>
      <c r="AI8" s="656"/>
      <c r="AJ8" s="656"/>
      <c r="AK8" s="656"/>
      <c r="AL8" s="631">
        <v>0.6</v>
      </c>
      <c r="AM8" s="632"/>
      <c r="AN8" s="632"/>
      <c r="AO8" s="657"/>
      <c r="AP8" s="625" t="s">
        <v>242</v>
      </c>
      <c r="AQ8" s="626"/>
      <c r="AR8" s="626"/>
      <c r="AS8" s="626"/>
      <c r="AT8" s="626"/>
      <c r="AU8" s="626"/>
      <c r="AV8" s="626"/>
      <c r="AW8" s="626"/>
      <c r="AX8" s="626"/>
      <c r="AY8" s="626"/>
      <c r="AZ8" s="626"/>
      <c r="BA8" s="626"/>
      <c r="BB8" s="626"/>
      <c r="BC8" s="626"/>
      <c r="BD8" s="626"/>
      <c r="BE8" s="626"/>
      <c r="BF8" s="627"/>
      <c r="BG8" s="628">
        <v>274255</v>
      </c>
      <c r="BH8" s="629"/>
      <c r="BI8" s="629"/>
      <c r="BJ8" s="629"/>
      <c r="BK8" s="629"/>
      <c r="BL8" s="629"/>
      <c r="BM8" s="629"/>
      <c r="BN8" s="630"/>
      <c r="BO8" s="655">
        <v>1.2</v>
      </c>
      <c r="BP8" s="655"/>
      <c r="BQ8" s="655"/>
      <c r="BR8" s="655"/>
      <c r="BS8" s="656" t="s">
        <v>131</v>
      </c>
      <c r="BT8" s="656"/>
      <c r="BU8" s="656"/>
      <c r="BV8" s="656"/>
      <c r="BW8" s="656"/>
      <c r="BX8" s="656"/>
      <c r="BY8" s="656"/>
      <c r="BZ8" s="656"/>
      <c r="CA8" s="656"/>
      <c r="CB8" s="714"/>
      <c r="CD8" s="662" t="s">
        <v>243</v>
      </c>
      <c r="CE8" s="663"/>
      <c r="CF8" s="663"/>
      <c r="CG8" s="663"/>
      <c r="CH8" s="663"/>
      <c r="CI8" s="663"/>
      <c r="CJ8" s="663"/>
      <c r="CK8" s="663"/>
      <c r="CL8" s="663"/>
      <c r="CM8" s="663"/>
      <c r="CN8" s="663"/>
      <c r="CO8" s="663"/>
      <c r="CP8" s="663"/>
      <c r="CQ8" s="664"/>
      <c r="CR8" s="628">
        <v>26699635</v>
      </c>
      <c r="CS8" s="629"/>
      <c r="CT8" s="629"/>
      <c r="CU8" s="629"/>
      <c r="CV8" s="629"/>
      <c r="CW8" s="629"/>
      <c r="CX8" s="629"/>
      <c r="CY8" s="630"/>
      <c r="CZ8" s="655">
        <v>52.6</v>
      </c>
      <c r="DA8" s="655"/>
      <c r="DB8" s="655"/>
      <c r="DC8" s="655"/>
      <c r="DD8" s="634">
        <v>23938</v>
      </c>
      <c r="DE8" s="629"/>
      <c r="DF8" s="629"/>
      <c r="DG8" s="629"/>
      <c r="DH8" s="629"/>
      <c r="DI8" s="629"/>
      <c r="DJ8" s="629"/>
      <c r="DK8" s="629"/>
      <c r="DL8" s="629"/>
      <c r="DM8" s="629"/>
      <c r="DN8" s="629"/>
      <c r="DO8" s="629"/>
      <c r="DP8" s="630"/>
      <c r="DQ8" s="634">
        <v>11771770</v>
      </c>
      <c r="DR8" s="629"/>
      <c r="DS8" s="629"/>
      <c r="DT8" s="629"/>
      <c r="DU8" s="629"/>
      <c r="DV8" s="629"/>
      <c r="DW8" s="629"/>
      <c r="DX8" s="629"/>
      <c r="DY8" s="629"/>
      <c r="DZ8" s="629"/>
      <c r="EA8" s="629"/>
      <c r="EB8" s="629"/>
      <c r="EC8" s="672"/>
    </row>
    <row r="9" spans="2:143" ht="11.25" customHeight="1" x14ac:dyDescent="0.15">
      <c r="B9" s="625" t="s">
        <v>244</v>
      </c>
      <c r="C9" s="626"/>
      <c r="D9" s="626"/>
      <c r="E9" s="626"/>
      <c r="F9" s="626"/>
      <c r="G9" s="626"/>
      <c r="H9" s="626"/>
      <c r="I9" s="626"/>
      <c r="J9" s="626"/>
      <c r="K9" s="626"/>
      <c r="L9" s="626"/>
      <c r="M9" s="626"/>
      <c r="N9" s="626"/>
      <c r="O9" s="626"/>
      <c r="P9" s="626"/>
      <c r="Q9" s="627"/>
      <c r="R9" s="628">
        <v>189853</v>
      </c>
      <c r="S9" s="629"/>
      <c r="T9" s="629"/>
      <c r="U9" s="629"/>
      <c r="V9" s="629"/>
      <c r="W9" s="629"/>
      <c r="X9" s="629"/>
      <c r="Y9" s="630"/>
      <c r="Z9" s="655">
        <v>0.4</v>
      </c>
      <c r="AA9" s="655"/>
      <c r="AB9" s="655"/>
      <c r="AC9" s="655"/>
      <c r="AD9" s="656">
        <v>189853</v>
      </c>
      <c r="AE9" s="656"/>
      <c r="AF9" s="656"/>
      <c r="AG9" s="656"/>
      <c r="AH9" s="656"/>
      <c r="AI9" s="656"/>
      <c r="AJ9" s="656"/>
      <c r="AK9" s="656"/>
      <c r="AL9" s="631">
        <v>0.7</v>
      </c>
      <c r="AM9" s="632"/>
      <c r="AN9" s="632"/>
      <c r="AO9" s="657"/>
      <c r="AP9" s="625" t="s">
        <v>245</v>
      </c>
      <c r="AQ9" s="626"/>
      <c r="AR9" s="626"/>
      <c r="AS9" s="626"/>
      <c r="AT9" s="626"/>
      <c r="AU9" s="626"/>
      <c r="AV9" s="626"/>
      <c r="AW9" s="626"/>
      <c r="AX9" s="626"/>
      <c r="AY9" s="626"/>
      <c r="AZ9" s="626"/>
      <c r="BA9" s="626"/>
      <c r="BB9" s="626"/>
      <c r="BC9" s="626"/>
      <c r="BD9" s="626"/>
      <c r="BE9" s="626"/>
      <c r="BF9" s="627"/>
      <c r="BG9" s="628">
        <v>10469513</v>
      </c>
      <c r="BH9" s="629"/>
      <c r="BI9" s="629"/>
      <c r="BJ9" s="629"/>
      <c r="BK9" s="629"/>
      <c r="BL9" s="629"/>
      <c r="BM9" s="629"/>
      <c r="BN9" s="630"/>
      <c r="BO9" s="655">
        <v>45.3</v>
      </c>
      <c r="BP9" s="655"/>
      <c r="BQ9" s="655"/>
      <c r="BR9" s="655"/>
      <c r="BS9" s="656" t="s">
        <v>131</v>
      </c>
      <c r="BT9" s="656"/>
      <c r="BU9" s="656"/>
      <c r="BV9" s="656"/>
      <c r="BW9" s="656"/>
      <c r="BX9" s="656"/>
      <c r="BY9" s="656"/>
      <c r="BZ9" s="656"/>
      <c r="CA9" s="656"/>
      <c r="CB9" s="714"/>
      <c r="CD9" s="662" t="s">
        <v>246</v>
      </c>
      <c r="CE9" s="663"/>
      <c r="CF9" s="663"/>
      <c r="CG9" s="663"/>
      <c r="CH9" s="663"/>
      <c r="CI9" s="663"/>
      <c r="CJ9" s="663"/>
      <c r="CK9" s="663"/>
      <c r="CL9" s="663"/>
      <c r="CM9" s="663"/>
      <c r="CN9" s="663"/>
      <c r="CO9" s="663"/>
      <c r="CP9" s="663"/>
      <c r="CQ9" s="664"/>
      <c r="CR9" s="628">
        <v>4192810</v>
      </c>
      <c r="CS9" s="629"/>
      <c r="CT9" s="629"/>
      <c r="CU9" s="629"/>
      <c r="CV9" s="629"/>
      <c r="CW9" s="629"/>
      <c r="CX9" s="629"/>
      <c r="CY9" s="630"/>
      <c r="CZ9" s="655">
        <v>8.3000000000000007</v>
      </c>
      <c r="DA9" s="655"/>
      <c r="DB9" s="655"/>
      <c r="DC9" s="655"/>
      <c r="DD9" s="634">
        <v>249063</v>
      </c>
      <c r="DE9" s="629"/>
      <c r="DF9" s="629"/>
      <c r="DG9" s="629"/>
      <c r="DH9" s="629"/>
      <c r="DI9" s="629"/>
      <c r="DJ9" s="629"/>
      <c r="DK9" s="629"/>
      <c r="DL9" s="629"/>
      <c r="DM9" s="629"/>
      <c r="DN9" s="629"/>
      <c r="DO9" s="629"/>
      <c r="DP9" s="630"/>
      <c r="DQ9" s="634">
        <v>2664603</v>
      </c>
      <c r="DR9" s="629"/>
      <c r="DS9" s="629"/>
      <c r="DT9" s="629"/>
      <c r="DU9" s="629"/>
      <c r="DV9" s="629"/>
      <c r="DW9" s="629"/>
      <c r="DX9" s="629"/>
      <c r="DY9" s="629"/>
      <c r="DZ9" s="629"/>
      <c r="EA9" s="629"/>
      <c r="EB9" s="629"/>
      <c r="EC9" s="672"/>
    </row>
    <row r="10" spans="2:143" ht="11.25" customHeight="1" x14ac:dyDescent="0.15">
      <c r="B10" s="625" t="s">
        <v>247</v>
      </c>
      <c r="C10" s="626"/>
      <c r="D10" s="626"/>
      <c r="E10" s="626"/>
      <c r="F10" s="626"/>
      <c r="G10" s="626"/>
      <c r="H10" s="626"/>
      <c r="I10" s="626"/>
      <c r="J10" s="626"/>
      <c r="K10" s="626"/>
      <c r="L10" s="626"/>
      <c r="M10" s="626"/>
      <c r="N10" s="626"/>
      <c r="O10" s="626"/>
      <c r="P10" s="626"/>
      <c r="Q10" s="627"/>
      <c r="R10" s="628" t="s">
        <v>131</v>
      </c>
      <c r="S10" s="629"/>
      <c r="T10" s="629"/>
      <c r="U10" s="629"/>
      <c r="V10" s="629"/>
      <c r="W10" s="629"/>
      <c r="X10" s="629"/>
      <c r="Y10" s="630"/>
      <c r="Z10" s="655" t="s">
        <v>131</v>
      </c>
      <c r="AA10" s="655"/>
      <c r="AB10" s="655"/>
      <c r="AC10" s="655"/>
      <c r="AD10" s="656" t="s">
        <v>131</v>
      </c>
      <c r="AE10" s="656"/>
      <c r="AF10" s="656"/>
      <c r="AG10" s="656"/>
      <c r="AH10" s="656"/>
      <c r="AI10" s="656"/>
      <c r="AJ10" s="656"/>
      <c r="AK10" s="656"/>
      <c r="AL10" s="631" t="s">
        <v>131</v>
      </c>
      <c r="AM10" s="632"/>
      <c r="AN10" s="632"/>
      <c r="AO10" s="657"/>
      <c r="AP10" s="625" t="s">
        <v>248</v>
      </c>
      <c r="AQ10" s="626"/>
      <c r="AR10" s="626"/>
      <c r="AS10" s="626"/>
      <c r="AT10" s="626"/>
      <c r="AU10" s="626"/>
      <c r="AV10" s="626"/>
      <c r="AW10" s="626"/>
      <c r="AX10" s="626"/>
      <c r="AY10" s="626"/>
      <c r="AZ10" s="626"/>
      <c r="BA10" s="626"/>
      <c r="BB10" s="626"/>
      <c r="BC10" s="626"/>
      <c r="BD10" s="626"/>
      <c r="BE10" s="626"/>
      <c r="BF10" s="627"/>
      <c r="BG10" s="628">
        <v>329593</v>
      </c>
      <c r="BH10" s="629"/>
      <c r="BI10" s="629"/>
      <c r="BJ10" s="629"/>
      <c r="BK10" s="629"/>
      <c r="BL10" s="629"/>
      <c r="BM10" s="629"/>
      <c r="BN10" s="630"/>
      <c r="BO10" s="655">
        <v>1.4</v>
      </c>
      <c r="BP10" s="655"/>
      <c r="BQ10" s="655"/>
      <c r="BR10" s="655"/>
      <c r="BS10" s="656" t="s">
        <v>131</v>
      </c>
      <c r="BT10" s="656"/>
      <c r="BU10" s="656"/>
      <c r="BV10" s="656"/>
      <c r="BW10" s="656"/>
      <c r="BX10" s="656"/>
      <c r="BY10" s="656"/>
      <c r="BZ10" s="656"/>
      <c r="CA10" s="656"/>
      <c r="CB10" s="714"/>
      <c r="CD10" s="662" t="s">
        <v>249</v>
      </c>
      <c r="CE10" s="663"/>
      <c r="CF10" s="663"/>
      <c r="CG10" s="663"/>
      <c r="CH10" s="663"/>
      <c r="CI10" s="663"/>
      <c r="CJ10" s="663"/>
      <c r="CK10" s="663"/>
      <c r="CL10" s="663"/>
      <c r="CM10" s="663"/>
      <c r="CN10" s="663"/>
      <c r="CO10" s="663"/>
      <c r="CP10" s="663"/>
      <c r="CQ10" s="664"/>
      <c r="CR10" s="628">
        <v>16393</v>
      </c>
      <c r="CS10" s="629"/>
      <c r="CT10" s="629"/>
      <c r="CU10" s="629"/>
      <c r="CV10" s="629"/>
      <c r="CW10" s="629"/>
      <c r="CX10" s="629"/>
      <c r="CY10" s="630"/>
      <c r="CZ10" s="655">
        <v>0</v>
      </c>
      <c r="DA10" s="655"/>
      <c r="DB10" s="655"/>
      <c r="DC10" s="655"/>
      <c r="DD10" s="634" t="s">
        <v>131</v>
      </c>
      <c r="DE10" s="629"/>
      <c r="DF10" s="629"/>
      <c r="DG10" s="629"/>
      <c r="DH10" s="629"/>
      <c r="DI10" s="629"/>
      <c r="DJ10" s="629"/>
      <c r="DK10" s="629"/>
      <c r="DL10" s="629"/>
      <c r="DM10" s="629"/>
      <c r="DN10" s="629"/>
      <c r="DO10" s="629"/>
      <c r="DP10" s="630"/>
      <c r="DQ10" s="634">
        <v>15525</v>
      </c>
      <c r="DR10" s="629"/>
      <c r="DS10" s="629"/>
      <c r="DT10" s="629"/>
      <c r="DU10" s="629"/>
      <c r="DV10" s="629"/>
      <c r="DW10" s="629"/>
      <c r="DX10" s="629"/>
      <c r="DY10" s="629"/>
      <c r="DZ10" s="629"/>
      <c r="EA10" s="629"/>
      <c r="EB10" s="629"/>
      <c r="EC10" s="672"/>
    </row>
    <row r="11" spans="2:143" ht="11.25" customHeight="1" x14ac:dyDescent="0.15">
      <c r="B11" s="625" t="s">
        <v>250</v>
      </c>
      <c r="C11" s="626"/>
      <c r="D11" s="626"/>
      <c r="E11" s="626"/>
      <c r="F11" s="626"/>
      <c r="G11" s="626"/>
      <c r="H11" s="626"/>
      <c r="I11" s="626"/>
      <c r="J11" s="626"/>
      <c r="K11" s="626"/>
      <c r="L11" s="626"/>
      <c r="M11" s="626"/>
      <c r="N11" s="626"/>
      <c r="O11" s="626"/>
      <c r="P11" s="626"/>
      <c r="Q11" s="627"/>
      <c r="R11" s="628">
        <v>2940222</v>
      </c>
      <c r="S11" s="629"/>
      <c r="T11" s="629"/>
      <c r="U11" s="629"/>
      <c r="V11" s="629"/>
      <c r="W11" s="629"/>
      <c r="X11" s="629"/>
      <c r="Y11" s="630"/>
      <c r="Z11" s="631">
        <v>5.5</v>
      </c>
      <c r="AA11" s="632"/>
      <c r="AB11" s="632"/>
      <c r="AC11" s="633"/>
      <c r="AD11" s="634">
        <v>2940222</v>
      </c>
      <c r="AE11" s="629"/>
      <c r="AF11" s="629"/>
      <c r="AG11" s="629"/>
      <c r="AH11" s="629"/>
      <c r="AI11" s="629"/>
      <c r="AJ11" s="629"/>
      <c r="AK11" s="630"/>
      <c r="AL11" s="631">
        <v>10.8</v>
      </c>
      <c r="AM11" s="632"/>
      <c r="AN11" s="632"/>
      <c r="AO11" s="657"/>
      <c r="AP11" s="625" t="s">
        <v>251</v>
      </c>
      <c r="AQ11" s="626"/>
      <c r="AR11" s="626"/>
      <c r="AS11" s="626"/>
      <c r="AT11" s="626"/>
      <c r="AU11" s="626"/>
      <c r="AV11" s="626"/>
      <c r="AW11" s="626"/>
      <c r="AX11" s="626"/>
      <c r="AY11" s="626"/>
      <c r="AZ11" s="626"/>
      <c r="BA11" s="626"/>
      <c r="BB11" s="626"/>
      <c r="BC11" s="626"/>
      <c r="BD11" s="626"/>
      <c r="BE11" s="626"/>
      <c r="BF11" s="627"/>
      <c r="BG11" s="628">
        <v>410407</v>
      </c>
      <c r="BH11" s="629"/>
      <c r="BI11" s="629"/>
      <c r="BJ11" s="629"/>
      <c r="BK11" s="629"/>
      <c r="BL11" s="629"/>
      <c r="BM11" s="629"/>
      <c r="BN11" s="630"/>
      <c r="BO11" s="655">
        <v>1.8</v>
      </c>
      <c r="BP11" s="655"/>
      <c r="BQ11" s="655"/>
      <c r="BR11" s="655"/>
      <c r="BS11" s="656" t="s">
        <v>131</v>
      </c>
      <c r="BT11" s="656"/>
      <c r="BU11" s="656"/>
      <c r="BV11" s="656"/>
      <c r="BW11" s="656"/>
      <c r="BX11" s="656"/>
      <c r="BY11" s="656"/>
      <c r="BZ11" s="656"/>
      <c r="CA11" s="656"/>
      <c r="CB11" s="714"/>
      <c r="CD11" s="662" t="s">
        <v>252</v>
      </c>
      <c r="CE11" s="663"/>
      <c r="CF11" s="663"/>
      <c r="CG11" s="663"/>
      <c r="CH11" s="663"/>
      <c r="CI11" s="663"/>
      <c r="CJ11" s="663"/>
      <c r="CK11" s="663"/>
      <c r="CL11" s="663"/>
      <c r="CM11" s="663"/>
      <c r="CN11" s="663"/>
      <c r="CO11" s="663"/>
      <c r="CP11" s="663"/>
      <c r="CQ11" s="664"/>
      <c r="CR11" s="628">
        <v>69206</v>
      </c>
      <c r="CS11" s="629"/>
      <c r="CT11" s="629"/>
      <c r="CU11" s="629"/>
      <c r="CV11" s="629"/>
      <c r="CW11" s="629"/>
      <c r="CX11" s="629"/>
      <c r="CY11" s="630"/>
      <c r="CZ11" s="655">
        <v>0.1</v>
      </c>
      <c r="DA11" s="655"/>
      <c r="DB11" s="655"/>
      <c r="DC11" s="655"/>
      <c r="DD11" s="634">
        <v>3904</v>
      </c>
      <c r="DE11" s="629"/>
      <c r="DF11" s="629"/>
      <c r="DG11" s="629"/>
      <c r="DH11" s="629"/>
      <c r="DI11" s="629"/>
      <c r="DJ11" s="629"/>
      <c r="DK11" s="629"/>
      <c r="DL11" s="629"/>
      <c r="DM11" s="629"/>
      <c r="DN11" s="629"/>
      <c r="DO11" s="629"/>
      <c r="DP11" s="630"/>
      <c r="DQ11" s="634">
        <v>63558</v>
      </c>
      <c r="DR11" s="629"/>
      <c r="DS11" s="629"/>
      <c r="DT11" s="629"/>
      <c r="DU11" s="629"/>
      <c r="DV11" s="629"/>
      <c r="DW11" s="629"/>
      <c r="DX11" s="629"/>
      <c r="DY11" s="629"/>
      <c r="DZ11" s="629"/>
      <c r="EA11" s="629"/>
      <c r="EB11" s="629"/>
      <c r="EC11" s="672"/>
    </row>
    <row r="12" spans="2:143" ht="11.25" customHeight="1" x14ac:dyDescent="0.15">
      <c r="B12" s="625" t="s">
        <v>253</v>
      </c>
      <c r="C12" s="626"/>
      <c r="D12" s="626"/>
      <c r="E12" s="626"/>
      <c r="F12" s="626"/>
      <c r="G12" s="626"/>
      <c r="H12" s="626"/>
      <c r="I12" s="626"/>
      <c r="J12" s="626"/>
      <c r="K12" s="626"/>
      <c r="L12" s="626"/>
      <c r="M12" s="626"/>
      <c r="N12" s="626"/>
      <c r="O12" s="626"/>
      <c r="P12" s="626"/>
      <c r="Q12" s="627"/>
      <c r="R12" s="628">
        <v>11961</v>
      </c>
      <c r="S12" s="629"/>
      <c r="T12" s="629"/>
      <c r="U12" s="629"/>
      <c r="V12" s="629"/>
      <c r="W12" s="629"/>
      <c r="X12" s="629"/>
      <c r="Y12" s="630"/>
      <c r="Z12" s="655">
        <v>0</v>
      </c>
      <c r="AA12" s="655"/>
      <c r="AB12" s="655"/>
      <c r="AC12" s="655"/>
      <c r="AD12" s="656">
        <v>11961</v>
      </c>
      <c r="AE12" s="656"/>
      <c r="AF12" s="656"/>
      <c r="AG12" s="656"/>
      <c r="AH12" s="656"/>
      <c r="AI12" s="656"/>
      <c r="AJ12" s="656"/>
      <c r="AK12" s="656"/>
      <c r="AL12" s="631">
        <v>0</v>
      </c>
      <c r="AM12" s="632"/>
      <c r="AN12" s="632"/>
      <c r="AO12" s="657"/>
      <c r="AP12" s="625" t="s">
        <v>254</v>
      </c>
      <c r="AQ12" s="626"/>
      <c r="AR12" s="626"/>
      <c r="AS12" s="626"/>
      <c r="AT12" s="626"/>
      <c r="AU12" s="626"/>
      <c r="AV12" s="626"/>
      <c r="AW12" s="626"/>
      <c r="AX12" s="626"/>
      <c r="AY12" s="626"/>
      <c r="AZ12" s="626"/>
      <c r="BA12" s="626"/>
      <c r="BB12" s="626"/>
      <c r="BC12" s="626"/>
      <c r="BD12" s="626"/>
      <c r="BE12" s="626"/>
      <c r="BF12" s="627"/>
      <c r="BG12" s="628">
        <v>9297819</v>
      </c>
      <c r="BH12" s="629"/>
      <c r="BI12" s="629"/>
      <c r="BJ12" s="629"/>
      <c r="BK12" s="629"/>
      <c r="BL12" s="629"/>
      <c r="BM12" s="629"/>
      <c r="BN12" s="630"/>
      <c r="BO12" s="655">
        <v>40.299999999999997</v>
      </c>
      <c r="BP12" s="655"/>
      <c r="BQ12" s="655"/>
      <c r="BR12" s="655"/>
      <c r="BS12" s="656" t="s">
        <v>131</v>
      </c>
      <c r="BT12" s="656"/>
      <c r="BU12" s="656"/>
      <c r="BV12" s="656"/>
      <c r="BW12" s="656"/>
      <c r="BX12" s="656"/>
      <c r="BY12" s="656"/>
      <c r="BZ12" s="656"/>
      <c r="CA12" s="656"/>
      <c r="CB12" s="714"/>
      <c r="CD12" s="662" t="s">
        <v>255</v>
      </c>
      <c r="CE12" s="663"/>
      <c r="CF12" s="663"/>
      <c r="CG12" s="663"/>
      <c r="CH12" s="663"/>
      <c r="CI12" s="663"/>
      <c r="CJ12" s="663"/>
      <c r="CK12" s="663"/>
      <c r="CL12" s="663"/>
      <c r="CM12" s="663"/>
      <c r="CN12" s="663"/>
      <c r="CO12" s="663"/>
      <c r="CP12" s="663"/>
      <c r="CQ12" s="664"/>
      <c r="CR12" s="628">
        <v>377530</v>
      </c>
      <c r="CS12" s="629"/>
      <c r="CT12" s="629"/>
      <c r="CU12" s="629"/>
      <c r="CV12" s="629"/>
      <c r="CW12" s="629"/>
      <c r="CX12" s="629"/>
      <c r="CY12" s="630"/>
      <c r="CZ12" s="655">
        <v>0.7</v>
      </c>
      <c r="DA12" s="655"/>
      <c r="DB12" s="655"/>
      <c r="DC12" s="655"/>
      <c r="DD12" s="634">
        <v>5878</v>
      </c>
      <c r="DE12" s="629"/>
      <c r="DF12" s="629"/>
      <c r="DG12" s="629"/>
      <c r="DH12" s="629"/>
      <c r="DI12" s="629"/>
      <c r="DJ12" s="629"/>
      <c r="DK12" s="629"/>
      <c r="DL12" s="629"/>
      <c r="DM12" s="629"/>
      <c r="DN12" s="629"/>
      <c r="DO12" s="629"/>
      <c r="DP12" s="630"/>
      <c r="DQ12" s="634">
        <v>153408</v>
      </c>
      <c r="DR12" s="629"/>
      <c r="DS12" s="629"/>
      <c r="DT12" s="629"/>
      <c r="DU12" s="629"/>
      <c r="DV12" s="629"/>
      <c r="DW12" s="629"/>
      <c r="DX12" s="629"/>
      <c r="DY12" s="629"/>
      <c r="DZ12" s="629"/>
      <c r="EA12" s="629"/>
      <c r="EB12" s="629"/>
      <c r="EC12" s="672"/>
    </row>
    <row r="13" spans="2:143" ht="11.25" customHeight="1" x14ac:dyDescent="0.15">
      <c r="B13" s="625" t="s">
        <v>256</v>
      </c>
      <c r="C13" s="626"/>
      <c r="D13" s="626"/>
      <c r="E13" s="626"/>
      <c r="F13" s="626"/>
      <c r="G13" s="626"/>
      <c r="H13" s="626"/>
      <c r="I13" s="626"/>
      <c r="J13" s="626"/>
      <c r="K13" s="626"/>
      <c r="L13" s="626"/>
      <c r="M13" s="626"/>
      <c r="N13" s="626"/>
      <c r="O13" s="626"/>
      <c r="P13" s="626"/>
      <c r="Q13" s="627"/>
      <c r="R13" s="628" t="s">
        <v>131</v>
      </c>
      <c r="S13" s="629"/>
      <c r="T13" s="629"/>
      <c r="U13" s="629"/>
      <c r="V13" s="629"/>
      <c r="W13" s="629"/>
      <c r="X13" s="629"/>
      <c r="Y13" s="630"/>
      <c r="Z13" s="655" t="s">
        <v>131</v>
      </c>
      <c r="AA13" s="655"/>
      <c r="AB13" s="655"/>
      <c r="AC13" s="655"/>
      <c r="AD13" s="656" t="s">
        <v>131</v>
      </c>
      <c r="AE13" s="656"/>
      <c r="AF13" s="656"/>
      <c r="AG13" s="656"/>
      <c r="AH13" s="656"/>
      <c r="AI13" s="656"/>
      <c r="AJ13" s="656"/>
      <c r="AK13" s="656"/>
      <c r="AL13" s="631" t="s">
        <v>131</v>
      </c>
      <c r="AM13" s="632"/>
      <c r="AN13" s="632"/>
      <c r="AO13" s="657"/>
      <c r="AP13" s="625" t="s">
        <v>257</v>
      </c>
      <c r="AQ13" s="626"/>
      <c r="AR13" s="626"/>
      <c r="AS13" s="626"/>
      <c r="AT13" s="626"/>
      <c r="AU13" s="626"/>
      <c r="AV13" s="626"/>
      <c r="AW13" s="626"/>
      <c r="AX13" s="626"/>
      <c r="AY13" s="626"/>
      <c r="AZ13" s="626"/>
      <c r="BA13" s="626"/>
      <c r="BB13" s="626"/>
      <c r="BC13" s="626"/>
      <c r="BD13" s="626"/>
      <c r="BE13" s="626"/>
      <c r="BF13" s="627"/>
      <c r="BG13" s="628">
        <v>8865131</v>
      </c>
      <c r="BH13" s="629"/>
      <c r="BI13" s="629"/>
      <c r="BJ13" s="629"/>
      <c r="BK13" s="629"/>
      <c r="BL13" s="629"/>
      <c r="BM13" s="629"/>
      <c r="BN13" s="630"/>
      <c r="BO13" s="655">
        <v>38.4</v>
      </c>
      <c r="BP13" s="655"/>
      <c r="BQ13" s="655"/>
      <c r="BR13" s="655"/>
      <c r="BS13" s="656" t="s">
        <v>131</v>
      </c>
      <c r="BT13" s="656"/>
      <c r="BU13" s="656"/>
      <c r="BV13" s="656"/>
      <c r="BW13" s="656"/>
      <c r="BX13" s="656"/>
      <c r="BY13" s="656"/>
      <c r="BZ13" s="656"/>
      <c r="CA13" s="656"/>
      <c r="CB13" s="714"/>
      <c r="CD13" s="662" t="s">
        <v>258</v>
      </c>
      <c r="CE13" s="663"/>
      <c r="CF13" s="663"/>
      <c r="CG13" s="663"/>
      <c r="CH13" s="663"/>
      <c r="CI13" s="663"/>
      <c r="CJ13" s="663"/>
      <c r="CK13" s="663"/>
      <c r="CL13" s="663"/>
      <c r="CM13" s="663"/>
      <c r="CN13" s="663"/>
      <c r="CO13" s="663"/>
      <c r="CP13" s="663"/>
      <c r="CQ13" s="664"/>
      <c r="CR13" s="628">
        <v>2651631</v>
      </c>
      <c r="CS13" s="629"/>
      <c r="CT13" s="629"/>
      <c r="CU13" s="629"/>
      <c r="CV13" s="629"/>
      <c r="CW13" s="629"/>
      <c r="CX13" s="629"/>
      <c r="CY13" s="630"/>
      <c r="CZ13" s="655">
        <v>5.2</v>
      </c>
      <c r="DA13" s="655"/>
      <c r="DB13" s="655"/>
      <c r="DC13" s="655"/>
      <c r="DD13" s="634">
        <v>903054</v>
      </c>
      <c r="DE13" s="629"/>
      <c r="DF13" s="629"/>
      <c r="DG13" s="629"/>
      <c r="DH13" s="629"/>
      <c r="DI13" s="629"/>
      <c r="DJ13" s="629"/>
      <c r="DK13" s="629"/>
      <c r="DL13" s="629"/>
      <c r="DM13" s="629"/>
      <c r="DN13" s="629"/>
      <c r="DO13" s="629"/>
      <c r="DP13" s="630"/>
      <c r="DQ13" s="634">
        <v>1655605</v>
      </c>
      <c r="DR13" s="629"/>
      <c r="DS13" s="629"/>
      <c r="DT13" s="629"/>
      <c r="DU13" s="629"/>
      <c r="DV13" s="629"/>
      <c r="DW13" s="629"/>
      <c r="DX13" s="629"/>
      <c r="DY13" s="629"/>
      <c r="DZ13" s="629"/>
      <c r="EA13" s="629"/>
      <c r="EB13" s="629"/>
      <c r="EC13" s="672"/>
    </row>
    <row r="14" spans="2:143" ht="11.25" customHeight="1" x14ac:dyDescent="0.15">
      <c r="B14" s="625" t="s">
        <v>259</v>
      </c>
      <c r="C14" s="626"/>
      <c r="D14" s="626"/>
      <c r="E14" s="626"/>
      <c r="F14" s="626"/>
      <c r="G14" s="626"/>
      <c r="H14" s="626"/>
      <c r="I14" s="626"/>
      <c r="J14" s="626"/>
      <c r="K14" s="626"/>
      <c r="L14" s="626"/>
      <c r="M14" s="626"/>
      <c r="N14" s="626"/>
      <c r="O14" s="626"/>
      <c r="P14" s="626"/>
      <c r="Q14" s="627"/>
      <c r="R14" s="628">
        <v>12</v>
      </c>
      <c r="S14" s="629"/>
      <c r="T14" s="629"/>
      <c r="U14" s="629"/>
      <c r="V14" s="629"/>
      <c r="W14" s="629"/>
      <c r="X14" s="629"/>
      <c r="Y14" s="630"/>
      <c r="Z14" s="655">
        <v>0</v>
      </c>
      <c r="AA14" s="655"/>
      <c r="AB14" s="655"/>
      <c r="AC14" s="655"/>
      <c r="AD14" s="656">
        <v>12</v>
      </c>
      <c r="AE14" s="656"/>
      <c r="AF14" s="656"/>
      <c r="AG14" s="656"/>
      <c r="AH14" s="656"/>
      <c r="AI14" s="656"/>
      <c r="AJ14" s="656"/>
      <c r="AK14" s="656"/>
      <c r="AL14" s="631">
        <v>0</v>
      </c>
      <c r="AM14" s="632"/>
      <c r="AN14" s="632"/>
      <c r="AO14" s="657"/>
      <c r="AP14" s="625" t="s">
        <v>260</v>
      </c>
      <c r="AQ14" s="626"/>
      <c r="AR14" s="626"/>
      <c r="AS14" s="626"/>
      <c r="AT14" s="626"/>
      <c r="AU14" s="626"/>
      <c r="AV14" s="626"/>
      <c r="AW14" s="626"/>
      <c r="AX14" s="626"/>
      <c r="AY14" s="626"/>
      <c r="AZ14" s="626"/>
      <c r="BA14" s="626"/>
      <c r="BB14" s="626"/>
      <c r="BC14" s="626"/>
      <c r="BD14" s="626"/>
      <c r="BE14" s="626"/>
      <c r="BF14" s="627"/>
      <c r="BG14" s="628">
        <v>154652</v>
      </c>
      <c r="BH14" s="629"/>
      <c r="BI14" s="629"/>
      <c r="BJ14" s="629"/>
      <c r="BK14" s="629"/>
      <c r="BL14" s="629"/>
      <c r="BM14" s="629"/>
      <c r="BN14" s="630"/>
      <c r="BO14" s="655">
        <v>0.7</v>
      </c>
      <c r="BP14" s="655"/>
      <c r="BQ14" s="655"/>
      <c r="BR14" s="655"/>
      <c r="BS14" s="656" t="s">
        <v>131</v>
      </c>
      <c r="BT14" s="656"/>
      <c r="BU14" s="656"/>
      <c r="BV14" s="656"/>
      <c r="BW14" s="656"/>
      <c r="BX14" s="656"/>
      <c r="BY14" s="656"/>
      <c r="BZ14" s="656"/>
      <c r="CA14" s="656"/>
      <c r="CB14" s="714"/>
      <c r="CD14" s="662" t="s">
        <v>261</v>
      </c>
      <c r="CE14" s="663"/>
      <c r="CF14" s="663"/>
      <c r="CG14" s="663"/>
      <c r="CH14" s="663"/>
      <c r="CI14" s="663"/>
      <c r="CJ14" s="663"/>
      <c r="CK14" s="663"/>
      <c r="CL14" s="663"/>
      <c r="CM14" s="663"/>
      <c r="CN14" s="663"/>
      <c r="CO14" s="663"/>
      <c r="CP14" s="663"/>
      <c r="CQ14" s="664"/>
      <c r="CR14" s="628">
        <v>1397791</v>
      </c>
      <c r="CS14" s="629"/>
      <c r="CT14" s="629"/>
      <c r="CU14" s="629"/>
      <c r="CV14" s="629"/>
      <c r="CW14" s="629"/>
      <c r="CX14" s="629"/>
      <c r="CY14" s="630"/>
      <c r="CZ14" s="655">
        <v>2.8</v>
      </c>
      <c r="DA14" s="655"/>
      <c r="DB14" s="655"/>
      <c r="DC14" s="655"/>
      <c r="DD14" s="634">
        <v>3431</v>
      </c>
      <c r="DE14" s="629"/>
      <c r="DF14" s="629"/>
      <c r="DG14" s="629"/>
      <c r="DH14" s="629"/>
      <c r="DI14" s="629"/>
      <c r="DJ14" s="629"/>
      <c r="DK14" s="629"/>
      <c r="DL14" s="629"/>
      <c r="DM14" s="629"/>
      <c r="DN14" s="629"/>
      <c r="DO14" s="629"/>
      <c r="DP14" s="630"/>
      <c r="DQ14" s="634">
        <v>1395868</v>
      </c>
      <c r="DR14" s="629"/>
      <c r="DS14" s="629"/>
      <c r="DT14" s="629"/>
      <c r="DU14" s="629"/>
      <c r="DV14" s="629"/>
      <c r="DW14" s="629"/>
      <c r="DX14" s="629"/>
      <c r="DY14" s="629"/>
      <c r="DZ14" s="629"/>
      <c r="EA14" s="629"/>
      <c r="EB14" s="629"/>
      <c r="EC14" s="672"/>
    </row>
    <row r="15" spans="2:143" ht="11.25" customHeight="1" x14ac:dyDescent="0.15">
      <c r="B15" s="625" t="s">
        <v>262</v>
      </c>
      <c r="C15" s="626"/>
      <c r="D15" s="626"/>
      <c r="E15" s="626"/>
      <c r="F15" s="626"/>
      <c r="G15" s="626"/>
      <c r="H15" s="626"/>
      <c r="I15" s="626"/>
      <c r="J15" s="626"/>
      <c r="K15" s="626"/>
      <c r="L15" s="626"/>
      <c r="M15" s="626"/>
      <c r="N15" s="626"/>
      <c r="O15" s="626"/>
      <c r="P15" s="626"/>
      <c r="Q15" s="627"/>
      <c r="R15" s="628" t="s">
        <v>131</v>
      </c>
      <c r="S15" s="629"/>
      <c r="T15" s="629"/>
      <c r="U15" s="629"/>
      <c r="V15" s="629"/>
      <c r="W15" s="629"/>
      <c r="X15" s="629"/>
      <c r="Y15" s="630"/>
      <c r="Z15" s="655" t="s">
        <v>131</v>
      </c>
      <c r="AA15" s="655"/>
      <c r="AB15" s="655"/>
      <c r="AC15" s="655"/>
      <c r="AD15" s="656" t="s">
        <v>131</v>
      </c>
      <c r="AE15" s="656"/>
      <c r="AF15" s="656"/>
      <c r="AG15" s="656"/>
      <c r="AH15" s="656"/>
      <c r="AI15" s="656"/>
      <c r="AJ15" s="656"/>
      <c r="AK15" s="656"/>
      <c r="AL15" s="631" t="s">
        <v>131</v>
      </c>
      <c r="AM15" s="632"/>
      <c r="AN15" s="632"/>
      <c r="AO15" s="657"/>
      <c r="AP15" s="625" t="s">
        <v>263</v>
      </c>
      <c r="AQ15" s="626"/>
      <c r="AR15" s="626"/>
      <c r="AS15" s="626"/>
      <c r="AT15" s="626"/>
      <c r="AU15" s="626"/>
      <c r="AV15" s="626"/>
      <c r="AW15" s="626"/>
      <c r="AX15" s="626"/>
      <c r="AY15" s="626"/>
      <c r="AZ15" s="626"/>
      <c r="BA15" s="626"/>
      <c r="BB15" s="626"/>
      <c r="BC15" s="626"/>
      <c r="BD15" s="626"/>
      <c r="BE15" s="626"/>
      <c r="BF15" s="627"/>
      <c r="BG15" s="628">
        <v>845922</v>
      </c>
      <c r="BH15" s="629"/>
      <c r="BI15" s="629"/>
      <c r="BJ15" s="629"/>
      <c r="BK15" s="629"/>
      <c r="BL15" s="629"/>
      <c r="BM15" s="629"/>
      <c r="BN15" s="630"/>
      <c r="BO15" s="655">
        <v>3.7</v>
      </c>
      <c r="BP15" s="655"/>
      <c r="BQ15" s="655"/>
      <c r="BR15" s="655"/>
      <c r="BS15" s="656" t="s">
        <v>131</v>
      </c>
      <c r="BT15" s="656"/>
      <c r="BU15" s="656"/>
      <c r="BV15" s="656"/>
      <c r="BW15" s="656"/>
      <c r="BX15" s="656"/>
      <c r="BY15" s="656"/>
      <c r="BZ15" s="656"/>
      <c r="CA15" s="656"/>
      <c r="CB15" s="714"/>
      <c r="CD15" s="662" t="s">
        <v>264</v>
      </c>
      <c r="CE15" s="663"/>
      <c r="CF15" s="663"/>
      <c r="CG15" s="663"/>
      <c r="CH15" s="663"/>
      <c r="CI15" s="663"/>
      <c r="CJ15" s="663"/>
      <c r="CK15" s="663"/>
      <c r="CL15" s="663"/>
      <c r="CM15" s="663"/>
      <c r="CN15" s="663"/>
      <c r="CO15" s="663"/>
      <c r="CP15" s="663"/>
      <c r="CQ15" s="664"/>
      <c r="CR15" s="628">
        <v>5455830</v>
      </c>
      <c r="CS15" s="629"/>
      <c r="CT15" s="629"/>
      <c r="CU15" s="629"/>
      <c r="CV15" s="629"/>
      <c r="CW15" s="629"/>
      <c r="CX15" s="629"/>
      <c r="CY15" s="630"/>
      <c r="CZ15" s="655">
        <v>10.8</v>
      </c>
      <c r="DA15" s="655"/>
      <c r="DB15" s="655"/>
      <c r="DC15" s="655"/>
      <c r="DD15" s="634">
        <v>957233</v>
      </c>
      <c r="DE15" s="629"/>
      <c r="DF15" s="629"/>
      <c r="DG15" s="629"/>
      <c r="DH15" s="629"/>
      <c r="DI15" s="629"/>
      <c r="DJ15" s="629"/>
      <c r="DK15" s="629"/>
      <c r="DL15" s="629"/>
      <c r="DM15" s="629"/>
      <c r="DN15" s="629"/>
      <c r="DO15" s="629"/>
      <c r="DP15" s="630"/>
      <c r="DQ15" s="634">
        <v>3603273</v>
      </c>
      <c r="DR15" s="629"/>
      <c r="DS15" s="629"/>
      <c r="DT15" s="629"/>
      <c r="DU15" s="629"/>
      <c r="DV15" s="629"/>
      <c r="DW15" s="629"/>
      <c r="DX15" s="629"/>
      <c r="DY15" s="629"/>
      <c r="DZ15" s="629"/>
      <c r="EA15" s="629"/>
      <c r="EB15" s="629"/>
      <c r="EC15" s="672"/>
    </row>
    <row r="16" spans="2:143" ht="11.25" customHeight="1" x14ac:dyDescent="0.15">
      <c r="B16" s="625" t="s">
        <v>265</v>
      </c>
      <c r="C16" s="626"/>
      <c r="D16" s="626"/>
      <c r="E16" s="626"/>
      <c r="F16" s="626"/>
      <c r="G16" s="626"/>
      <c r="H16" s="626"/>
      <c r="I16" s="626"/>
      <c r="J16" s="626"/>
      <c r="K16" s="626"/>
      <c r="L16" s="626"/>
      <c r="M16" s="626"/>
      <c r="N16" s="626"/>
      <c r="O16" s="626"/>
      <c r="P16" s="626"/>
      <c r="Q16" s="627"/>
      <c r="R16" s="628">
        <v>28965</v>
      </c>
      <c r="S16" s="629"/>
      <c r="T16" s="629"/>
      <c r="U16" s="629"/>
      <c r="V16" s="629"/>
      <c r="W16" s="629"/>
      <c r="X16" s="629"/>
      <c r="Y16" s="630"/>
      <c r="Z16" s="655">
        <v>0.1</v>
      </c>
      <c r="AA16" s="655"/>
      <c r="AB16" s="655"/>
      <c r="AC16" s="655"/>
      <c r="AD16" s="656">
        <v>28965</v>
      </c>
      <c r="AE16" s="656"/>
      <c r="AF16" s="656"/>
      <c r="AG16" s="656"/>
      <c r="AH16" s="656"/>
      <c r="AI16" s="656"/>
      <c r="AJ16" s="656"/>
      <c r="AK16" s="656"/>
      <c r="AL16" s="631">
        <v>0.1</v>
      </c>
      <c r="AM16" s="632"/>
      <c r="AN16" s="632"/>
      <c r="AO16" s="657"/>
      <c r="AP16" s="625" t="s">
        <v>266</v>
      </c>
      <c r="AQ16" s="626"/>
      <c r="AR16" s="626"/>
      <c r="AS16" s="626"/>
      <c r="AT16" s="626"/>
      <c r="AU16" s="626"/>
      <c r="AV16" s="626"/>
      <c r="AW16" s="626"/>
      <c r="AX16" s="626"/>
      <c r="AY16" s="626"/>
      <c r="AZ16" s="626"/>
      <c r="BA16" s="626"/>
      <c r="BB16" s="626"/>
      <c r="BC16" s="626"/>
      <c r="BD16" s="626"/>
      <c r="BE16" s="626"/>
      <c r="BF16" s="627"/>
      <c r="BG16" s="628" t="s">
        <v>131</v>
      </c>
      <c r="BH16" s="629"/>
      <c r="BI16" s="629"/>
      <c r="BJ16" s="629"/>
      <c r="BK16" s="629"/>
      <c r="BL16" s="629"/>
      <c r="BM16" s="629"/>
      <c r="BN16" s="630"/>
      <c r="BO16" s="655" t="s">
        <v>131</v>
      </c>
      <c r="BP16" s="655"/>
      <c r="BQ16" s="655"/>
      <c r="BR16" s="655"/>
      <c r="BS16" s="656" t="s">
        <v>131</v>
      </c>
      <c r="BT16" s="656"/>
      <c r="BU16" s="656"/>
      <c r="BV16" s="656"/>
      <c r="BW16" s="656"/>
      <c r="BX16" s="656"/>
      <c r="BY16" s="656"/>
      <c r="BZ16" s="656"/>
      <c r="CA16" s="656"/>
      <c r="CB16" s="714"/>
      <c r="CD16" s="662" t="s">
        <v>267</v>
      </c>
      <c r="CE16" s="663"/>
      <c r="CF16" s="663"/>
      <c r="CG16" s="663"/>
      <c r="CH16" s="663"/>
      <c r="CI16" s="663"/>
      <c r="CJ16" s="663"/>
      <c r="CK16" s="663"/>
      <c r="CL16" s="663"/>
      <c r="CM16" s="663"/>
      <c r="CN16" s="663"/>
      <c r="CO16" s="663"/>
      <c r="CP16" s="663"/>
      <c r="CQ16" s="664"/>
      <c r="CR16" s="628" t="s">
        <v>131</v>
      </c>
      <c r="CS16" s="629"/>
      <c r="CT16" s="629"/>
      <c r="CU16" s="629"/>
      <c r="CV16" s="629"/>
      <c r="CW16" s="629"/>
      <c r="CX16" s="629"/>
      <c r="CY16" s="630"/>
      <c r="CZ16" s="655" t="s">
        <v>131</v>
      </c>
      <c r="DA16" s="655"/>
      <c r="DB16" s="655"/>
      <c r="DC16" s="655"/>
      <c r="DD16" s="634" t="s">
        <v>131</v>
      </c>
      <c r="DE16" s="629"/>
      <c r="DF16" s="629"/>
      <c r="DG16" s="629"/>
      <c r="DH16" s="629"/>
      <c r="DI16" s="629"/>
      <c r="DJ16" s="629"/>
      <c r="DK16" s="629"/>
      <c r="DL16" s="629"/>
      <c r="DM16" s="629"/>
      <c r="DN16" s="629"/>
      <c r="DO16" s="629"/>
      <c r="DP16" s="630"/>
      <c r="DQ16" s="634" t="s">
        <v>131</v>
      </c>
      <c r="DR16" s="629"/>
      <c r="DS16" s="629"/>
      <c r="DT16" s="629"/>
      <c r="DU16" s="629"/>
      <c r="DV16" s="629"/>
      <c r="DW16" s="629"/>
      <c r="DX16" s="629"/>
      <c r="DY16" s="629"/>
      <c r="DZ16" s="629"/>
      <c r="EA16" s="629"/>
      <c r="EB16" s="629"/>
      <c r="EC16" s="672"/>
    </row>
    <row r="17" spans="2:133" ht="11.25" customHeight="1" x14ac:dyDescent="0.15">
      <c r="B17" s="625" t="s">
        <v>268</v>
      </c>
      <c r="C17" s="626"/>
      <c r="D17" s="626"/>
      <c r="E17" s="626"/>
      <c r="F17" s="626"/>
      <c r="G17" s="626"/>
      <c r="H17" s="626"/>
      <c r="I17" s="626"/>
      <c r="J17" s="626"/>
      <c r="K17" s="626"/>
      <c r="L17" s="626"/>
      <c r="M17" s="626"/>
      <c r="N17" s="626"/>
      <c r="O17" s="626"/>
      <c r="P17" s="626"/>
      <c r="Q17" s="627"/>
      <c r="R17" s="628">
        <v>153352</v>
      </c>
      <c r="S17" s="629"/>
      <c r="T17" s="629"/>
      <c r="U17" s="629"/>
      <c r="V17" s="629"/>
      <c r="W17" s="629"/>
      <c r="X17" s="629"/>
      <c r="Y17" s="630"/>
      <c r="Z17" s="655">
        <v>0.3</v>
      </c>
      <c r="AA17" s="655"/>
      <c r="AB17" s="655"/>
      <c r="AC17" s="655"/>
      <c r="AD17" s="656">
        <v>153352</v>
      </c>
      <c r="AE17" s="656"/>
      <c r="AF17" s="656"/>
      <c r="AG17" s="656"/>
      <c r="AH17" s="656"/>
      <c r="AI17" s="656"/>
      <c r="AJ17" s="656"/>
      <c r="AK17" s="656"/>
      <c r="AL17" s="631">
        <v>0.6</v>
      </c>
      <c r="AM17" s="632"/>
      <c r="AN17" s="632"/>
      <c r="AO17" s="657"/>
      <c r="AP17" s="625" t="s">
        <v>269</v>
      </c>
      <c r="AQ17" s="626"/>
      <c r="AR17" s="626"/>
      <c r="AS17" s="626"/>
      <c r="AT17" s="626"/>
      <c r="AU17" s="626"/>
      <c r="AV17" s="626"/>
      <c r="AW17" s="626"/>
      <c r="AX17" s="626"/>
      <c r="AY17" s="626"/>
      <c r="AZ17" s="626"/>
      <c r="BA17" s="626"/>
      <c r="BB17" s="626"/>
      <c r="BC17" s="626"/>
      <c r="BD17" s="626"/>
      <c r="BE17" s="626"/>
      <c r="BF17" s="627"/>
      <c r="BG17" s="628" t="s">
        <v>131</v>
      </c>
      <c r="BH17" s="629"/>
      <c r="BI17" s="629"/>
      <c r="BJ17" s="629"/>
      <c r="BK17" s="629"/>
      <c r="BL17" s="629"/>
      <c r="BM17" s="629"/>
      <c r="BN17" s="630"/>
      <c r="BO17" s="655" t="s">
        <v>131</v>
      </c>
      <c r="BP17" s="655"/>
      <c r="BQ17" s="655"/>
      <c r="BR17" s="655"/>
      <c r="BS17" s="656" t="s">
        <v>131</v>
      </c>
      <c r="BT17" s="656"/>
      <c r="BU17" s="656"/>
      <c r="BV17" s="656"/>
      <c r="BW17" s="656"/>
      <c r="BX17" s="656"/>
      <c r="BY17" s="656"/>
      <c r="BZ17" s="656"/>
      <c r="CA17" s="656"/>
      <c r="CB17" s="714"/>
      <c r="CD17" s="662" t="s">
        <v>270</v>
      </c>
      <c r="CE17" s="663"/>
      <c r="CF17" s="663"/>
      <c r="CG17" s="663"/>
      <c r="CH17" s="663"/>
      <c r="CI17" s="663"/>
      <c r="CJ17" s="663"/>
      <c r="CK17" s="663"/>
      <c r="CL17" s="663"/>
      <c r="CM17" s="663"/>
      <c r="CN17" s="663"/>
      <c r="CO17" s="663"/>
      <c r="CP17" s="663"/>
      <c r="CQ17" s="664"/>
      <c r="CR17" s="628">
        <v>3165268</v>
      </c>
      <c r="CS17" s="629"/>
      <c r="CT17" s="629"/>
      <c r="CU17" s="629"/>
      <c r="CV17" s="629"/>
      <c r="CW17" s="629"/>
      <c r="CX17" s="629"/>
      <c r="CY17" s="630"/>
      <c r="CZ17" s="655">
        <v>6.2</v>
      </c>
      <c r="DA17" s="655"/>
      <c r="DB17" s="655"/>
      <c r="DC17" s="655"/>
      <c r="DD17" s="634" t="s">
        <v>131</v>
      </c>
      <c r="DE17" s="629"/>
      <c r="DF17" s="629"/>
      <c r="DG17" s="629"/>
      <c r="DH17" s="629"/>
      <c r="DI17" s="629"/>
      <c r="DJ17" s="629"/>
      <c r="DK17" s="629"/>
      <c r="DL17" s="629"/>
      <c r="DM17" s="629"/>
      <c r="DN17" s="629"/>
      <c r="DO17" s="629"/>
      <c r="DP17" s="630"/>
      <c r="DQ17" s="634">
        <v>3165268</v>
      </c>
      <c r="DR17" s="629"/>
      <c r="DS17" s="629"/>
      <c r="DT17" s="629"/>
      <c r="DU17" s="629"/>
      <c r="DV17" s="629"/>
      <c r="DW17" s="629"/>
      <c r="DX17" s="629"/>
      <c r="DY17" s="629"/>
      <c r="DZ17" s="629"/>
      <c r="EA17" s="629"/>
      <c r="EB17" s="629"/>
      <c r="EC17" s="672"/>
    </row>
    <row r="18" spans="2:133" ht="11.25" customHeight="1" x14ac:dyDescent="0.15">
      <c r="B18" s="625" t="s">
        <v>271</v>
      </c>
      <c r="C18" s="626"/>
      <c r="D18" s="626"/>
      <c r="E18" s="626"/>
      <c r="F18" s="626"/>
      <c r="G18" s="626"/>
      <c r="H18" s="626"/>
      <c r="I18" s="626"/>
      <c r="J18" s="626"/>
      <c r="K18" s="626"/>
      <c r="L18" s="626"/>
      <c r="M18" s="626"/>
      <c r="N18" s="626"/>
      <c r="O18" s="626"/>
      <c r="P18" s="626"/>
      <c r="Q18" s="627"/>
      <c r="R18" s="628">
        <v>305249</v>
      </c>
      <c r="S18" s="629"/>
      <c r="T18" s="629"/>
      <c r="U18" s="629"/>
      <c r="V18" s="629"/>
      <c r="W18" s="629"/>
      <c r="X18" s="629"/>
      <c r="Y18" s="630"/>
      <c r="Z18" s="655">
        <v>0.6</v>
      </c>
      <c r="AA18" s="655"/>
      <c r="AB18" s="655"/>
      <c r="AC18" s="655"/>
      <c r="AD18" s="656">
        <v>297571</v>
      </c>
      <c r="AE18" s="656"/>
      <c r="AF18" s="656"/>
      <c r="AG18" s="656"/>
      <c r="AH18" s="656"/>
      <c r="AI18" s="656"/>
      <c r="AJ18" s="656"/>
      <c r="AK18" s="656"/>
      <c r="AL18" s="631">
        <v>1.1000000238418579</v>
      </c>
      <c r="AM18" s="632"/>
      <c r="AN18" s="632"/>
      <c r="AO18" s="657"/>
      <c r="AP18" s="625" t="s">
        <v>272</v>
      </c>
      <c r="AQ18" s="626"/>
      <c r="AR18" s="626"/>
      <c r="AS18" s="626"/>
      <c r="AT18" s="626"/>
      <c r="AU18" s="626"/>
      <c r="AV18" s="626"/>
      <c r="AW18" s="626"/>
      <c r="AX18" s="626"/>
      <c r="AY18" s="626"/>
      <c r="AZ18" s="626"/>
      <c r="BA18" s="626"/>
      <c r="BB18" s="626"/>
      <c r="BC18" s="626"/>
      <c r="BD18" s="626"/>
      <c r="BE18" s="626"/>
      <c r="BF18" s="627"/>
      <c r="BG18" s="628" t="s">
        <v>131</v>
      </c>
      <c r="BH18" s="629"/>
      <c r="BI18" s="629"/>
      <c r="BJ18" s="629"/>
      <c r="BK18" s="629"/>
      <c r="BL18" s="629"/>
      <c r="BM18" s="629"/>
      <c r="BN18" s="630"/>
      <c r="BO18" s="655" t="s">
        <v>131</v>
      </c>
      <c r="BP18" s="655"/>
      <c r="BQ18" s="655"/>
      <c r="BR18" s="655"/>
      <c r="BS18" s="656" t="s">
        <v>131</v>
      </c>
      <c r="BT18" s="656"/>
      <c r="BU18" s="656"/>
      <c r="BV18" s="656"/>
      <c r="BW18" s="656"/>
      <c r="BX18" s="656"/>
      <c r="BY18" s="656"/>
      <c r="BZ18" s="656"/>
      <c r="CA18" s="656"/>
      <c r="CB18" s="714"/>
      <c r="CD18" s="662" t="s">
        <v>273</v>
      </c>
      <c r="CE18" s="663"/>
      <c r="CF18" s="663"/>
      <c r="CG18" s="663"/>
      <c r="CH18" s="663"/>
      <c r="CI18" s="663"/>
      <c r="CJ18" s="663"/>
      <c r="CK18" s="663"/>
      <c r="CL18" s="663"/>
      <c r="CM18" s="663"/>
      <c r="CN18" s="663"/>
      <c r="CO18" s="663"/>
      <c r="CP18" s="663"/>
      <c r="CQ18" s="664"/>
      <c r="CR18" s="628" t="s">
        <v>131</v>
      </c>
      <c r="CS18" s="629"/>
      <c r="CT18" s="629"/>
      <c r="CU18" s="629"/>
      <c r="CV18" s="629"/>
      <c r="CW18" s="629"/>
      <c r="CX18" s="629"/>
      <c r="CY18" s="630"/>
      <c r="CZ18" s="655" t="s">
        <v>131</v>
      </c>
      <c r="DA18" s="655"/>
      <c r="DB18" s="655"/>
      <c r="DC18" s="655"/>
      <c r="DD18" s="634" t="s">
        <v>131</v>
      </c>
      <c r="DE18" s="629"/>
      <c r="DF18" s="629"/>
      <c r="DG18" s="629"/>
      <c r="DH18" s="629"/>
      <c r="DI18" s="629"/>
      <c r="DJ18" s="629"/>
      <c r="DK18" s="629"/>
      <c r="DL18" s="629"/>
      <c r="DM18" s="629"/>
      <c r="DN18" s="629"/>
      <c r="DO18" s="629"/>
      <c r="DP18" s="630"/>
      <c r="DQ18" s="634" t="s">
        <v>131</v>
      </c>
      <c r="DR18" s="629"/>
      <c r="DS18" s="629"/>
      <c r="DT18" s="629"/>
      <c r="DU18" s="629"/>
      <c r="DV18" s="629"/>
      <c r="DW18" s="629"/>
      <c r="DX18" s="629"/>
      <c r="DY18" s="629"/>
      <c r="DZ18" s="629"/>
      <c r="EA18" s="629"/>
      <c r="EB18" s="629"/>
      <c r="EC18" s="672"/>
    </row>
    <row r="19" spans="2:133" ht="11.25" customHeight="1" x14ac:dyDescent="0.15">
      <c r="B19" s="625" t="s">
        <v>274</v>
      </c>
      <c r="C19" s="626"/>
      <c r="D19" s="626"/>
      <c r="E19" s="626"/>
      <c r="F19" s="626"/>
      <c r="G19" s="626"/>
      <c r="H19" s="626"/>
      <c r="I19" s="626"/>
      <c r="J19" s="626"/>
      <c r="K19" s="626"/>
      <c r="L19" s="626"/>
      <c r="M19" s="626"/>
      <c r="N19" s="626"/>
      <c r="O19" s="626"/>
      <c r="P19" s="626"/>
      <c r="Q19" s="627"/>
      <c r="R19" s="628">
        <v>183082</v>
      </c>
      <c r="S19" s="629"/>
      <c r="T19" s="629"/>
      <c r="U19" s="629"/>
      <c r="V19" s="629"/>
      <c r="W19" s="629"/>
      <c r="X19" s="629"/>
      <c r="Y19" s="630"/>
      <c r="Z19" s="655">
        <v>0.3</v>
      </c>
      <c r="AA19" s="655"/>
      <c r="AB19" s="655"/>
      <c r="AC19" s="655"/>
      <c r="AD19" s="656">
        <v>183082</v>
      </c>
      <c r="AE19" s="656"/>
      <c r="AF19" s="656"/>
      <c r="AG19" s="656"/>
      <c r="AH19" s="656"/>
      <c r="AI19" s="656"/>
      <c r="AJ19" s="656"/>
      <c r="AK19" s="656"/>
      <c r="AL19" s="631">
        <v>0.7</v>
      </c>
      <c r="AM19" s="632"/>
      <c r="AN19" s="632"/>
      <c r="AO19" s="657"/>
      <c r="AP19" s="625" t="s">
        <v>275</v>
      </c>
      <c r="AQ19" s="626"/>
      <c r="AR19" s="626"/>
      <c r="AS19" s="626"/>
      <c r="AT19" s="626"/>
      <c r="AU19" s="626"/>
      <c r="AV19" s="626"/>
      <c r="AW19" s="626"/>
      <c r="AX19" s="626"/>
      <c r="AY19" s="626"/>
      <c r="AZ19" s="626"/>
      <c r="BA19" s="626"/>
      <c r="BB19" s="626"/>
      <c r="BC19" s="626"/>
      <c r="BD19" s="626"/>
      <c r="BE19" s="626"/>
      <c r="BF19" s="627"/>
      <c r="BG19" s="628">
        <v>1312323</v>
      </c>
      <c r="BH19" s="629"/>
      <c r="BI19" s="629"/>
      <c r="BJ19" s="629"/>
      <c r="BK19" s="629"/>
      <c r="BL19" s="629"/>
      <c r="BM19" s="629"/>
      <c r="BN19" s="630"/>
      <c r="BO19" s="655">
        <v>5.7</v>
      </c>
      <c r="BP19" s="655"/>
      <c r="BQ19" s="655"/>
      <c r="BR19" s="655"/>
      <c r="BS19" s="656" t="s">
        <v>131</v>
      </c>
      <c r="BT19" s="656"/>
      <c r="BU19" s="656"/>
      <c r="BV19" s="656"/>
      <c r="BW19" s="656"/>
      <c r="BX19" s="656"/>
      <c r="BY19" s="656"/>
      <c r="BZ19" s="656"/>
      <c r="CA19" s="656"/>
      <c r="CB19" s="714"/>
      <c r="CD19" s="662" t="s">
        <v>276</v>
      </c>
      <c r="CE19" s="663"/>
      <c r="CF19" s="663"/>
      <c r="CG19" s="663"/>
      <c r="CH19" s="663"/>
      <c r="CI19" s="663"/>
      <c r="CJ19" s="663"/>
      <c r="CK19" s="663"/>
      <c r="CL19" s="663"/>
      <c r="CM19" s="663"/>
      <c r="CN19" s="663"/>
      <c r="CO19" s="663"/>
      <c r="CP19" s="663"/>
      <c r="CQ19" s="664"/>
      <c r="CR19" s="628" t="s">
        <v>131</v>
      </c>
      <c r="CS19" s="629"/>
      <c r="CT19" s="629"/>
      <c r="CU19" s="629"/>
      <c r="CV19" s="629"/>
      <c r="CW19" s="629"/>
      <c r="CX19" s="629"/>
      <c r="CY19" s="630"/>
      <c r="CZ19" s="655" t="s">
        <v>131</v>
      </c>
      <c r="DA19" s="655"/>
      <c r="DB19" s="655"/>
      <c r="DC19" s="655"/>
      <c r="DD19" s="634" t="s">
        <v>131</v>
      </c>
      <c r="DE19" s="629"/>
      <c r="DF19" s="629"/>
      <c r="DG19" s="629"/>
      <c r="DH19" s="629"/>
      <c r="DI19" s="629"/>
      <c r="DJ19" s="629"/>
      <c r="DK19" s="629"/>
      <c r="DL19" s="629"/>
      <c r="DM19" s="629"/>
      <c r="DN19" s="629"/>
      <c r="DO19" s="629"/>
      <c r="DP19" s="630"/>
      <c r="DQ19" s="634" t="s">
        <v>131</v>
      </c>
      <c r="DR19" s="629"/>
      <c r="DS19" s="629"/>
      <c r="DT19" s="629"/>
      <c r="DU19" s="629"/>
      <c r="DV19" s="629"/>
      <c r="DW19" s="629"/>
      <c r="DX19" s="629"/>
      <c r="DY19" s="629"/>
      <c r="DZ19" s="629"/>
      <c r="EA19" s="629"/>
      <c r="EB19" s="629"/>
      <c r="EC19" s="672"/>
    </row>
    <row r="20" spans="2:133" ht="11.25" customHeight="1" x14ac:dyDescent="0.15">
      <c r="B20" s="625" t="s">
        <v>277</v>
      </c>
      <c r="C20" s="626"/>
      <c r="D20" s="626"/>
      <c r="E20" s="626"/>
      <c r="F20" s="626"/>
      <c r="G20" s="626"/>
      <c r="H20" s="626"/>
      <c r="I20" s="626"/>
      <c r="J20" s="626"/>
      <c r="K20" s="626"/>
      <c r="L20" s="626"/>
      <c r="M20" s="626"/>
      <c r="N20" s="626"/>
      <c r="O20" s="626"/>
      <c r="P20" s="626"/>
      <c r="Q20" s="627"/>
      <c r="R20" s="628">
        <v>9411</v>
      </c>
      <c r="S20" s="629"/>
      <c r="T20" s="629"/>
      <c r="U20" s="629"/>
      <c r="V20" s="629"/>
      <c r="W20" s="629"/>
      <c r="X20" s="629"/>
      <c r="Y20" s="630"/>
      <c r="Z20" s="655">
        <v>0</v>
      </c>
      <c r="AA20" s="655"/>
      <c r="AB20" s="655"/>
      <c r="AC20" s="655"/>
      <c r="AD20" s="656">
        <v>9411</v>
      </c>
      <c r="AE20" s="656"/>
      <c r="AF20" s="656"/>
      <c r="AG20" s="656"/>
      <c r="AH20" s="656"/>
      <c r="AI20" s="656"/>
      <c r="AJ20" s="656"/>
      <c r="AK20" s="656"/>
      <c r="AL20" s="631">
        <v>0</v>
      </c>
      <c r="AM20" s="632"/>
      <c r="AN20" s="632"/>
      <c r="AO20" s="657"/>
      <c r="AP20" s="625" t="s">
        <v>278</v>
      </c>
      <c r="AQ20" s="626"/>
      <c r="AR20" s="626"/>
      <c r="AS20" s="626"/>
      <c r="AT20" s="626"/>
      <c r="AU20" s="626"/>
      <c r="AV20" s="626"/>
      <c r="AW20" s="626"/>
      <c r="AX20" s="626"/>
      <c r="AY20" s="626"/>
      <c r="AZ20" s="626"/>
      <c r="BA20" s="626"/>
      <c r="BB20" s="626"/>
      <c r="BC20" s="626"/>
      <c r="BD20" s="626"/>
      <c r="BE20" s="626"/>
      <c r="BF20" s="627"/>
      <c r="BG20" s="628">
        <v>1312323</v>
      </c>
      <c r="BH20" s="629"/>
      <c r="BI20" s="629"/>
      <c r="BJ20" s="629"/>
      <c r="BK20" s="629"/>
      <c r="BL20" s="629"/>
      <c r="BM20" s="629"/>
      <c r="BN20" s="630"/>
      <c r="BO20" s="655">
        <v>5.7</v>
      </c>
      <c r="BP20" s="655"/>
      <c r="BQ20" s="655"/>
      <c r="BR20" s="655"/>
      <c r="BS20" s="656" t="s">
        <v>131</v>
      </c>
      <c r="BT20" s="656"/>
      <c r="BU20" s="656"/>
      <c r="BV20" s="656"/>
      <c r="BW20" s="656"/>
      <c r="BX20" s="656"/>
      <c r="BY20" s="656"/>
      <c r="BZ20" s="656"/>
      <c r="CA20" s="656"/>
      <c r="CB20" s="714"/>
      <c r="CD20" s="662" t="s">
        <v>279</v>
      </c>
      <c r="CE20" s="663"/>
      <c r="CF20" s="663"/>
      <c r="CG20" s="663"/>
      <c r="CH20" s="663"/>
      <c r="CI20" s="663"/>
      <c r="CJ20" s="663"/>
      <c r="CK20" s="663"/>
      <c r="CL20" s="663"/>
      <c r="CM20" s="663"/>
      <c r="CN20" s="663"/>
      <c r="CO20" s="663"/>
      <c r="CP20" s="663"/>
      <c r="CQ20" s="664"/>
      <c r="CR20" s="628">
        <v>50728561</v>
      </c>
      <c r="CS20" s="629"/>
      <c r="CT20" s="629"/>
      <c r="CU20" s="629"/>
      <c r="CV20" s="629"/>
      <c r="CW20" s="629"/>
      <c r="CX20" s="629"/>
      <c r="CY20" s="630"/>
      <c r="CZ20" s="655">
        <v>100</v>
      </c>
      <c r="DA20" s="655"/>
      <c r="DB20" s="655"/>
      <c r="DC20" s="655"/>
      <c r="DD20" s="634">
        <v>2219796</v>
      </c>
      <c r="DE20" s="629"/>
      <c r="DF20" s="629"/>
      <c r="DG20" s="629"/>
      <c r="DH20" s="629"/>
      <c r="DI20" s="629"/>
      <c r="DJ20" s="629"/>
      <c r="DK20" s="629"/>
      <c r="DL20" s="629"/>
      <c r="DM20" s="629"/>
      <c r="DN20" s="629"/>
      <c r="DO20" s="629"/>
      <c r="DP20" s="630"/>
      <c r="DQ20" s="634">
        <v>30476381</v>
      </c>
      <c r="DR20" s="629"/>
      <c r="DS20" s="629"/>
      <c r="DT20" s="629"/>
      <c r="DU20" s="629"/>
      <c r="DV20" s="629"/>
      <c r="DW20" s="629"/>
      <c r="DX20" s="629"/>
      <c r="DY20" s="629"/>
      <c r="DZ20" s="629"/>
      <c r="EA20" s="629"/>
      <c r="EB20" s="629"/>
      <c r="EC20" s="672"/>
    </row>
    <row r="21" spans="2:133" ht="11.25" customHeight="1" x14ac:dyDescent="0.15">
      <c r="B21" s="625" t="s">
        <v>280</v>
      </c>
      <c r="C21" s="626"/>
      <c r="D21" s="626"/>
      <c r="E21" s="626"/>
      <c r="F21" s="626"/>
      <c r="G21" s="626"/>
      <c r="H21" s="626"/>
      <c r="I21" s="626"/>
      <c r="J21" s="626"/>
      <c r="K21" s="626"/>
      <c r="L21" s="626"/>
      <c r="M21" s="626"/>
      <c r="N21" s="626"/>
      <c r="O21" s="626"/>
      <c r="P21" s="626"/>
      <c r="Q21" s="627"/>
      <c r="R21" s="628">
        <v>3320</v>
      </c>
      <c r="S21" s="629"/>
      <c r="T21" s="629"/>
      <c r="U21" s="629"/>
      <c r="V21" s="629"/>
      <c r="W21" s="629"/>
      <c r="X21" s="629"/>
      <c r="Y21" s="630"/>
      <c r="Z21" s="655">
        <v>0</v>
      </c>
      <c r="AA21" s="655"/>
      <c r="AB21" s="655"/>
      <c r="AC21" s="655"/>
      <c r="AD21" s="656">
        <v>3320</v>
      </c>
      <c r="AE21" s="656"/>
      <c r="AF21" s="656"/>
      <c r="AG21" s="656"/>
      <c r="AH21" s="656"/>
      <c r="AI21" s="656"/>
      <c r="AJ21" s="656"/>
      <c r="AK21" s="656"/>
      <c r="AL21" s="631">
        <v>0</v>
      </c>
      <c r="AM21" s="632"/>
      <c r="AN21" s="632"/>
      <c r="AO21" s="657"/>
      <c r="AP21" s="721" t="s">
        <v>281</v>
      </c>
      <c r="AQ21" s="728"/>
      <c r="AR21" s="728"/>
      <c r="AS21" s="728"/>
      <c r="AT21" s="728"/>
      <c r="AU21" s="728"/>
      <c r="AV21" s="728"/>
      <c r="AW21" s="728"/>
      <c r="AX21" s="728"/>
      <c r="AY21" s="728"/>
      <c r="AZ21" s="728"/>
      <c r="BA21" s="728"/>
      <c r="BB21" s="728"/>
      <c r="BC21" s="728"/>
      <c r="BD21" s="728"/>
      <c r="BE21" s="728"/>
      <c r="BF21" s="723"/>
      <c r="BG21" s="628" t="s">
        <v>131</v>
      </c>
      <c r="BH21" s="629"/>
      <c r="BI21" s="629"/>
      <c r="BJ21" s="629"/>
      <c r="BK21" s="629"/>
      <c r="BL21" s="629"/>
      <c r="BM21" s="629"/>
      <c r="BN21" s="630"/>
      <c r="BO21" s="655" t="s">
        <v>131</v>
      </c>
      <c r="BP21" s="655"/>
      <c r="BQ21" s="655"/>
      <c r="BR21" s="655"/>
      <c r="BS21" s="656" t="s">
        <v>131</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282</v>
      </c>
      <c r="C22" s="692"/>
      <c r="D22" s="692"/>
      <c r="E22" s="692"/>
      <c r="F22" s="692"/>
      <c r="G22" s="692"/>
      <c r="H22" s="692"/>
      <c r="I22" s="692"/>
      <c r="J22" s="692"/>
      <c r="K22" s="692"/>
      <c r="L22" s="692"/>
      <c r="M22" s="692"/>
      <c r="N22" s="692"/>
      <c r="O22" s="692"/>
      <c r="P22" s="692"/>
      <c r="Q22" s="693"/>
      <c r="R22" s="628">
        <v>109436</v>
      </c>
      <c r="S22" s="629"/>
      <c r="T22" s="629"/>
      <c r="U22" s="629"/>
      <c r="V22" s="629"/>
      <c r="W22" s="629"/>
      <c r="X22" s="629"/>
      <c r="Y22" s="630"/>
      <c r="Z22" s="655">
        <v>0.2</v>
      </c>
      <c r="AA22" s="655"/>
      <c r="AB22" s="655"/>
      <c r="AC22" s="655"/>
      <c r="AD22" s="656">
        <v>101758</v>
      </c>
      <c r="AE22" s="656"/>
      <c r="AF22" s="656"/>
      <c r="AG22" s="656"/>
      <c r="AH22" s="656"/>
      <c r="AI22" s="656"/>
      <c r="AJ22" s="656"/>
      <c r="AK22" s="656"/>
      <c r="AL22" s="631">
        <v>0.40000000596046448</v>
      </c>
      <c r="AM22" s="632"/>
      <c r="AN22" s="632"/>
      <c r="AO22" s="657"/>
      <c r="AP22" s="721" t="s">
        <v>283</v>
      </c>
      <c r="AQ22" s="728"/>
      <c r="AR22" s="728"/>
      <c r="AS22" s="728"/>
      <c r="AT22" s="728"/>
      <c r="AU22" s="728"/>
      <c r="AV22" s="728"/>
      <c r="AW22" s="728"/>
      <c r="AX22" s="728"/>
      <c r="AY22" s="728"/>
      <c r="AZ22" s="728"/>
      <c r="BA22" s="728"/>
      <c r="BB22" s="728"/>
      <c r="BC22" s="728"/>
      <c r="BD22" s="728"/>
      <c r="BE22" s="728"/>
      <c r="BF22" s="723"/>
      <c r="BG22" s="628" t="s">
        <v>131</v>
      </c>
      <c r="BH22" s="629"/>
      <c r="BI22" s="629"/>
      <c r="BJ22" s="629"/>
      <c r="BK22" s="629"/>
      <c r="BL22" s="629"/>
      <c r="BM22" s="629"/>
      <c r="BN22" s="630"/>
      <c r="BO22" s="655" t="s">
        <v>131</v>
      </c>
      <c r="BP22" s="655"/>
      <c r="BQ22" s="655"/>
      <c r="BR22" s="655"/>
      <c r="BS22" s="656" t="s">
        <v>131</v>
      </c>
      <c r="BT22" s="656"/>
      <c r="BU22" s="656"/>
      <c r="BV22" s="656"/>
      <c r="BW22" s="656"/>
      <c r="BX22" s="656"/>
      <c r="BY22" s="656"/>
      <c r="BZ22" s="656"/>
      <c r="CA22" s="656"/>
      <c r="CB22" s="714"/>
      <c r="CD22" s="730" t="s">
        <v>284</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285</v>
      </c>
      <c r="C23" s="626"/>
      <c r="D23" s="626"/>
      <c r="E23" s="626"/>
      <c r="F23" s="626"/>
      <c r="G23" s="626"/>
      <c r="H23" s="626"/>
      <c r="I23" s="626"/>
      <c r="J23" s="626"/>
      <c r="K23" s="626"/>
      <c r="L23" s="626"/>
      <c r="M23" s="626"/>
      <c r="N23" s="626"/>
      <c r="O23" s="626"/>
      <c r="P23" s="626"/>
      <c r="Q23" s="627"/>
      <c r="R23" s="628">
        <v>1131977</v>
      </c>
      <c r="S23" s="629"/>
      <c r="T23" s="629"/>
      <c r="U23" s="629"/>
      <c r="V23" s="629"/>
      <c r="W23" s="629"/>
      <c r="X23" s="629"/>
      <c r="Y23" s="630"/>
      <c r="Z23" s="655">
        <v>2.1</v>
      </c>
      <c r="AA23" s="655"/>
      <c r="AB23" s="655"/>
      <c r="AC23" s="655"/>
      <c r="AD23" s="656">
        <v>964920</v>
      </c>
      <c r="AE23" s="656"/>
      <c r="AF23" s="656"/>
      <c r="AG23" s="656"/>
      <c r="AH23" s="656"/>
      <c r="AI23" s="656"/>
      <c r="AJ23" s="656"/>
      <c r="AK23" s="656"/>
      <c r="AL23" s="631">
        <v>3.5</v>
      </c>
      <c r="AM23" s="632"/>
      <c r="AN23" s="632"/>
      <c r="AO23" s="657"/>
      <c r="AP23" s="721" t="s">
        <v>286</v>
      </c>
      <c r="AQ23" s="728"/>
      <c r="AR23" s="728"/>
      <c r="AS23" s="728"/>
      <c r="AT23" s="728"/>
      <c r="AU23" s="728"/>
      <c r="AV23" s="728"/>
      <c r="AW23" s="728"/>
      <c r="AX23" s="728"/>
      <c r="AY23" s="728"/>
      <c r="AZ23" s="728"/>
      <c r="BA23" s="728"/>
      <c r="BB23" s="728"/>
      <c r="BC23" s="728"/>
      <c r="BD23" s="728"/>
      <c r="BE23" s="728"/>
      <c r="BF23" s="723"/>
      <c r="BG23" s="628">
        <v>1312323</v>
      </c>
      <c r="BH23" s="629"/>
      <c r="BI23" s="629"/>
      <c r="BJ23" s="629"/>
      <c r="BK23" s="629"/>
      <c r="BL23" s="629"/>
      <c r="BM23" s="629"/>
      <c r="BN23" s="630"/>
      <c r="BO23" s="655">
        <v>5.7</v>
      </c>
      <c r="BP23" s="655"/>
      <c r="BQ23" s="655"/>
      <c r="BR23" s="655"/>
      <c r="BS23" s="656" t="s">
        <v>131</v>
      </c>
      <c r="BT23" s="656"/>
      <c r="BU23" s="656"/>
      <c r="BV23" s="656"/>
      <c r="BW23" s="656"/>
      <c r="BX23" s="656"/>
      <c r="BY23" s="656"/>
      <c r="BZ23" s="656"/>
      <c r="CA23" s="656"/>
      <c r="CB23" s="714"/>
      <c r="CD23" s="730" t="s">
        <v>225</v>
      </c>
      <c r="CE23" s="731"/>
      <c r="CF23" s="731"/>
      <c r="CG23" s="731"/>
      <c r="CH23" s="731"/>
      <c r="CI23" s="731"/>
      <c r="CJ23" s="731"/>
      <c r="CK23" s="731"/>
      <c r="CL23" s="731"/>
      <c r="CM23" s="731"/>
      <c r="CN23" s="731"/>
      <c r="CO23" s="731"/>
      <c r="CP23" s="731"/>
      <c r="CQ23" s="732"/>
      <c r="CR23" s="730" t="s">
        <v>287</v>
      </c>
      <c r="CS23" s="731"/>
      <c r="CT23" s="731"/>
      <c r="CU23" s="731"/>
      <c r="CV23" s="731"/>
      <c r="CW23" s="731"/>
      <c r="CX23" s="731"/>
      <c r="CY23" s="732"/>
      <c r="CZ23" s="730" t="s">
        <v>288</v>
      </c>
      <c r="DA23" s="731"/>
      <c r="DB23" s="731"/>
      <c r="DC23" s="732"/>
      <c r="DD23" s="730" t="s">
        <v>289</v>
      </c>
      <c r="DE23" s="731"/>
      <c r="DF23" s="731"/>
      <c r="DG23" s="731"/>
      <c r="DH23" s="731"/>
      <c r="DI23" s="731"/>
      <c r="DJ23" s="731"/>
      <c r="DK23" s="732"/>
      <c r="DL23" s="739" t="s">
        <v>290</v>
      </c>
      <c r="DM23" s="740"/>
      <c r="DN23" s="740"/>
      <c r="DO23" s="740"/>
      <c r="DP23" s="740"/>
      <c r="DQ23" s="740"/>
      <c r="DR23" s="740"/>
      <c r="DS23" s="740"/>
      <c r="DT23" s="740"/>
      <c r="DU23" s="740"/>
      <c r="DV23" s="741"/>
      <c r="DW23" s="730" t="s">
        <v>291</v>
      </c>
      <c r="DX23" s="731"/>
      <c r="DY23" s="731"/>
      <c r="DZ23" s="731"/>
      <c r="EA23" s="731"/>
      <c r="EB23" s="731"/>
      <c r="EC23" s="732"/>
    </row>
    <row r="24" spans="2:133" ht="11.25" customHeight="1" x14ac:dyDescent="0.15">
      <c r="B24" s="625" t="s">
        <v>292</v>
      </c>
      <c r="C24" s="626"/>
      <c r="D24" s="626"/>
      <c r="E24" s="626"/>
      <c r="F24" s="626"/>
      <c r="G24" s="626"/>
      <c r="H24" s="626"/>
      <c r="I24" s="626"/>
      <c r="J24" s="626"/>
      <c r="K24" s="626"/>
      <c r="L24" s="626"/>
      <c r="M24" s="626"/>
      <c r="N24" s="626"/>
      <c r="O24" s="626"/>
      <c r="P24" s="626"/>
      <c r="Q24" s="627"/>
      <c r="R24" s="628">
        <v>964920</v>
      </c>
      <c r="S24" s="629"/>
      <c r="T24" s="629"/>
      <c r="U24" s="629"/>
      <c r="V24" s="629"/>
      <c r="W24" s="629"/>
      <c r="X24" s="629"/>
      <c r="Y24" s="630"/>
      <c r="Z24" s="655">
        <v>1.8</v>
      </c>
      <c r="AA24" s="655"/>
      <c r="AB24" s="655"/>
      <c r="AC24" s="655"/>
      <c r="AD24" s="656">
        <v>964920</v>
      </c>
      <c r="AE24" s="656"/>
      <c r="AF24" s="656"/>
      <c r="AG24" s="656"/>
      <c r="AH24" s="656"/>
      <c r="AI24" s="656"/>
      <c r="AJ24" s="656"/>
      <c r="AK24" s="656"/>
      <c r="AL24" s="631">
        <v>3.5</v>
      </c>
      <c r="AM24" s="632"/>
      <c r="AN24" s="632"/>
      <c r="AO24" s="657"/>
      <c r="AP24" s="721" t="s">
        <v>293</v>
      </c>
      <c r="AQ24" s="728"/>
      <c r="AR24" s="728"/>
      <c r="AS24" s="728"/>
      <c r="AT24" s="728"/>
      <c r="AU24" s="728"/>
      <c r="AV24" s="728"/>
      <c r="AW24" s="728"/>
      <c r="AX24" s="728"/>
      <c r="AY24" s="728"/>
      <c r="AZ24" s="728"/>
      <c r="BA24" s="728"/>
      <c r="BB24" s="728"/>
      <c r="BC24" s="728"/>
      <c r="BD24" s="728"/>
      <c r="BE24" s="728"/>
      <c r="BF24" s="723"/>
      <c r="BG24" s="628" t="s">
        <v>131</v>
      </c>
      <c r="BH24" s="629"/>
      <c r="BI24" s="629"/>
      <c r="BJ24" s="629"/>
      <c r="BK24" s="629"/>
      <c r="BL24" s="629"/>
      <c r="BM24" s="629"/>
      <c r="BN24" s="630"/>
      <c r="BO24" s="655" t="s">
        <v>131</v>
      </c>
      <c r="BP24" s="655"/>
      <c r="BQ24" s="655"/>
      <c r="BR24" s="655"/>
      <c r="BS24" s="656" t="s">
        <v>131</v>
      </c>
      <c r="BT24" s="656"/>
      <c r="BU24" s="656"/>
      <c r="BV24" s="656"/>
      <c r="BW24" s="656"/>
      <c r="BX24" s="656"/>
      <c r="BY24" s="656"/>
      <c r="BZ24" s="656"/>
      <c r="CA24" s="656"/>
      <c r="CB24" s="714"/>
      <c r="CD24" s="684" t="s">
        <v>294</v>
      </c>
      <c r="CE24" s="685"/>
      <c r="CF24" s="685"/>
      <c r="CG24" s="685"/>
      <c r="CH24" s="685"/>
      <c r="CI24" s="685"/>
      <c r="CJ24" s="685"/>
      <c r="CK24" s="685"/>
      <c r="CL24" s="685"/>
      <c r="CM24" s="685"/>
      <c r="CN24" s="685"/>
      <c r="CO24" s="685"/>
      <c r="CP24" s="685"/>
      <c r="CQ24" s="686"/>
      <c r="CR24" s="681">
        <v>28927197</v>
      </c>
      <c r="CS24" s="682"/>
      <c r="CT24" s="682"/>
      <c r="CU24" s="682"/>
      <c r="CV24" s="682"/>
      <c r="CW24" s="682"/>
      <c r="CX24" s="682"/>
      <c r="CY24" s="725"/>
      <c r="CZ24" s="726">
        <v>57</v>
      </c>
      <c r="DA24" s="701"/>
      <c r="DB24" s="701"/>
      <c r="DC24" s="729"/>
      <c r="DD24" s="724">
        <v>14946232</v>
      </c>
      <c r="DE24" s="682"/>
      <c r="DF24" s="682"/>
      <c r="DG24" s="682"/>
      <c r="DH24" s="682"/>
      <c r="DI24" s="682"/>
      <c r="DJ24" s="682"/>
      <c r="DK24" s="725"/>
      <c r="DL24" s="724">
        <v>14925607</v>
      </c>
      <c r="DM24" s="682"/>
      <c r="DN24" s="682"/>
      <c r="DO24" s="682"/>
      <c r="DP24" s="682"/>
      <c r="DQ24" s="682"/>
      <c r="DR24" s="682"/>
      <c r="DS24" s="682"/>
      <c r="DT24" s="682"/>
      <c r="DU24" s="682"/>
      <c r="DV24" s="725"/>
      <c r="DW24" s="726">
        <v>53.1</v>
      </c>
      <c r="DX24" s="701"/>
      <c r="DY24" s="701"/>
      <c r="DZ24" s="701"/>
      <c r="EA24" s="701"/>
      <c r="EB24" s="701"/>
      <c r="EC24" s="727"/>
    </row>
    <row r="25" spans="2:133" ht="11.25" customHeight="1" x14ac:dyDescent="0.15">
      <c r="B25" s="625" t="s">
        <v>295</v>
      </c>
      <c r="C25" s="626"/>
      <c r="D25" s="626"/>
      <c r="E25" s="626"/>
      <c r="F25" s="626"/>
      <c r="G25" s="626"/>
      <c r="H25" s="626"/>
      <c r="I25" s="626"/>
      <c r="J25" s="626"/>
      <c r="K25" s="626"/>
      <c r="L25" s="626"/>
      <c r="M25" s="626"/>
      <c r="N25" s="626"/>
      <c r="O25" s="626"/>
      <c r="P25" s="626"/>
      <c r="Q25" s="627"/>
      <c r="R25" s="628">
        <v>167057</v>
      </c>
      <c r="S25" s="629"/>
      <c r="T25" s="629"/>
      <c r="U25" s="629"/>
      <c r="V25" s="629"/>
      <c r="W25" s="629"/>
      <c r="X25" s="629"/>
      <c r="Y25" s="630"/>
      <c r="Z25" s="655">
        <v>0.3</v>
      </c>
      <c r="AA25" s="655"/>
      <c r="AB25" s="655"/>
      <c r="AC25" s="655"/>
      <c r="AD25" s="656" t="s">
        <v>131</v>
      </c>
      <c r="AE25" s="656"/>
      <c r="AF25" s="656"/>
      <c r="AG25" s="656"/>
      <c r="AH25" s="656"/>
      <c r="AI25" s="656"/>
      <c r="AJ25" s="656"/>
      <c r="AK25" s="656"/>
      <c r="AL25" s="631" t="s">
        <v>131</v>
      </c>
      <c r="AM25" s="632"/>
      <c r="AN25" s="632"/>
      <c r="AO25" s="657"/>
      <c r="AP25" s="721" t="s">
        <v>296</v>
      </c>
      <c r="AQ25" s="728"/>
      <c r="AR25" s="728"/>
      <c r="AS25" s="728"/>
      <c r="AT25" s="728"/>
      <c r="AU25" s="728"/>
      <c r="AV25" s="728"/>
      <c r="AW25" s="728"/>
      <c r="AX25" s="728"/>
      <c r="AY25" s="728"/>
      <c r="AZ25" s="728"/>
      <c r="BA25" s="728"/>
      <c r="BB25" s="728"/>
      <c r="BC25" s="728"/>
      <c r="BD25" s="728"/>
      <c r="BE25" s="728"/>
      <c r="BF25" s="723"/>
      <c r="BG25" s="628" t="s">
        <v>131</v>
      </c>
      <c r="BH25" s="629"/>
      <c r="BI25" s="629"/>
      <c r="BJ25" s="629"/>
      <c r="BK25" s="629"/>
      <c r="BL25" s="629"/>
      <c r="BM25" s="629"/>
      <c r="BN25" s="630"/>
      <c r="BO25" s="655" t="s">
        <v>131</v>
      </c>
      <c r="BP25" s="655"/>
      <c r="BQ25" s="655"/>
      <c r="BR25" s="655"/>
      <c r="BS25" s="656" t="s">
        <v>131</v>
      </c>
      <c r="BT25" s="656"/>
      <c r="BU25" s="656"/>
      <c r="BV25" s="656"/>
      <c r="BW25" s="656"/>
      <c r="BX25" s="656"/>
      <c r="BY25" s="656"/>
      <c r="BZ25" s="656"/>
      <c r="CA25" s="656"/>
      <c r="CB25" s="714"/>
      <c r="CD25" s="662" t="s">
        <v>297</v>
      </c>
      <c r="CE25" s="663"/>
      <c r="CF25" s="663"/>
      <c r="CG25" s="663"/>
      <c r="CH25" s="663"/>
      <c r="CI25" s="663"/>
      <c r="CJ25" s="663"/>
      <c r="CK25" s="663"/>
      <c r="CL25" s="663"/>
      <c r="CM25" s="663"/>
      <c r="CN25" s="663"/>
      <c r="CO25" s="663"/>
      <c r="CP25" s="663"/>
      <c r="CQ25" s="664"/>
      <c r="CR25" s="628">
        <v>7246714</v>
      </c>
      <c r="CS25" s="639"/>
      <c r="CT25" s="639"/>
      <c r="CU25" s="639"/>
      <c r="CV25" s="639"/>
      <c r="CW25" s="639"/>
      <c r="CX25" s="639"/>
      <c r="CY25" s="640"/>
      <c r="CZ25" s="631">
        <v>14.3</v>
      </c>
      <c r="DA25" s="641"/>
      <c r="DB25" s="641"/>
      <c r="DC25" s="642"/>
      <c r="DD25" s="634">
        <v>6539424</v>
      </c>
      <c r="DE25" s="639"/>
      <c r="DF25" s="639"/>
      <c r="DG25" s="639"/>
      <c r="DH25" s="639"/>
      <c r="DI25" s="639"/>
      <c r="DJ25" s="639"/>
      <c r="DK25" s="640"/>
      <c r="DL25" s="634">
        <v>6535762</v>
      </c>
      <c r="DM25" s="639"/>
      <c r="DN25" s="639"/>
      <c r="DO25" s="639"/>
      <c r="DP25" s="639"/>
      <c r="DQ25" s="639"/>
      <c r="DR25" s="639"/>
      <c r="DS25" s="639"/>
      <c r="DT25" s="639"/>
      <c r="DU25" s="639"/>
      <c r="DV25" s="640"/>
      <c r="DW25" s="631">
        <v>23.3</v>
      </c>
      <c r="DX25" s="641"/>
      <c r="DY25" s="641"/>
      <c r="DZ25" s="641"/>
      <c r="EA25" s="641"/>
      <c r="EB25" s="641"/>
      <c r="EC25" s="673"/>
    </row>
    <row r="26" spans="2:133" ht="11.25" customHeight="1" x14ac:dyDescent="0.15">
      <c r="B26" s="625" t="s">
        <v>298</v>
      </c>
      <c r="C26" s="626"/>
      <c r="D26" s="626"/>
      <c r="E26" s="626"/>
      <c r="F26" s="626"/>
      <c r="G26" s="626"/>
      <c r="H26" s="626"/>
      <c r="I26" s="626"/>
      <c r="J26" s="626"/>
      <c r="K26" s="626"/>
      <c r="L26" s="626"/>
      <c r="M26" s="626"/>
      <c r="N26" s="626"/>
      <c r="O26" s="626"/>
      <c r="P26" s="626"/>
      <c r="Q26" s="627"/>
      <c r="R26" s="628" t="s">
        <v>131</v>
      </c>
      <c r="S26" s="629"/>
      <c r="T26" s="629"/>
      <c r="U26" s="629"/>
      <c r="V26" s="629"/>
      <c r="W26" s="629"/>
      <c r="X26" s="629"/>
      <c r="Y26" s="630"/>
      <c r="Z26" s="655" t="s">
        <v>131</v>
      </c>
      <c r="AA26" s="655"/>
      <c r="AB26" s="655"/>
      <c r="AC26" s="655"/>
      <c r="AD26" s="656" t="s">
        <v>131</v>
      </c>
      <c r="AE26" s="656"/>
      <c r="AF26" s="656"/>
      <c r="AG26" s="656"/>
      <c r="AH26" s="656"/>
      <c r="AI26" s="656"/>
      <c r="AJ26" s="656"/>
      <c r="AK26" s="656"/>
      <c r="AL26" s="631" t="s">
        <v>131</v>
      </c>
      <c r="AM26" s="632"/>
      <c r="AN26" s="632"/>
      <c r="AO26" s="657"/>
      <c r="AP26" s="721" t="s">
        <v>299</v>
      </c>
      <c r="AQ26" s="722"/>
      <c r="AR26" s="722"/>
      <c r="AS26" s="722"/>
      <c r="AT26" s="722"/>
      <c r="AU26" s="722"/>
      <c r="AV26" s="722"/>
      <c r="AW26" s="722"/>
      <c r="AX26" s="722"/>
      <c r="AY26" s="722"/>
      <c r="AZ26" s="722"/>
      <c r="BA26" s="722"/>
      <c r="BB26" s="722"/>
      <c r="BC26" s="722"/>
      <c r="BD26" s="722"/>
      <c r="BE26" s="722"/>
      <c r="BF26" s="723"/>
      <c r="BG26" s="628" t="s">
        <v>131</v>
      </c>
      <c r="BH26" s="629"/>
      <c r="BI26" s="629"/>
      <c r="BJ26" s="629"/>
      <c r="BK26" s="629"/>
      <c r="BL26" s="629"/>
      <c r="BM26" s="629"/>
      <c r="BN26" s="630"/>
      <c r="BO26" s="655" t="s">
        <v>131</v>
      </c>
      <c r="BP26" s="655"/>
      <c r="BQ26" s="655"/>
      <c r="BR26" s="655"/>
      <c r="BS26" s="656" t="s">
        <v>131</v>
      </c>
      <c r="BT26" s="656"/>
      <c r="BU26" s="656"/>
      <c r="BV26" s="656"/>
      <c r="BW26" s="656"/>
      <c r="BX26" s="656"/>
      <c r="BY26" s="656"/>
      <c r="BZ26" s="656"/>
      <c r="CA26" s="656"/>
      <c r="CB26" s="714"/>
      <c r="CD26" s="662" t="s">
        <v>300</v>
      </c>
      <c r="CE26" s="663"/>
      <c r="CF26" s="663"/>
      <c r="CG26" s="663"/>
      <c r="CH26" s="663"/>
      <c r="CI26" s="663"/>
      <c r="CJ26" s="663"/>
      <c r="CK26" s="663"/>
      <c r="CL26" s="663"/>
      <c r="CM26" s="663"/>
      <c r="CN26" s="663"/>
      <c r="CO26" s="663"/>
      <c r="CP26" s="663"/>
      <c r="CQ26" s="664"/>
      <c r="CR26" s="628">
        <v>4633788</v>
      </c>
      <c r="CS26" s="629"/>
      <c r="CT26" s="629"/>
      <c r="CU26" s="629"/>
      <c r="CV26" s="629"/>
      <c r="CW26" s="629"/>
      <c r="CX26" s="629"/>
      <c r="CY26" s="630"/>
      <c r="CZ26" s="631">
        <v>9.1</v>
      </c>
      <c r="DA26" s="641"/>
      <c r="DB26" s="641"/>
      <c r="DC26" s="642"/>
      <c r="DD26" s="634">
        <v>4246882</v>
      </c>
      <c r="DE26" s="629"/>
      <c r="DF26" s="629"/>
      <c r="DG26" s="629"/>
      <c r="DH26" s="629"/>
      <c r="DI26" s="629"/>
      <c r="DJ26" s="629"/>
      <c r="DK26" s="630"/>
      <c r="DL26" s="634" t="s">
        <v>131</v>
      </c>
      <c r="DM26" s="629"/>
      <c r="DN26" s="629"/>
      <c r="DO26" s="629"/>
      <c r="DP26" s="629"/>
      <c r="DQ26" s="629"/>
      <c r="DR26" s="629"/>
      <c r="DS26" s="629"/>
      <c r="DT26" s="629"/>
      <c r="DU26" s="629"/>
      <c r="DV26" s="630"/>
      <c r="DW26" s="631" t="s">
        <v>131</v>
      </c>
      <c r="DX26" s="641"/>
      <c r="DY26" s="641"/>
      <c r="DZ26" s="641"/>
      <c r="EA26" s="641"/>
      <c r="EB26" s="641"/>
      <c r="EC26" s="673"/>
    </row>
    <row r="27" spans="2:133" ht="11.25" customHeight="1" x14ac:dyDescent="0.15">
      <c r="B27" s="625" t="s">
        <v>301</v>
      </c>
      <c r="C27" s="626"/>
      <c r="D27" s="626"/>
      <c r="E27" s="626"/>
      <c r="F27" s="626"/>
      <c r="G27" s="626"/>
      <c r="H27" s="626"/>
      <c r="I27" s="626"/>
      <c r="J27" s="626"/>
      <c r="K27" s="626"/>
      <c r="L27" s="626"/>
      <c r="M27" s="626"/>
      <c r="N27" s="626"/>
      <c r="O27" s="626"/>
      <c r="P27" s="626"/>
      <c r="Q27" s="627"/>
      <c r="R27" s="628">
        <v>28255875</v>
      </c>
      <c r="S27" s="629"/>
      <c r="T27" s="629"/>
      <c r="U27" s="629"/>
      <c r="V27" s="629"/>
      <c r="W27" s="629"/>
      <c r="X27" s="629"/>
      <c r="Y27" s="630"/>
      <c r="Z27" s="655">
        <v>52.6</v>
      </c>
      <c r="AA27" s="655"/>
      <c r="AB27" s="655"/>
      <c r="AC27" s="655"/>
      <c r="AD27" s="656">
        <v>26768817</v>
      </c>
      <c r="AE27" s="656"/>
      <c r="AF27" s="656"/>
      <c r="AG27" s="656"/>
      <c r="AH27" s="656"/>
      <c r="AI27" s="656"/>
      <c r="AJ27" s="656"/>
      <c r="AK27" s="656"/>
      <c r="AL27" s="631">
        <v>98.199996948242188</v>
      </c>
      <c r="AM27" s="632"/>
      <c r="AN27" s="632"/>
      <c r="AO27" s="657"/>
      <c r="AP27" s="625" t="s">
        <v>302</v>
      </c>
      <c r="AQ27" s="626"/>
      <c r="AR27" s="626"/>
      <c r="AS27" s="626"/>
      <c r="AT27" s="626"/>
      <c r="AU27" s="626"/>
      <c r="AV27" s="626"/>
      <c r="AW27" s="626"/>
      <c r="AX27" s="626"/>
      <c r="AY27" s="626"/>
      <c r="AZ27" s="626"/>
      <c r="BA27" s="626"/>
      <c r="BB27" s="626"/>
      <c r="BC27" s="626"/>
      <c r="BD27" s="626"/>
      <c r="BE27" s="626"/>
      <c r="BF27" s="627"/>
      <c r="BG27" s="628">
        <v>23094484</v>
      </c>
      <c r="BH27" s="629"/>
      <c r="BI27" s="629"/>
      <c r="BJ27" s="629"/>
      <c r="BK27" s="629"/>
      <c r="BL27" s="629"/>
      <c r="BM27" s="629"/>
      <c r="BN27" s="630"/>
      <c r="BO27" s="655">
        <v>100</v>
      </c>
      <c r="BP27" s="655"/>
      <c r="BQ27" s="655"/>
      <c r="BR27" s="655"/>
      <c r="BS27" s="656" t="s">
        <v>131</v>
      </c>
      <c r="BT27" s="656"/>
      <c r="BU27" s="656"/>
      <c r="BV27" s="656"/>
      <c r="BW27" s="656"/>
      <c r="BX27" s="656"/>
      <c r="BY27" s="656"/>
      <c r="BZ27" s="656"/>
      <c r="CA27" s="656"/>
      <c r="CB27" s="714"/>
      <c r="CD27" s="662" t="s">
        <v>303</v>
      </c>
      <c r="CE27" s="663"/>
      <c r="CF27" s="663"/>
      <c r="CG27" s="663"/>
      <c r="CH27" s="663"/>
      <c r="CI27" s="663"/>
      <c r="CJ27" s="663"/>
      <c r="CK27" s="663"/>
      <c r="CL27" s="663"/>
      <c r="CM27" s="663"/>
      <c r="CN27" s="663"/>
      <c r="CO27" s="663"/>
      <c r="CP27" s="663"/>
      <c r="CQ27" s="664"/>
      <c r="CR27" s="628">
        <v>18515215</v>
      </c>
      <c r="CS27" s="639"/>
      <c r="CT27" s="639"/>
      <c r="CU27" s="639"/>
      <c r="CV27" s="639"/>
      <c r="CW27" s="639"/>
      <c r="CX27" s="639"/>
      <c r="CY27" s="640"/>
      <c r="CZ27" s="631">
        <v>36.5</v>
      </c>
      <c r="DA27" s="641"/>
      <c r="DB27" s="641"/>
      <c r="DC27" s="642"/>
      <c r="DD27" s="634">
        <v>5241540</v>
      </c>
      <c r="DE27" s="639"/>
      <c r="DF27" s="639"/>
      <c r="DG27" s="639"/>
      <c r="DH27" s="639"/>
      <c r="DI27" s="639"/>
      <c r="DJ27" s="639"/>
      <c r="DK27" s="640"/>
      <c r="DL27" s="634">
        <v>5224577</v>
      </c>
      <c r="DM27" s="639"/>
      <c r="DN27" s="639"/>
      <c r="DO27" s="639"/>
      <c r="DP27" s="639"/>
      <c r="DQ27" s="639"/>
      <c r="DR27" s="639"/>
      <c r="DS27" s="639"/>
      <c r="DT27" s="639"/>
      <c r="DU27" s="639"/>
      <c r="DV27" s="640"/>
      <c r="DW27" s="631">
        <v>18.600000000000001</v>
      </c>
      <c r="DX27" s="641"/>
      <c r="DY27" s="641"/>
      <c r="DZ27" s="641"/>
      <c r="EA27" s="641"/>
      <c r="EB27" s="641"/>
      <c r="EC27" s="673"/>
    </row>
    <row r="28" spans="2:133" ht="11.25" customHeight="1" x14ac:dyDescent="0.15">
      <c r="B28" s="625" t="s">
        <v>304</v>
      </c>
      <c r="C28" s="626"/>
      <c r="D28" s="626"/>
      <c r="E28" s="626"/>
      <c r="F28" s="626"/>
      <c r="G28" s="626"/>
      <c r="H28" s="626"/>
      <c r="I28" s="626"/>
      <c r="J28" s="626"/>
      <c r="K28" s="626"/>
      <c r="L28" s="626"/>
      <c r="M28" s="626"/>
      <c r="N28" s="626"/>
      <c r="O28" s="626"/>
      <c r="P28" s="626"/>
      <c r="Q28" s="627"/>
      <c r="R28" s="628">
        <v>13569</v>
      </c>
      <c r="S28" s="629"/>
      <c r="T28" s="629"/>
      <c r="U28" s="629"/>
      <c r="V28" s="629"/>
      <c r="W28" s="629"/>
      <c r="X28" s="629"/>
      <c r="Y28" s="630"/>
      <c r="Z28" s="655">
        <v>0</v>
      </c>
      <c r="AA28" s="655"/>
      <c r="AB28" s="655"/>
      <c r="AC28" s="655"/>
      <c r="AD28" s="656">
        <v>13569</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2"/>
      <c r="CD28" s="662" t="s">
        <v>305</v>
      </c>
      <c r="CE28" s="663"/>
      <c r="CF28" s="663"/>
      <c r="CG28" s="663"/>
      <c r="CH28" s="663"/>
      <c r="CI28" s="663"/>
      <c r="CJ28" s="663"/>
      <c r="CK28" s="663"/>
      <c r="CL28" s="663"/>
      <c r="CM28" s="663"/>
      <c r="CN28" s="663"/>
      <c r="CO28" s="663"/>
      <c r="CP28" s="663"/>
      <c r="CQ28" s="664"/>
      <c r="CR28" s="628">
        <v>3165268</v>
      </c>
      <c r="CS28" s="629"/>
      <c r="CT28" s="629"/>
      <c r="CU28" s="629"/>
      <c r="CV28" s="629"/>
      <c r="CW28" s="629"/>
      <c r="CX28" s="629"/>
      <c r="CY28" s="630"/>
      <c r="CZ28" s="631">
        <v>6.2</v>
      </c>
      <c r="DA28" s="641"/>
      <c r="DB28" s="641"/>
      <c r="DC28" s="642"/>
      <c r="DD28" s="634">
        <v>3165268</v>
      </c>
      <c r="DE28" s="629"/>
      <c r="DF28" s="629"/>
      <c r="DG28" s="629"/>
      <c r="DH28" s="629"/>
      <c r="DI28" s="629"/>
      <c r="DJ28" s="629"/>
      <c r="DK28" s="630"/>
      <c r="DL28" s="634">
        <v>3165268</v>
      </c>
      <c r="DM28" s="629"/>
      <c r="DN28" s="629"/>
      <c r="DO28" s="629"/>
      <c r="DP28" s="629"/>
      <c r="DQ28" s="629"/>
      <c r="DR28" s="629"/>
      <c r="DS28" s="629"/>
      <c r="DT28" s="629"/>
      <c r="DU28" s="629"/>
      <c r="DV28" s="630"/>
      <c r="DW28" s="631">
        <v>11.3</v>
      </c>
      <c r="DX28" s="641"/>
      <c r="DY28" s="641"/>
      <c r="DZ28" s="641"/>
      <c r="EA28" s="641"/>
      <c r="EB28" s="641"/>
      <c r="EC28" s="673"/>
    </row>
    <row r="29" spans="2:133" ht="11.25" customHeight="1" x14ac:dyDescent="0.15">
      <c r="B29" s="625" t="s">
        <v>306</v>
      </c>
      <c r="C29" s="626"/>
      <c r="D29" s="626"/>
      <c r="E29" s="626"/>
      <c r="F29" s="626"/>
      <c r="G29" s="626"/>
      <c r="H29" s="626"/>
      <c r="I29" s="626"/>
      <c r="J29" s="626"/>
      <c r="K29" s="626"/>
      <c r="L29" s="626"/>
      <c r="M29" s="626"/>
      <c r="N29" s="626"/>
      <c r="O29" s="626"/>
      <c r="P29" s="626"/>
      <c r="Q29" s="627"/>
      <c r="R29" s="628">
        <v>521996</v>
      </c>
      <c r="S29" s="629"/>
      <c r="T29" s="629"/>
      <c r="U29" s="629"/>
      <c r="V29" s="629"/>
      <c r="W29" s="629"/>
      <c r="X29" s="629"/>
      <c r="Y29" s="630"/>
      <c r="Z29" s="655">
        <v>1</v>
      </c>
      <c r="AA29" s="655"/>
      <c r="AB29" s="655"/>
      <c r="AC29" s="655"/>
      <c r="AD29" s="656" t="s">
        <v>131</v>
      </c>
      <c r="AE29" s="656"/>
      <c r="AF29" s="656"/>
      <c r="AG29" s="656"/>
      <c r="AH29" s="656"/>
      <c r="AI29" s="656"/>
      <c r="AJ29" s="656"/>
      <c r="AK29" s="656"/>
      <c r="AL29" s="631" t="s">
        <v>131</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307</v>
      </c>
      <c r="CE29" s="716"/>
      <c r="CF29" s="662" t="s">
        <v>72</v>
      </c>
      <c r="CG29" s="663"/>
      <c r="CH29" s="663"/>
      <c r="CI29" s="663"/>
      <c r="CJ29" s="663"/>
      <c r="CK29" s="663"/>
      <c r="CL29" s="663"/>
      <c r="CM29" s="663"/>
      <c r="CN29" s="663"/>
      <c r="CO29" s="663"/>
      <c r="CP29" s="663"/>
      <c r="CQ29" s="664"/>
      <c r="CR29" s="628">
        <v>3165268</v>
      </c>
      <c r="CS29" s="639"/>
      <c r="CT29" s="639"/>
      <c r="CU29" s="639"/>
      <c r="CV29" s="639"/>
      <c r="CW29" s="639"/>
      <c r="CX29" s="639"/>
      <c r="CY29" s="640"/>
      <c r="CZ29" s="631">
        <v>6.2</v>
      </c>
      <c r="DA29" s="641"/>
      <c r="DB29" s="641"/>
      <c r="DC29" s="642"/>
      <c r="DD29" s="634">
        <v>3165268</v>
      </c>
      <c r="DE29" s="639"/>
      <c r="DF29" s="639"/>
      <c r="DG29" s="639"/>
      <c r="DH29" s="639"/>
      <c r="DI29" s="639"/>
      <c r="DJ29" s="639"/>
      <c r="DK29" s="640"/>
      <c r="DL29" s="634">
        <v>3165268</v>
      </c>
      <c r="DM29" s="639"/>
      <c r="DN29" s="639"/>
      <c r="DO29" s="639"/>
      <c r="DP29" s="639"/>
      <c r="DQ29" s="639"/>
      <c r="DR29" s="639"/>
      <c r="DS29" s="639"/>
      <c r="DT29" s="639"/>
      <c r="DU29" s="639"/>
      <c r="DV29" s="640"/>
      <c r="DW29" s="631">
        <v>11.3</v>
      </c>
      <c r="DX29" s="641"/>
      <c r="DY29" s="641"/>
      <c r="DZ29" s="641"/>
      <c r="EA29" s="641"/>
      <c r="EB29" s="641"/>
      <c r="EC29" s="673"/>
    </row>
    <row r="30" spans="2:133" ht="11.25" customHeight="1" x14ac:dyDescent="0.15">
      <c r="B30" s="625" t="s">
        <v>308</v>
      </c>
      <c r="C30" s="626"/>
      <c r="D30" s="626"/>
      <c r="E30" s="626"/>
      <c r="F30" s="626"/>
      <c r="G30" s="626"/>
      <c r="H30" s="626"/>
      <c r="I30" s="626"/>
      <c r="J30" s="626"/>
      <c r="K30" s="626"/>
      <c r="L30" s="626"/>
      <c r="M30" s="626"/>
      <c r="N30" s="626"/>
      <c r="O30" s="626"/>
      <c r="P30" s="626"/>
      <c r="Q30" s="627"/>
      <c r="R30" s="628">
        <v>475064</v>
      </c>
      <c r="S30" s="629"/>
      <c r="T30" s="629"/>
      <c r="U30" s="629"/>
      <c r="V30" s="629"/>
      <c r="W30" s="629"/>
      <c r="X30" s="629"/>
      <c r="Y30" s="630"/>
      <c r="Z30" s="655">
        <v>0.9</v>
      </c>
      <c r="AA30" s="655"/>
      <c r="AB30" s="655"/>
      <c r="AC30" s="655"/>
      <c r="AD30" s="656">
        <v>4423</v>
      </c>
      <c r="AE30" s="656"/>
      <c r="AF30" s="656"/>
      <c r="AG30" s="656"/>
      <c r="AH30" s="656"/>
      <c r="AI30" s="656"/>
      <c r="AJ30" s="656"/>
      <c r="AK30" s="656"/>
      <c r="AL30" s="631">
        <v>0</v>
      </c>
      <c r="AM30" s="632"/>
      <c r="AN30" s="632"/>
      <c r="AO30" s="657"/>
      <c r="AP30" s="687" t="s">
        <v>225</v>
      </c>
      <c r="AQ30" s="688"/>
      <c r="AR30" s="688"/>
      <c r="AS30" s="688"/>
      <c r="AT30" s="688"/>
      <c r="AU30" s="688"/>
      <c r="AV30" s="688"/>
      <c r="AW30" s="688"/>
      <c r="AX30" s="688"/>
      <c r="AY30" s="688"/>
      <c r="AZ30" s="688"/>
      <c r="BA30" s="688"/>
      <c r="BB30" s="688"/>
      <c r="BC30" s="688"/>
      <c r="BD30" s="688"/>
      <c r="BE30" s="688"/>
      <c r="BF30" s="689"/>
      <c r="BG30" s="687" t="s">
        <v>309</v>
      </c>
      <c r="BH30" s="712"/>
      <c r="BI30" s="712"/>
      <c r="BJ30" s="712"/>
      <c r="BK30" s="712"/>
      <c r="BL30" s="712"/>
      <c r="BM30" s="712"/>
      <c r="BN30" s="712"/>
      <c r="BO30" s="712"/>
      <c r="BP30" s="712"/>
      <c r="BQ30" s="713"/>
      <c r="BR30" s="687" t="s">
        <v>310</v>
      </c>
      <c r="BS30" s="712"/>
      <c r="BT30" s="712"/>
      <c r="BU30" s="712"/>
      <c r="BV30" s="712"/>
      <c r="BW30" s="712"/>
      <c r="BX30" s="712"/>
      <c r="BY30" s="712"/>
      <c r="BZ30" s="712"/>
      <c r="CA30" s="712"/>
      <c r="CB30" s="713"/>
      <c r="CD30" s="717"/>
      <c r="CE30" s="718"/>
      <c r="CF30" s="662" t="s">
        <v>311</v>
      </c>
      <c r="CG30" s="663"/>
      <c r="CH30" s="663"/>
      <c r="CI30" s="663"/>
      <c r="CJ30" s="663"/>
      <c r="CK30" s="663"/>
      <c r="CL30" s="663"/>
      <c r="CM30" s="663"/>
      <c r="CN30" s="663"/>
      <c r="CO30" s="663"/>
      <c r="CP30" s="663"/>
      <c r="CQ30" s="664"/>
      <c r="CR30" s="628">
        <v>3034426</v>
      </c>
      <c r="CS30" s="629"/>
      <c r="CT30" s="629"/>
      <c r="CU30" s="629"/>
      <c r="CV30" s="629"/>
      <c r="CW30" s="629"/>
      <c r="CX30" s="629"/>
      <c r="CY30" s="630"/>
      <c r="CZ30" s="631">
        <v>6</v>
      </c>
      <c r="DA30" s="641"/>
      <c r="DB30" s="641"/>
      <c r="DC30" s="642"/>
      <c r="DD30" s="634">
        <v>3034426</v>
      </c>
      <c r="DE30" s="629"/>
      <c r="DF30" s="629"/>
      <c r="DG30" s="629"/>
      <c r="DH30" s="629"/>
      <c r="DI30" s="629"/>
      <c r="DJ30" s="629"/>
      <c r="DK30" s="630"/>
      <c r="DL30" s="634">
        <v>3034426</v>
      </c>
      <c r="DM30" s="629"/>
      <c r="DN30" s="629"/>
      <c r="DO30" s="629"/>
      <c r="DP30" s="629"/>
      <c r="DQ30" s="629"/>
      <c r="DR30" s="629"/>
      <c r="DS30" s="629"/>
      <c r="DT30" s="629"/>
      <c r="DU30" s="629"/>
      <c r="DV30" s="630"/>
      <c r="DW30" s="631">
        <v>10.8</v>
      </c>
      <c r="DX30" s="641"/>
      <c r="DY30" s="641"/>
      <c r="DZ30" s="641"/>
      <c r="EA30" s="641"/>
      <c r="EB30" s="641"/>
      <c r="EC30" s="673"/>
    </row>
    <row r="31" spans="2:133" ht="11.25" customHeight="1" x14ac:dyDescent="0.15">
      <c r="B31" s="625" t="s">
        <v>312</v>
      </c>
      <c r="C31" s="626"/>
      <c r="D31" s="626"/>
      <c r="E31" s="626"/>
      <c r="F31" s="626"/>
      <c r="G31" s="626"/>
      <c r="H31" s="626"/>
      <c r="I31" s="626"/>
      <c r="J31" s="626"/>
      <c r="K31" s="626"/>
      <c r="L31" s="626"/>
      <c r="M31" s="626"/>
      <c r="N31" s="626"/>
      <c r="O31" s="626"/>
      <c r="P31" s="626"/>
      <c r="Q31" s="627"/>
      <c r="R31" s="628">
        <v>207868</v>
      </c>
      <c r="S31" s="629"/>
      <c r="T31" s="629"/>
      <c r="U31" s="629"/>
      <c r="V31" s="629"/>
      <c r="W31" s="629"/>
      <c r="X31" s="629"/>
      <c r="Y31" s="630"/>
      <c r="Z31" s="655">
        <v>0.4</v>
      </c>
      <c r="AA31" s="655"/>
      <c r="AB31" s="655"/>
      <c r="AC31" s="655"/>
      <c r="AD31" s="656">
        <v>163</v>
      </c>
      <c r="AE31" s="656"/>
      <c r="AF31" s="656"/>
      <c r="AG31" s="656"/>
      <c r="AH31" s="656"/>
      <c r="AI31" s="656"/>
      <c r="AJ31" s="656"/>
      <c r="AK31" s="656"/>
      <c r="AL31" s="631">
        <v>0</v>
      </c>
      <c r="AM31" s="632"/>
      <c r="AN31" s="632"/>
      <c r="AO31" s="657"/>
      <c r="AP31" s="703" t="s">
        <v>313</v>
      </c>
      <c r="AQ31" s="704"/>
      <c r="AR31" s="704"/>
      <c r="AS31" s="704"/>
      <c r="AT31" s="709" t="s">
        <v>314</v>
      </c>
      <c r="AU31" s="360"/>
      <c r="AV31" s="360"/>
      <c r="AW31" s="360"/>
      <c r="AX31" s="696" t="s">
        <v>189</v>
      </c>
      <c r="AY31" s="697"/>
      <c r="AZ31" s="697"/>
      <c r="BA31" s="697"/>
      <c r="BB31" s="697"/>
      <c r="BC31" s="697"/>
      <c r="BD31" s="697"/>
      <c r="BE31" s="697"/>
      <c r="BF31" s="698"/>
      <c r="BG31" s="699">
        <v>99.2</v>
      </c>
      <c r="BH31" s="700"/>
      <c r="BI31" s="700"/>
      <c r="BJ31" s="700"/>
      <c r="BK31" s="700"/>
      <c r="BL31" s="700"/>
      <c r="BM31" s="701">
        <v>98.1</v>
      </c>
      <c r="BN31" s="700"/>
      <c r="BO31" s="700"/>
      <c r="BP31" s="700"/>
      <c r="BQ31" s="702"/>
      <c r="BR31" s="699">
        <v>99.1</v>
      </c>
      <c r="BS31" s="700"/>
      <c r="BT31" s="700"/>
      <c r="BU31" s="700"/>
      <c r="BV31" s="700"/>
      <c r="BW31" s="700"/>
      <c r="BX31" s="701">
        <v>97.8</v>
      </c>
      <c r="BY31" s="700"/>
      <c r="BZ31" s="700"/>
      <c r="CA31" s="700"/>
      <c r="CB31" s="702"/>
      <c r="CD31" s="717"/>
      <c r="CE31" s="718"/>
      <c r="CF31" s="662" t="s">
        <v>315</v>
      </c>
      <c r="CG31" s="663"/>
      <c r="CH31" s="663"/>
      <c r="CI31" s="663"/>
      <c r="CJ31" s="663"/>
      <c r="CK31" s="663"/>
      <c r="CL31" s="663"/>
      <c r="CM31" s="663"/>
      <c r="CN31" s="663"/>
      <c r="CO31" s="663"/>
      <c r="CP31" s="663"/>
      <c r="CQ31" s="664"/>
      <c r="CR31" s="628">
        <v>130842</v>
      </c>
      <c r="CS31" s="639"/>
      <c r="CT31" s="639"/>
      <c r="CU31" s="639"/>
      <c r="CV31" s="639"/>
      <c r="CW31" s="639"/>
      <c r="CX31" s="639"/>
      <c r="CY31" s="640"/>
      <c r="CZ31" s="631">
        <v>0.3</v>
      </c>
      <c r="DA31" s="641"/>
      <c r="DB31" s="641"/>
      <c r="DC31" s="642"/>
      <c r="DD31" s="634">
        <v>130842</v>
      </c>
      <c r="DE31" s="639"/>
      <c r="DF31" s="639"/>
      <c r="DG31" s="639"/>
      <c r="DH31" s="639"/>
      <c r="DI31" s="639"/>
      <c r="DJ31" s="639"/>
      <c r="DK31" s="640"/>
      <c r="DL31" s="634">
        <v>130842</v>
      </c>
      <c r="DM31" s="639"/>
      <c r="DN31" s="639"/>
      <c r="DO31" s="639"/>
      <c r="DP31" s="639"/>
      <c r="DQ31" s="639"/>
      <c r="DR31" s="639"/>
      <c r="DS31" s="639"/>
      <c r="DT31" s="639"/>
      <c r="DU31" s="639"/>
      <c r="DV31" s="640"/>
      <c r="DW31" s="631">
        <v>0.5</v>
      </c>
      <c r="DX31" s="641"/>
      <c r="DY31" s="641"/>
      <c r="DZ31" s="641"/>
      <c r="EA31" s="641"/>
      <c r="EB31" s="641"/>
      <c r="EC31" s="673"/>
    </row>
    <row r="32" spans="2:133" ht="11.25" customHeight="1" x14ac:dyDescent="0.15">
      <c r="B32" s="625" t="s">
        <v>316</v>
      </c>
      <c r="C32" s="626"/>
      <c r="D32" s="626"/>
      <c r="E32" s="626"/>
      <c r="F32" s="626"/>
      <c r="G32" s="626"/>
      <c r="H32" s="626"/>
      <c r="I32" s="626"/>
      <c r="J32" s="626"/>
      <c r="K32" s="626"/>
      <c r="L32" s="626"/>
      <c r="M32" s="626"/>
      <c r="N32" s="626"/>
      <c r="O32" s="626"/>
      <c r="P32" s="626"/>
      <c r="Q32" s="627"/>
      <c r="R32" s="628">
        <v>14116913</v>
      </c>
      <c r="S32" s="629"/>
      <c r="T32" s="629"/>
      <c r="U32" s="629"/>
      <c r="V32" s="629"/>
      <c r="W32" s="629"/>
      <c r="X32" s="629"/>
      <c r="Y32" s="630"/>
      <c r="Z32" s="655">
        <v>26.3</v>
      </c>
      <c r="AA32" s="655"/>
      <c r="AB32" s="655"/>
      <c r="AC32" s="655"/>
      <c r="AD32" s="656" t="s">
        <v>131</v>
      </c>
      <c r="AE32" s="656"/>
      <c r="AF32" s="656"/>
      <c r="AG32" s="656"/>
      <c r="AH32" s="656"/>
      <c r="AI32" s="656"/>
      <c r="AJ32" s="656"/>
      <c r="AK32" s="656"/>
      <c r="AL32" s="631" t="s">
        <v>131</v>
      </c>
      <c r="AM32" s="632"/>
      <c r="AN32" s="632"/>
      <c r="AO32" s="657"/>
      <c r="AP32" s="705"/>
      <c r="AQ32" s="706"/>
      <c r="AR32" s="706"/>
      <c r="AS32" s="706"/>
      <c r="AT32" s="710"/>
      <c r="AU32" s="361" t="s">
        <v>317</v>
      </c>
      <c r="AV32" s="361"/>
      <c r="AW32" s="361"/>
      <c r="AX32" s="625" t="s">
        <v>318</v>
      </c>
      <c r="AY32" s="626"/>
      <c r="AZ32" s="626"/>
      <c r="BA32" s="626"/>
      <c r="BB32" s="626"/>
      <c r="BC32" s="626"/>
      <c r="BD32" s="626"/>
      <c r="BE32" s="626"/>
      <c r="BF32" s="627"/>
      <c r="BG32" s="694">
        <v>98.9</v>
      </c>
      <c r="BH32" s="639"/>
      <c r="BI32" s="639"/>
      <c r="BJ32" s="639"/>
      <c r="BK32" s="639"/>
      <c r="BL32" s="639"/>
      <c r="BM32" s="632">
        <v>97.6</v>
      </c>
      <c r="BN32" s="695"/>
      <c r="BO32" s="695"/>
      <c r="BP32" s="695"/>
      <c r="BQ32" s="671"/>
      <c r="BR32" s="694">
        <v>98.8</v>
      </c>
      <c r="BS32" s="639"/>
      <c r="BT32" s="639"/>
      <c r="BU32" s="639"/>
      <c r="BV32" s="639"/>
      <c r="BW32" s="639"/>
      <c r="BX32" s="632">
        <v>97.3</v>
      </c>
      <c r="BY32" s="695"/>
      <c r="BZ32" s="695"/>
      <c r="CA32" s="695"/>
      <c r="CB32" s="671"/>
      <c r="CD32" s="719"/>
      <c r="CE32" s="720"/>
      <c r="CF32" s="662" t="s">
        <v>319</v>
      </c>
      <c r="CG32" s="663"/>
      <c r="CH32" s="663"/>
      <c r="CI32" s="663"/>
      <c r="CJ32" s="663"/>
      <c r="CK32" s="663"/>
      <c r="CL32" s="663"/>
      <c r="CM32" s="663"/>
      <c r="CN32" s="663"/>
      <c r="CO32" s="663"/>
      <c r="CP32" s="663"/>
      <c r="CQ32" s="664"/>
      <c r="CR32" s="628" t="s">
        <v>131</v>
      </c>
      <c r="CS32" s="629"/>
      <c r="CT32" s="629"/>
      <c r="CU32" s="629"/>
      <c r="CV32" s="629"/>
      <c r="CW32" s="629"/>
      <c r="CX32" s="629"/>
      <c r="CY32" s="630"/>
      <c r="CZ32" s="631" t="s">
        <v>131</v>
      </c>
      <c r="DA32" s="641"/>
      <c r="DB32" s="641"/>
      <c r="DC32" s="642"/>
      <c r="DD32" s="634" t="s">
        <v>131</v>
      </c>
      <c r="DE32" s="629"/>
      <c r="DF32" s="629"/>
      <c r="DG32" s="629"/>
      <c r="DH32" s="629"/>
      <c r="DI32" s="629"/>
      <c r="DJ32" s="629"/>
      <c r="DK32" s="630"/>
      <c r="DL32" s="634" t="s">
        <v>131</v>
      </c>
      <c r="DM32" s="629"/>
      <c r="DN32" s="629"/>
      <c r="DO32" s="629"/>
      <c r="DP32" s="629"/>
      <c r="DQ32" s="629"/>
      <c r="DR32" s="629"/>
      <c r="DS32" s="629"/>
      <c r="DT32" s="629"/>
      <c r="DU32" s="629"/>
      <c r="DV32" s="630"/>
      <c r="DW32" s="631" t="s">
        <v>131</v>
      </c>
      <c r="DX32" s="641"/>
      <c r="DY32" s="641"/>
      <c r="DZ32" s="641"/>
      <c r="EA32" s="641"/>
      <c r="EB32" s="641"/>
      <c r="EC32" s="673"/>
    </row>
    <row r="33" spans="2:133" ht="11.25" customHeight="1" x14ac:dyDescent="0.15">
      <c r="B33" s="691" t="s">
        <v>320</v>
      </c>
      <c r="C33" s="692"/>
      <c r="D33" s="692"/>
      <c r="E33" s="692"/>
      <c r="F33" s="692"/>
      <c r="G33" s="692"/>
      <c r="H33" s="692"/>
      <c r="I33" s="692"/>
      <c r="J33" s="692"/>
      <c r="K33" s="692"/>
      <c r="L33" s="692"/>
      <c r="M33" s="692"/>
      <c r="N33" s="692"/>
      <c r="O33" s="692"/>
      <c r="P33" s="692"/>
      <c r="Q33" s="693"/>
      <c r="R33" s="628">
        <v>111385</v>
      </c>
      <c r="S33" s="629"/>
      <c r="T33" s="629"/>
      <c r="U33" s="629"/>
      <c r="V33" s="629"/>
      <c r="W33" s="629"/>
      <c r="X33" s="629"/>
      <c r="Y33" s="630"/>
      <c r="Z33" s="655">
        <v>0.2</v>
      </c>
      <c r="AA33" s="655"/>
      <c r="AB33" s="655"/>
      <c r="AC33" s="655"/>
      <c r="AD33" s="656">
        <v>111385</v>
      </c>
      <c r="AE33" s="656"/>
      <c r="AF33" s="656"/>
      <c r="AG33" s="656"/>
      <c r="AH33" s="656"/>
      <c r="AI33" s="656"/>
      <c r="AJ33" s="656"/>
      <c r="AK33" s="656"/>
      <c r="AL33" s="631">
        <v>0.4</v>
      </c>
      <c r="AM33" s="632"/>
      <c r="AN33" s="632"/>
      <c r="AO33" s="657"/>
      <c r="AP33" s="707"/>
      <c r="AQ33" s="708"/>
      <c r="AR33" s="708"/>
      <c r="AS33" s="708"/>
      <c r="AT33" s="711"/>
      <c r="AU33" s="362"/>
      <c r="AV33" s="362"/>
      <c r="AW33" s="362"/>
      <c r="AX33" s="605" t="s">
        <v>321</v>
      </c>
      <c r="AY33" s="606"/>
      <c r="AZ33" s="606"/>
      <c r="BA33" s="606"/>
      <c r="BB33" s="606"/>
      <c r="BC33" s="606"/>
      <c r="BD33" s="606"/>
      <c r="BE33" s="606"/>
      <c r="BF33" s="607"/>
      <c r="BG33" s="690">
        <v>99.5</v>
      </c>
      <c r="BH33" s="609"/>
      <c r="BI33" s="609"/>
      <c r="BJ33" s="609"/>
      <c r="BK33" s="609"/>
      <c r="BL33" s="609"/>
      <c r="BM33" s="647">
        <v>98.5</v>
      </c>
      <c r="BN33" s="609"/>
      <c r="BO33" s="609"/>
      <c r="BP33" s="609"/>
      <c r="BQ33" s="658"/>
      <c r="BR33" s="690">
        <v>99.3</v>
      </c>
      <c r="BS33" s="609"/>
      <c r="BT33" s="609"/>
      <c r="BU33" s="609"/>
      <c r="BV33" s="609"/>
      <c r="BW33" s="609"/>
      <c r="BX33" s="647">
        <v>98.1</v>
      </c>
      <c r="BY33" s="609"/>
      <c r="BZ33" s="609"/>
      <c r="CA33" s="609"/>
      <c r="CB33" s="658"/>
      <c r="CD33" s="662" t="s">
        <v>322</v>
      </c>
      <c r="CE33" s="663"/>
      <c r="CF33" s="663"/>
      <c r="CG33" s="663"/>
      <c r="CH33" s="663"/>
      <c r="CI33" s="663"/>
      <c r="CJ33" s="663"/>
      <c r="CK33" s="663"/>
      <c r="CL33" s="663"/>
      <c r="CM33" s="663"/>
      <c r="CN33" s="663"/>
      <c r="CO33" s="663"/>
      <c r="CP33" s="663"/>
      <c r="CQ33" s="664"/>
      <c r="CR33" s="628">
        <v>19581568</v>
      </c>
      <c r="CS33" s="639"/>
      <c r="CT33" s="639"/>
      <c r="CU33" s="639"/>
      <c r="CV33" s="639"/>
      <c r="CW33" s="639"/>
      <c r="CX33" s="639"/>
      <c r="CY33" s="640"/>
      <c r="CZ33" s="631">
        <v>38.6</v>
      </c>
      <c r="DA33" s="641"/>
      <c r="DB33" s="641"/>
      <c r="DC33" s="642"/>
      <c r="DD33" s="634">
        <v>14851568</v>
      </c>
      <c r="DE33" s="639"/>
      <c r="DF33" s="639"/>
      <c r="DG33" s="639"/>
      <c r="DH33" s="639"/>
      <c r="DI33" s="639"/>
      <c r="DJ33" s="639"/>
      <c r="DK33" s="640"/>
      <c r="DL33" s="634">
        <v>11084651</v>
      </c>
      <c r="DM33" s="639"/>
      <c r="DN33" s="639"/>
      <c r="DO33" s="639"/>
      <c r="DP33" s="639"/>
      <c r="DQ33" s="639"/>
      <c r="DR33" s="639"/>
      <c r="DS33" s="639"/>
      <c r="DT33" s="639"/>
      <c r="DU33" s="639"/>
      <c r="DV33" s="640"/>
      <c r="DW33" s="631">
        <v>39.5</v>
      </c>
      <c r="DX33" s="641"/>
      <c r="DY33" s="641"/>
      <c r="DZ33" s="641"/>
      <c r="EA33" s="641"/>
      <c r="EB33" s="641"/>
      <c r="EC33" s="673"/>
    </row>
    <row r="34" spans="2:133" ht="11.25" customHeight="1" x14ac:dyDescent="0.15">
      <c r="B34" s="625" t="s">
        <v>323</v>
      </c>
      <c r="C34" s="626"/>
      <c r="D34" s="626"/>
      <c r="E34" s="626"/>
      <c r="F34" s="626"/>
      <c r="G34" s="626"/>
      <c r="H34" s="626"/>
      <c r="I34" s="626"/>
      <c r="J34" s="626"/>
      <c r="K34" s="626"/>
      <c r="L34" s="626"/>
      <c r="M34" s="626"/>
      <c r="N34" s="626"/>
      <c r="O34" s="626"/>
      <c r="P34" s="626"/>
      <c r="Q34" s="627"/>
      <c r="R34" s="628">
        <v>3347969</v>
      </c>
      <c r="S34" s="629"/>
      <c r="T34" s="629"/>
      <c r="U34" s="629"/>
      <c r="V34" s="629"/>
      <c r="W34" s="629"/>
      <c r="X34" s="629"/>
      <c r="Y34" s="630"/>
      <c r="Z34" s="655">
        <v>6.2</v>
      </c>
      <c r="AA34" s="655"/>
      <c r="AB34" s="655"/>
      <c r="AC34" s="655"/>
      <c r="AD34" s="656" t="s">
        <v>131</v>
      </c>
      <c r="AE34" s="656"/>
      <c r="AF34" s="656"/>
      <c r="AG34" s="656"/>
      <c r="AH34" s="656"/>
      <c r="AI34" s="656"/>
      <c r="AJ34" s="656"/>
      <c r="AK34" s="656"/>
      <c r="AL34" s="631" t="s">
        <v>131</v>
      </c>
      <c r="AM34" s="632"/>
      <c r="AN34" s="632"/>
      <c r="AO34" s="65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2" t="s">
        <v>324</v>
      </c>
      <c r="CE34" s="663"/>
      <c r="CF34" s="663"/>
      <c r="CG34" s="663"/>
      <c r="CH34" s="663"/>
      <c r="CI34" s="663"/>
      <c r="CJ34" s="663"/>
      <c r="CK34" s="663"/>
      <c r="CL34" s="663"/>
      <c r="CM34" s="663"/>
      <c r="CN34" s="663"/>
      <c r="CO34" s="663"/>
      <c r="CP34" s="663"/>
      <c r="CQ34" s="664"/>
      <c r="CR34" s="628">
        <v>8793332</v>
      </c>
      <c r="CS34" s="629"/>
      <c r="CT34" s="629"/>
      <c r="CU34" s="629"/>
      <c r="CV34" s="629"/>
      <c r="CW34" s="629"/>
      <c r="CX34" s="629"/>
      <c r="CY34" s="630"/>
      <c r="CZ34" s="631">
        <v>17.3</v>
      </c>
      <c r="DA34" s="641"/>
      <c r="DB34" s="641"/>
      <c r="DC34" s="642"/>
      <c r="DD34" s="634">
        <v>5843915</v>
      </c>
      <c r="DE34" s="629"/>
      <c r="DF34" s="629"/>
      <c r="DG34" s="629"/>
      <c r="DH34" s="629"/>
      <c r="DI34" s="629"/>
      <c r="DJ34" s="629"/>
      <c r="DK34" s="630"/>
      <c r="DL34" s="634">
        <v>5217783</v>
      </c>
      <c r="DM34" s="629"/>
      <c r="DN34" s="629"/>
      <c r="DO34" s="629"/>
      <c r="DP34" s="629"/>
      <c r="DQ34" s="629"/>
      <c r="DR34" s="629"/>
      <c r="DS34" s="629"/>
      <c r="DT34" s="629"/>
      <c r="DU34" s="629"/>
      <c r="DV34" s="630"/>
      <c r="DW34" s="631">
        <v>18.600000000000001</v>
      </c>
      <c r="DX34" s="641"/>
      <c r="DY34" s="641"/>
      <c r="DZ34" s="641"/>
      <c r="EA34" s="641"/>
      <c r="EB34" s="641"/>
      <c r="EC34" s="673"/>
    </row>
    <row r="35" spans="2:133" ht="11.25" customHeight="1" x14ac:dyDescent="0.15">
      <c r="B35" s="625" t="s">
        <v>325</v>
      </c>
      <c r="C35" s="626"/>
      <c r="D35" s="626"/>
      <c r="E35" s="626"/>
      <c r="F35" s="626"/>
      <c r="G35" s="626"/>
      <c r="H35" s="626"/>
      <c r="I35" s="626"/>
      <c r="J35" s="626"/>
      <c r="K35" s="626"/>
      <c r="L35" s="626"/>
      <c r="M35" s="626"/>
      <c r="N35" s="626"/>
      <c r="O35" s="626"/>
      <c r="P35" s="626"/>
      <c r="Q35" s="627"/>
      <c r="R35" s="628">
        <v>154157</v>
      </c>
      <c r="S35" s="629"/>
      <c r="T35" s="629"/>
      <c r="U35" s="629"/>
      <c r="V35" s="629"/>
      <c r="W35" s="629"/>
      <c r="X35" s="629"/>
      <c r="Y35" s="630"/>
      <c r="Z35" s="655">
        <v>0.3</v>
      </c>
      <c r="AA35" s="655"/>
      <c r="AB35" s="655"/>
      <c r="AC35" s="655"/>
      <c r="AD35" s="656">
        <v>142025</v>
      </c>
      <c r="AE35" s="656"/>
      <c r="AF35" s="656"/>
      <c r="AG35" s="656"/>
      <c r="AH35" s="656"/>
      <c r="AI35" s="656"/>
      <c r="AJ35" s="656"/>
      <c r="AK35" s="656"/>
      <c r="AL35" s="631">
        <v>0.5</v>
      </c>
      <c r="AM35" s="632"/>
      <c r="AN35" s="632"/>
      <c r="AO35" s="657"/>
      <c r="AP35" s="218"/>
      <c r="AQ35" s="687" t="s">
        <v>326</v>
      </c>
      <c r="AR35" s="688"/>
      <c r="AS35" s="688"/>
      <c r="AT35" s="688"/>
      <c r="AU35" s="688"/>
      <c r="AV35" s="688"/>
      <c r="AW35" s="688"/>
      <c r="AX35" s="688"/>
      <c r="AY35" s="688"/>
      <c r="AZ35" s="688"/>
      <c r="BA35" s="688"/>
      <c r="BB35" s="688"/>
      <c r="BC35" s="688"/>
      <c r="BD35" s="688"/>
      <c r="BE35" s="688"/>
      <c r="BF35" s="689"/>
      <c r="BG35" s="687" t="s">
        <v>327</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2" t="s">
        <v>328</v>
      </c>
      <c r="CE35" s="663"/>
      <c r="CF35" s="663"/>
      <c r="CG35" s="663"/>
      <c r="CH35" s="663"/>
      <c r="CI35" s="663"/>
      <c r="CJ35" s="663"/>
      <c r="CK35" s="663"/>
      <c r="CL35" s="663"/>
      <c r="CM35" s="663"/>
      <c r="CN35" s="663"/>
      <c r="CO35" s="663"/>
      <c r="CP35" s="663"/>
      <c r="CQ35" s="664"/>
      <c r="CR35" s="628">
        <v>449853</v>
      </c>
      <c r="CS35" s="639"/>
      <c r="CT35" s="639"/>
      <c r="CU35" s="639"/>
      <c r="CV35" s="639"/>
      <c r="CW35" s="639"/>
      <c r="CX35" s="639"/>
      <c r="CY35" s="640"/>
      <c r="CZ35" s="631">
        <v>0.9</v>
      </c>
      <c r="DA35" s="641"/>
      <c r="DB35" s="641"/>
      <c r="DC35" s="642"/>
      <c r="DD35" s="634">
        <v>324510</v>
      </c>
      <c r="DE35" s="639"/>
      <c r="DF35" s="639"/>
      <c r="DG35" s="639"/>
      <c r="DH35" s="639"/>
      <c r="DI35" s="639"/>
      <c r="DJ35" s="639"/>
      <c r="DK35" s="640"/>
      <c r="DL35" s="634">
        <v>324309</v>
      </c>
      <c r="DM35" s="639"/>
      <c r="DN35" s="639"/>
      <c r="DO35" s="639"/>
      <c r="DP35" s="639"/>
      <c r="DQ35" s="639"/>
      <c r="DR35" s="639"/>
      <c r="DS35" s="639"/>
      <c r="DT35" s="639"/>
      <c r="DU35" s="639"/>
      <c r="DV35" s="640"/>
      <c r="DW35" s="631">
        <v>1.2</v>
      </c>
      <c r="DX35" s="641"/>
      <c r="DY35" s="641"/>
      <c r="DZ35" s="641"/>
      <c r="EA35" s="641"/>
      <c r="EB35" s="641"/>
      <c r="EC35" s="673"/>
    </row>
    <row r="36" spans="2:133" ht="11.25" customHeight="1" x14ac:dyDescent="0.15">
      <c r="B36" s="625" t="s">
        <v>329</v>
      </c>
      <c r="C36" s="626"/>
      <c r="D36" s="626"/>
      <c r="E36" s="626"/>
      <c r="F36" s="626"/>
      <c r="G36" s="626"/>
      <c r="H36" s="626"/>
      <c r="I36" s="626"/>
      <c r="J36" s="626"/>
      <c r="K36" s="626"/>
      <c r="L36" s="626"/>
      <c r="M36" s="626"/>
      <c r="N36" s="626"/>
      <c r="O36" s="626"/>
      <c r="P36" s="626"/>
      <c r="Q36" s="627"/>
      <c r="R36" s="628">
        <v>67637</v>
      </c>
      <c r="S36" s="629"/>
      <c r="T36" s="629"/>
      <c r="U36" s="629"/>
      <c r="V36" s="629"/>
      <c r="W36" s="629"/>
      <c r="X36" s="629"/>
      <c r="Y36" s="630"/>
      <c r="Z36" s="655">
        <v>0.1</v>
      </c>
      <c r="AA36" s="655"/>
      <c r="AB36" s="655"/>
      <c r="AC36" s="655"/>
      <c r="AD36" s="656" t="s">
        <v>131</v>
      </c>
      <c r="AE36" s="656"/>
      <c r="AF36" s="656"/>
      <c r="AG36" s="656"/>
      <c r="AH36" s="656"/>
      <c r="AI36" s="656"/>
      <c r="AJ36" s="656"/>
      <c r="AK36" s="656"/>
      <c r="AL36" s="631" t="s">
        <v>131</v>
      </c>
      <c r="AM36" s="632"/>
      <c r="AN36" s="632"/>
      <c r="AO36" s="657"/>
      <c r="AP36" s="218"/>
      <c r="AQ36" s="678" t="s">
        <v>330</v>
      </c>
      <c r="AR36" s="679"/>
      <c r="AS36" s="679"/>
      <c r="AT36" s="679"/>
      <c r="AU36" s="679"/>
      <c r="AV36" s="679"/>
      <c r="AW36" s="679"/>
      <c r="AX36" s="679"/>
      <c r="AY36" s="680"/>
      <c r="AZ36" s="681">
        <v>3911189</v>
      </c>
      <c r="BA36" s="682"/>
      <c r="BB36" s="682"/>
      <c r="BC36" s="682"/>
      <c r="BD36" s="682"/>
      <c r="BE36" s="682"/>
      <c r="BF36" s="683"/>
      <c r="BG36" s="684" t="s">
        <v>331</v>
      </c>
      <c r="BH36" s="685"/>
      <c r="BI36" s="685"/>
      <c r="BJ36" s="685"/>
      <c r="BK36" s="685"/>
      <c r="BL36" s="685"/>
      <c r="BM36" s="685"/>
      <c r="BN36" s="685"/>
      <c r="BO36" s="685"/>
      <c r="BP36" s="685"/>
      <c r="BQ36" s="685"/>
      <c r="BR36" s="685"/>
      <c r="BS36" s="685"/>
      <c r="BT36" s="685"/>
      <c r="BU36" s="686"/>
      <c r="BV36" s="681">
        <v>252338</v>
      </c>
      <c r="BW36" s="682"/>
      <c r="BX36" s="682"/>
      <c r="BY36" s="682"/>
      <c r="BZ36" s="682"/>
      <c r="CA36" s="682"/>
      <c r="CB36" s="683"/>
      <c r="CD36" s="662" t="s">
        <v>332</v>
      </c>
      <c r="CE36" s="663"/>
      <c r="CF36" s="663"/>
      <c r="CG36" s="663"/>
      <c r="CH36" s="663"/>
      <c r="CI36" s="663"/>
      <c r="CJ36" s="663"/>
      <c r="CK36" s="663"/>
      <c r="CL36" s="663"/>
      <c r="CM36" s="663"/>
      <c r="CN36" s="663"/>
      <c r="CO36" s="663"/>
      <c r="CP36" s="663"/>
      <c r="CQ36" s="664"/>
      <c r="CR36" s="628">
        <v>4590411</v>
      </c>
      <c r="CS36" s="629"/>
      <c r="CT36" s="629"/>
      <c r="CU36" s="629"/>
      <c r="CV36" s="629"/>
      <c r="CW36" s="629"/>
      <c r="CX36" s="629"/>
      <c r="CY36" s="630"/>
      <c r="CZ36" s="631">
        <v>9</v>
      </c>
      <c r="DA36" s="641"/>
      <c r="DB36" s="641"/>
      <c r="DC36" s="642"/>
      <c r="DD36" s="634">
        <v>3530350</v>
      </c>
      <c r="DE36" s="629"/>
      <c r="DF36" s="629"/>
      <c r="DG36" s="629"/>
      <c r="DH36" s="629"/>
      <c r="DI36" s="629"/>
      <c r="DJ36" s="629"/>
      <c r="DK36" s="630"/>
      <c r="DL36" s="634">
        <v>2905004</v>
      </c>
      <c r="DM36" s="629"/>
      <c r="DN36" s="629"/>
      <c r="DO36" s="629"/>
      <c r="DP36" s="629"/>
      <c r="DQ36" s="629"/>
      <c r="DR36" s="629"/>
      <c r="DS36" s="629"/>
      <c r="DT36" s="629"/>
      <c r="DU36" s="629"/>
      <c r="DV36" s="630"/>
      <c r="DW36" s="631">
        <v>10.3</v>
      </c>
      <c r="DX36" s="641"/>
      <c r="DY36" s="641"/>
      <c r="DZ36" s="641"/>
      <c r="EA36" s="641"/>
      <c r="EB36" s="641"/>
      <c r="EC36" s="673"/>
    </row>
    <row r="37" spans="2:133" ht="11.25" customHeight="1" x14ac:dyDescent="0.15">
      <c r="B37" s="625" t="s">
        <v>333</v>
      </c>
      <c r="C37" s="626"/>
      <c r="D37" s="626"/>
      <c r="E37" s="626"/>
      <c r="F37" s="626"/>
      <c r="G37" s="626"/>
      <c r="H37" s="626"/>
      <c r="I37" s="626"/>
      <c r="J37" s="626"/>
      <c r="K37" s="626"/>
      <c r="L37" s="626"/>
      <c r="M37" s="626"/>
      <c r="N37" s="626"/>
      <c r="O37" s="626"/>
      <c r="P37" s="626"/>
      <c r="Q37" s="627"/>
      <c r="R37" s="628">
        <v>1811466</v>
      </c>
      <c r="S37" s="629"/>
      <c r="T37" s="629"/>
      <c r="U37" s="629"/>
      <c r="V37" s="629"/>
      <c r="W37" s="629"/>
      <c r="X37" s="629"/>
      <c r="Y37" s="630"/>
      <c r="Z37" s="655">
        <v>3.4</v>
      </c>
      <c r="AA37" s="655"/>
      <c r="AB37" s="655"/>
      <c r="AC37" s="655"/>
      <c r="AD37" s="656" t="s">
        <v>131</v>
      </c>
      <c r="AE37" s="656"/>
      <c r="AF37" s="656"/>
      <c r="AG37" s="656"/>
      <c r="AH37" s="656"/>
      <c r="AI37" s="656"/>
      <c r="AJ37" s="656"/>
      <c r="AK37" s="656"/>
      <c r="AL37" s="631" t="s">
        <v>131</v>
      </c>
      <c r="AM37" s="632"/>
      <c r="AN37" s="632"/>
      <c r="AO37" s="657"/>
      <c r="AQ37" s="668" t="s">
        <v>334</v>
      </c>
      <c r="AR37" s="669"/>
      <c r="AS37" s="669"/>
      <c r="AT37" s="669"/>
      <c r="AU37" s="669"/>
      <c r="AV37" s="669"/>
      <c r="AW37" s="669"/>
      <c r="AX37" s="669"/>
      <c r="AY37" s="670"/>
      <c r="AZ37" s="628">
        <v>386411</v>
      </c>
      <c r="BA37" s="629"/>
      <c r="BB37" s="629"/>
      <c r="BC37" s="629"/>
      <c r="BD37" s="639"/>
      <c r="BE37" s="639"/>
      <c r="BF37" s="671"/>
      <c r="BG37" s="662" t="s">
        <v>335</v>
      </c>
      <c r="BH37" s="663"/>
      <c r="BI37" s="663"/>
      <c r="BJ37" s="663"/>
      <c r="BK37" s="663"/>
      <c r="BL37" s="663"/>
      <c r="BM37" s="663"/>
      <c r="BN37" s="663"/>
      <c r="BO37" s="663"/>
      <c r="BP37" s="663"/>
      <c r="BQ37" s="663"/>
      <c r="BR37" s="663"/>
      <c r="BS37" s="663"/>
      <c r="BT37" s="663"/>
      <c r="BU37" s="664"/>
      <c r="BV37" s="628">
        <v>251384</v>
      </c>
      <c r="BW37" s="629"/>
      <c r="BX37" s="629"/>
      <c r="BY37" s="629"/>
      <c r="BZ37" s="629"/>
      <c r="CA37" s="629"/>
      <c r="CB37" s="672"/>
      <c r="CD37" s="662" t="s">
        <v>336</v>
      </c>
      <c r="CE37" s="663"/>
      <c r="CF37" s="663"/>
      <c r="CG37" s="663"/>
      <c r="CH37" s="663"/>
      <c r="CI37" s="663"/>
      <c r="CJ37" s="663"/>
      <c r="CK37" s="663"/>
      <c r="CL37" s="663"/>
      <c r="CM37" s="663"/>
      <c r="CN37" s="663"/>
      <c r="CO37" s="663"/>
      <c r="CP37" s="663"/>
      <c r="CQ37" s="664"/>
      <c r="CR37" s="628">
        <v>1539191</v>
      </c>
      <c r="CS37" s="639"/>
      <c r="CT37" s="639"/>
      <c r="CU37" s="639"/>
      <c r="CV37" s="639"/>
      <c r="CW37" s="639"/>
      <c r="CX37" s="639"/>
      <c r="CY37" s="640"/>
      <c r="CZ37" s="631">
        <v>3</v>
      </c>
      <c r="DA37" s="641"/>
      <c r="DB37" s="641"/>
      <c r="DC37" s="642"/>
      <c r="DD37" s="634">
        <v>1539191</v>
      </c>
      <c r="DE37" s="639"/>
      <c r="DF37" s="639"/>
      <c r="DG37" s="639"/>
      <c r="DH37" s="639"/>
      <c r="DI37" s="639"/>
      <c r="DJ37" s="639"/>
      <c r="DK37" s="640"/>
      <c r="DL37" s="634">
        <v>1401206</v>
      </c>
      <c r="DM37" s="639"/>
      <c r="DN37" s="639"/>
      <c r="DO37" s="639"/>
      <c r="DP37" s="639"/>
      <c r="DQ37" s="639"/>
      <c r="DR37" s="639"/>
      <c r="DS37" s="639"/>
      <c r="DT37" s="639"/>
      <c r="DU37" s="639"/>
      <c r="DV37" s="640"/>
      <c r="DW37" s="631">
        <v>5</v>
      </c>
      <c r="DX37" s="641"/>
      <c r="DY37" s="641"/>
      <c r="DZ37" s="641"/>
      <c r="EA37" s="641"/>
      <c r="EB37" s="641"/>
      <c r="EC37" s="673"/>
    </row>
    <row r="38" spans="2:133" ht="11.25" customHeight="1" x14ac:dyDescent="0.15">
      <c r="B38" s="625" t="s">
        <v>337</v>
      </c>
      <c r="C38" s="626"/>
      <c r="D38" s="626"/>
      <c r="E38" s="626"/>
      <c r="F38" s="626"/>
      <c r="G38" s="626"/>
      <c r="H38" s="626"/>
      <c r="I38" s="626"/>
      <c r="J38" s="626"/>
      <c r="K38" s="626"/>
      <c r="L38" s="626"/>
      <c r="M38" s="626"/>
      <c r="N38" s="626"/>
      <c r="O38" s="626"/>
      <c r="P38" s="626"/>
      <c r="Q38" s="627"/>
      <c r="R38" s="628">
        <v>1014038</v>
      </c>
      <c r="S38" s="629"/>
      <c r="T38" s="629"/>
      <c r="U38" s="629"/>
      <c r="V38" s="629"/>
      <c r="W38" s="629"/>
      <c r="X38" s="629"/>
      <c r="Y38" s="630"/>
      <c r="Z38" s="655">
        <v>1.9</v>
      </c>
      <c r="AA38" s="655"/>
      <c r="AB38" s="655"/>
      <c r="AC38" s="655"/>
      <c r="AD38" s="656" t="s">
        <v>131</v>
      </c>
      <c r="AE38" s="656"/>
      <c r="AF38" s="656"/>
      <c r="AG38" s="656"/>
      <c r="AH38" s="656"/>
      <c r="AI38" s="656"/>
      <c r="AJ38" s="656"/>
      <c r="AK38" s="656"/>
      <c r="AL38" s="631" t="s">
        <v>131</v>
      </c>
      <c r="AM38" s="632"/>
      <c r="AN38" s="632"/>
      <c r="AO38" s="657"/>
      <c r="AQ38" s="668" t="s">
        <v>338</v>
      </c>
      <c r="AR38" s="669"/>
      <c r="AS38" s="669"/>
      <c r="AT38" s="669"/>
      <c r="AU38" s="669"/>
      <c r="AV38" s="669"/>
      <c r="AW38" s="669"/>
      <c r="AX38" s="669"/>
      <c r="AY38" s="670"/>
      <c r="AZ38" s="628">
        <v>68651</v>
      </c>
      <c r="BA38" s="629"/>
      <c r="BB38" s="629"/>
      <c r="BC38" s="629"/>
      <c r="BD38" s="639"/>
      <c r="BE38" s="639"/>
      <c r="BF38" s="671"/>
      <c r="BG38" s="662" t="s">
        <v>339</v>
      </c>
      <c r="BH38" s="663"/>
      <c r="BI38" s="663"/>
      <c r="BJ38" s="663"/>
      <c r="BK38" s="663"/>
      <c r="BL38" s="663"/>
      <c r="BM38" s="663"/>
      <c r="BN38" s="663"/>
      <c r="BO38" s="663"/>
      <c r="BP38" s="663"/>
      <c r="BQ38" s="663"/>
      <c r="BR38" s="663"/>
      <c r="BS38" s="663"/>
      <c r="BT38" s="663"/>
      <c r="BU38" s="664"/>
      <c r="BV38" s="628">
        <v>17059</v>
      </c>
      <c r="BW38" s="629"/>
      <c r="BX38" s="629"/>
      <c r="BY38" s="629"/>
      <c r="BZ38" s="629"/>
      <c r="CA38" s="629"/>
      <c r="CB38" s="672"/>
      <c r="CD38" s="662" t="s">
        <v>340</v>
      </c>
      <c r="CE38" s="663"/>
      <c r="CF38" s="663"/>
      <c r="CG38" s="663"/>
      <c r="CH38" s="663"/>
      <c r="CI38" s="663"/>
      <c r="CJ38" s="663"/>
      <c r="CK38" s="663"/>
      <c r="CL38" s="663"/>
      <c r="CM38" s="663"/>
      <c r="CN38" s="663"/>
      <c r="CO38" s="663"/>
      <c r="CP38" s="663"/>
      <c r="CQ38" s="664"/>
      <c r="CR38" s="628">
        <v>3521271</v>
      </c>
      <c r="CS38" s="629"/>
      <c r="CT38" s="629"/>
      <c r="CU38" s="629"/>
      <c r="CV38" s="629"/>
      <c r="CW38" s="629"/>
      <c r="CX38" s="629"/>
      <c r="CY38" s="630"/>
      <c r="CZ38" s="631">
        <v>6.9</v>
      </c>
      <c r="DA38" s="641"/>
      <c r="DB38" s="641"/>
      <c r="DC38" s="642"/>
      <c r="DD38" s="634">
        <v>2966187</v>
      </c>
      <c r="DE38" s="629"/>
      <c r="DF38" s="629"/>
      <c r="DG38" s="629"/>
      <c r="DH38" s="629"/>
      <c r="DI38" s="629"/>
      <c r="DJ38" s="629"/>
      <c r="DK38" s="630"/>
      <c r="DL38" s="634">
        <v>2624656</v>
      </c>
      <c r="DM38" s="629"/>
      <c r="DN38" s="629"/>
      <c r="DO38" s="629"/>
      <c r="DP38" s="629"/>
      <c r="DQ38" s="629"/>
      <c r="DR38" s="629"/>
      <c r="DS38" s="629"/>
      <c r="DT38" s="629"/>
      <c r="DU38" s="629"/>
      <c r="DV38" s="630"/>
      <c r="DW38" s="631">
        <v>9.3000000000000007</v>
      </c>
      <c r="DX38" s="641"/>
      <c r="DY38" s="641"/>
      <c r="DZ38" s="641"/>
      <c r="EA38" s="641"/>
      <c r="EB38" s="641"/>
      <c r="EC38" s="673"/>
    </row>
    <row r="39" spans="2:133" ht="11.25" customHeight="1" x14ac:dyDescent="0.15">
      <c r="B39" s="625" t="s">
        <v>341</v>
      </c>
      <c r="C39" s="626"/>
      <c r="D39" s="626"/>
      <c r="E39" s="626"/>
      <c r="F39" s="626"/>
      <c r="G39" s="626"/>
      <c r="H39" s="626"/>
      <c r="I39" s="626"/>
      <c r="J39" s="626"/>
      <c r="K39" s="626"/>
      <c r="L39" s="626"/>
      <c r="M39" s="626"/>
      <c r="N39" s="626"/>
      <c r="O39" s="626"/>
      <c r="P39" s="626"/>
      <c r="Q39" s="627"/>
      <c r="R39" s="628">
        <v>1212058</v>
      </c>
      <c r="S39" s="629"/>
      <c r="T39" s="629"/>
      <c r="U39" s="629"/>
      <c r="V39" s="629"/>
      <c r="W39" s="629"/>
      <c r="X39" s="629"/>
      <c r="Y39" s="630"/>
      <c r="Z39" s="655">
        <v>2.2999999999999998</v>
      </c>
      <c r="AA39" s="655"/>
      <c r="AB39" s="655"/>
      <c r="AC39" s="655"/>
      <c r="AD39" s="656">
        <v>218103</v>
      </c>
      <c r="AE39" s="656"/>
      <c r="AF39" s="656"/>
      <c r="AG39" s="656"/>
      <c r="AH39" s="656"/>
      <c r="AI39" s="656"/>
      <c r="AJ39" s="656"/>
      <c r="AK39" s="656"/>
      <c r="AL39" s="631">
        <v>0.8</v>
      </c>
      <c r="AM39" s="632"/>
      <c r="AN39" s="632"/>
      <c r="AO39" s="657"/>
      <c r="AQ39" s="668" t="s">
        <v>342</v>
      </c>
      <c r="AR39" s="669"/>
      <c r="AS39" s="669"/>
      <c r="AT39" s="669"/>
      <c r="AU39" s="669"/>
      <c r="AV39" s="669"/>
      <c r="AW39" s="669"/>
      <c r="AX39" s="669"/>
      <c r="AY39" s="670"/>
      <c r="AZ39" s="628">
        <v>3507</v>
      </c>
      <c r="BA39" s="629"/>
      <c r="BB39" s="629"/>
      <c r="BC39" s="629"/>
      <c r="BD39" s="639"/>
      <c r="BE39" s="639"/>
      <c r="BF39" s="671"/>
      <c r="BG39" s="662" t="s">
        <v>343</v>
      </c>
      <c r="BH39" s="663"/>
      <c r="BI39" s="663"/>
      <c r="BJ39" s="663"/>
      <c r="BK39" s="663"/>
      <c r="BL39" s="663"/>
      <c r="BM39" s="663"/>
      <c r="BN39" s="663"/>
      <c r="BO39" s="663"/>
      <c r="BP39" s="663"/>
      <c r="BQ39" s="663"/>
      <c r="BR39" s="663"/>
      <c r="BS39" s="663"/>
      <c r="BT39" s="663"/>
      <c r="BU39" s="664"/>
      <c r="BV39" s="628">
        <v>24707</v>
      </c>
      <c r="BW39" s="629"/>
      <c r="BX39" s="629"/>
      <c r="BY39" s="629"/>
      <c r="BZ39" s="629"/>
      <c r="CA39" s="629"/>
      <c r="CB39" s="672"/>
      <c r="CD39" s="662" t="s">
        <v>344</v>
      </c>
      <c r="CE39" s="663"/>
      <c r="CF39" s="663"/>
      <c r="CG39" s="663"/>
      <c r="CH39" s="663"/>
      <c r="CI39" s="663"/>
      <c r="CJ39" s="663"/>
      <c r="CK39" s="663"/>
      <c r="CL39" s="663"/>
      <c r="CM39" s="663"/>
      <c r="CN39" s="663"/>
      <c r="CO39" s="663"/>
      <c r="CP39" s="663"/>
      <c r="CQ39" s="664"/>
      <c r="CR39" s="628">
        <v>2180526</v>
      </c>
      <c r="CS39" s="639"/>
      <c r="CT39" s="639"/>
      <c r="CU39" s="639"/>
      <c r="CV39" s="639"/>
      <c r="CW39" s="639"/>
      <c r="CX39" s="639"/>
      <c r="CY39" s="640"/>
      <c r="CZ39" s="631">
        <v>4.3</v>
      </c>
      <c r="DA39" s="641"/>
      <c r="DB39" s="641"/>
      <c r="DC39" s="642"/>
      <c r="DD39" s="634">
        <v>2173707</v>
      </c>
      <c r="DE39" s="639"/>
      <c r="DF39" s="639"/>
      <c r="DG39" s="639"/>
      <c r="DH39" s="639"/>
      <c r="DI39" s="639"/>
      <c r="DJ39" s="639"/>
      <c r="DK39" s="640"/>
      <c r="DL39" s="634" t="s">
        <v>131</v>
      </c>
      <c r="DM39" s="639"/>
      <c r="DN39" s="639"/>
      <c r="DO39" s="639"/>
      <c r="DP39" s="639"/>
      <c r="DQ39" s="639"/>
      <c r="DR39" s="639"/>
      <c r="DS39" s="639"/>
      <c r="DT39" s="639"/>
      <c r="DU39" s="639"/>
      <c r="DV39" s="640"/>
      <c r="DW39" s="631" t="s">
        <v>131</v>
      </c>
      <c r="DX39" s="641"/>
      <c r="DY39" s="641"/>
      <c r="DZ39" s="641"/>
      <c r="EA39" s="641"/>
      <c r="EB39" s="641"/>
      <c r="EC39" s="673"/>
    </row>
    <row r="40" spans="2:133" ht="11.25" customHeight="1" x14ac:dyDescent="0.15">
      <c r="B40" s="625" t="s">
        <v>345</v>
      </c>
      <c r="C40" s="626"/>
      <c r="D40" s="626"/>
      <c r="E40" s="626"/>
      <c r="F40" s="626"/>
      <c r="G40" s="626"/>
      <c r="H40" s="626"/>
      <c r="I40" s="626"/>
      <c r="J40" s="626"/>
      <c r="K40" s="626"/>
      <c r="L40" s="626"/>
      <c r="M40" s="626"/>
      <c r="N40" s="626"/>
      <c r="O40" s="626"/>
      <c r="P40" s="626"/>
      <c r="Q40" s="627"/>
      <c r="R40" s="628">
        <v>2358136</v>
      </c>
      <c r="S40" s="629"/>
      <c r="T40" s="629"/>
      <c r="U40" s="629"/>
      <c r="V40" s="629"/>
      <c r="W40" s="629"/>
      <c r="X40" s="629"/>
      <c r="Y40" s="630"/>
      <c r="Z40" s="655">
        <v>4.4000000000000004</v>
      </c>
      <c r="AA40" s="655"/>
      <c r="AB40" s="655"/>
      <c r="AC40" s="655"/>
      <c r="AD40" s="656" t="s">
        <v>131</v>
      </c>
      <c r="AE40" s="656"/>
      <c r="AF40" s="656"/>
      <c r="AG40" s="656"/>
      <c r="AH40" s="656"/>
      <c r="AI40" s="656"/>
      <c r="AJ40" s="656"/>
      <c r="AK40" s="656"/>
      <c r="AL40" s="631" t="s">
        <v>131</v>
      </c>
      <c r="AM40" s="632"/>
      <c r="AN40" s="632"/>
      <c r="AO40" s="657"/>
      <c r="AQ40" s="668" t="s">
        <v>346</v>
      </c>
      <c r="AR40" s="669"/>
      <c r="AS40" s="669"/>
      <c r="AT40" s="669"/>
      <c r="AU40" s="669"/>
      <c r="AV40" s="669"/>
      <c r="AW40" s="669"/>
      <c r="AX40" s="669"/>
      <c r="AY40" s="670"/>
      <c r="AZ40" s="628" t="s">
        <v>131</v>
      </c>
      <c r="BA40" s="629"/>
      <c r="BB40" s="629"/>
      <c r="BC40" s="629"/>
      <c r="BD40" s="639"/>
      <c r="BE40" s="639"/>
      <c r="BF40" s="671"/>
      <c r="BG40" s="674" t="s">
        <v>347</v>
      </c>
      <c r="BH40" s="675"/>
      <c r="BI40" s="675"/>
      <c r="BJ40" s="675"/>
      <c r="BK40" s="675"/>
      <c r="BL40" s="363"/>
      <c r="BM40" s="663" t="s">
        <v>348</v>
      </c>
      <c r="BN40" s="663"/>
      <c r="BO40" s="663"/>
      <c r="BP40" s="663"/>
      <c r="BQ40" s="663"/>
      <c r="BR40" s="663"/>
      <c r="BS40" s="663"/>
      <c r="BT40" s="663"/>
      <c r="BU40" s="664"/>
      <c r="BV40" s="628">
        <v>111</v>
      </c>
      <c r="BW40" s="629"/>
      <c r="BX40" s="629"/>
      <c r="BY40" s="629"/>
      <c r="BZ40" s="629"/>
      <c r="CA40" s="629"/>
      <c r="CB40" s="672"/>
      <c r="CD40" s="662" t="s">
        <v>349</v>
      </c>
      <c r="CE40" s="663"/>
      <c r="CF40" s="663"/>
      <c r="CG40" s="663"/>
      <c r="CH40" s="663"/>
      <c r="CI40" s="663"/>
      <c r="CJ40" s="663"/>
      <c r="CK40" s="663"/>
      <c r="CL40" s="663"/>
      <c r="CM40" s="663"/>
      <c r="CN40" s="663"/>
      <c r="CO40" s="663"/>
      <c r="CP40" s="663"/>
      <c r="CQ40" s="664"/>
      <c r="CR40" s="628">
        <v>46175</v>
      </c>
      <c r="CS40" s="629"/>
      <c r="CT40" s="629"/>
      <c r="CU40" s="629"/>
      <c r="CV40" s="629"/>
      <c r="CW40" s="629"/>
      <c r="CX40" s="629"/>
      <c r="CY40" s="630"/>
      <c r="CZ40" s="631">
        <v>0.1</v>
      </c>
      <c r="DA40" s="641"/>
      <c r="DB40" s="641"/>
      <c r="DC40" s="642"/>
      <c r="DD40" s="634">
        <v>12899</v>
      </c>
      <c r="DE40" s="629"/>
      <c r="DF40" s="629"/>
      <c r="DG40" s="629"/>
      <c r="DH40" s="629"/>
      <c r="DI40" s="629"/>
      <c r="DJ40" s="629"/>
      <c r="DK40" s="630"/>
      <c r="DL40" s="634">
        <v>12899</v>
      </c>
      <c r="DM40" s="629"/>
      <c r="DN40" s="629"/>
      <c r="DO40" s="629"/>
      <c r="DP40" s="629"/>
      <c r="DQ40" s="629"/>
      <c r="DR40" s="629"/>
      <c r="DS40" s="629"/>
      <c r="DT40" s="629"/>
      <c r="DU40" s="629"/>
      <c r="DV40" s="630"/>
      <c r="DW40" s="631">
        <v>0</v>
      </c>
      <c r="DX40" s="641"/>
      <c r="DY40" s="641"/>
      <c r="DZ40" s="641"/>
      <c r="EA40" s="641"/>
      <c r="EB40" s="641"/>
      <c r="EC40" s="673"/>
    </row>
    <row r="41" spans="2:133" ht="11.25" customHeight="1" x14ac:dyDescent="0.15">
      <c r="B41" s="625" t="s">
        <v>350</v>
      </c>
      <c r="C41" s="626"/>
      <c r="D41" s="626"/>
      <c r="E41" s="626"/>
      <c r="F41" s="626"/>
      <c r="G41" s="626"/>
      <c r="H41" s="626"/>
      <c r="I41" s="626"/>
      <c r="J41" s="626"/>
      <c r="K41" s="626"/>
      <c r="L41" s="626"/>
      <c r="M41" s="626"/>
      <c r="N41" s="626"/>
      <c r="O41" s="626"/>
      <c r="P41" s="626"/>
      <c r="Q41" s="627"/>
      <c r="R41" s="628" t="s">
        <v>131</v>
      </c>
      <c r="S41" s="629"/>
      <c r="T41" s="629"/>
      <c r="U41" s="629"/>
      <c r="V41" s="629"/>
      <c r="W41" s="629"/>
      <c r="X41" s="629"/>
      <c r="Y41" s="630"/>
      <c r="Z41" s="655" t="s">
        <v>131</v>
      </c>
      <c r="AA41" s="655"/>
      <c r="AB41" s="655"/>
      <c r="AC41" s="655"/>
      <c r="AD41" s="656" t="s">
        <v>131</v>
      </c>
      <c r="AE41" s="656"/>
      <c r="AF41" s="656"/>
      <c r="AG41" s="656"/>
      <c r="AH41" s="656"/>
      <c r="AI41" s="656"/>
      <c r="AJ41" s="656"/>
      <c r="AK41" s="656"/>
      <c r="AL41" s="631" t="s">
        <v>131</v>
      </c>
      <c r="AM41" s="632"/>
      <c r="AN41" s="632"/>
      <c r="AO41" s="657"/>
      <c r="AQ41" s="668" t="s">
        <v>351</v>
      </c>
      <c r="AR41" s="669"/>
      <c r="AS41" s="669"/>
      <c r="AT41" s="669"/>
      <c r="AU41" s="669"/>
      <c r="AV41" s="669"/>
      <c r="AW41" s="669"/>
      <c r="AX41" s="669"/>
      <c r="AY41" s="670"/>
      <c r="AZ41" s="628">
        <v>889073</v>
      </c>
      <c r="BA41" s="629"/>
      <c r="BB41" s="629"/>
      <c r="BC41" s="629"/>
      <c r="BD41" s="639"/>
      <c r="BE41" s="639"/>
      <c r="BF41" s="671"/>
      <c r="BG41" s="674"/>
      <c r="BH41" s="675"/>
      <c r="BI41" s="675"/>
      <c r="BJ41" s="675"/>
      <c r="BK41" s="675"/>
      <c r="BL41" s="363"/>
      <c r="BM41" s="663" t="s">
        <v>352</v>
      </c>
      <c r="BN41" s="663"/>
      <c r="BO41" s="663"/>
      <c r="BP41" s="663"/>
      <c r="BQ41" s="663"/>
      <c r="BR41" s="663"/>
      <c r="BS41" s="663"/>
      <c r="BT41" s="663"/>
      <c r="BU41" s="664"/>
      <c r="BV41" s="628" t="s">
        <v>131</v>
      </c>
      <c r="BW41" s="629"/>
      <c r="BX41" s="629"/>
      <c r="BY41" s="629"/>
      <c r="BZ41" s="629"/>
      <c r="CA41" s="629"/>
      <c r="CB41" s="672"/>
      <c r="CD41" s="662" t="s">
        <v>353</v>
      </c>
      <c r="CE41" s="663"/>
      <c r="CF41" s="663"/>
      <c r="CG41" s="663"/>
      <c r="CH41" s="663"/>
      <c r="CI41" s="663"/>
      <c r="CJ41" s="663"/>
      <c r="CK41" s="663"/>
      <c r="CL41" s="663"/>
      <c r="CM41" s="663"/>
      <c r="CN41" s="663"/>
      <c r="CO41" s="663"/>
      <c r="CP41" s="663"/>
      <c r="CQ41" s="664"/>
      <c r="CR41" s="628" t="s">
        <v>131</v>
      </c>
      <c r="CS41" s="639"/>
      <c r="CT41" s="639"/>
      <c r="CU41" s="639"/>
      <c r="CV41" s="639"/>
      <c r="CW41" s="639"/>
      <c r="CX41" s="639"/>
      <c r="CY41" s="640"/>
      <c r="CZ41" s="631" t="s">
        <v>131</v>
      </c>
      <c r="DA41" s="641"/>
      <c r="DB41" s="641"/>
      <c r="DC41" s="642"/>
      <c r="DD41" s="634" t="s">
        <v>131</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354</v>
      </c>
      <c r="C42" s="626"/>
      <c r="D42" s="626"/>
      <c r="E42" s="626"/>
      <c r="F42" s="626"/>
      <c r="G42" s="626"/>
      <c r="H42" s="626"/>
      <c r="I42" s="626"/>
      <c r="J42" s="626"/>
      <c r="K42" s="626"/>
      <c r="L42" s="626"/>
      <c r="M42" s="626"/>
      <c r="N42" s="626"/>
      <c r="O42" s="626"/>
      <c r="P42" s="626"/>
      <c r="Q42" s="627"/>
      <c r="R42" s="628" t="s">
        <v>131</v>
      </c>
      <c r="S42" s="629"/>
      <c r="T42" s="629"/>
      <c r="U42" s="629"/>
      <c r="V42" s="629"/>
      <c r="W42" s="629"/>
      <c r="X42" s="629"/>
      <c r="Y42" s="630"/>
      <c r="Z42" s="655" t="s">
        <v>131</v>
      </c>
      <c r="AA42" s="655"/>
      <c r="AB42" s="655"/>
      <c r="AC42" s="655"/>
      <c r="AD42" s="656" t="s">
        <v>131</v>
      </c>
      <c r="AE42" s="656"/>
      <c r="AF42" s="656"/>
      <c r="AG42" s="656"/>
      <c r="AH42" s="656"/>
      <c r="AI42" s="656"/>
      <c r="AJ42" s="656"/>
      <c r="AK42" s="656"/>
      <c r="AL42" s="631" t="s">
        <v>131</v>
      </c>
      <c r="AM42" s="632"/>
      <c r="AN42" s="632"/>
      <c r="AO42" s="657"/>
      <c r="AQ42" s="665" t="s">
        <v>355</v>
      </c>
      <c r="AR42" s="666"/>
      <c r="AS42" s="666"/>
      <c r="AT42" s="666"/>
      <c r="AU42" s="666"/>
      <c r="AV42" s="666"/>
      <c r="AW42" s="666"/>
      <c r="AX42" s="666"/>
      <c r="AY42" s="667"/>
      <c r="AZ42" s="608">
        <v>2563547</v>
      </c>
      <c r="BA42" s="643"/>
      <c r="BB42" s="643"/>
      <c r="BC42" s="643"/>
      <c r="BD42" s="609"/>
      <c r="BE42" s="609"/>
      <c r="BF42" s="658"/>
      <c r="BG42" s="676"/>
      <c r="BH42" s="677"/>
      <c r="BI42" s="677"/>
      <c r="BJ42" s="677"/>
      <c r="BK42" s="677"/>
      <c r="BL42" s="364"/>
      <c r="BM42" s="659" t="s">
        <v>356</v>
      </c>
      <c r="BN42" s="659"/>
      <c r="BO42" s="659"/>
      <c r="BP42" s="659"/>
      <c r="BQ42" s="659"/>
      <c r="BR42" s="659"/>
      <c r="BS42" s="659"/>
      <c r="BT42" s="659"/>
      <c r="BU42" s="660"/>
      <c r="BV42" s="608">
        <v>292</v>
      </c>
      <c r="BW42" s="643"/>
      <c r="BX42" s="643"/>
      <c r="BY42" s="643"/>
      <c r="BZ42" s="643"/>
      <c r="CA42" s="643"/>
      <c r="CB42" s="661"/>
      <c r="CD42" s="625" t="s">
        <v>357</v>
      </c>
      <c r="CE42" s="626"/>
      <c r="CF42" s="626"/>
      <c r="CG42" s="626"/>
      <c r="CH42" s="626"/>
      <c r="CI42" s="626"/>
      <c r="CJ42" s="626"/>
      <c r="CK42" s="626"/>
      <c r="CL42" s="626"/>
      <c r="CM42" s="626"/>
      <c r="CN42" s="626"/>
      <c r="CO42" s="626"/>
      <c r="CP42" s="626"/>
      <c r="CQ42" s="627"/>
      <c r="CR42" s="628">
        <v>2219796</v>
      </c>
      <c r="CS42" s="639"/>
      <c r="CT42" s="639"/>
      <c r="CU42" s="639"/>
      <c r="CV42" s="639"/>
      <c r="CW42" s="639"/>
      <c r="CX42" s="639"/>
      <c r="CY42" s="640"/>
      <c r="CZ42" s="631">
        <v>4.4000000000000004</v>
      </c>
      <c r="DA42" s="641"/>
      <c r="DB42" s="641"/>
      <c r="DC42" s="642"/>
      <c r="DD42" s="634">
        <v>678581</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358</v>
      </c>
      <c r="C43" s="626"/>
      <c r="D43" s="626"/>
      <c r="E43" s="626"/>
      <c r="F43" s="626"/>
      <c r="G43" s="626"/>
      <c r="H43" s="626"/>
      <c r="I43" s="626"/>
      <c r="J43" s="626"/>
      <c r="K43" s="626"/>
      <c r="L43" s="626"/>
      <c r="M43" s="626"/>
      <c r="N43" s="626"/>
      <c r="O43" s="626"/>
      <c r="P43" s="626"/>
      <c r="Q43" s="627"/>
      <c r="R43" s="628">
        <v>824136</v>
      </c>
      <c r="S43" s="629"/>
      <c r="T43" s="629"/>
      <c r="U43" s="629"/>
      <c r="V43" s="629"/>
      <c r="W43" s="629"/>
      <c r="X43" s="629"/>
      <c r="Y43" s="630"/>
      <c r="Z43" s="655">
        <v>1.5</v>
      </c>
      <c r="AA43" s="655"/>
      <c r="AB43" s="655"/>
      <c r="AC43" s="655"/>
      <c r="AD43" s="656" t="s">
        <v>131</v>
      </c>
      <c r="AE43" s="656"/>
      <c r="AF43" s="656"/>
      <c r="AG43" s="656"/>
      <c r="AH43" s="656"/>
      <c r="AI43" s="656"/>
      <c r="AJ43" s="656"/>
      <c r="AK43" s="656"/>
      <c r="AL43" s="631" t="s">
        <v>131</v>
      </c>
      <c r="AM43" s="632"/>
      <c r="AN43" s="632"/>
      <c r="AO43" s="657"/>
      <c r="BV43" s="219"/>
      <c r="BW43" s="219"/>
      <c r="BX43" s="219"/>
      <c r="BY43" s="219"/>
      <c r="BZ43" s="219"/>
      <c r="CA43" s="219"/>
      <c r="CB43" s="219"/>
      <c r="CD43" s="625" t="s">
        <v>359</v>
      </c>
      <c r="CE43" s="626"/>
      <c r="CF43" s="626"/>
      <c r="CG43" s="626"/>
      <c r="CH43" s="626"/>
      <c r="CI43" s="626"/>
      <c r="CJ43" s="626"/>
      <c r="CK43" s="626"/>
      <c r="CL43" s="626"/>
      <c r="CM43" s="626"/>
      <c r="CN43" s="626"/>
      <c r="CO43" s="626"/>
      <c r="CP43" s="626"/>
      <c r="CQ43" s="627"/>
      <c r="CR43" s="628">
        <v>50926</v>
      </c>
      <c r="CS43" s="639"/>
      <c r="CT43" s="639"/>
      <c r="CU43" s="639"/>
      <c r="CV43" s="639"/>
      <c r="CW43" s="639"/>
      <c r="CX43" s="639"/>
      <c r="CY43" s="640"/>
      <c r="CZ43" s="631">
        <v>0.1</v>
      </c>
      <c r="DA43" s="641"/>
      <c r="DB43" s="641"/>
      <c r="DC43" s="642"/>
      <c r="DD43" s="634">
        <v>50926</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360</v>
      </c>
      <c r="C44" s="606"/>
      <c r="D44" s="606"/>
      <c r="E44" s="606"/>
      <c r="F44" s="606"/>
      <c r="G44" s="606"/>
      <c r="H44" s="606"/>
      <c r="I44" s="606"/>
      <c r="J44" s="606"/>
      <c r="K44" s="606"/>
      <c r="L44" s="606"/>
      <c r="M44" s="606"/>
      <c r="N44" s="606"/>
      <c r="O44" s="606"/>
      <c r="P44" s="606"/>
      <c r="Q44" s="607"/>
      <c r="R44" s="608">
        <v>53668131</v>
      </c>
      <c r="S44" s="643"/>
      <c r="T44" s="643"/>
      <c r="U44" s="643"/>
      <c r="V44" s="643"/>
      <c r="W44" s="643"/>
      <c r="X44" s="643"/>
      <c r="Y44" s="644"/>
      <c r="Z44" s="645">
        <v>100</v>
      </c>
      <c r="AA44" s="645"/>
      <c r="AB44" s="645"/>
      <c r="AC44" s="645"/>
      <c r="AD44" s="646">
        <v>27258485</v>
      </c>
      <c r="AE44" s="646"/>
      <c r="AF44" s="646"/>
      <c r="AG44" s="646"/>
      <c r="AH44" s="646"/>
      <c r="AI44" s="646"/>
      <c r="AJ44" s="646"/>
      <c r="AK44" s="646"/>
      <c r="AL44" s="611">
        <v>100</v>
      </c>
      <c r="AM44" s="647"/>
      <c r="AN44" s="647"/>
      <c r="AO44" s="648"/>
      <c r="CD44" s="649" t="s">
        <v>307</v>
      </c>
      <c r="CE44" s="650"/>
      <c r="CF44" s="625" t="s">
        <v>361</v>
      </c>
      <c r="CG44" s="626"/>
      <c r="CH44" s="626"/>
      <c r="CI44" s="626"/>
      <c r="CJ44" s="626"/>
      <c r="CK44" s="626"/>
      <c r="CL44" s="626"/>
      <c r="CM44" s="626"/>
      <c r="CN44" s="626"/>
      <c r="CO44" s="626"/>
      <c r="CP44" s="626"/>
      <c r="CQ44" s="627"/>
      <c r="CR44" s="628">
        <v>2219796</v>
      </c>
      <c r="CS44" s="629"/>
      <c r="CT44" s="629"/>
      <c r="CU44" s="629"/>
      <c r="CV44" s="629"/>
      <c r="CW44" s="629"/>
      <c r="CX44" s="629"/>
      <c r="CY44" s="630"/>
      <c r="CZ44" s="631">
        <v>4.4000000000000004</v>
      </c>
      <c r="DA44" s="632"/>
      <c r="DB44" s="632"/>
      <c r="DC44" s="633"/>
      <c r="DD44" s="634">
        <v>678581</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362</v>
      </c>
      <c r="CG45" s="626"/>
      <c r="CH45" s="626"/>
      <c r="CI45" s="626"/>
      <c r="CJ45" s="626"/>
      <c r="CK45" s="626"/>
      <c r="CL45" s="626"/>
      <c r="CM45" s="626"/>
      <c r="CN45" s="626"/>
      <c r="CO45" s="626"/>
      <c r="CP45" s="626"/>
      <c r="CQ45" s="627"/>
      <c r="CR45" s="628">
        <v>425109</v>
      </c>
      <c r="CS45" s="639"/>
      <c r="CT45" s="639"/>
      <c r="CU45" s="639"/>
      <c r="CV45" s="639"/>
      <c r="CW45" s="639"/>
      <c r="CX45" s="639"/>
      <c r="CY45" s="640"/>
      <c r="CZ45" s="631">
        <v>0.8</v>
      </c>
      <c r="DA45" s="641"/>
      <c r="DB45" s="641"/>
      <c r="DC45" s="642"/>
      <c r="DD45" s="634">
        <v>21015</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1" t="s">
        <v>363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364</v>
      </c>
      <c r="CG46" s="626"/>
      <c r="CH46" s="626"/>
      <c r="CI46" s="626"/>
      <c r="CJ46" s="626"/>
      <c r="CK46" s="626"/>
      <c r="CL46" s="626"/>
      <c r="CM46" s="626"/>
      <c r="CN46" s="626"/>
      <c r="CO46" s="626"/>
      <c r="CP46" s="626"/>
      <c r="CQ46" s="627"/>
      <c r="CR46" s="628">
        <v>1794249</v>
      </c>
      <c r="CS46" s="629"/>
      <c r="CT46" s="629"/>
      <c r="CU46" s="629"/>
      <c r="CV46" s="629"/>
      <c r="CW46" s="629"/>
      <c r="CX46" s="629"/>
      <c r="CY46" s="630"/>
      <c r="CZ46" s="631">
        <v>3.5</v>
      </c>
      <c r="DA46" s="632"/>
      <c r="DB46" s="632"/>
      <c r="DC46" s="633"/>
      <c r="DD46" s="634">
        <v>657128</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365</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366</v>
      </c>
      <c r="CG47" s="626"/>
      <c r="CH47" s="626"/>
      <c r="CI47" s="626"/>
      <c r="CJ47" s="626"/>
      <c r="CK47" s="626"/>
      <c r="CL47" s="626"/>
      <c r="CM47" s="626"/>
      <c r="CN47" s="626"/>
      <c r="CO47" s="626"/>
      <c r="CP47" s="626"/>
      <c r="CQ47" s="627"/>
      <c r="CR47" s="628" t="s">
        <v>131</v>
      </c>
      <c r="CS47" s="639"/>
      <c r="CT47" s="639"/>
      <c r="CU47" s="639"/>
      <c r="CV47" s="639"/>
      <c r="CW47" s="639"/>
      <c r="CX47" s="639"/>
      <c r="CY47" s="640"/>
      <c r="CZ47" s="631" t="s">
        <v>131</v>
      </c>
      <c r="DA47" s="641"/>
      <c r="DB47" s="641"/>
      <c r="DC47" s="642"/>
      <c r="DD47" s="634" t="s">
        <v>131</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367</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368</v>
      </c>
      <c r="CG48" s="626"/>
      <c r="CH48" s="626"/>
      <c r="CI48" s="626"/>
      <c r="CJ48" s="626"/>
      <c r="CK48" s="626"/>
      <c r="CL48" s="626"/>
      <c r="CM48" s="626"/>
      <c r="CN48" s="626"/>
      <c r="CO48" s="626"/>
      <c r="CP48" s="626"/>
      <c r="CQ48" s="627"/>
      <c r="CR48" s="628" t="s">
        <v>131</v>
      </c>
      <c r="CS48" s="629"/>
      <c r="CT48" s="629"/>
      <c r="CU48" s="629"/>
      <c r="CV48" s="629"/>
      <c r="CW48" s="629"/>
      <c r="CX48" s="629"/>
      <c r="CY48" s="630"/>
      <c r="CZ48" s="631" t="s">
        <v>131</v>
      </c>
      <c r="DA48" s="632"/>
      <c r="DB48" s="632"/>
      <c r="DC48" s="633"/>
      <c r="DD48" s="634" t="s">
        <v>131</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369</v>
      </c>
      <c r="CE49" s="606"/>
      <c r="CF49" s="606"/>
      <c r="CG49" s="606"/>
      <c r="CH49" s="606"/>
      <c r="CI49" s="606"/>
      <c r="CJ49" s="606"/>
      <c r="CK49" s="606"/>
      <c r="CL49" s="606"/>
      <c r="CM49" s="606"/>
      <c r="CN49" s="606"/>
      <c r="CO49" s="606"/>
      <c r="CP49" s="606"/>
      <c r="CQ49" s="607"/>
      <c r="CR49" s="608">
        <v>50728561</v>
      </c>
      <c r="CS49" s="609"/>
      <c r="CT49" s="609"/>
      <c r="CU49" s="609"/>
      <c r="CV49" s="609"/>
      <c r="CW49" s="609"/>
      <c r="CX49" s="609"/>
      <c r="CY49" s="610"/>
      <c r="CZ49" s="611">
        <v>100</v>
      </c>
      <c r="DA49" s="612"/>
      <c r="DB49" s="612"/>
      <c r="DC49" s="613"/>
      <c r="DD49" s="614">
        <v>30476381</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ageMargins left="0.7" right="0.7" top="0.75" bottom="0.75" header="0.3" footer="0.3"/>
  <pageSetup paperSize="9" scale="5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76" sqref="B76:P76"/>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49" t="s">
        <v>370</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371</v>
      </c>
      <c r="DK2" s="751"/>
      <c r="DL2" s="751"/>
      <c r="DM2" s="751"/>
      <c r="DN2" s="751"/>
      <c r="DO2" s="752"/>
      <c r="DP2" s="224"/>
      <c r="DQ2" s="750" t="s">
        <v>372</v>
      </c>
      <c r="DR2" s="751"/>
      <c r="DS2" s="751"/>
      <c r="DT2" s="751"/>
      <c r="DU2" s="751"/>
      <c r="DV2" s="751"/>
      <c r="DW2" s="751"/>
      <c r="DX2" s="751"/>
      <c r="DY2" s="751"/>
      <c r="DZ2" s="75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3" t="s">
        <v>373</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374</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15">
      <c r="A5" s="755" t="s">
        <v>375</v>
      </c>
      <c r="B5" s="756"/>
      <c r="C5" s="756"/>
      <c r="D5" s="756"/>
      <c r="E5" s="756"/>
      <c r="F5" s="756"/>
      <c r="G5" s="756"/>
      <c r="H5" s="756"/>
      <c r="I5" s="756"/>
      <c r="J5" s="756"/>
      <c r="K5" s="756"/>
      <c r="L5" s="756"/>
      <c r="M5" s="756"/>
      <c r="N5" s="756"/>
      <c r="O5" s="756"/>
      <c r="P5" s="757"/>
      <c r="Q5" s="761" t="s">
        <v>376</v>
      </c>
      <c r="R5" s="762"/>
      <c r="S5" s="762"/>
      <c r="T5" s="762"/>
      <c r="U5" s="763"/>
      <c r="V5" s="761" t="s">
        <v>377</v>
      </c>
      <c r="W5" s="762"/>
      <c r="X5" s="762"/>
      <c r="Y5" s="762"/>
      <c r="Z5" s="763"/>
      <c r="AA5" s="761" t="s">
        <v>378</v>
      </c>
      <c r="AB5" s="762"/>
      <c r="AC5" s="762"/>
      <c r="AD5" s="762"/>
      <c r="AE5" s="762"/>
      <c r="AF5" s="767" t="s">
        <v>379</v>
      </c>
      <c r="AG5" s="762"/>
      <c r="AH5" s="762"/>
      <c r="AI5" s="762"/>
      <c r="AJ5" s="768"/>
      <c r="AK5" s="762" t="s">
        <v>380</v>
      </c>
      <c r="AL5" s="762"/>
      <c r="AM5" s="762"/>
      <c r="AN5" s="762"/>
      <c r="AO5" s="763"/>
      <c r="AP5" s="761" t="s">
        <v>381</v>
      </c>
      <c r="AQ5" s="762"/>
      <c r="AR5" s="762"/>
      <c r="AS5" s="762"/>
      <c r="AT5" s="763"/>
      <c r="AU5" s="761" t="s">
        <v>382</v>
      </c>
      <c r="AV5" s="762"/>
      <c r="AW5" s="762"/>
      <c r="AX5" s="762"/>
      <c r="AY5" s="768"/>
      <c r="AZ5" s="228"/>
      <c r="BA5" s="228"/>
      <c r="BB5" s="228"/>
      <c r="BC5" s="228"/>
      <c r="BD5" s="228"/>
      <c r="BE5" s="229"/>
      <c r="BF5" s="229"/>
      <c r="BG5" s="229"/>
      <c r="BH5" s="229"/>
      <c r="BI5" s="229"/>
      <c r="BJ5" s="229"/>
      <c r="BK5" s="229"/>
      <c r="BL5" s="229"/>
      <c r="BM5" s="229"/>
      <c r="BN5" s="229"/>
      <c r="BO5" s="229"/>
      <c r="BP5" s="229"/>
      <c r="BQ5" s="755" t="s">
        <v>383</v>
      </c>
      <c r="BR5" s="756"/>
      <c r="BS5" s="756"/>
      <c r="BT5" s="756"/>
      <c r="BU5" s="756"/>
      <c r="BV5" s="756"/>
      <c r="BW5" s="756"/>
      <c r="BX5" s="756"/>
      <c r="BY5" s="756"/>
      <c r="BZ5" s="756"/>
      <c r="CA5" s="756"/>
      <c r="CB5" s="756"/>
      <c r="CC5" s="756"/>
      <c r="CD5" s="756"/>
      <c r="CE5" s="756"/>
      <c r="CF5" s="756"/>
      <c r="CG5" s="757"/>
      <c r="CH5" s="761" t="s">
        <v>384</v>
      </c>
      <c r="CI5" s="762"/>
      <c r="CJ5" s="762"/>
      <c r="CK5" s="762"/>
      <c r="CL5" s="763"/>
      <c r="CM5" s="761" t="s">
        <v>385</v>
      </c>
      <c r="CN5" s="762"/>
      <c r="CO5" s="762"/>
      <c r="CP5" s="762"/>
      <c r="CQ5" s="763"/>
      <c r="CR5" s="761" t="s">
        <v>386</v>
      </c>
      <c r="CS5" s="762"/>
      <c r="CT5" s="762"/>
      <c r="CU5" s="762"/>
      <c r="CV5" s="763"/>
      <c r="CW5" s="761" t="s">
        <v>387</v>
      </c>
      <c r="CX5" s="762"/>
      <c r="CY5" s="762"/>
      <c r="CZ5" s="762"/>
      <c r="DA5" s="763"/>
      <c r="DB5" s="761" t="s">
        <v>388</v>
      </c>
      <c r="DC5" s="762"/>
      <c r="DD5" s="762"/>
      <c r="DE5" s="762"/>
      <c r="DF5" s="763"/>
      <c r="DG5" s="791" t="s">
        <v>389</v>
      </c>
      <c r="DH5" s="792"/>
      <c r="DI5" s="792"/>
      <c r="DJ5" s="792"/>
      <c r="DK5" s="793"/>
      <c r="DL5" s="791" t="s">
        <v>390</v>
      </c>
      <c r="DM5" s="792"/>
      <c r="DN5" s="792"/>
      <c r="DO5" s="792"/>
      <c r="DP5" s="793"/>
      <c r="DQ5" s="761" t="s">
        <v>391</v>
      </c>
      <c r="DR5" s="762"/>
      <c r="DS5" s="762"/>
      <c r="DT5" s="762"/>
      <c r="DU5" s="763"/>
      <c r="DV5" s="761" t="s">
        <v>382</v>
      </c>
      <c r="DW5" s="762"/>
      <c r="DX5" s="762"/>
      <c r="DY5" s="762"/>
      <c r="DZ5" s="768"/>
      <c r="EA5" s="230"/>
    </row>
    <row r="6" spans="1:131" s="231"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x14ac:dyDescent="0.15">
      <c r="A7" s="232">
        <v>1</v>
      </c>
      <c r="B7" s="777" t="s">
        <v>392</v>
      </c>
      <c r="C7" s="778"/>
      <c r="D7" s="778"/>
      <c r="E7" s="778"/>
      <c r="F7" s="778"/>
      <c r="G7" s="778"/>
      <c r="H7" s="778"/>
      <c r="I7" s="778"/>
      <c r="J7" s="778"/>
      <c r="K7" s="778"/>
      <c r="L7" s="778"/>
      <c r="M7" s="778"/>
      <c r="N7" s="778"/>
      <c r="O7" s="778"/>
      <c r="P7" s="779"/>
      <c r="Q7" s="780">
        <v>53678</v>
      </c>
      <c r="R7" s="781"/>
      <c r="S7" s="781"/>
      <c r="T7" s="781"/>
      <c r="U7" s="781"/>
      <c r="V7" s="781">
        <v>50739</v>
      </c>
      <c r="W7" s="781"/>
      <c r="X7" s="781"/>
      <c r="Y7" s="781"/>
      <c r="Z7" s="781"/>
      <c r="AA7" s="781">
        <v>2940</v>
      </c>
      <c r="AB7" s="781"/>
      <c r="AC7" s="781"/>
      <c r="AD7" s="781"/>
      <c r="AE7" s="782"/>
      <c r="AF7" s="783">
        <v>2831</v>
      </c>
      <c r="AG7" s="784"/>
      <c r="AH7" s="784"/>
      <c r="AI7" s="784"/>
      <c r="AJ7" s="785"/>
      <c r="AK7" s="786">
        <v>1811</v>
      </c>
      <c r="AL7" s="787"/>
      <c r="AM7" s="787"/>
      <c r="AN7" s="787"/>
      <c r="AO7" s="787"/>
      <c r="AP7" s="787">
        <v>26036</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74" t="s">
        <v>582</v>
      </c>
      <c r="BT7" s="775"/>
      <c r="BU7" s="775"/>
      <c r="BV7" s="775"/>
      <c r="BW7" s="775"/>
      <c r="BX7" s="775"/>
      <c r="BY7" s="775"/>
      <c r="BZ7" s="775"/>
      <c r="CA7" s="775"/>
      <c r="CB7" s="775"/>
      <c r="CC7" s="775"/>
      <c r="CD7" s="775"/>
      <c r="CE7" s="775"/>
      <c r="CF7" s="775"/>
      <c r="CG7" s="790"/>
      <c r="CH7" s="771">
        <v>-6</v>
      </c>
      <c r="CI7" s="772"/>
      <c r="CJ7" s="772"/>
      <c r="CK7" s="772"/>
      <c r="CL7" s="773"/>
      <c r="CM7" s="771">
        <v>253</v>
      </c>
      <c r="CN7" s="772"/>
      <c r="CO7" s="772"/>
      <c r="CP7" s="772"/>
      <c r="CQ7" s="773"/>
      <c r="CR7" s="771">
        <v>100</v>
      </c>
      <c r="CS7" s="772"/>
      <c r="CT7" s="772"/>
      <c r="CU7" s="772"/>
      <c r="CV7" s="773"/>
      <c r="CW7" s="771">
        <v>156</v>
      </c>
      <c r="CX7" s="772"/>
      <c r="CY7" s="772"/>
      <c r="CZ7" s="772"/>
      <c r="DA7" s="773"/>
      <c r="DB7" s="771"/>
      <c r="DC7" s="772"/>
      <c r="DD7" s="772"/>
      <c r="DE7" s="772"/>
      <c r="DF7" s="773"/>
      <c r="DG7" s="771"/>
      <c r="DH7" s="772"/>
      <c r="DI7" s="772"/>
      <c r="DJ7" s="772"/>
      <c r="DK7" s="773"/>
      <c r="DL7" s="771"/>
      <c r="DM7" s="772"/>
      <c r="DN7" s="772"/>
      <c r="DO7" s="772"/>
      <c r="DP7" s="773"/>
      <c r="DQ7" s="771"/>
      <c r="DR7" s="772"/>
      <c r="DS7" s="772"/>
      <c r="DT7" s="772"/>
      <c r="DU7" s="773"/>
      <c r="DV7" s="774"/>
      <c r="DW7" s="775"/>
      <c r="DX7" s="775"/>
      <c r="DY7" s="775"/>
      <c r="DZ7" s="776"/>
      <c r="EA7" s="230"/>
    </row>
    <row r="8" spans="1:131" s="231" customFormat="1" ht="26.25" customHeight="1" x14ac:dyDescent="0.15">
      <c r="A8" s="234">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t="s">
        <v>583</v>
      </c>
      <c r="BT8" s="802"/>
      <c r="BU8" s="802"/>
      <c r="BV8" s="802"/>
      <c r="BW8" s="802"/>
      <c r="BX8" s="802"/>
      <c r="BY8" s="802"/>
      <c r="BZ8" s="802"/>
      <c r="CA8" s="802"/>
      <c r="CB8" s="802"/>
      <c r="CC8" s="802"/>
      <c r="CD8" s="802"/>
      <c r="CE8" s="802"/>
      <c r="CF8" s="802"/>
      <c r="CG8" s="803"/>
      <c r="CH8" s="804">
        <v>0</v>
      </c>
      <c r="CI8" s="805"/>
      <c r="CJ8" s="805"/>
      <c r="CK8" s="805"/>
      <c r="CL8" s="806"/>
      <c r="CM8" s="804">
        <v>11</v>
      </c>
      <c r="CN8" s="805"/>
      <c r="CO8" s="805"/>
      <c r="CP8" s="805"/>
      <c r="CQ8" s="806"/>
      <c r="CR8" s="804">
        <v>5</v>
      </c>
      <c r="CS8" s="805"/>
      <c r="CT8" s="805"/>
      <c r="CU8" s="805"/>
      <c r="CV8" s="806"/>
      <c r="CW8" s="804">
        <v>0</v>
      </c>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0"/>
    </row>
    <row r="9" spans="1:131" s="231" customFormat="1" ht="26.25" customHeight="1" x14ac:dyDescent="0.15">
      <c r="A9" s="234">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0"/>
    </row>
    <row r="10" spans="1:131" s="231" customFormat="1" ht="26.25" customHeight="1" x14ac:dyDescent="0.15">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0"/>
    </row>
    <row r="11" spans="1:131" s="231" customFormat="1" ht="26.25" customHeight="1" x14ac:dyDescent="0.15">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0"/>
    </row>
    <row r="12" spans="1:131" s="231" customFormat="1" ht="26.25" customHeight="1" x14ac:dyDescent="0.15">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0"/>
    </row>
    <row r="13" spans="1:131" s="231" customFormat="1" ht="26.25" customHeight="1" x14ac:dyDescent="0.15">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x14ac:dyDescent="0.15">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x14ac:dyDescent="0.15">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x14ac:dyDescent="0.15">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x14ac:dyDescent="0.15">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x14ac:dyDescent="0.15">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x14ac:dyDescent="0.15">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x14ac:dyDescent="0.15">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x14ac:dyDescent="0.2">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x14ac:dyDescent="0.15">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393</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x14ac:dyDescent="0.2">
      <c r="A23" s="236" t="s">
        <v>394</v>
      </c>
      <c r="B23" s="817" t="s">
        <v>395</v>
      </c>
      <c r="C23" s="818"/>
      <c r="D23" s="818"/>
      <c r="E23" s="818"/>
      <c r="F23" s="818"/>
      <c r="G23" s="818"/>
      <c r="H23" s="818"/>
      <c r="I23" s="818"/>
      <c r="J23" s="818"/>
      <c r="K23" s="818"/>
      <c r="L23" s="818"/>
      <c r="M23" s="818"/>
      <c r="N23" s="818"/>
      <c r="O23" s="818"/>
      <c r="P23" s="819"/>
      <c r="Q23" s="820"/>
      <c r="R23" s="821"/>
      <c r="S23" s="821"/>
      <c r="T23" s="821"/>
      <c r="U23" s="821"/>
      <c r="V23" s="821"/>
      <c r="W23" s="821"/>
      <c r="X23" s="821"/>
      <c r="Y23" s="821"/>
      <c r="Z23" s="821"/>
      <c r="AA23" s="821"/>
      <c r="AB23" s="821"/>
      <c r="AC23" s="821"/>
      <c r="AD23" s="821"/>
      <c r="AE23" s="822"/>
      <c r="AF23" s="823">
        <v>2831</v>
      </c>
      <c r="AG23" s="821"/>
      <c r="AH23" s="821"/>
      <c r="AI23" s="821"/>
      <c r="AJ23" s="824"/>
      <c r="AK23" s="825"/>
      <c r="AL23" s="826"/>
      <c r="AM23" s="826"/>
      <c r="AN23" s="826"/>
      <c r="AO23" s="826"/>
      <c r="AP23" s="821"/>
      <c r="AQ23" s="821"/>
      <c r="AR23" s="821"/>
      <c r="AS23" s="821"/>
      <c r="AT23" s="821"/>
      <c r="AU23" s="837"/>
      <c r="AV23" s="837"/>
      <c r="AW23" s="837"/>
      <c r="AX23" s="837"/>
      <c r="AY23" s="838"/>
      <c r="AZ23" s="839" t="s">
        <v>239</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x14ac:dyDescent="0.15">
      <c r="A24" s="836" t="s">
        <v>396</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x14ac:dyDescent="0.2">
      <c r="A25" s="753" t="s">
        <v>397</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x14ac:dyDescent="0.15">
      <c r="A26" s="755" t="s">
        <v>375</v>
      </c>
      <c r="B26" s="756"/>
      <c r="C26" s="756"/>
      <c r="D26" s="756"/>
      <c r="E26" s="756"/>
      <c r="F26" s="756"/>
      <c r="G26" s="756"/>
      <c r="H26" s="756"/>
      <c r="I26" s="756"/>
      <c r="J26" s="756"/>
      <c r="K26" s="756"/>
      <c r="L26" s="756"/>
      <c r="M26" s="756"/>
      <c r="N26" s="756"/>
      <c r="O26" s="756"/>
      <c r="P26" s="757"/>
      <c r="Q26" s="761" t="s">
        <v>398</v>
      </c>
      <c r="R26" s="762"/>
      <c r="S26" s="762"/>
      <c r="T26" s="762"/>
      <c r="U26" s="763"/>
      <c r="V26" s="761" t="s">
        <v>399</v>
      </c>
      <c r="W26" s="762"/>
      <c r="X26" s="762"/>
      <c r="Y26" s="762"/>
      <c r="Z26" s="763"/>
      <c r="AA26" s="761" t="s">
        <v>400</v>
      </c>
      <c r="AB26" s="762"/>
      <c r="AC26" s="762"/>
      <c r="AD26" s="762"/>
      <c r="AE26" s="762"/>
      <c r="AF26" s="842" t="s">
        <v>401</v>
      </c>
      <c r="AG26" s="843"/>
      <c r="AH26" s="843"/>
      <c r="AI26" s="843"/>
      <c r="AJ26" s="844"/>
      <c r="AK26" s="762" t="s">
        <v>402</v>
      </c>
      <c r="AL26" s="762"/>
      <c r="AM26" s="762"/>
      <c r="AN26" s="762"/>
      <c r="AO26" s="763"/>
      <c r="AP26" s="761" t="s">
        <v>403</v>
      </c>
      <c r="AQ26" s="762"/>
      <c r="AR26" s="762"/>
      <c r="AS26" s="762"/>
      <c r="AT26" s="763"/>
      <c r="AU26" s="761" t="s">
        <v>404</v>
      </c>
      <c r="AV26" s="762"/>
      <c r="AW26" s="762"/>
      <c r="AX26" s="762"/>
      <c r="AY26" s="763"/>
      <c r="AZ26" s="761" t="s">
        <v>405</v>
      </c>
      <c r="BA26" s="762"/>
      <c r="BB26" s="762"/>
      <c r="BC26" s="762"/>
      <c r="BD26" s="763"/>
      <c r="BE26" s="761" t="s">
        <v>382</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x14ac:dyDescent="0.15">
      <c r="A28" s="238">
        <v>1</v>
      </c>
      <c r="B28" s="777" t="s">
        <v>406</v>
      </c>
      <c r="C28" s="778"/>
      <c r="D28" s="778"/>
      <c r="E28" s="778"/>
      <c r="F28" s="778"/>
      <c r="G28" s="778"/>
      <c r="H28" s="778"/>
      <c r="I28" s="778"/>
      <c r="J28" s="778"/>
      <c r="K28" s="778"/>
      <c r="L28" s="778"/>
      <c r="M28" s="778"/>
      <c r="N28" s="778"/>
      <c r="O28" s="778"/>
      <c r="P28" s="779"/>
      <c r="Q28" s="850">
        <v>11402</v>
      </c>
      <c r="R28" s="851"/>
      <c r="S28" s="851"/>
      <c r="T28" s="851"/>
      <c r="U28" s="851"/>
      <c r="V28" s="851">
        <v>11150</v>
      </c>
      <c r="W28" s="851"/>
      <c r="X28" s="851"/>
      <c r="Y28" s="851"/>
      <c r="Z28" s="851"/>
      <c r="AA28" s="851">
        <v>252</v>
      </c>
      <c r="AB28" s="851"/>
      <c r="AC28" s="851"/>
      <c r="AD28" s="851"/>
      <c r="AE28" s="852"/>
      <c r="AF28" s="853">
        <v>252</v>
      </c>
      <c r="AG28" s="851"/>
      <c r="AH28" s="851"/>
      <c r="AI28" s="851"/>
      <c r="AJ28" s="854"/>
      <c r="AK28" s="855">
        <v>866</v>
      </c>
      <c r="AL28" s="856"/>
      <c r="AM28" s="856"/>
      <c r="AN28" s="856"/>
      <c r="AO28" s="856"/>
      <c r="AP28" s="856"/>
      <c r="AQ28" s="856"/>
      <c r="AR28" s="856"/>
      <c r="AS28" s="856"/>
      <c r="AT28" s="856"/>
      <c r="AU28" s="856"/>
      <c r="AV28" s="856"/>
      <c r="AW28" s="856"/>
      <c r="AX28" s="856"/>
      <c r="AY28" s="856"/>
      <c r="AZ28" s="857"/>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x14ac:dyDescent="0.15">
      <c r="A29" s="238">
        <v>2</v>
      </c>
      <c r="B29" s="808" t="s">
        <v>407</v>
      </c>
      <c r="C29" s="809"/>
      <c r="D29" s="809"/>
      <c r="E29" s="809"/>
      <c r="F29" s="809"/>
      <c r="G29" s="809"/>
      <c r="H29" s="809"/>
      <c r="I29" s="809"/>
      <c r="J29" s="809"/>
      <c r="K29" s="809"/>
      <c r="L29" s="809"/>
      <c r="M29" s="809"/>
      <c r="N29" s="809"/>
      <c r="O29" s="809"/>
      <c r="P29" s="810"/>
      <c r="Q29" s="811">
        <v>8403</v>
      </c>
      <c r="R29" s="812"/>
      <c r="S29" s="812"/>
      <c r="T29" s="812"/>
      <c r="U29" s="812"/>
      <c r="V29" s="812">
        <v>8083</v>
      </c>
      <c r="W29" s="812"/>
      <c r="X29" s="812"/>
      <c r="Y29" s="812"/>
      <c r="Z29" s="812"/>
      <c r="AA29" s="812">
        <v>319</v>
      </c>
      <c r="AB29" s="812"/>
      <c r="AC29" s="812"/>
      <c r="AD29" s="812"/>
      <c r="AE29" s="813"/>
      <c r="AF29" s="814">
        <v>319</v>
      </c>
      <c r="AG29" s="815"/>
      <c r="AH29" s="815"/>
      <c r="AI29" s="815"/>
      <c r="AJ29" s="816"/>
      <c r="AK29" s="862">
        <v>1311</v>
      </c>
      <c r="AL29" s="858"/>
      <c r="AM29" s="858"/>
      <c r="AN29" s="858"/>
      <c r="AO29" s="858"/>
      <c r="AP29" s="858"/>
      <c r="AQ29" s="858"/>
      <c r="AR29" s="858"/>
      <c r="AS29" s="858"/>
      <c r="AT29" s="858"/>
      <c r="AU29" s="858"/>
      <c r="AV29" s="858"/>
      <c r="AW29" s="858"/>
      <c r="AX29" s="858"/>
      <c r="AY29" s="858"/>
      <c r="AZ29" s="859"/>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x14ac:dyDescent="0.15">
      <c r="A30" s="238">
        <v>3</v>
      </c>
      <c r="B30" s="808" t="s">
        <v>408</v>
      </c>
      <c r="C30" s="809"/>
      <c r="D30" s="809"/>
      <c r="E30" s="809"/>
      <c r="F30" s="809"/>
      <c r="G30" s="809"/>
      <c r="H30" s="809"/>
      <c r="I30" s="809"/>
      <c r="J30" s="809"/>
      <c r="K30" s="809"/>
      <c r="L30" s="809"/>
      <c r="M30" s="809"/>
      <c r="N30" s="809"/>
      <c r="O30" s="809"/>
      <c r="P30" s="810"/>
      <c r="Q30" s="811">
        <v>1359</v>
      </c>
      <c r="R30" s="812"/>
      <c r="S30" s="812"/>
      <c r="T30" s="812"/>
      <c r="U30" s="812"/>
      <c r="V30" s="812">
        <v>1357</v>
      </c>
      <c r="W30" s="812"/>
      <c r="X30" s="812"/>
      <c r="Y30" s="812"/>
      <c r="Z30" s="812"/>
      <c r="AA30" s="812">
        <v>2</v>
      </c>
      <c r="AB30" s="812"/>
      <c r="AC30" s="812"/>
      <c r="AD30" s="812"/>
      <c r="AE30" s="813"/>
      <c r="AF30" s="814">
        <v>2</v>
      </c>
      <c r="AG30" s="815"/>
      <c r="AH30" s="815"/>
      <c r="AI30" s="815"/>
      <c r="AJ30" s="816"/>
      <c r="AK30" s="862">
        <v>214</v>
      </c>
      <c r="AL30" s="858"/>
      <c r="AM30" s="858"/>
      <c r="AN30" s="858"/>
      <c r="AO30" s="858"/>
      <c r="AP30" s="858"/>
      <c r="AQ30" s="858"/>
      <c r="AR30" s="858"/>
      <c r="AS30" s="858"/>
      <c r="AT30" s="858"/>
      <c r="AU30" s="858"/>
      <c r="AV30" s="858"/>
      <c r="AW30" s="858"/>
      <c r="AX30" s="858"/>
      <c r="AY30" s="858"/>
      <c r="AZ30" s="859"/>
      <c r="BA30" s="859"/>
      <c r="BB30" s="859"/>
      <c r="BC30" s="859"/>
      <c r="BD30" s="859"/>
      <c r="BE30" s="860"/>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x14ac:dyDescent="0.15">
      <c r="A31" s="238">
        <v>4</v>
      </c>
      <c r="B31" s="808" t="s">
        <v>409</v>
      </c>
      <c r="C31" s="809"/>
      <c r="D31" s="809"/>
      <c r="E31" s="809"/>
      <c r="F31" s="809"/>
      <c r="G31" s="809"/>
      <c r="H31" s="809"/>
      <c r="I31" s="809"/>
      <c r="J31" s="809"/>
      <c r="K31" s="809"/>
      <c r="L31" s="809"/>
      <c r="M31" s="809"/>
      <c r="N31" s="809"/>
      <c r="O31" s="809"/>
      <c r="P31" s="810"/>
      <c r="Q31" s="811">
        <v>2200</v>
      </c>
      <c r="R31" s="812"/>
      <c r="S31" s="812"/>
      <c r="T31" s="812"/>
      <c r="U31" s="812"/>
      <c r="V31" s="812">
        <v>1942</v>
      </c>
      <c r="W31" s="812"/>
      <c r="X31" s="812"/>
      <c r="Y31" s="812"/>
      <c r="Z31" s="812"/>
      <c r="AA31" s="812">
        <v>258</v>
      </c>
      <c r="AB31" s="812"/>
      <c r="AC31" s="812"/>
      <c r="AD31" s="812"/>
      <c r="AE31" s="813"/>
      <c r="AF31" s="814">
        <v>1641</v>
      </c>
      <c r="AG31" s="815"/>
      <c r="AH31" s="815"/>
      <c r="AI31" s="815"/>
      <c r="AJ31" s="816"/>
      <c r="AK31" s="862">
        <v>4</v>
      </c>
      <c r="AL31" s="858"/>
      <c r="AM31" s="858"/>
      <c r="AN31" s="858"/>
      <c r="AO31" s="858"/>
      <c r="AP31" s="858">
        <v>4526</v>
      </c>
      <c r="AQ31" s="858"/>
      <c r="AR31" s="858"/>
      <c r="AS31" s="858"/>
      <c r="AT31" s="858"/>
      <c r="AU31" s="858">
        <v>5</v>
      </c>
      <c r="AV31" s="858"/>
      <c r="AW31" s="858"/>
      <c r="AX31" s="858"/>
      <c r="AY31" s="858"/>
      <c r="AZ31" s="859"/>
      <c r="BA31" s="859"/>
      <c r="BB31" s="859"/>
      <c r="BC31" s="859"/>
      <c r="BD31" s="859"/>
      <c r="BE31" s="860" t="s">
        <v>410</v>
      </c>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x14ac:dyDescent="0.15">
      <c r="A32" s="238">
        <v>5</v>
      </c>
      <c r="B32" s="808" t="s">
        <v>411</v>
      </c>
      <c r="C32" s="809"/>
      <c r="D32" s="809"/>
      <c r="E32" s="809"/>
      <c r="F32" s="809"/>
      <c r="G32" s="809"/>
      <c r="H32" s="809"/>
      <c r="I32" s="809"/>
      <c r="J32" s="809"/>
      <c r="K32" s="809"/>
      <c r="L32" s="809"/>
      <c r="M32" s="809"/>
      <c r="N32" s="809"/>
      <c r="O32" s="809"/>
      <c r="P32" s="810"/>
      <c r="Q32" s="811">
        <v>2368</v>
      </c>
      <c r="R32" s="812"/>
      <c r="S32" s="812"/>
      <c r="T32" s="812"/>
      <c r="U32" s="812"/>
      <c r="V32" s="812">
        <v>1723</v>
      </c>
      <c r="W32" s="812"/>
      <c r="X32" s="812"/>
      <c r="Y32" s="812"/>
      <c r="Z32" s="812"/>
      <c r="AA32" s="812">
        <v>645</v>
      </c>
      <c r="AB32" s="812"/>
      <c r="AC32" s="812"/>
      <c r="AD32" s="812"/>
      <c r="AE32" s="813"/>
      <c r="AF32" s="814">
        <v>1103</v>
      </c>
      <c r="AG32" s="815"/>
      <c r="AH32" s="815"/>
      <c r="AI32" s="815"/>
      <c r="AJ32" s="816"/>
      <c r="AK32" s="862">
        <v>386</v>
      </c>
      <c r="AL32" s="858"/>
      <c r="AM32" s="858"/>
      <c r="AN32" s="858"/>
      <c r="AO32" s="858"/>
      <c r="AP32" s="858">
        <v>3504</v>
      </c>
      <c r="AQ32" s="858"/>
      <c r="AR32" s="858"/>
      <c r="AS32" s="858"/>
      <c r="AT32" s="858"/>
      <c r="AU32" s="858">
        <v>2124</v>
      </c>
      <c r="AV32" s="858"/>
      <c r="AW32" s="858"/>
      <c r="AX32" s="858"/>
      <c r="AY32" s="858"/>
      <c r="AZ32" s="859"/>
      <c r="BA32" s="859"/>
      <c r="BB32" s="859"/>
      <c r="BC32" s="859"/>
      <c r="BD32" s="859"/>
      <c r="BE32" s="860" t="s">
        <v>412</v>
      </c>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x14ac:dyDescent="0.15">
      <c r="A33" s="238">
        <v>6</v>
      </c>
      <c r="B33" s="808"/>
      <c r="C33" s="809"/>
      <c r="D33" s="809"/>
      <c r="E33" s="809"/>
      <c r="F33" s="809"/>
      <c r="G33" s="809"/>
      <c r="H33" s="809"/>
      <c r="I33" s="809"/>
      <c r="J33" s="809"/>
      <c r="K33" s="809"/>
      <c r="L33" s="809"/>
      <c r="M33" s="809"/>
      <c r="N33" s="809"/>
      <c r="O33" s="809"/>
      <c r="P33" s="810"/>
      <c r="Q33" s="811"/>
      <c r="R33" s="812"/>
      <c r="S33" s="812"/>
      <c r="T33" s="812"/>
      <c r="U33" s="812"/>
      <c r="V33" s="812"/>
      <c r="W33" s="812"/>
      <c r="X33" s="812"/>
      <c r="Y33" s="812"/>
      <c r="Z33" s="812"/>
      <c r="AA33" s="812"/>
      <c r="AB33" s="812"/>
      <c r="AC33" s="812"/>
      <c r="AD33" s="812"/>
      <c r="AE33" s="813"/>
      <c r="AF33" s="814"/>
      <c r="AG33" s="815"/>
      <c r="AH33" s="815"/>
      <c r="AI33" s="815"/>
      <c r="AJ33" s="816"/>
      <c r="AK33" s="862"/>
      <c r="AL33" s="858"/>
      <c r="AM33" s="858"/>
      <c r="AN33" s="858"/>
      <c r="AO33" s="858"/>
      <c r="AP33" s="858"/>
      <c r="AQ33" s="858"/>
      <c r="AR33" s="858"/>
      <c r="AS33" s="858"/>
      <c r="AT33" s="858"/>
      <c r="AU33" s="858"/>
      <c r="AV33" s="858"/>
      <c r="AW33" s="858"/>
      <c r="AX33" s="858"/>
      <c r="AY33" s="858"/>
      <c r="AZ33" s="859"/>
      <c r="BA33" s="859"/>
      <c r="BB33" s="859"/>
      <c r="BC33" s="859"/>
      <c r="BD33" s="859"/>
      <c r="BE33" s="860"/>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x14ac:dyDescent="0.15">
      <c r="A34" s="238">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x14ac:dyDescent="0.15">
      <c r="A35" s="238">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x14ac:dyDescent="0.15">
      <c r="A36" s="238">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x14ac:dyDescent="0.15">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x14ac:dyDescent="0.15">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x14ac:dyDescent="0.15">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x14ac:dyDescent="0.15">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x14ac:dyDescent="0.15">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x14ac:dyDescent="0.15">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x14ac:dyDescent="0.15">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x14ac:dyDescent="0.15">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x14ac:dyDescent="0.15">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x14ac:dyDescent="0.15">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x14ac:dyDescent="0.15">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x14ac:dyDescent="0.15">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x14ac:dyDescent="0.15">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x14ac:dyDescent="0.15">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x14ac:dyDescent="0.15">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x14ac:dyDescent="0.15">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x14ac:dyDescent="0.15">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x14ac:dyDescent="0.15">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x14ac:dyDescent="0.15">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x14ac:dyDescent="0.15">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x14ac:dyDescent="0.15">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x14ac:dyDescent="0.15">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x14ac:dyDescent="0.15">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x14ac:dyDescent="0.15">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x14ac:dyDescent="0.2">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x14ac:dyDescent="0.15">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413</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x14ac:dyDescent="0.2">
      <c r="A63" s="236" t="s">
        <v>394</v>
      </c>
      <c r="B63" s="817" t="s">
        <v>414</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3318</v>
      </c>
      <c r="AG63" s="872"/>
      <c r="AH63" s="872"/>
      <c r="AI63" s="872"/>
      <c r="AJ63" s="873"/>
      <c r="AK63" s="874"/>
      <c r="AL63" s="869"/>
      <c r="AM63" s="869"/>
      <c r="AN63" s="869"/>
      <c r="AO63" s="869"/>
      <c r="AP63" s="872"/>
      <c r="AQ63" s="872"/>
      <c r="AR63" s="872"/>
      <c r="AS63" s="872"/>
      <c r="AT63" s="872"/>
      <c r="AU63" s="872"/>
      <c r="AV63" s="872"/>
      <c r="AW63" s="872"/>
      <c r="AX63" s="872"/>
      <c r="AY63" s="872"/>
      <c r="AZ63" s="876"/>
      <c r="BA63" s="876"/>
      <c r="BB63" s="876"/>
      <c r="BC63" s="876"/>
      <c r="BD63" s="876"/>
      <c r="BE63" s="877"/>
      <c r="BF63" s="877"/>
      <c r="BG63" s="877"/>
      <c r="BH63" s="877"/>
      <c r="BI63" s="878"/>
      <c r="BJ63" s="879" t="s">
        <v>415</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x14ac:dyDescent="0.2">
      <c r="A65" s="228" t="s">
        <v>416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x14ac:dyDescent="0.15">
      <c r="A66" s="755" t="s">
        <v>417</v>
      </c>
      <c r="B66" s="756"/>
      <c r="C66" s="756"/>
      <c r="D66" s="756"/>
      <c r="E66" s="756"/>
      <c r="F66" s="756"/>
      <c r="G66" s="756"/>
      <c r="H66" s="756"/>
      <c r="I66" s="756"/>
      <c r="J66" s="756"/>
      <c r="K66" s="756"/>
      <c r="L66" s="756"/>
      <c r="M66" s="756"/>
      <c r="N66" s="756"/>
      <c r="O66" s="756"/>
      <c r="P66" s="757"/>
      <c r="Q66" s="761" t="s">
        <v>418</v>
      </c>
      <c r="R66" s="762"/>
      <c r="S66" s="762"/>
      <c r="T66" s="762"/>
      <c r="U66" s="763"/>
      <c r="V66" s="761" t="s">
        <v>419</v>
      </c>
      <c r="W66" s="762"/>
      <c r="X66" s="762"/>
      <c r="Y66" s="762"/>
      <c r="Z66" s="763"/>
      <c r="AA66" s="761" t="s">
        <v>420</v>
      </c>
      <c r="AB66" s="762"/>
      <c r="AC66" s="762"/>
      <c r="AD66" s="762"/>
      <c r="AE66" s="763"/>
      <c r="AF66" s="882" t="s">
        <v>401</v>
      </c>
      <c r="AG66" s="843"/>
      <c r="AH66" s="843"/>
      <c r="AI66" s="843"/>
      <c r="AJ66" s="883"/>
      <c r="AK66" s="761" t="s">
        <v>402</v>
      </c>
      <c r="AL66" s="756"/>
      <c r="AM66" s="756"/>
      <c r="AN66" s="756"/>
      <c r="AO66" s="757"/>
      <c r="AP66" s="761" t="s">
        <v>421</v>
      </c>
      <c r="AQ66" s="762"/>
      <c r="AR66" s="762"/>
      <c r="AS66" s="762"/>
      <c r="AT66" s="763"/>
      <c r="AU66" s="761" t="s">
        <v>422</v>
      </c>
      <c r="AV66" s="762"/>
      <c r="AW66" s="762"/>
      <c r="AX66" s="762"/>
      <c r="AY66" s="763"/>
      <c r="AZ66" s="761" t="s">
        <v>382</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x14ac:dyDescent="0.15">
      <c r="A68" s="232">
        <v>1</v>
      </c>
      <c r="B68" s="897" t="s">
        <v>574</v>
      </c>
      <c r="C68" s="898"/>
      <c r="D68" s="898"/>
      <c r="E68" s="898"/>
      <c r="F68" s="898"/>
      <c r="G68" s="898"/>
      <c r="H68" s="898"/>
      <c r="I68" s="898"/>
      <c r="J68" s="898"/>
      <c r="K68" s="898"/>
      <c r="L68" s="898"/>
      <c r="M68" s="898"/>
      <c r="N68" s="898"/>
      <c r="O68" s="898"/>
      <c r="P68" s="899"/>
      <c r="Q68" s="900">
        <v>5730</v>
      </c>
      <c r="R68" s="894"/>
      <c r="S68" s="894"/>
      <c r="T68" s="894"/>
      <c r="U68" s="894"/>
      <c r="V68" s="894">
        <v>5479</v>
      </c>
      <c r="W68" s="894"/>
      <c r="X68" s="894"/>
      <c r="Y68" s="894"/>
      <c r="Z68" s="894"/>
      <c r="AA68" s="894">
        <v>251</v>
      </c>
      <c r="AB68" s="894"/>
      <c r="AC68" s="894"/>
      <c r="AD68" s="894"/>
      <c r="AE68" s="894"/>
      <c r="AF68" s="894">
        <v>251</v>
      </c>
      <c r="AG68" s="894"/>
      <c r="AH68" s="894"/>
      <c r="AI68" s="894"/>
      <c r="AJ68" s="894"/>
      <c r="AK68" s="894">
        <v>0</v>
      </c>
      <c r="AL68" s="894"/>
      <c r="AM68" s="894"/>
      <c r="AN68" s="894"/>
      <c r="AO68" s="894"/>
      <c r="AP68" s="894">
        <v>555</v>
      </c>
      <c r="AQ68" s="894"/>
      <c r="AR68" s="894"/>
      <c r="AS68" s="894"/>
      <c r="AT68" s="894"/>
      <c r="AU68" s="894">
        <v>164</v>
      </c>
      <c r="AV68" s="894"/>
      <c r="AW68" s="894"/>
      <c r="AX68" s="894"/>
      <c r="AY68" s="894"/>
      <c r="AZ68" s="895"/>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x14ac:dyDescent="0.15">
      <c r="A69" s="234">
        <v>2</v>
      </c>
      <c r="B69" s="901" t="s">
        <v>575</v>
      </c>
      <c r="C69" s="902"/>
      <c r="D69" s="902"/>
      <c r="E69" s="902"/>
      <c r="F69" s="902"/>
      <c r="G69" s="902"/>
      <c r="H69" s="902"/>
      <c r="I69" s="902"/>
      <c r="J69" s="902"/>
      <c r="K69" s="902"/>
      <c r="L69" s="902"/>
      <c r="M69" s="902"/>
      <c r="N69" s="902"/>
      <c r="O69" s="902"/>
      <c r="P69" s="903"/>
      <c r="Q69" s="904">
        <v>1730.499</v>
      </c>
      <c r="R69" s="858"/>
      <c r="S69" s="858"/>
      <c r="T69" s="858"/>
      <c r="U69" s="858"/>
      <c r="V69" s="858">
        <v>1694</v>
      </c>
      <c r="W69" s="858"/>
      <c r="X69" s="858"/>
      <c r="Y69" s="858"/>
      <c r="Z69" s="858"/>
      <c r="AA69" s="858">
        <v>36.499000000000002</v>
      </c>
      <c r="AB69" s="858"/>
      <c r="AC69" s="858"/>
      <c r="AD69" s="858"/>
      <c r="AE69" s="858"/>
      <c r="AF69" s="858">
        <v>36.499000000000002</v>
      </c>
      <c r="AG69" s="858"/>
      <c r="AH69" s="858"/>
      <c r="AI69" s="858"/>
      <c r="AJ69" s="858"/>
      <c r="AK69" s="858" t="s">
        <v>513</v>
      </c>
      <c r="AL69" s="858"/>
      <c r="AM69" s="858"/>
      <c r="AN69" s="858"/>
      <c r="AO69" s="858"/>
      <c r="AP69" s="858" t="s">
        <v>513</v>
      </c>
      <c r="AQ69" s="858"/>
      <c r="AR69" s="858"/>
      <c r="AS69" s="858"/>
      <c r="AT69" s="858"/>
      <c r="AU69" s="858" t="s">
        <v>513</v>
      </c>
      <c r="AV69" s="858"/>
      <c r="AW69" s="858"/>
      <c r="AX69" s="858"/>
      <c r="AY69" s="858"/>
      <c r="AZ69" s="860" t="s">
        <v>579</v>
      </c>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x14ac:dyDescent="0.15">
      <c r="A70" s="234">
        <v>3</v>
      </c>
      <c r="B70" s="901" t="s">
        <v>575</v>
      </c>
      <c r="C70" s="902"/>
      <c r="D70" s="902"/>
      <c r="E70" s="902"/>
      <c r="F70" s="902"/>
      <c r="G70" s="902"/>
      <c r="H70" s="902"/>
      <c r="I70" s="902"/>
      <c r="J70" s="902"/>
      <c r="K70" s="902"/>
      <c r="L70" s="902"/>
      <c r="M70" s="902"/>
      <c r="N70" s="902"/>
      <c r="O70" s="902"/>
      <c r="P70" s="903"/>
      <c r="Q70" s="904">
        <v>824275.2</v>
      </c>
      <c r="R70" s="858"/>
      <c r="S70" s="858"/>
      <c r="T70" s="858"/>
      <c r="U70" s="858"/>
      <c r="V70" s="858">
        <v>793575.92700000003</v>
      </c>
      <c r="W70" s="858"/>
      <c r="X70" s="858"/>
      <c r="Y70" s="858"/>
      <c r="Z70" s="858"/>
      <c r="AA70" s="858">
        <v>30699.273000000001</v>
      </c>
      <c r="AB70" s="858"/>
      <c r="AC70" s="858"/>
      <c r="AD70" s="858"/>
      <c r="AE70" s="858"/>
      <c r="AF70" s="858">
        <v>30699.273000000001</v>
      </c>
      <c r="AG70" s="858"/>
      <c r="AH70" s="858"/>
      <c r="AI70" s="858"/>
      <c r="AJ70" s="858"/>
      <c r="AK70" s="858">
        <v>9728.4500000000007</v>
      </c>
      <c r="AL70" s="858"/>
      <c r="AM70" s="858"/>
      <c r="AN70" s="858"/>
      <c r="AO70" s="858"/>
      <c r="AP70" s="858" t="s">
        <v>513</v>
      </c>
      <c r="AQ70" s="858"/>
      <c r="AR70" s="858"/>
      <c r="AS70" s="858"/>
      <c r="AT70" s="858"/>
      <c r="AU70" s="858" t="s">
        <v>513</v>
      </c>
      <c r="AV70" s="858"/>
      <c r="AW70" s="858"/>
      <c r="AX70" s="858"/>
      <c r="AY70" s="858"/>
      <c r="AZ70" s="860" t="s">
        <v>580</v>
      </c>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x14ac:dyDescent="0.15">
      <c r="A71" s="234">
        <v>4</v>
      </c>
      <c r="B71" s="901" t="s">
        <v>576</v>
      </c>
      <c r="C71" s="902"/>
      <c r="D71" s="902"/>
      <c r="E71" s="902"/>
      <c r="F71" s="902"/>
      <c r="G71" s="902"/>
      <c r="H71" s="902"/>
      <c r="I71" s="902"/>
      <c r="J71" s="902"/>
      <c r="K71" s="902"/>
      <c r="L71" s="902"/>
      <c r="M71" s="902"/>
      <c r="N71" s="902"/>
      <c r="O71" s="902"/>
      <c r="P71" s="903"/>
      <c r="Q71" s="904">
        <v>23193.573</v>
      </c>
      <c r="R71" s="858"/>
      <c r="S71" s="858"/>
      <c r="T71" s="858"/>
      <c r="U71" s="858"/>
      <c r="V71" s="858">
        <v>22713.573</v>
      </c>
      <c r="W71" s="858"/>
      <c r="X71" s="858"/>
      <c r="Y71" s="858"/>
      <c r="Z71" s="858"/>
      <c r="AA71" s="858">
        <v>479.88499999999999</v>
      </c>
      <c r="AB71" s="858"/>
      <c r="AC71" s="858"/>
      <c r="AD71" s="858"/>
      <c r="AE71" s="858"/>
      <c r="AF71" s="858">
        <v>479.88499999999999</v>
      </c>
      <c r="AG71" s="858"/>
      <c r="AH71" s="858"/>
      <c r="AI71" s="858"/>
      <c r="AJ71" s="858"/>
      <c r="AK71" s="858">
        <v>23.1</v>
      </c>
      <c r="AL71" s="858"/>
      <c r="AM71" s="858"/>
      <c r="AN71" s="858"/>
      <c r="AO71" s="858"/>
      <c r="AP71" s="858" t="s">
        <v>513</v>
      </c>
      <c r="AQ71" s="858"/>
      <c r="AR71" s="858"/>
      <c r="AS71" s="858"/>
      <c r="AT71" s="858"/>
      <c r="AU71" s="858" t="s">
        <v>513</v>
      </c>
      <c r="AV71" s="858"/>
      <c r="AW71" s="858"/>
      <c r="AX71" s="858"/>
      <c r="AY71" s="858"/>
      <c r="AZ71" s="860" t="s">
        <v>579</v>
      </c>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x14ac:dyDescent="0.15">
      <c r="A72" s="234">
        <v>5</v>
      </c>
      <c r="B72" s="901" t="s">
        <v>576</v>
      </c>
      <c r="C72" s="902"/>
      <c r="D72" s="902"/>
      <c r="E72" s="902"/>
      <c r="F72" s="902"/>
      <c r="G72" s="902"/>
      <c r="H72" s="902"/>
      <c r="I72" s="902"/>
      <c r="J72" s="902"/>
      <c r="K72" s="902"/>
      <c r="L72" s="902"/>
      <c r="M72" s="902"/>
      <c r="N72" s="902"/>
      <c r="O72" s="902"/>
      <c r="P72" s="903"/>
      <c r="Q72" s="904">
        <v>237.52600000000001</v>
      </c>
      <c r="R72" s="858"/>
      <c r="S72" s="858"/>
      <c r="T72" s="858"/>
      <c r="U72" s="858"/>
      <c r="V72" s="858">
        <v>112.065</v>
      </c>
      <c r="W72" s="858"/>
      <c r="X72" s="858"/>
      <c r="Y72" s="858"/>
      <c r="Z72" s="858"/>
      <c r="AA72" s="858">
        <v>125.461</v>
      </c>
      <c r="AB72" s="858"/>
      <c r="AC72" s="858"/>
      <c r="AD72" s="858"/>
      <c r="AE72" s="858"/>
      <c r="AF72" s="858">
        <v>125.461</v>
      </c>
      <c r="AG72" s="858"/>
      <c r="AH72" s="858"/>
      <c r="AI72" s="858"/>
      <c r="AJ72" s="858"/>
      <c r="AK72" s="858" t="s">
        <v>513</v>
      </c>
      <c r="AL72" s="858"/>
      <c r="AM72" s="858"/>
      <c r="AN72" s="858"/>
      <c r="AO72" s="858"/>
      <c r="AP72" s="858" t="s">
        <v>513</v>
      </c>
      <c r="AQ72" s="858"/>
      <c r="AR72" s="858"/>
      <c r="AS72" s="858"/>
      <c r="AT72" s="858"/>
      <c r="AU72" s="858" t="s">
        <v>513</v>
      </c>
      <c r="AV72" s="858"/>
      <c r="AW72" s="858"/>
      <c r="AX72" s="858"/>
      <c r="AY72" s="858"/>
      <c r="AZ72" s="860" t="s">
        <v>581</v>
      </c>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x14ac:dyDescent="0.15">
      <c r="A73" s="234">
        <v>6</v>
      </c>
      <c r="B73" s="901" t="s">
        <v>577</v>
      </c>
      <c r="C73" s="902"/>
      <c r="D73" s="902"/>
      <c r="E73" s="902"/>
      <c r="F73" s="902"/>
      <c r="G73" s="902"/>
      <c r="H73" s="902"/>
      <c r="I73" s="902"/>
      <c r="J73" s="902"/>
      <c r="K73" s="902"/>
      <c r="L73" s="902"/>
      <c r="M73" s="902"/>
      <c r="N73" s="902"/>
      <c r="O73" s="902"/>
      <c r="P73" s="903"/>
      <c r="Q73" s="904">
        <v>331.577</v>
      </c>
      <c r="R73" s="858"/>
      <c r="S73" s="858"/>
      <c r="T73" s="858"/>
      <c r="U73" s="858"/>
      <c r="V73" s="858">
        <v>323.726</v>
      </c>
      <c r="W73" s="858"/>
      <c r="X73" s="858"/>
      <c r="Y73" s="858"/>
      <c r="Z73" s="858"/>
      <c r="AA73" s="858">
        <v>7.851</v>
      </c>
      <c r="AB73" s="858"/>
      <c r="AC73" s="858"/>
      <c r="AD73" s="858"/>
      <c r="AE73" s="858"/>
      <c r="AF73" s="858">
        <v>7.851</v>
      </c>
      <c r="AG73" s="858"/>
      <c r="AH73" s="858"/>
      <c r="AI73" s="858"/>
      <c r="AJ73" s="858"/>
      <c r="AK73" s="858">
        <v>5.2060000000000004</v>
      </c>
      <c r="AL73" s="858"/>
      <c r="AM73" s="858"/>
      <c r="AN73" s="858"/>
      <c r="AO73" s="858"/>
      <c r="AP73" s="858" t="s">
        <v>513</v>
      </c>
      <c r="AQ73" s="858"/>
      <c r="AR73" s="858"/>
      <c r="AS73" s="858"/>
      <c r="AT73" s="858"/>
      <c r="AU73" s="858" t="s">
        <v>513</v>
      </c>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x14ac:dyDescent="0.15">
      <c r="A74" s="234">
        <v>7</v>
      </c>
      <c r="B74" s="901" t="s">
        <v>578</v>
      </c>
      <c r="C74" s="902"/>
      <c r="D74" s="902"/>
      <c r="E74" s="902"/>
      <c r="F74" s="902"/>
      <c r="G74" s="902"/>
      <c r="H74" s="902"/>
      <c r="I74" s="902"/>
      <c r="J74" s="902"/>
      <c r="K74" s="902"/>
      <c r="L74" s="902"/>
      <c r="M74" s="902"/>
      <c r="N74" s="902"/>
      <c r="O74" s="902"/>
      <c r="P74" s="903"/>
      <c r="Q74" s="904">
        <v>43334.661999999997</v>
      </c>
      <c r="R74" s="858"/>
      <c r="S74" s="858"/>
      <c r="T74" s="858"/>
      <c r="U74" s="858"/>
      <c r="V74" s="858">
        <v>41922.055</v>
      </c>
      <c r="W74" s="858"/>
      <c r="X74" s="858"/>
      <c r="Y74" s="858"/>
      <c r="Z74" s="858"/>
      <c r="AA74" s="858">
        <v>1412.606</v>
      </c>
      <c r="AB74" s="858"/>
      <c r="AC74" s="858"/>
      <c r="AD74" s="858"/>
      <c r="AE74" s="858"/>
      <c r="AF74" s="858">
        <v>6407.9359999999997</v>
      </c>
      <c r="AG74" s="858"/>
      <c r="AH74" s="858"/>
      <c r="AI74" s="858"/>
      <c r="AJ74" s="858"/>
      <c r="AK74" s="858" t="s">
        <v>513</v>
      </c>
      <c r="AL74" s="858"/>
      <c r="AM74" s="858"/>
      <c r="AN74" s="858"/>
      <c r="AO74" s="858"/>
      <c r="AP74" s="858" t="s">
        <v>513</v>
      </c>
      <c r="AQ74" s="858"/>
      <c r="AR74" s="858"/>
      <c r="AS74" s="858"/>
      <c r="AT74" s="858"/>
      <c r="AU74" s="858" t="s">
        <v>513</v>
      </c>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x14ac:dyDescent="0.15">
      <c r="A75" s="234">
        <v>8</v>
      </c>
      <c r="B75" s="901" t="s">
        <v>584</v>
      </c>
      <c r="C75" s="902"/>
      <c r="D75" s="902"/>
      <c r="E75" s="902"/>
      <c r="F75" s="902"/>
      <c r="G75" s="902"/>
      <c r="H75" s="902"/>
      <c r="I75" s="902"/>
      <c r="J75" s="902"/>
      <c r="K75" s="902"/>
      <c r="L75" s="902"/>
      <c r="M75" s="902"/>
      <c r="N75" s="902"/>
      <c r="O75" s="902"/>
      <c r="P75" s="903"/>
      <c r="Q75" s="905">
        <v>674</v>
      </c>
      <c r="R75" s="906"/>
      <c r="S75" s="906"/>
      <c r="T75" s="906"/>
      <c r="U75" s="862"/>
      <c r="V75" s="907">
        <v>572</v>
      </c>
      <c r="W75" s="906"/>
      <c r="X75" s="906"/>
      <c r="Y75" s="906"/>
      <c r="Z75" s="862"/>
      <c r="AA75" s="907">
        <v>103</v>
      </c>
      <c r="AB75" s="906"/>
      <c r="AC75" s="906"/>
      <c r="AD75" s="906"/>
      <c r="AE75" s="862"/>
      <c r="AF75" s="907">
        <v>103</v>
      </c>
      <c r="AG75" s="906"/>
      <c r="AH75" s="906"/>
      <c r="AI75" s="906"/>
      <c r="AJ75" s="862"/>
      <c r="AK75" s="907" t="s">
        <v>585</v>
      </c>
      <c r="AL75" s="906"/>
      <c r="AM75" s="906"/>
      <c r="AN75" s="906"/>
      <c r="AO75" s="862"/>
      <c r="AP75" s="907">
        <v>360</v>
      </c>
      <c r="AQ75" s="906"/>
      <c r="AR75" s="906"/>
      <c r="AS75" s="906"/>
      <c r="AT75" s="862"/>
      <c r="AU75" s="907" t="s">
        <v>585</v>
      </c>
      <c r="AV75" s="906"/>
      <c r="AW75" s="906"/>
      <c r="AX75" s="906"/>
      <c r="AY75" s="862"/>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x14ac:dyDescent="0.15">
      <c r="A76" s="234">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x14ac:dyDescent="0.15">
      <c r="A77" s="234">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x14ac:dyDescent="0.15">
      <c r="A78" s="234">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x14ac:dyDescent="0.15">
      <c r="A79" s="234">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x14ac:dyDescent="0.15">
      <c r="A80" s="234">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x14ac:dyDescent="0.15">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x14ac:dyDescent="0.15">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x14ac:dyDescent="0.15">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x14ac:dyDescent="0.15">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x14ac:dyDescent="0.15">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x14ac:dyDescent="0.15">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x14ac:dyDescent="0.15">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x14ac:dyDescent="0.2">
      <c r="A88" s="236" t="s">
        <v>394</v>
      </c>
      <c r="B88" s="817" t="s">
        <v>423</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c r="AG88" s="872"/>
      <c r="AH88" s="872"/>
      <c r="AI88" s="872"/>
      <c r="AJ88" s="872"/>
      <c r="AK88" s="869"/>
      <c r="AL88" s="869"/>
      <c r="AM88" s="869"/>
      <c r="AN88" s="869"/>
      <c r="AO88" s="869"/>
      <c r="AP88" s="872"/>
      <c r="AQ88" s="872"/>
      <c r="AR88" s="872"/>
      <c r="AS88" s="872"/>
      <c r="AT88" s="872"/>
      <c r="AU88" s="872"/>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394</v>
      </c>
      <c r="BR102" s="817" t="s">
        <v>424</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425</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426</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5" t="s">
        <v>429</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430</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x14ac:dyDescent="0.15">
      <c r="A109" s="940" t="s">
        <v>431</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432</v>
      </c>
      <c r="AB109" s="921"/>
      <c r="AC109" s="921"/>
      <c r="AD109" s="921"/>
      <c r="AE109" s="922"/>
      <c r="AF109" s="920" t="s">
        <v>433</v>
      </c>
      <c r="AG109" s="921"/>
      <c r="AH109" s="921"/>
      <c r="AI109" s="921"/>
      <c r="AJ109" s="922"/>
      <c r="AK109" s="920" t="s">
        <v>309</v>
      </c>
      <c r="AL109" s="921"/>
      <c r="AM109" s="921"/>
      <c r="AN109" s="921"/>
      <c r="AO109" s="922"/>
      <c r="AP109" s="920" t="s">
        <v>434</v>
      </c>
      <c r="AQ109" s="921"/>
      <c r="AR109" s="921"/>
      <c r="AS109" s="921"/>
      <c r="AT109" s="923"/>
      <c r="AU109" s="940" t="s">
        <v>431</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432</v>
      </c>
      <c r="BR109" s="921"/>
      <c r="BS109" s="921"/>
      <c r="BT109" s="921"/>
      <c r="BU109" s="922"/>
      <c r="BV109" s="920" t="s">
        <v>433</v>
      </c>
      <c r="BW109" s="921"/>
      <c r="BX109" s="921"/>
      <c r="BY109" s="921"/>
      <c r="BZ109" s="922"/>
      <c r="CA109" s="920" t="s">
        <v>309</v>
      </c>
      <c r="CB109" s="921"/>
      <c r="CC109" s="921"/>
      <c r="CD109" s="921"/>
      <c r="CE109" s="922"/>
      <c r="CF109" s="941" t="s">
        <v>434</v>
      </c>
      <c r="CG109" s="941"/>
      <c r="CH109" s="941"/>
      <c r="CI109" s="941"/>
      <c r="CJ109" s="941"/>
      <c r="CK109" s="920" t="s">
        <v>435</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432</v>
      </c>
      <c r="DH109" s="921"/>
      <c r="DI109" s="921"/>
      <c r="DJ109" s="921"/>
      <c r="DK109" s="922"/>
      <c r="DL109" s="920" t="s">
        <v>433</v>
      </c>
      <c r="DM109" s="921"/>
      <c r="DN109" s="921"/>
      <c r="DO109" s="921"/>
      <c r="DP109" s="922"/>
      <c r="DQ109" s="920" t="s">
        <v>309</v>
      </c>
      <c r="DR109" s="921"/>
      <c r="DS109" s="921"/>
      <c r="DT109" s="921"/>
      <c r="DU109" s="922"/>
      <c r="DV109" s="920" t="s">
        <v>434</v>
      </c>
      <c r="DW109" s="921"/>
      <c r="DX109" s="921"/>
      <c r="DY109" s="921"/>
      <c r="DZ109" s="923"/>
    </row>
    <row r="110" spans="1:131" s="226" customFormat="1" ht="26.25" customHeight="1" x14ac:dyDescent="0.15">
      <c r="A110" s="924" t="s">
        <v>436</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3054658</v>
      </c>
      <c r="AB110" s="928"/>
      <c r="AC110" s="928"/>
      <c r="AD110" s="928"/>
      <c r="AE110" s="929"/>
      <c r="AF110" s="930">
        <v>3038731</v>
      </c>
      <c r="AG110" s="928"/>
      <c r="AH110" s="928"/>
      <c r="AI110" s="928"/>
      <c r="AJ110" s="929"/>
      <c r="AK110" s="930">
        <v>3165268</v>
      </c>
      <c r="AL110" s="928"/>
      <c r="AM110" s="928"/>
      <c r="AN110" s="928"/>
      <c r="AO110" s="929"/>
      <c r="AP110" s="931">
        <v>12.4</v>
      </c>
      <c r="AQ110" s="932"/>
      <c r="AR110" s="932"/>
      <c r="AS110" s="932"/>
      <c r="AT110" s="933"/>
      <c r="AU110" s="934" t="s">
        <v>75</v>
      </c>
      <c r="AV110" s="935"/>
      <c r="AW110" s="935"/>
      <c r="AX110" s="935"/>
      <c r="AY110" s="935"/>
      <c r="AZ110" s="957" t="s">
        <v>437</v>
      </c>
      <c r="BA110" s="925"/>
      <c r="BB110" s="925"/>
      <c r="BC110" s="925"/>
      <c r="BD110" s="925"/>
      <c r="BE110" s="925"/>
      <c r="BF110" s="925"/>
      <c r="BG110" s="925"/>
      <c r="BH110" s="925"/>
      <c r="BI110" s="925"/>
      <c r="BJ110" s="925"/>
      <c r="BK110" s="925"/>
      <c r="BL110" s="925"/>
      <c r="BM110" s="925"/>
      <c r="BN110" s="925"/>
      <c r="BO110" s="925"/>
      <c r="BP110" s="926"/>
      <c r="BQ110" s="958">
        <v>26926149</v>
      </c>
      <c r="BR110" s="959"/>
      <c r="BS110" s="959"/>
      <c r="BT110" s="959"/>
      <c r="BU110" s="959"/>
      <c r="BV110" s="959">
        <v>26711799</v>
      </c>
      <c r="BW110" s="959"/>
      <c r="BX110" s="959"/>
      <c r="BY110" s="959"/>
      <c r="BZ110" s="959"/>
      <c r="CA110" s="959">
        <v>26035509</v>
      </c>
      <c r="CB110" s="959"/>
      <c r="CC110" s="959"/>
      <c r="CD110" s="959"/>
      <c r="CE110" s="959"/>
      <c r="CF110" s="972">
        <v>102.1</v>
      </c>
      <c r="CG110" s="973"/>
      <c r="CH110" s="973"/>
      <c r="CI110" s="973"/>
      <c r="CJ110" s="973"/>
      <c r="CK110" s="974" t="s">
        <v>438</v>
      </c>
      <c r="CL110" s="975"/>
      <c r="CM110" s="957" t="s">
        <v>439</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239</v>
      </c>
      <c r="DH110" s="959"/>
      <c r="DI110" s="959"/>
      <c r="DJ110" s="959"/>
      <c r="DK110" s="959"/>
      <c r="DL110" s="959" t="s">
        <v>415</v>
      </c>
      <c r="DM110" s="959"/>
      <c r="DN110" s="959"/>
      <c r="DO110" s="959"/>
      <c r="DP110" s="959"/>
      <c r="DQ110" s="959" t="s">
        <v>415</v>
      </c>
      <c r="DR110" s="959"/>
      <c r="DS110" s="959"/>
      <c r="DT110" s="959"/>
      <c r="DU110" s="959"/>
      <c r="DV110" s="960" t="s">
        <v>239</v>
      </c>
      <c r="DW110" s="960"/>
      <c r="DX110" s="960"/>
      <c r="DY110" s="960"/>
      <c r="DZ110" s="961"/>
    </row>
    <row r="111" spans="1:131" s="226" customFormat="1" ht="26.25" customHeight="1" x14ac:dyDescent="0.15">
      <c r="A111" s="962" t="s">
        <v>440</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239</v>
      </c>
      <c r="AB111" s="966"/>
      <c r="AC111" s="966"/>
      <c r="AD111" s="966"/>
      <c r="AE111" s="967"/>
      <c r="AF111" s="968" t="s">
        <v>239</v>
      </c>
      <c r="AG111" s="966"/>
      <c r="AH111" s="966"/>
      <c r="AI111" s="966"/>
      <c r="AJ111" s="967"/>
      <c r="AK111" s="968" t="s">
        <v>239</v>
      </c>
      <c r="AL111" s="966"/>
      <c r="AM111" s="966"/>
      <c r="AN111" s="966"/>
      <c r="AO111" s="967"/>
      <c r="AP111" s="969" t="s">
        <v>239</v>
      </c>
      <c r="AQ111" s="970"/>
      <c r="AR111" s="970"/>
      <c r="AS111" s="970"/>
      <c r="AT111" s="971"/>
      <c r="AU111" s="936"/>
      <c r="AV111" s="937"/>
      <c r="AW111" s="937"/>
      <c r="AX111" s="937"/>
      <c r="AY111" s="937"/>
      <c r="AZ111" s="950" t="s">
        <v>441</v>
      </c>
      <c r="BA111" s="951"/>
      <c r="BB111" s="951"/>
      <c r="BC111" s="951"/>
      <c r="BD111" s="951"/>
      <c r="BE111" s="951"/>
      <c r="BF111" s="951"/>
      <c r="BG111" s="951"/>
      <c r="BH111" s="951"/>
      <c r="BI111" s="951"/>
      <c r="BJ111" s="951"/>
      <c r="BK111" s="951"/>
      <c r="BL111" s="951"/>
      <c r="BM111" s="951"/>
      <c r="BN111" s="951"/>
      <c r="BO111" s="951"/>
      <c r="BP111" s="952"/>
      <c r="BQ111" s="953">
        <v>603649</v>
      </c>
      <c r="BR111" s="954"/>
      <c r="BS111" s="954"/>
      <c r="BT111" s="954"/>
      <c r="BU111" s="954"/>
      <c r="BV111" s="954">
        <v>497288</v>
      </c>
      <c r="BW111" s="954"/>
      <c r="BX111" s="954"/>
      <c r="BY111" s="954"/>
      <c r="BZ111" s="954"/>
      <c r="CA111" s="954">
        <v>428389</v>
      </c>
      <c r="CB111" s="954"/>
      <c r="CC111" s="954"/>
      <c r="CD111" s="954"/>
      <c r="CE111" s="954"/>
      <c r="CF111" s="948">
        <v>1.7</v>
      </c>
      <c r="CG111" s="949"/>
      <c r="CH111" s="949"/>
      <c r="CI111" s="949"/>
      <c r="CJ111" s="949"/>
      <c r="CK111" s="976"/>
      <c r="CL111" s="977"/>
      <c r="CM111" s="950" t="s">
        <v>442</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v>603649</v>
      </c>
      <c r="DH111" s="954"/>
      <c r="DI111" s="954"/>
      <c r="DJ111" s="954"/>
      <c r="DK111" s="954"/>
      <c r="DL111" s="954">
        <v>497288</v>
      </c>
      <c r="DM111" s="954"/>
      <c r="DN111" s="954"/>
      <c r="DO111" s="954"/>
      <c r="DP111" s="954"/>
      <c r="DQ111" s="954">
        <v>428389</v>
      </c>
      <c r="DR111" s="954"/>
      <c r="DS111" s="954"/>
      <c r="DT111" s="954"/>
      <c r="DU111" s="954"/>
      <c r="DV111" s="955">
        <v>1.7</v>
      </c>
      <c r="DW111" s="955"/>
      <c r="DX111" s="955"/>
      <c r="DY111" s="955"/>
      <c r="DZ111" s="956"/>
    </row>
    <row r="112" spans="1:131" s="226" customFormat="1" ht="26.25" customHeight="1" x14ac:dyDescent="0.15">
      <c r="A112" s="980" t="s">
        <v>443</v>
      </c>
      <c r="B112" s="981"/>
      <c r="C112" s="951" t="s">
        <v>444</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239</v>
      </c>
      <c r="AB112" s="987"/>
      <c r="AC112" s="987"/>
      <c r="AD112" s="987"/>
      <c r="AE112" s="988"/>
      <c r="AF112" s="989" t="s">
        <v>239</v>
      </c>
      <c r="AG112" s="987"/>
      <c r="AH112" s="987"/>
      <c r="AI112" s="987"/>
      <c r="AJ112" s="988"/>
      <c r="AK112" s="989" t="s">
        <v>415</v>
      </c>
      <c r="AL112" s="987"/>
      <c r="AM112" s="987"/>
      <c r="AN112" s="987"/>
      <c r="AO112" s="988"/>
      <c r="AP112" s="990" t="s">
        <v>415</v>
      </c>
      <c r="AQ112" s="991"/>
      <c r="AR112" s="991"/>
      <c r="AS112" s="991"/>
      <c r="AT112" s="992"/>
      <c r="AU112" s="936"/>
      <c r="AV112" s="937"/>
      <c r="AW112" s="937"/>
      <c r="AX112" s="937"/>
      <c r="AY112" s="937"/>
      <c r="AZ112" s="950" t="s">
        <v>445</v>
      </c>
      <c r="BA112" s="951"/>
      <c r="BB112" s="951"/>
      <c r="BC112" s="951"/>
      <c r="BD112" s="951"/>
      <c r="BE112" s="951"/>
      <c r="BF112" s="951"/>
      <c r="BG112" s="951"/>
      <c r="BH112" s="951"/>
      <c r="BI112" s="951"/>
      <c r="BJ112" s="951"/>
      <c r="BK112" s="951"/>
      <c r="BL112" s="951"/>
      <c r="BM112" s="951"/>
      <c r="BN112" s="951"/>
      <c r="BO112" s="951"/>
      <c r="BP112" s="952"/>
      <c r="BQ112" s="953">
        <v>1774187</v>
      </c>
      <c r="BR112" s="954"/>
      <c r="BS112" s="954"/>
      <c r="BT112" s="954"/>
      <c r="BU112" s="954"/>
      <c r="BV112" s="954">
        <v>1828788</v>
      </c>
      <c r="BW112" s="954"/>
      <c r="BX112" s="954"/>
      <c r="BY112" s="954"/>
      <c r="BZ112" s="954"/>
      <c r="CA112" s="954">
        <v>2128135</v>
      </c>
      <c r="CB112" s="954"/>
      <c r="CC112" s="954"/>
      <c r="CD112" s="954"/>
      <c r="CE112" s="954"/>
      <c r="CF112" s="948">
        <v>8.3000000000000007</v>
      </c>
      <c r="CG112" s="949"/>
      <c r="CH112" s="949"/>
      <c r="CI112" s="949"/>
      <c r="CJ112" s="949"/>
      <c r="CK112" s="976"/>
      <c r="CL112" s="977"/>
      <c r="CM112" s="950" t="s">
        <v>446</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415</v>
      </c>
      <c r="DH112" s="954"/>
      <c r="DI112" s="954"/>
      <c r="DJ112" s="954"/>
      <c r="DK112" s="954"/>
      <c r="DL112" s="954" t="s">
        <v>239</v>
      </c>
      <c r="DM112" s="954"/>
      <c r="DN112" s="954"/>
      <c r="DO112" s="954"/>
      <c r="DP112" s="954"/>
      <c r="DQ112" s="954" t="s">
        <v>239</v>
      </c>
      <c r="DR112" s="954"/>
      <c r="DS112" s="954"/>
      <c r="DT112" s="954"/>
      <c r="DU112" s="954"/>
      <c r="DV112" s="955" t="s">
        <v>239</v>
      </c>
      <c r="DW112" s="955"/>
      <c r="DX112" s="955"/>
      <c r="DY112" s="955"/>
      <c r="DZ112" s="956"/>
    </row>
    <row r="113" spans="1:130" s="226" customFormat="1" ht="26.25" customHeight="1" x14ac:dyDescent="0.15">
      <c r="A113" s="982"/>
      <c r="B113" s="983"/>
      <c r="C113" s="951" t="s">
        <v>447</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96970</v>
      </c>
      <c r="AB113" s="966"/>
      <c r="AC113" s="966"/>
      <c r="AD113" s="966"/>
      <c r="AE113" s="967"/>
      <c r="AF113" s="968">
        <v>100594</v>
      </c>
      <c r="AG113" s="966"/>
      <c r="AH113" s="966"/>
      <c r="AI113" s="966"/>
      <c r="AJ113" s="967"/>
      <c r="AK113" s="968">
        <v>98038</v>
      </c>
      <c r="AL113" s="966"/>
      <c r="AM113" s="966"/>
      <c r="AN113" s="966"/>
      <c r="AO113" s="967"/>
      <c r="AP113" s="969">
        <v>0.4</v>
      </c>
      <c r="AQ113" s="970"/>
      <c r="AR113" s="970"/>
      <c r="AS113" s="970"/>
      <c r="AT113" s="971"/>
      <c r="AU113" s="936"/>
      <c r="AV113" s="937"/>
      <c r="AW113" s="937"/>
      <c r="AX113" s="937"/>
      <c r="AY113" s="937"/>
      <c r="AZ113" s="950" t="s">
        <v>448</v>
      </c>
      <c r="BA113" s="951"/>
      <c r="BB113" s="951"/>
      <c r="BC113" s="951"/>
      <c r="BD113" s="951"/>
      <c r="BE113" s="951"/>
      <c r="BF113" s="951"/>
      <c r="BG113" s="951"/>
      <c r="BH113" s="951"/>
      <c r="BI113" s="951"/>
      <c r="BJ113" s="951"/>
      <c r="BK113" s="951"/>
      <c r="BL113" s="951"/>
      <c r="BM113" s="951"/>
      <c r="BN113" s="951"/>
      <c r="BO113" s="951"/>
      <c r="BP113" s="952"/>
      <c r="BQ113" s="953">
        <v>133730</v>
      </c>
      <c r="BR113" s="954"/>
      <c r="BS113" s="954"/>
      <c r="BT113" s="954"/>
      <c r="BU113" s="954"/>
      <c r="BV113" s="954">
        <v>117188</v>
      </c>
      <c r="BW113" s="954"/>
      <c r="BX113" s="954"/>
      <c r="BY113" s="954"/>
      <c r="BZ113" s="954"/>
      <c r="CA113" s="954">
        <v>343926</v>
      </c>
      <c r="CB113" s="954"/>
      <c r="CC113" s="954"/>
      <c r="CD113" s="954"/>
      <c r="CE113" s="954"/>
      <c r="CF113" s="948">
        <v>1.3</v>
      </c>
      <c r="CG113" s="949"/>
      <c r="CH113" s="949"/>
      <c r="CI113" s="949"/>
      <c r="CJ113" s="949"/>
      <c r="CK113" s="976"/>
      <c r="CL113" s="977"/>
      <c r="CM113" s="950" t="s">
        <v>449</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239</v>
      </c>
      <c r="DH113" s="987"/>
      <c r="DI113" s="987"/>
      <c r="DJ113" s="987"/>
      <c r="DK113" s="988"/>
      <c r="DL113" s="989" t="s">
        <v>239</v>
      </c>
      <c r="DM113" s="987"/>
      <c r="DN113" s="987"/>
      <c r="DO113" s="987"/>
      <c r="DP113" s="988"/>
      <c r="DQ113" s="989" t="s">
        <v>415</v>
      </c>
      <c r="DR113" s="987"/>
      <c r="DS113" s="987"/>
      <c r="DT113" s="987"/>
      <c r="DU113" s="988"/>
      <c r="DV113" s="990" t="s">
        <v>415</v>
      </c>
      <c r="DW113" s="991"/>
      <c r="DX113" s="991"/>
      <c r="DY113" s="991"/>
      <c r="DZ113" s="992"/>
    </row>
    <row r="114" spans="1:130" s="226" customFormat="1" ht="26.25" customHeight="1" x14ac:dyDescent="0.15">
      <c r="A114" s="982"/>
      <c r="B114" s="983"/>
      <c r="C114" s="951" t="s">
        <v>450</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24220</v>
      </c>
      <c r="AB114" s="987"/>
      <c r="AC114" s="987"/>
      <c r="AD114" s="987"/>
      <c r="AE114" s="988"/>
      <c r="AF114" s="989">
        <v>17446</v>
      </c>
      <c r="AG114" s="987"/>
      <c r="AH114" s="987"/>
      <c r="AI114" s="987"/>
      <c r="AJ114" s="988"/>
      <c r="AK114" s="989">
        <v>32468</v>
      </c>
      <c r="AL114" s="987"/>
      <c r="AM114" s="987"/>
      <c r="AN114" s="987"/>
      <c r="AO114" s="988"/>
      <c r="AP114" s="990">
        <v>0.1</v>
      </c>
      <c r="AQ114" s="991"/>
      <c r="AR114" s="991"/>
      <c r="AS114" s="991"/>
      <c r="AT114" s="992"/>
      <c r="AU114" s="936"/>
      <c r="AV114" s="937"/>
      <c r="AW114" s="937"/>
      <c r="AX114" s="937"/>
      <c r="AY114" s="937"/>
      <c r="AZ114" s="950" t="s">
        <v>451</v>
      </c>
      <c r="BA114" s="951"/>
      <c r="BB114" s="951"/>
      <c r="BC114" s="951"/>
      <c r="BD114" s="951"/>
      <c r="BE114" s="951"/>
      <c r="BF114" s="951"/>
      <c r="BG114" s="951"/>
      <c r="BH114" s="951"/>
      <c r="BI114" s="951"/>
      <c r="BJ114" s="951"/>
      <c r="BK114" s="951"/>
      <c r="BL114" s="951"/>
      <c r="BM114" s="951"/>
      <c r="BN114" s="951"/>
      <c r="BO114" s="951"/>
      <c r="BP114" s="952"/>
      <c r="BQ114" s="953">
        <v>727350</v>
      </c>
      <c r="BR114" s="954"/>
      <c r="BS114" s="954"/>
      <c r="BT114" s="954"/>
      <c r="BU114" s="954"/>
      <c r="BV114" s="954">
        <v>696631</v>
      </c>
      <c r="BW114" s="954"/>
      <c r="BX114" s="954"/>
      <c r="BY114" s="954"/>
      <c r="BZ114" s="954"/>
      <c r="CA114" s="954">
        <v>553523</v>
      </c>
      <c r="CB114" s="954"/>
      <c r="CC114" s="954"/>
      <c r="CD114" s="954"/>
      <c r="CE114" s="954"/>
      <c r="CF114" s="948">
        <v>2.2000000000000002</v>
      </c>
      <c r="CG114" s="949"/>
      <c r="CH114" s="949"/>
      <c r="CI114" s="949"/>
      <c r="CJ114" s="949"/>
      <c r="CK114" s="976"/>
      <c r="CL114" s="977"/>
      <c r="CM114" s="950" t="s">
        <v>452</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239</v>
      </c>
      <c r="DH114" s="987"/>
      <c r="DI114" s="987"/>
      <c r="DJ114" s="987"/>
      <c r="DK114" s="988"/>
      <c r="DL114" s="989" t="s">
        <v>415</v>
      </c>
      <c r="DM114" s="987"/>
      <c r="DN114" s="987"/>
      <c r="DO114" s="987"/>
      <c r="DP114" s="988"/>
      <c r="DQ114" s="989" t="s">
        <v>239</v>
      </c>
      <c r="DR114" s="987"/>
      <c r="DS114" s="987"/>
      <c r="DT114" s="987"/>
      <c r="DU114" s="988"/>
      <c r="DV114" s="990" t="s">
        <v>239</v>
      </c>
      <c r="DW114" s="991"/>
      <c r="DX114" s="991"/>
      <c r="DY114" s="991"/>
      <c r="DZ114" s="992"/>
    </row>
    <row r="115" spans="1:130" s="226" customFormat="1" ht="26.25" customHeight="1" x14ac:dyDescent="0.15">
      <c r="A115" s="982"/>
      <c r="B115" s="983"/>
      <c r="C115" s="951" t="s">
        <v>453</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86676</v>
      </c>
      <c r="AB115" s="966"/>
      <c r="AC115" s="966"/>
      <c r="AD115" s="966"/>
      <c r="AE115" s="967"/>
      <c r="AF115" s="968">
        <v>88000</v>
      </c>
      <c r="AG115" s="966"/>
      <c r="AH115" s="966"/>
      <c r="AI115" s="966"/>
      <c r="AJ115" s="967"/>
      <c r="AK115" s="968">
        <v>83032</v>
      </c>
      <c r="AL115" s="966"/>
      <c r="AM115" s="966"/>
      <c r="AN115" s="966"/>
      <c r="AO115" s="967"/>
      <c r="AP115" s="969">
        <v>0.3</v>
      </c>
      <c r="AQ115" s="970"/>
      <c r="AR115" s="970"/>
      <c r="AS115" s="970"/>
      <c r="AT115" s="971"/>
      <c r="AU115" s="936"/>
      <c r="AV115" s="937"/>
      <c r="AW115" s="937"/>
      <c r="AX115" s="937"/>
      <c r="AY115" s="937"/>
      <c r="AZ115" s="950" t="s">
        <v>454</v>
      </c>
      <c r="BA115" s="951"/>
      <c r="BB115" s="951"/>
      <c r="BC115" s="951"/>
      <c r="BD115" s="951"/>
      <c r="BE115" s="951"/>
      <c r="BF115" s="951"/>
      <c r="BG115" s="951"/>
      <c r="BH115" s="951"/>
      <c r="BI115" s="951"/>
      <c r="BJ115" s="951"/>
      <c r="BK115" s="951"/>
      <c r="BL115" s="951"/>
      <c r="BM115" s="951"/>
      <c r="BN115" s="951"/>
      <c r="BO115" s="951"/>
      <c r="BP115" s="952"/>
      <c r="BQ115" s="953">
        <v>3238</v>
      </c>
      <c r="BR115" s="954"/>
      <c r="BS115" s="954"/>
      <c r="BT115" s="954"/>
      <c r="BU115" s="954"/>
      <c r="BV115" s="954">
        <v>1525</v>
      </c>
      <c r="BW115" s="954"/>
      <c r="BX115" s="954"/>
      <c r="BY115" s="954"/>
      <c r="BZ115" s="954"/>
      <c r="CA115" s="954">
        <v>1074</v>
      </c>
      <c r="CB115" s="954"/>
      <c r="CC115" s="954"/>
      <c r="CD115" s="954"/>
      <c r="CE115" s="954"/>
      <c r="CF115" s="948">
        <v>0</v>
      </c>
      <c r="CG115" s="949"/>
      <c r="CH115" s="949"/>
      <c r="CI115" s="949"/>
      <c r="CJ115" s="949"/>
      <c r="CK115" s="976"/>
      <c r="CL115" s="977"/>
      <c r="CM115" s="950" t="s">
        <v>455</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239</v>
      </c>
      <c r="DH115" s="987"/>
      <c r="DI115" s="987"/>
      <c r="DJ115" s="987"/>
      <c r="DK115" s="988"/>
      <c r="DL115" s="989" t="s">
        <v>239</v>
      </c>
      <c r="DM115" s="987"/>
      <c r="DN115" s="987"/>
      <c r="DO115" s="987"/>
      <c r="DP115" s="988"/>
      <c r="DQ115" s="989" t="s">
        <v>415</v>
      </c>
      <c r="DR115" s="987"/>
      <c r="DS115" s="987"/>
      <c r="DT115" s="987"/>
      <c r="DU115" s="988"/>
      <c r="DV115" s="990" t="s">
        <v>239</v>
      </c>
      <c r="DW115" s="991"/>
      <c r="DX115" s="991"/>
      <c r="DY115" s="991"/>
      <c r="DZ115" s="992"/>
    </row>
    <row r="116" spans="1:130" s="226" customFormat="1" ht="26.25" customHeight="1" x14ac:dyDescent="0.15">
      <c r="A116" s="984"/>
      <c r="B116" s="985"/>
      <c r="C116" s="993" t="s">
        <v>456</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239</v>
      </c>
      <c r="AB116" s="987"/>
      <c r="AC116" s="987"/>
      <c r="AD116" s="987"/>
      <c r="AE116" s="988"/>
      <c r="AF116" s="989" t="s">
        <v>239</v>
      </c>
      <c r="AG116" s="987"/>
      <c r="AH116" s="987"/>
      <c r="AI116" s="987"/>
      <c r="AJ116" s="988"/>
      <c r="AK116" s="989" t="s">
        <v>415</v>
      </c>
      <c r="AL116" s="987"/>
      <c r="AM116" s="987"/>
      <c r="AN116" s="987"/>
      <c r="AO116" s="988"/>
      <c r="AP116" s="990" t="s">
        <v>415</v>
      </c>
      <c r="AQ116" s="991"/>
      <c r="AR116" s="991"/>
      <c r="AS116" s="991"/>
      <c r="AT116" s="992"/>
      <c r="AU116" s="936"/>
      <c r="AV116" s="937"/>
      <c r="AW116" s="937"/>
      <c r="AX116" s="937"/>
      <c r="AY116" s="937"/>
      <c r="AZ116" s="995" t="s">
        <v>457</v>
      </c>
      <c r="BA116" s="996"/>
      <c r="BB116" s="996"/>
      <c r="BC116" s="996"/>
      <c r="BD116" s="996"/>
      <c r="BE116" s="996"/>
      <c r="BF116" s="996"/>
      <c r="BG116" s="996"/>
      <c r="BH116" s="996"/>
      <c r="BI116" s="996"/>
      <c r="BJ116" s="996"/>
      <c r="BK116" s="996"/>
      <c r="BL116" s="996"/>
      <c r="BM116" s="996"/>
      <c r="BN116" s="996"/>
      <c r="BO116" s="996"/>
      <c r="BP116" s="997"/>
      <c r="BQ116" s="953" t="s">
        <v>415</v>
      </c>
      <c r="BR116" s="954"/>
      <c r="BS116" s="954"/>
      <c r="BT116" s="954"/>
      <c r="BU116" s="954"/>
      <c r="BV116" s="954" t="s">
        <v>415</v>
      </c>
      <c r="BW116" s="954"/>
      <c r="BX116" s="954"/>
      <c r="BY116" s="954"/>
      <c r="BZ116" s="954"/>
      <c r="CA116" s="954" t="s">
        <v>415</v>
      </c>
      <c r="CB116" s="954"/>
      <c r="CC116" s="954"/>
      <c r="CD116" s="954"/>
      <c r="CE116" s="954"/>
      <c r="CF116" s="948" t="s">
        <v>415</v>
      </c>
      <c r="CG116" s="949"/>
      <c r="CH116" s="949"/>
      <c r="CI116" s="949"/>
      <c r="CJ116" s="949"/>
      <c r="CK116" s="976"/>
      <c r="CL116" s="977"/>
      <c r="CM116" s="950" t="s">
        <v>458</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415</v>
      </c>
      <c r="DH116" s="987"/>
      <c r="DI116" s="987"/>
      <c r="DJ116" s="987"/>
      <c r="DK116" s="988"/>
      <c r="DL116" s="989" t="s">
        <v>239</v>
      </c>
      <c r="DM116" s="987"/>
      <c r="DN116" s="987"/>
      <c r="DO116" s="987"/>
      <c r="DP116" s="988"/>
      <c r="DQ116" s="989" t="s">
        <v>239</v>
      </c>
      <c r="DR116" s="987"/>
      <c r="DS116" s="987"/>
      <c r="DT116" s="987"/>
      <c r="DU116" s="988"/>
      <c r="DV116" s="990" t="s">
        <v>415</v>
      </c>
      <c r="DW116" s="991"/>
      <c r="DX116" s="991"/>
      <c r="DY116" s="991"/>
      <c r="DZ116" s="992"/>
    </row>
    <row r="117" spans="1:130" s="226" customFormat="1" ht="26.25" customHeight="1" x14ac:dyDescent="0.15">
      <c r="A117" s="940" t="s">
        <v>189</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459</v>
      </c>
      <c r="Z117" s="922"/>
      <c r="AA117" s="1006">
        <v>3262524</v>
      </c>
      <c r="AB117" s="1007"/>
      <c r="AC117" s="1007"/>
      <c r="AD117" s="1007"/>
      <c r="AE117" s="1008"/>
      <c r="AF117" s="1009">
        <v>3244771</v>
      </c>
      <c r="AG117" s="1007"/>
      <c r="AH117" s="1007"/>
      <c r="AI117" s="1007"/>
      <c r="AJ117" s="1008"/>
      <c r="AK117" s="1009">
        <v>3378806</v>
      </c>
      <c r="AL117" s="1007"/>
      <c r="AM117" s="1007"/>
      <c r="AN117" s="1007"/>
      <c r="AO117" s="1008"/>
      <c r="AP117" s="1010"/>
      <c r="AQ117" s="1011"/>
      <c r="AR117" s="1011"/>
      <c r="AS117" s="1011"/>
      <c r="AT117" s="1012"/>
      <c r="AU117" s="936"/>
      <c r="AV117" s="937"/>
      <c r="AW117" s="937"/>
      <c r="AX117" s="937"/>
      <c r="AY117" s="937"/>
      <c r="AZ117" s="1002" t="s">
        <v>460</v>
      </c>
      <c r="BA117" s="1003"/>
      <c r="BB117" s="1003"/>
      <c r="BC117" s="1003"/>
      <c r="BD117" s="1003"/>
      <c r="BE117" s="1003"/>
      <c r="BF117" s="1003"/>
      <c r="BG117" s="1003"/>
      <c r="BH117" s="1003"/>
      <c r="BI117" s="1003"/>
      <c r="BJ117" s="1003"/>
      <c r="BK117" s="1003"/>
      <c r="BL117" s="1003"/>
      <c r="BM117" s="1003"/>
      <c r="BN117" s="1003"/>
      <c r="BO117" s="1003"/>
      <c r="BP117" s="1004"/>
      <c r="BQ117" s="953" t="s">
        <v>239</v>
      </c>
      <c r="BR117" s="954"/>
      <c r="BS117" s="954"/>
      <c r="BT117" s="954"/>
      <c r="BU117" s="954"/>
      <c r="BV117" s="954" t="s">
        <v>239</v>
      </c>
      <c r="BW117" s="954"/>
      <c r="BX117" s="954"/>
      <c r="BY117" s="954"/>
      <c r="BZ117" s="954"/>
      <c r="CA117" s="954" t="s">
        <v>415</v>
      </c>
      <c r="CB117" s="954"/>
      <c r="CC117" s="954"/>
      <c r="CD117" s="954"/>
      <c r="CE117" s="954"/>
      <c r="CF117" s="948" t="s">
        <v>239</v>
      </c>
      <c r="CG117" s="949"/>
      <c r="CH117" s="949"/>
      <c r="CI117" s="949"/>
      <c r="CJ117" s="949"/>
      <c r="CK117" s="976"/>
      <c r="CL117" s="977"/>
      <c r="CM117" s="950" t="s">
        <v>461</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239</v>
      </c>
      <c r="DH117" s="987"/>
      <c r="DI117" s="987"/>
      <c r="DJ117" s="987"/>
      <c r="DK117" s="988"/>
      <c r="DL117" s="989" t="s">
        <v>415</v>
      </c>
      <c r="DM117" s="987"/>
      <c r="DN117" s="987"/>
      <c r="DO117" s="987"/>
      <c r="DP117" s="988"/>
      <c r="DQ117" s="989" t="s">
        <v>239</v>
      </c>
      <c r="DR117" s="987"/>
      <c r="DS117" s="987"/>
      <c r="DT117" s="987"/>
      <c r="DU117" s="988"/>
      <c r="DV117" s="990" t="s">
        <v>415</v>
      </c>
      <c r="DW117" s="991"/>
      <c r="DX117" s="991"/>
      <c r="DY117" s="991"/>
      <c r="DZ117" s="992"/>
    </row>
    <row r="118" spans="1:130" s="226" customFormat="1" ht="26.25" customHeight="1" x14ac:dyDescent="0.15">
      <c r="A118" s="940" t="s">
        <v>435</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432</v>
      </c>
      <c r="AB118" s="921"/>
      <c r="AC118" s="921"/>
      <c r="AD118" s="921"/>
      <c r="AE118" s="922"/>
      <c r="AF118" s="920" t="s">
        <v>433</v>
      </c>
      <c r="AG118" s="921"/>
      <c r="AH118" s="921"/>
      <c r="AI118" s="921"/>
      <c r="AJ118" s="922"/>
      <c r="AK118" s="920" t="s">
        <v>309</v>
      </c>
      <c r="AL118" s="921"/>
      <c r="AM118" s="921"/>
      <c r="AN118" s="921"/>
      <c r="AO118" s="922"/>
      <c r="AP118" s="998" t="s">
        <v>434</v>
      </c>
      <c r="AQ118" s="999"/>
      <c r="AR118" s="999"/>
      <c r="AS118" s="999"/>
      <c r="AT118" s="1000"/>
      <c r="AU118" s="936"/>
      <c r="AV118" s="937"/>
      <c r="AW118" s="937"/>
      <c r="AX118" s="937"/>
      <c r="AY118" s="937"/>
      <c r="AZ118" s="1001" t="s">
        <v>462</v>
      </c>
      <c r="BA118" s="993"/>
      <c r="BB118" s="993"/>
      <c r="BC118" s="993"/>
      <c r="BD118" s="993"/>
      <c r="BE118" s="993"/>
      <c r="BF118" s="993"/>
      <c r="BG118" s="993"/>
      <c r="BH118" s="993"/>
      <c r="BI118" s="993"/>
      <c r="BJ118" s="993"/>
      <c r="BK118" s="993"/>
      <c r="BL118" s="993"/>
      <c r="BM118" s="993"/>
      <c r="BN118" s="993"/>
      <c r="BO118" s="993"/>
      <c r="BP118" s="994"/>
      <c r="BQ118" s="1027" t="s">
        <v>239</v>
      </c>
      <c r="BR118" s="1028"/>
      <c r="BS118" s="1028"/>
      <c r="BT118" s="1028"/>
      <c r="BU118" s="1028"/>
      <c r="BV118" s="1028" t="s">
        <v>415</v>
      </c>
      <c r="BW118" s="1028"/>
      <c r="BX118" s="1028"/>
      <c r="BY118" s="1028"/>
      <c r="BZ118" s="1028"/>
      <c r="CA118" s="1028" t="s">
        <v>239</v>
      </c>
      <c r="CB118" s="1028"/>
      <c r="CC118" s="1028"/>
      <c r="CD118" s="1028"/>
      <c r="CE118" s="1028"/>
      <c r="CF118" s="948" t="s">
        <v>239</v>
      </c>
      <c r="CG118" s="949"/>
      <c r="CH118" s="949"/>
      <c r="CI118" s="949"/>
      <c r="CJ118" s="949"/>
      <c r="CK118" s="976"/>
      <c r="CL118" s="977"/>
      <c r="CM118" s="950" t="s">
        <v>463</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415</v>
      </c>
      <c r="DH118" s="987"/>
      <c r="DI118" s="987"/>
      <c r="DJ118" s="987"/>
      <c r="DK118" s="988"/>
      <c r="DL118" s="989" t="s">
        <v>415</v>
      </c>
      <c r="DM118" s="987"/>
      <c r="DN118" s="987"/>
      <c r="DO118" s="987"/>
      <c r="DP118" s="988"/>
      <c r="DQ118" s="989" t="s">
        <v>239</v>
      </c>
      <c r="DR118" s="987"/>
      <c r="DS118" s="987"/>
      <c r="DT118" s="987"/>
      <c r="DU118" s="988"/>
      <c r="DV118" s="990" t="s">
        <v>239</v>
      </c>
      <c r="DW118" s="991"/>
      <c r="DX118" s="991"/>
      <c r="DY118" s="991"/>
      <c r="DZ118" s="992"/>
    </row>
    <row r="119" spans="1:130" s="226" customFormat="1" ht="26.25" customHeight="1" x14ac:dyDescent="0.15">
      <c r="A119" s="1084" t="s">
        <v>438</v>
      </c>
      <c r="B119" s="975"/>
      <c r="C119" s="957" t="s">
        <v>439</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239</v>
      </c>
      <c r="AB119" s="928"/>
      <c r="AC119" s="928"/>
      <c r="AD119" s="928"/>
      <c r="AE119" s="929"/>
      <c r="AF119" s="930" t="s">
        <v>239</v>
      </c>
      <c r="AG119" s="928"/>
      <c r="AH119" s="928"/>
      <c r="AI119" s="928"/>
      <c r="AJ119" s="929"/>
      <c r="AK119" s="930" t="s">
        <v>239</v>
      </c>
      <c r="AL119" s="928"/>
      <c r="AM119" s="928"/>
      <c r="AN119" s="928"/>
      <c r="AO119" s="929"/>
      <c r="AP119" s="931" t="s">
        <v>415</v>
      </c>
      <c r="AQ119" s="932"/>
      <c r="AR119" s="932"/>
      <c r="AS119" s="932"/>
      <c r="AT119" s="933"/>
      <c r="AU119" s="938"/>
      <c r="AV119" s="939"/>
      <c r="AW119" s="939"/>
      <c r="AX119" s="939"/>
      <c r="AY119" s="939"/>
      <c r="AZ119" s="247" t="s">
        <v>189</v>
      </c>
      <c r="BA119" s="247"/>
      <c r="BB119" s="247"/>
      <c r="BC119" s="247"/>
      <c r="BD119" s="247"/>
      <c r="BE119" s="247"/>
      <c r="BF119" s="247"/>
      <c r="BG119" s="247"/>
      <c r="BH119" s="247"/>
      <c r="BI119" s="247"/>
      <c r="BJ119" s="247"/>
      <c r="BK119" s="247"/>
      <c r="BL119" s="247"/>
      <c r="BM119" s="247"/>
      <c r="BN119" s="247"/>
      <c r="BO119" s="1005" t="s">
        <v>464</v>
      </c>
      <c r="BP119" s="1033"/>
      <c r="BQ119" s="1027">
        <v>30168303</v>
      </c>
      <c r="BR119" s="1028"/>
      <c r="BS119" s="1028"/>
      <c r="BT119" s="1028"/>
      <c r="BU119" s="1028"/>
      <c r="BV119" s="1028">
        <v>29853219</v>
      </c>
      <c r="BW119" s="1028"/>
      <c r="BX119" s="1028"/>
      <c r="BY119" s="1028"/>
      <c r="BZ119" s="1028"/>
      <c r="CA119" s="1028">
        <v>29490556</v>
      </c>
      <c r="CB119" s="1028"/>
      <c r="CC119" s="1028"/>
      <c r="CD119" s="1028"/>
      <c r="CE119" s="1028"/>
      <c r="CF119" s="1029"/>
      <c r="CG119" s="1030"/>
      <c r="CH119" s="1030"/>
      <c r="CI119" s="1030"/>
      <c r="CJ119" s="1031"/>
      <c r="CK119" s="978"/>
      <c r="CL119" s="979"/>
      <c r="CM119" s="1001" t="s">
        <v>465</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415</v>
      </c>
      <c r="DH119" s="1014"/>
      <c r="DI119" s="1014"/>
      <c r="DJ119" s="1014"/>
      <c r="DK119" s="1015"/>
      <c r="DL119" s="1013" t="s">
        <v>239</v>
      </c>
      <c r="DM119" s="1014"/>
      <c r="DN119" s="1014"/>
      <c r="DO119" s="1014"/>
      <c r="DP119" s="1015"/>
      <c r="DQ119" s="1013" t="s">
        <v>239</v>
      </c>
      <c r="DR119" s="1014"/>
      <c r="DS119" s="1014"/>
      <c r="DT119" s="1014"/>
      <c r="DU119" s="1015"/>
      <c r="DV119" s="1016" t="s">
        <v>239</v>
      </c>
      <c r="DW119" s="1017"/>
      <c r="DX119" s="1017"/>
      <c r="DY119" s="1017"/>
      <c r="DZ119" s="1018"/>
    </row>
    <row r="120" spans="1:130" s="226" customFormat="1" ht="26.25" customHeight="1" x14ac:dyDescent="0.15">
      <c r="A120" s="1085"/>
      <c r="B120" s="977"/>
      <c r="C120" s="950" t="s">
        <v>442</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v>77473</v>
      </c>
      <c r="AB120" s="987"/>
      <c r="AC120" s="987"/>
      <c r="AD120" s="987"/>
      <c r="AE120" s="988"/>
      <c r="AF120" s="989">
        <v>77473</v>
      </c>
      <c r="AG120" s="987"/>
      <c r="AH120" s="987"/>
      <c r="AI120" s="987"/>
      <c r="AJ120" s="988"/>
      <c r="AK120" s="989">
        <v>77473</v>
      </c>
      <c r="AL120" s="987"/>
      <c r="AM120" s="987"/>
      <c r="AN120" s="987"/>
      <c r="AO120" s="988"/>
      <c r="AP120" s="990">
        <v>0.3</v>
      </c>
      <c r="AQ120" s="991"/>
      <c r="AR120" s="991"/>
      <c r="AS120" s="991"/>
      <c r="AT120" s="992"/>
      <c r="AU120" s="1019" t="s">
        <v>466</v>
      </c>
      <c r="AV120" s="1020"/>
      <c r="AW120" s="1020"/>
      <c r="AX120" s="1020"/>
      <c r="AY120" s="1021"/>
      <c r="AZ120" s="957" t="s">
        <v>467</v>
      </c>
      <c r="BA120" s="925"/>
      <c r="BB120" s="925"/>
      <c r="BC120" s="925"/>
      <c r="BD120" s="925"/>
      <c r="BE120" s="925"/>
      <c r="BF120" s="925"/>
      <c r="BG120" s="925"/>
      <c r="BH120" s="925"/>
      <c r="BI120" s="925"/>
      <c r="BJ120" s="925"/>
      <c r="BK120" s="925"/>
      <c r="BL120" s="925"/>
      <c r="BM120" s="925"/>
      <c r="BN120" s="925"/>
      <c r="BO120" s="925"/>
      <c r="BP120" s="926"/>
      <c r="BQ120" s="958">
        <v>3866293</v>
      </c>
      <c r="BR120" s="959"/>
      <c r="BS120" s="959"/>
      <c r="BT120" s="959"/>
      <c r="BU120" s="959"/>
      <c r="BV120" s="959">
        <v>4247060</v>
      </c>
      <c r="BW120" s="959"/>
      <c r="BX120" s="959"/>
      <c r="BY120" s="959"/>
      <c r="BZ120" s="959"/>
      <c r="CA120" s="959">
        <v>5039866</v>
      </c>
      <c r="CB120" s="959"/>
      <c r="CC120" s="959"/>
      <c r="CD120" s="959"/>
      <c r="CE120" s="959"/>
      <c r="CF120" s="972">
        <v>19.8</v>
      </c>
      <c r="CG120" s="973"/>
      <c r="CH120" s="973"/>
      <c r="CI120" s="973"/>
      <c r="CJ120" s="973"/>
      <c r="CK120" s="1034" t="s">
        <v>468</v>
      </c>
      <c r="CL120" s="1035"/>
      <c r="CM120" s="1035"/>
      <c r="CN120" s="1035"/>
      <c r="CO120" s="1036"/>
      <c r="CP120" s="1042" t="s">
        <v>469</v>
      </c>
      <c r="CQ120" s="1043"/>
      <c r="CR120" s="1043"/>
      <c r="CS120" s="1043"/>
      <c r="CT120" s="1043"/>
      <c r="CU120" s="1043"/>
      <c r="CV120" s="1043"/>
      <c r="CW120" s="1043"/>
      <c r="CX120" s="1043"/>
      <c r="CY120" s="1043"/>
      <c r="CZ120" s="1043"/>
      <c r="DA120" s="1043"/>
      <c r="DB120" s="1043"/>
      <c r="DC120" s="1043"/>
      <c r="DD120" s="1043"/>
      <c r="DE120" s="1043"/>
      <c r="DF120" s="1044"/>
      <c r="DG120" s="958" t="s">
        <v>239</v>
      </c>
      <c r="DH120" s="959"/>
      <c r="DI120" s="959"/>
      <c r="DJ120" s="959"/>
      <c r="DK120" s="959"/>
      <c r="DL120" s="959">
        <v>1823991</v>
      </c>
      <c r="DM120" s="959"/>
      <c r="DN120" s="959"/>
      <c r="DO120" s="959"/>
      <c r="DP120" s="959"/>
      <c r="DQ120" s="959">
        <v>2123609</v>
      </c>
      <c r="DR120" s="959"/>
      <c r="DS120" s="959"/>
      <c r="DT120" s="959"/>
      <c r="DU120" s="959"/>
      <c r="DV120" s="960">
        <v>8.3000000000000007</v>
      </c>
      <c r="DW120" s="960"/>
      <c r="DX120" s="960"/>
      <c r="DY120" s="960"/>
      <c r="DZ120" s="961"/>
    </row>
    <row r="121" spans="1:130" s="226" customFormat="1" ht="26.25" customHeight="1" x14ac:dyDescent="0.15">
      <c r="A121" s="1085"/>
      <c r="B121" s="977"/>
      <c r="C121" s="1002" t="s">
        <v>470</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415</v>
      </c>
      <c r="AB121" s="987"/>
      <c r="AC121" s="987"/>
      <c r="AD121" s="987"/>
      <c r="AE121" s="988"/>
      <c r="AF121" s="989" t="s">
        <v>239</v>
      </c>
      <c r="AG121" s="987"/>
      <c r="AH121" s="987"/>
      <c r="AI121" s="987"/>
      <c r="AJ121" s="988"/>
      <c r="AK121" s="989" t="s">
        <v>239</v>
      </c>
      <c r="AL121" s="987"/>
      <c r="AM121" s="987"/>
      <c r="AN121" s="987"/>
      <c r="AO121" s="988"/>
      <c r="AP121" s="990" t="s">
        <v>239</v>
      </c>
      <c r="AQ121" s="991"/>
      <c r="AR121" s="991"/>
      <c r="AS121" s="991"/>
      <c r="AT121" s="992"/>
      <c r="AU121" s="1022"/>
      <c r="AV121" s="1023"/>
      <c r="AW121" s="1023"/>
      <c r="AX121" s="1023"/>
      <c r="AY121" s="1024"/>
      <c r="AZ121" s="950" t="s">
        <v>471</v>
      </c>
      <c r="BA121" s="951"/>
      <c r="BB121" s="951"/>
      <c r="BC121" s="951"/>
      <c r="BD121" s="951"/>
      <c r="BE121" s="951"/>
      <c r="BF121" s="951"/>
      <c r="BG121" s="951"/>
      <c r="BH121" s="951"/>
      <c r="BI121" s="951"/>
      <c r="BJ121" s="951"/>
      <c r="BK121" s="951"/>
      <c r="BL121" s="951"/>
      <c r="BM121" s="951"/>
      <c r="BN121" s="951"/>
      <c r="BO121" s="951"/>
      <c r="BP121" s="952"/>
      <c r="BQ121" s="953">
        <v>3946099</v>
      </c>
      <c r="BR121" s="954"/>
      <c r="BS121" s="954"/>
      <c r="BT121" s="954"/>
      <c r="BU121" s="954"/>
      <c r="BV121" s="954">
        <v>4080692</v>
      </c>
      <c r="BW121" s="954"/>
      <c r="BX121" s="954"/>
      <c r="BY121" s="954"/>
      <c r="BZ121" s="954"/>
      <c r="CA121" s="954">
        <v>4202569</v>
      </c>
      <c r="CB121" s="954"/>
      <c r="CC121" s="954"/>
      <c r="CD121" s="954"/>
      <c r="CE121" s="954"/>
      <c r="CF121" s="948">
        <v>16.5</v>
      </c>
      <c r="CG121" s="949"/>
      <c r="CH121" s="949"/>
      <c r="CI121" s="949"/>
      <c r="CJ121" s="949"/>
      <c r="CK121" s="1037"/>
      <c r="CL121" s="1038"/>
      <c r="CM121" s="1038"/>
      <c r="CN121" s="1038"/>
      <c r="CO121" s="1039"/>
      <c r="CP121" s="1047" t="s">
        <v>472</v>
      </c>
      <c r="CQ121" s="1048"/>
      <c r="CR121" s="1048"/>
      <c r="CS121" s="1048"/>
      <c r="CT121" s="1048"/>
      <c r="CU121" s="1048"/>
      <c r="CV121" s="1048"/>
      <c r="CW121" s="1048"/>
      <c r="CX121" s="1048"/>
      <c r="CY121" s="1048"/>
      <c r="CZ121" s="1048"/>
      <c r="DA121" s="1048"/>
      <c r="DB121" s="1048"/>
      <c r="DC121" s="1048"/>
      <c r="DD121" s="1048"/>
      <c r="DE121" s="1048"/>
      <c r="DF121" s="1049"/>
      <c r="DG121" s="953">
        <v>4888</v>
      </c>
      <c r="DH121" s="954"/>
      <c r="DI121" s="954"/>
      <c r="DJ121" s="954"/>
      <c r="DK121" s="954"/>
      <c r="DL121" s="954">
        <v>4797</v>
      </c>
      <c r="DM121" s="954"/>
      <c r="DN121" s="954"/>
      <c r="DO121" s="954"/>
      <c r="DP121" s="954"/>
      <c r="DQ121" s="954">
        <v>4526</v>
      </c>
      <c r="DR121" s="954"/>
      <c r="DS121" s="954"/>
      <c r="DT121" s="954"/>
      <c r="DU121" s="954"/>
      <c r="DV121" s="955">
        <v>0</v>
      </c>
      <c r="DW121" s="955"/>
      <c r="DX121" s="955"/>
      <c r="DY121" s="955"/>
      <c r="DZ121" s="956"/>
    </row>
    <row r="122" spans="1:130" s="226" customFormat="1" ht="26.25" customHeight="1" x14ac:dyDescent="0.15">
      <c r="A122" s="1085"/>
      <c r="B122" s="977"/>
      <c r="C122" s="950" t="s">
        <v>452</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239</v>
      </c>
      <c r="AB122" s="987"/>
      <c r="AC122" s="987"/>
      <c r="AD122" s="987"/>
      <c r="AE122" s="988"/>
      <c r="AF122" s="989" t="s">
        <v>415</v>
      </c>
      <c r="AG122" s="987"/>
      <c r="AH122" s="987"/>
      <c r="AI122" s="987"/>
      <c r="AJ122" s="988"/>
      <c r="AK122" s="989" t="s">
        <v>239</v>
      </c>
      <c r="AL122" s="987"/>
      <c r="AM122" s="987"/>
      <c r="AN122" s="987"/>
      <c r="AO122" s="988"/>
      <c r="AP122" s="990" t="s">
        <v>415</v>
      </c>
      <c r="AQ122" s="991"/>
      <c r="AR122" s="991"/>
      <c r="AS122" s="991"/>
      <c r="AT122" s="992"/>
      <c r="AU122" s="1022"/>
      <c r="AV122" s="1023"/>
      <c r="AW122" s="1023"/>
      <c r="AX122" s="1023"/>
      <c r="AY122" s="1024"/>
      <c r="AZ122" s="1001" t="s">
        <v>473</v>
      </c>
      <c r="BA122" s="993"/>
      <c r="BB122" s="993"/>
      <c r="BC122" s="993"/>
      <c r="BD122" s="993"/>
      <c r="BE122" s="993"/>
      <c r="BF122" s="993"/>
      <c r="BG122" s="993"/>
      <c r="BH122" s="993"/>
      <c r="BI122" s="993"/>
      <c r="BJ122" s="993"/>
      <c r="BK122" s="993"/>
      <c r="BL122" s="993"/>
      <c r="BM122" s="993"/>
      <c r="BN122" s="993"/>
      <c r="BO122" s="993"/>
      <c r="BP122" s="994"/>
      <c r="BQ122" s="1027">
        <v>16668111</v>
      </c>
      <c r="BR122" s="1028"/>
      <c r="BS122" s="1028"/>
      <c r="BT122" s="1028"/>
      <c r="BU122" s="1028"/>
      <c r="BV122" s="1028">
        <v>15974313</v>
      </c>
      <c r="BW122" s="1028"/>
      <c r="BX122" s="1028"/>
      <c r="BY122" s="1028"/>
      <c r="BZ122" s="1028"/>
      <c r="CA122" s="1028">
        <v>15897047</v>
      </c>
      <c r="CB122" s="1028"/>
      <c r="CC122" s="1028"/>
      <c r="CD122" s="1028"/>
      <c r="CE122" s="1028"/>
      <c r="CF122" s="1045">
        <v>62.3</v>
      </c>
      <c r="CG122" s="1046"/>
      <c r="CH122" s="1046"/>
      <c r="CI122" s="1046"/>
      <c r="CJ122" s="1046"/>
      <c r="CK122" s="1037"/>
      <c r="CL122" s="1038"/>
      <c r="CM122" s="1038"/>
      <c r="CN122" s="1038"/>
      <c r="CO122" s="1039"/>
      <c r="CP122" s="1047" t="s">
        <v>407</v>
      </c>
      <c r="CQ122" s="1048"/>
      <c r="CR122" s="1048"/>
      <c r="CS122" s="1048"/>
      <c r="CT122" s="1048"/>
      <c r="CU122" s="1048"/>
      <c r="CV122" s="1048"/>
      <c r="CW122" s="1048"/>
      <c r="CX122" s="1048"/>
      <c r="CY122" s="1048"/>
      <c r="CZ122" s="1048"/>
      <c r="DA122" s="1048"/>
      <c r="DB122" s="1048"/>
      <c r="DC122" s="1048"/>
      <c r="DD122" s="1048"/>
      <c r="DE122" s="1048"/>
      <c r="DF122" s="1049"/>
      <c r="DG122" s="953" t="s">
        <v>239</v>
      </c>
      <c r="DH122" s="954"/>
      <c r="DI122" s="954"/>
      <c r="DJ122" s="954"/>
      <c r="DK122" s="954"/>
      <c r="DL122" s="954" t="s">
        <v>239</v>
      </c>
      <c r="DM122" s="954"/>
      <c r="DN122" s="954"/>
      <c r="DO122" s="954"/>
      <c r="DP122" s="954"/>
      <c r="DQ122" s="954" t="s">
        <v>239</v>
      </c>
      <c r="DR122" s="954"/>
      <c r="DS122" s="954"/>
      <c r="DT122" s="954"/>
      <c r="DU122" s="954"/>
      <c r="DV122" s="955" t="s">
        <v>239</v>
      </c>
      <c r="DW122" s="955"/>
      <c r="DX122" s="955"/>
      <c r="DY122" s="955"/>
      <c r="DZ122" s="956"/>
    </row>
    <row r="123" spans="1:130" s="226" customFormat="1" ht="26.25" customHeight="1" x14ac:dyDescent="0.15">
      <c r="A123" s="1085"/>
      <c r="B123" s="977"/>
      <c r="C123" s="950" t="s">
        <v>458</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239</v>
      </c>
      <c r="AB123" s="987"/>
      <c r="AC123" s="987"/>
      <c r="AD123" s="987"/>
      <c r="AE123" s="988"/>
      <c r="AF123" s="989" t="s">
        <v>415</v>
      </c>
      <c r="AG123" s="987"/>
      <c r="AH123" s="987"/>
      <c r="AI123" s="987"/>
      <c r="AJ123" s="988"/>
      <c r="AK123" s="989" t="s">
        <v>239</v>
      </c>
      <c r="AL123" s="987"/>
      <c r="AM123" s="987"/>
      <c r="AN123" s="987"/>
      <c r="AO123" s="988"/>
      <c r="AP123" s="990" t="s">
        <v>239</v>
      </c>
      <c r="AQ123" s="991"/>
      <c r="AR123" s="991"/>
      <c r="AS123" s="991"/>
      <c r="AT123" s="992"/>
      <c r="AU123" s="1025"/>
      <c r="AV123" s="1026"/>
      <c r="AW123" s="1026"/>
      <c r="AX123" s="1026"/>
      <c r="AY123" s="1026"/>
      <c r="AZ123" s="247" t="s">
        <v>189</v>
      </c>
      <c r="BA123" s="247"/>
      <c r="BB123" s="247"/>
      <c r="BC123" s="247"/>
      <c r="BD123" s="247"/>
      <c r="BE123" s="247"/>
      <c r="BF123" s="247"/>
      <c r="BG123" s="247"/>
      <c r="BH123" s="247"/>
      <c r="BI123" s="247"/>
      <c r="BJ123" s="247"/>
      <c r="BK123" s="247"/>
      <c r="BL123" s="247"/>
      <c r="BM123" s="247"/>
      <c r="BN123" s="247"/>
      <c r="BO123" s="1005" t="s">
        <v>474</v>
      </c>
      <c r="BP123" s="1033"/>
      <c r="BQ123" s="1091">
        <v>24480503</v>
      </c>
      <c r="BR123" s="1092"/>
      <c r="BS123" s="1092"/>
      <c r="BT123" s="1092"/>
      <c r="BU123" s="1092"/>
      <c r="BV123" s="1092">
        <v>24302065</v>
      </c>
      <c r="BW123" s="1092"/>
      <c r="BX123" s="1092"/>
      <c r="BY123" s="1092"/>
      <c r="BZ123" s="1092"/>
      <c r="CA123" s="1092">
        <v>25139482</v>
      </c>
      <c r="CB123" s="1092"/>
      <c r="CC123" s="1092"/>
      <c r="CD123" s="1092"/>
      <c r="CE123" s="1092"/>
      <c r="CF123" s="1029"/>
      <c r="CG123" s="1030"/>
      <c r="CH123" s="1030"/>
      <c r="CI123" s="1030"/>
      <c r="CJ123" s="1031"/>
      <c r="CK123" s="1037"/>
      <c r="CL123" s="1038"/>
      <c r="CM123" s="1038"/>
      <c r="CN123" s="1038"/>
      <c r="CO123" s="1039"/>
      <c r="CP123" s="1047" t="s">
        <v>475</v>
      </c>
      <c r="CQ123" s="1048"/>
      <c r="CR123" s="1048"/>
      <c r="CS123" s="1048"/>
      <c r="CT123" s="1048"/>
      <c r="CU123" s="1048"/>
      <c r="CV123" s="1048"/>
      <c r="CW123" s="1048"/>
      <c r="CX123" s="1048"/>
      <c r="CY123" s="1048"/>
      <c r="CZ123" s="1048"/>
      <c r="DA123" s="1048"/>
      <c r="DB123" s="1048"/>
      <c r="DC123" s="1048"/>
      <c r="DD123" s="1048"/>
      <c r="DE123" s="1048"/>
      <c r="DF123" s="1049"/>
      <c r="DG123" s="986" t="s">
        <v>415</v>
      </c>
      <c r="DH123" s="987"/>
      <c r="DI123" s="987"/>
      <c r="DJ123" s="987"/>
      <c r="DK123" s="988"/>
      <c r="DL123" s="989" t="s">
        <v>239</v>
      </c>
      <c r="DM123" s="987"/>
      <c r="DN123" s="987"/>
      <c r="DO123" s="987"/>
      <c r="DP123" s="988"/>
      <c r="DQ123" s="989" t="s">
        <v>415</v>
      </c>
      <c r="DR123" s="987"/>
      <c r="DS123" s="987"/>
      <c r="DT123" s="987"/>
      <c r="DU123" s="988"/>
      <c r="DV123" s="990" t="s">
        <v>239</v>
      </c>
      <c r="DW123" s="991"/>
      <c r="DX123" s="991"/>
      <c r="DY123" s="991"/>
      <c r="DZ123" s="992"/>
    </row>
    <row r="124" spans="1:130" s="226" customFormat="1" ht="26.25" customHeight="1" thickBot="1" x14ac:dyDescent="0.2">
      <c r="A124" s="1085"/>
      <c r="B124" s="977"/>
      <c r="C124" s="950" t="s">
        <v>461</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239</v>
      </c>
      <c r="AB124" s="987"/>
      <c r="AC124" s="987"/>
      <c r="AD124" s="987"/>
      <c r="AE124" s="988"/>
      <c r="AF124" s="989" t="s">
        <v>415</v>
      </c>
      <c r="AG124" s="987"/>
      <c r="AH124" s="987"/>
      <c r="AI124" s="987"/>
      <c r="AJ124" s="988"/>
      <c r="AK124" s="989" t="s">
        <v>239</v>
      </c>
      <c r="AL124" s="987"/>
      <c r="AM124" s="987"/>
      <c r="AN124" s="987"/>
      <c r="AO124" s="988"/>
      <c r="AP124" s="990" t="s">
        <v>239</v>
      </c>
      <c r="AQ124" s="991"/>
      <c r="AR124" s="991"/>
      <c r="AS124" s="991"/>
      <c r="AT124" s="992"/>
      <c r="AU124" s="1087" t="s">
        <v>476</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24.7</v>
      </c>
      <c r="BR124" s="1055"/>
      <c r="BS124" s="1055"/>
      <c r="BT124" s="1055"/>
      <c r="BU124" s="1055"/>
      <c r="BV124" s="1055">
        <v>23.1</v>
      </c>
      <c r="BW124" s="1055"/>
      <c r="BX124" s="1055"/>
      <c r="BY124" s="1055"/>
      <c r="BZ124" s="1055"/>
      <c r="CA124" s="1055">
        <v>17</v>
      </c>
      <c r="CB124" s="1055"/>
      <c r="CC124" s="1055"/>
      <c r="CD124" s="1055"/>
      <c r="CE124" s="1055"/>
      <c r="CF124" s="1056"/>
      <c r="CG124" s="1057"/>
      <c r="CH124" s="1057"/>
      <c r="CI124" s="1057"/>
      <c r="CJ124" s="1058"/>
      <c r="CK124" s="1040"/>
      <c r="CL124" s="1040"/>
      <c r="CM124" s="1040"/>
      <c r="CN124" s="1040"/>
      <c r="CO124" s="1041"/>
      <c r="CP124" s="1047" t="s">
        <v>477</v>
      </c>
      <c r="CQ124" s="1048"/>
      <c r="CR124" s="1048"/>
      <c r="CS124" s="1048"/>
      <c r="CT124" s="1048"/>
      <c r="CU124" s="1048"/>
      <c r="CV124" s="1048"/>
      <c r="CW124" s="1048"/>
      <c r="CX124" s="1048"/>
      <c r="CY124" s="1048"/>
      <c r="CZ124" s="1048"/>
      <c r="DA124" s="1048"/>
      <c r="DB124" s="1048"/>
      <c r="DC124" s="1048"/>
      <c r="DD124" s="1048"/>
      <c r="DE124" s="1048"/>
      <c r="DF124" s="1049"/>
      <c r="DG124" s="1032">
        <v>1769299</v>
      </c>
      <c r="DH124" s="1014"/>
      <c r="DI124" s="1014"/>
      <c r="DJ124" s="1014"/>
      <c r="DK124" s="1015"/>
      <c r="DL124" s="1013" t="s">
        <v>239</v>
      </c>
      <c r="DM124" s="1014"/>
      <c r="DN124" s="1014"/>
      <c r="DO124" s="1014"/>
      <c r="DP124" s="1015"/>
      <c r="DQ124" s="1013" t="s">
        <v>415</v>
      </c>
      <c r="DR124" s="1014"/>
      <c r="DS124" s="1014"/>
      <c r="DT124" s="1014"/>
      <c r="DU124" s="1015"/>
      <c r="DV124" s="1016" t="s">
        <v>239</v>
      </c>
      <c r="DW124" s="1017"/>
      <c r="DX124" s="1017"/>
      <c r="DY124" s="1017"/>
      <c r="DZ124" s="1018"/>
    </row>
    <row r="125" spans="1:130" s="226" customFormat="1" ht="26.25" customHeight="1" x14ac:dyDescent="0.15">
      <c r="A125" s="1085"/>
      <c r="B125" s="977"/>
      <c r="C125" s="950" t="s">
        <v>463</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415</v>
      </c>
      <c r="AB125" s="987"/>
      <c r="AC125" s="987"/>
      <c r="AD125" s="987"/>
      <c r="AE125" s="988"/>
      <c r="AF125" s="989" t="s">
        <v>239</v>
      </c>
      <c r="AG125" s="987"/>
      <c r="AH125" s="987"/>
      <c r="AI125" s="987"/>
      <c r="AJ125" s="988"/>
      <c r="AK125" s="989" t="s">
        <v>415</v>
      </c>
      <c r="AL125" s="987"/>
      <c r="AM125" s="987"/>
      <c r="AN125" s="987"/>
      <c r="AO125" s="988"/>
      <c r="AP125" s="990" t="s">
        <v>239</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478</v>
      </c>
      <c r="CL125" s="1035"/>
      <c r="CM125" s="1035"/>
      <c r="CN125" s="1035"/>
      <c r="CO125" s="1036"/>
      <c r="CP125" s="957" t="s">
        <v>479</v>
      </c>
      <c r="CQ125" s="925"/>
      <c r="CR125" s="925"/>
      <c r="CS125" s="925"/>
      <c r="CT125" s="925"/>
      <c r="CU125" s="925"/>
      <c r="CV125" s="925"/>
      <c r="CW125" s="925"/>
      <c r="CX125" s="925"/>
      <c r="CY125" s="925"/>
      <c r="CZ125" s="925"/>
      <c r="DA125" s="925"/>
      <c r="DB125" s="925"/>
      <c r="DC125" s="925"/>
      <c r="DD125" s="925"/>
      <c r="DE125" s="925"/>
      <c r="DF125" s="926"/>
      <c r="DG125" s="958" t="s">
        <v>415</v>
      </c>
      <c r="DH125" s="959"/>
      <c r="DI125" s="959"/>
      <c r="DJ125" s="959"/>
      <c r="DK125" s="959"/>
      <c r="DL125" s="959" t="s">
        <v>415</v>
      </c>
      <c r="DM125" s="959"/>
      <c r="DN125" s="959"/>
      <c r="DO125" s="959"/>
      <c r="DP125" s="959"/>
      <c r="DQ125" s="959" t="s">
        <v>239</v>
      </c>
      <c r="DR125" s="959"/>
      <c r="DS125" s="959"/>
      <c r="DT125" s="959"/>
      <c r="DU125" s="959"/>
      <c r="DV125" s="960" t="s">
        <v>239</v>
      </c>
      <c r="DW125" s="960"/>
      <c r="DX125" s="960"/>
      <c r="DY125" s="960"/>
      <c r="DZ125" s="961"/>
    </row>
    <row r="126" spans="1:130" s="226" customFormat="1" ht="26.25" customHeight="1" thickBot="1" x14ac:dyDescent="0.2">
      <c r="A126" s="1085"/>
      <c r="B126" s="977"/>
      <c r="C126" s="950" t="s">
        <v>465</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415</v>
      </c>
      <c r="AB126" s="987"/>
      <c r="AC126" s="987"/>
      <c r="AD126" s="987"/>
      <c r="AE126" s="988"/>
      <c r="AF126" s="989" t="s">
        <v>415</v>
      </c>
      <c r="AG126" s="987"/>
      <c r="AH126" s="987"/>
      <c r="AI126" s="987"/>
      <c r="AJ126" s="988"/>
      <c r="AK126" s="989" t="s">
        <v>415</v>
      </c>
      <c r="AL126" s="987"/>
      <c r="AM126" s="987"/>
      <c r="AN126" s="987"/>
      <c r="AO126" s="988"/>
      <c r="AP126" s="990" t="s">
        <v>239</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480</v>
      </c>
      <c r="CQ126" s="951"/>
      <c r="CR126" s="951"/>
      <c r="CS126" s="951"/>
      <c r="CT126" s="951"/>
      <c r="CU126" s="951"/>
      <c r="CV126" s="951"/>
      <c r="CW126" s="951"/>
      <c r="CX126" s="951"/>
      <c r="CY126" s="951"/>
      <c r="CZ126" s="951"/>
      <c r="DA126" s="951"/>
      <c r="DB126" s="951"/>
      <c r="DC126" s="951"/>
      <c r="DD126" s="951"/>
      <c r="DE126" s="951"/>
      <c r="DF126" s="952"/>
      <c r="DG126" s="953" t="s">
        <v>239</v>
      </c>
      <c r="DH126" s="954"/>
      <c r="DI126" s="954"/>
      <c r="DJ126" s="954"/>
      <c r="DK126" s="954"/>
      <c r="DL126" s="954" t="s">
        <v>239</v>
      </c>
      <c r="DM126" s="954"/>
      <c r="DN126" s="954"/>
      <c r="DO126" s="954"/>
      <c r="DP126" s="954"/>
      <c r="DQ126" s="954" t="s">
        <v>239</v>
      </c>
      <c r="DR126" s="954"/>
      <c r="DS126" s="954"/>
      <c r="DT126" s="954"/>
      <c r="DU126" s="954"/>
      <c r="DV126" s="955" t="s">
        <v>415</v>
      </c>
      <c r="DW126" s="955"/>
      <c r="DX126" s="955"/>
      <c r="DY126" s="955"/>
      <c r="DZ126" s="956"/>
    </row>
    <row r="127" spans="1:130" s="226" customFormat="1" ht="26.25" customHeight="1" x14ac:dyDescent="0.15">
      <c r="A127" s="1086"/>
      <c r="B127" s="979"/>
      <c r="C127" s="1001" t="s">
        <v>481</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v>9203</v>
      </c>
      <c r="AB127" s="987"/>
      <c r="AC127" s="987"/>
      <c r="AD127" s="987"/>
      <c r="AE127" s="988"/>
      <c r="AF127" s="989">
        <v>10527</v>
      </c>
      <c r="AG127" s="987"/>
      <c r="AH127" s="987"/>
      <c r="AI127" s="987"/>
      <c r="AJ127" s="988"/>
      <c r="AK127" s="989">
        <v>5559</v>
      </c>
      <c r="AL127" s="987"/>
      <c r="AM127" s="987"/>
      <c r="AN127" s="987"/>
      <c r="AO127" s="988"/>
      <c r="AP127" s="990">
        <v>0</v>
      </c>
      <c r="AQ127" s="991"/>
      <c r="AR127" s="991"/>
      <c r="AS127" s="991"/>
      <c r="AT127" s="992"/>
      <c r="AU127" s="228"/>
      <c r="AV127" s="228"/>
      <c r="AW127" s="228"/>
      <c r="AX127" s="1059" t="s">
        <v>482</v>
      </c>
      <c r="AY127" s="1060"/>
      <c r="AZ127" s="1060"/>
      <c r="BA127" s="1060"/>
      <c r="BB127" s="1060"/>
      <c r="BC127" s="1060"/>
      <c r="BD127" s="1060"/>
      <c r="BE127" s="1061"/>
      <c r="BF127" s="1062" t="s">
        <v>483</v>
      </c>
      <c r="BG127" s="1060"/>
      <c r="BH127" s="1060"/>
      <c r="BI127" s="1060"/>
      <c r="BJ127" s="1060"/>
      <c r="BK127" s="1060"/>
      <c r="BL127" s="1061"/>
      <c r="BM127" s="1062" t="s">
        <v>484</v>
      </c>
      <c r="BN127" s="1060"/>
      <c r="BO127" s="1060"/>
      <c r="BP127" s="1060"/>
      <c r="BQ127" s="1060"/>
      <c r="BR127" s="1060"/>
      <c r="BS127" s="1061"/>
      <c r="BT127" s="1062" t="s">
        <v>485</v>
      </c>
      <c r="BU127" s="1060"/>
      <c r="BV127" s="1060"/>
      <c r="BW127" s="1060"/>
      <c r="BX127" s="1060"/>
      <c r="BY127" s="1060"/>
      <c r="BZ127" s="1083"/>
      <c r="CA127" s="228"/>
      <c r="CB127" s="228"/>
      <c r="CC127" s="228"/>
      <c r="CD127" s="251"/>
      <c r="CE127" s="251"/>
      <c r="CF127" s="251"/>
      <c r="CG127" s="228"/>
      <c r="CH127" s="228"/>
      <c r="CI127" s="228"/>
      <c r="CJ127" s="250"/>
      <c r="CK127" s="1051"/>
      <c r="CL127" s="1038"/>
      <c r="CM127" s="1038"/>
      <c r="CN127" s="1038"/>
      <c r="CO127" s="1039"/>
      <c r="CP127" s="950" t="s">
        <v>486</v>
      </c>
      <c r="CQ127" s="951"/>
      <c r="CR127" s="951"/>
      <c r="CS127" s="951"/>
      <c r="CT127" s="951"/>
      <c r="CU127" s="951"/>
      <c r="CV127" s="951"/>
      <c r="CW127" s="951"/>
      <c r="CX127" s="951"/>
      <c r="CY127" s="951"/>
      <c r="CZ127" s="951"/>
      <c r="DA127" s="951"/>
      <c r="DB127" s="951"/>
      <c r="DC127" s="951"/>
      <c r="DD127" s="951"/>
      <c r="DE127" s="951"/>
      <c r="DF127" s="952"/>
      <c r="DG127" s="953" t="s">
        <v>239</v>
      </c>
      <c r="DH127" s="954"/>
      <c r="DI127" s="954"/>
      <c r="DJ127" s="954"/>
      <c r="DK127" s="954"/>
      <c r="DL127" s="954" t="s">
        <v>239</v>
      </c>
      <c r="DM127" s="954"/>
      <c r="DN127" s="954"/>
      <c r="DO127" s="954"/>
      <c r="DP127" s="954"/>
      <c r="DQ127" s="954" t="s">
        <v>415</v>
      </c>
      <c r="DR127" s="954"/>
      <c r="DS127" s="954"/>
      <c r="DT127" s="954"/>
      <c r="DU127" s="954"/>
      <c r="DV127" s="955" t="s">
        <v>239</v>
      </c>
      <c r="DW127" s="955"/>
      <c r="DX127" s="955"/>
      <c r="DY127" s="955"/>
      <c r="DZ127" s="956"/>
    </row>
    <row r="128" spans="1:130" s="226" customFormat="1" ht="26.25" customHeight="1" thickBot="1" x14ac:dyDescent="0.2">
      <c r="A128" s="1069" t="s">
        <v>487</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488</v>
      </c>
      <c r="X128" s="1071"/>
      <c r="Y128" s="1071"/>
      <c r="Z128" s="1072"/>
      <c r="AA128" s="1073">
        <v>449906</v>
      </c>
      <c r="AB128" s="1074"/>
      <c r="AC128" s="1074"/>
      <c r="AD128" s="1074"/>
      <c r="AE128" s="1075"/>
      <c r="AF128" s="1076">
        <v>473399</v>
      </c>
      <c r="AG128" s="1074"/>
      <c r="AH128" s="1074"/>
      <c r="AI128" s="1074"/>
      <c r="AJ128" s="1075"/>
      <c r="AK128" s="1076">
        <v>501679</v>
      </c>
      <c r="AL128" s="1074"/>
      <c r="AM128" s="1074"/>
      <c r="AN128" s="1074"/>
      <c r="AO128" s="1075"/>
      <c r="AP128" s="1077"/>
      <c r="AQ128" s="1078"/>
      <c r="AR128" s="1078"/>
      <c r="AS128" s="1078"/>
      <c r="AT128" s="1079"/>
      <c r="AU128" s="228"/>
      <c r="AV128" s="228"/>
      <c r="AW128" s="228"/>
      <c r="AX128" s="924" t="s">
        <v>489</v>
      </c>
      <c r="AY128" s="925"/>
      <c r="AZ128" s="925"/>
      <c r="BA128" s="925"/>
      <c r="BB128" s="925"/>
      <c r="BC128" s="925"/>
      <c r="BD128" s="925"/>
      <c r="BE128" s="926"/>
      <c r="BF128" s="1080" t="s">
        <v>415</v>
      </c>
      <c r="BG128" s="1081"/>
      <c r="BH128" s="1081"/>
      <c r="BI128" s="1081"/>
      <c r="BJ128" s="1081"/>
      <c r="BK128" s="1081"/>
      <c r="BL128" s="1082"/>
      <c r="BM128" s="1080">
        <v>11.95</v>
      </c>
      <c r="BN128" s="1081"/>
      <c r="BO128" s="1081"/>
      <c r="BP128" s="1081"/>
      <c r="BQ128" s="1081"/>
      <c r="BR128" s="1081"/>
      <c r="BS128" s="1082"/>
      <c r="BT128" s="1080">
        <v>20</v>
      </c>
      <c r="BU128" s="1081"/>
      <c r="BV128" s="1081"/>
      <c r="BW128" s="1081"/>
      <c r="BX128" s="1081"/>
      <c r="BY128" s="1081"/>
      <c r="BZ128" s="1104"/>
      <c r="CA128" s="251"/>
      <c r="CB128" s="251"/>
      <c r="CC128" s="251"/>
      <c r="CD128" s="251"/>
      <c r="CE128" s="251"/>
      <c r="CF128" s="251"/>
      <c r="CG128" s="228"/>
      <c r="CH128" s="228"/>
      <c r="CI128" s="228"/>
      <c r="CJ128" s="250"/>
      <c r="CK128" s="1052"/>
      <c r="CL128" s="1053"/>
      <c r="CM128" s="1053"/>
      <c r="CN128" s="1053"/>
      <c r="CO128" s="1054"/>
      <c r="CP128" s="1063" t="s">
        <v>490</v>
      </c>
      <c r="CQ128" s="754"/>
      <c r="CR128" s="754"/>
      <c r="CS128" s="754"/>
      <c r="CT128" s="754"/>
      <c r="CU128" s="754"/>
      <c r="CV128" s="754"/>
      <c r="CW128" s="754"/>
      <c r="CX128" s="754"/>
      <c r="CY128" s="754"/>
      <c r="CZ128" s="754"/>
      <c r="DA128" s="754"/>
      <c r="DB128" s="754"/>
      <c r="DC128" s="754"/>
      <c r="DD128" s="754"/>
      <c r="DE128" s="754"/>
      <c r="DF128" s="1064"/>
      <c r="DG128" s="1065">
        <v>3238</v>
      </c>
      <c r="DH128" s="1066"/>
      <c r="DI128" s="1066"/>
      <c r="DJ128" s="1066"/>
      <c r="DK128" s="1066"/>
      <c r="DL128" s="1066">
        <v>1525</v>
      </c>
      <c r="DM128" s="1066"/>
      <c r="DN128" s="1066"/>
      <c r="DO128" s="1066"/>
      <c r="DP128" s="1066"/>
      <c r="DQ128" s="1066">
        <v>1074</v>
      </c>
      <c r="DR128" s="1066"/>
      <c r="DS128" s="1066"/>
      <c r="DT128" s="1066"/>
      <c r="DU128" s="1066"/>
      <c r="DV128" s="1067">
        <v>0</v>
      </c>
      <c r="DW128" s="1067"/>
      <c r="DX128" s="1067"/>
      <c r="DY128" s="1067"/>
      <c r="DZ128" s="1068"/>
    </row>
    <row r="129" spans="1:131" s="226" customFormat="1" ht="26.25" customHeight="1" x14ac:dyDescent="0.15">
      <c r="A129" s="962" t="s">
        <v>109</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491</v>
      </c>
      <c r="X129" s="1099"/>
      <c r="Y129" s="1099"/>
      <c r="Z129" s="1100"/>
      <c r="AA129" s="986">
        <v>24611558</v>
      </c>
      <c r="AB129" s="987"/>
      <c r="AC129" s="987"/>
      <c r="AD129" s="987"/>
      <c r="AE129" s="988"/>
      <c r="AF129" s="989">
        <v>25585443</v>
      </c>
      <c r="AG129" s="987"/>
      <c r="AH129" s="987"/>
      <c r="AI129" s="987"/>
      <c r="AJ129" s="988"/>
      <c r="AK129" s="989">
        <v>27105446</v>
      </c>
      <c r="AL129" s="987"/>
      <c r="AM129" s="987"/>
      <c r="AN129" s="987"/>
      <c r="AO129" s="988"/>
      <c r="AP129" s="1101"/>
      <c r="AQ129" s="1102"/>
      <c r="AR129" s="1102"/>
      <c r="AS129" s="1102"/>
      <c r="AT129" s="1103"/>
      <c r="AU129" s="229"/>
      <c r="AV129" s="229"/>
      <c r="AW129" s="229"/>
      <c r="AX129" s="1093" t="s">
        <v>492</v>
      </c>
      <c r="AY129" s="951"/>
      <c r="AZ129" s="951"/>
      <c r="BA129" s="951"/>
      <c r="BB129" s="951"/>
      <c r="BC129" s="951"/>
      <c r="BD129" s="951"/>
      <c r="BE129" s="952"/>
      <c r="BF129" s="1094" t="s">
        <v>239</v>
      </c>
      <c r="BG129" s="1095"/>
      <c r="BH129" s="1095"/>
      <c r="BI129" s="1095"/>
      <c r="BJ129" s="1095"/>
      <c r="BK129" s="1095"/>
      <c r="BL129" s="1096"/>
      <c r="BM129" s="1094">
        <v>16.95</v>
      </c>
      <c r="BN129" s="1095"/>
      <c r="BO129" s="1095"/>
      <c r="BP129" s="1095"/>
      <c r="BQ129" s="1095"/>
      <c r="BR129" s="1095"/>
      <c r="BS129" s="1096"/>
      <c r="BT129" s="1094">
        <v>30</v>
      </c>
      <c r="BU129" s="1095"/>
      <c r="BV129" s="1095"/>
      <c r="BW129" s="1095"/>
      <c r="BX129" s="1095"/>
      <c r="BY129" s="1095"/>
      <c r="BZ129" s="109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2" t="s">
        <v>493</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494</v>
      </c>
      <c r="X130" s="1099"/>
      <c r="Y130" s="1099"/>
      <c r="Z130" s="1100"/>
      <c r="AA130" s="986">
        <v>1669711</v>
      </c>
      <c r="AB130" s="987"/>
      <c r="AC130" s="987"/>
      <c r="AD130" s="987"/>
      <c r="AE130" s="988"/>
      <c r="AF130" s="989">
        <v>1622809</v>
      </c>
      <c r="AG130" s="987"/>
      <c r="AH130" s="987"/>
      <c r="AI130" s="987"/>
      <c r="AJ130" s="988"/>
      <c r="AK130" s="989">
        <v>1605855</v>
      </c>
      <c r="AL130" s="987"/>
      <c r="AM130" s="987"/>
      <c r="AN130" s="987"/>
      <c r="AO130" s="988"/>
      <c r="AP130" s="1101"/>
      <c r="AQ130" s="1102"/>
      <c r="AR130" s="1102"/>
      <c r="AS130" s="1102"/>
      <c r="AT130" s="1103"/>
      <c r="AU130" s="229"/>
      <c r="AV130" s="229"/>
      <c r="AW130" s="229"/>
      <c r="AX130" s="1093" t="s">
        <v>495</v>
      </c>
      <c r="AY130" s="951"/>
      <c r="AZ130" s="951"/>
      <c r="BA130" s="951"/>
      <c r="BB130" s="951"/>
      <c r="BC130" s="951"/>
      <c r="BD130" s="951"/>
      <c r="BE130" s="952"/>
      <c r="BF130" s="1129">
        <v>4.9000000000000004</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496</v>
      </c>
      <c r="X131" s="1136"/>
      <c r="Y131" s="1136"/>
      <c r="Z131" s="1137"/>
      <c r="AA131" s="1032">
        <v>22941847</v>
      </c>
      <c r="AB131" s="1014"/>
      <c r="AC131" s="1014"/>
      <c r="AD131" s="1014"/>
      <c r="AE131" s="1015"/>
      <c r="AF131" s="1013">
        <v>23962634</v>
      </c>
      <c r="AG131" s="1014"/>
      <c r="AH131" s="1014"/>
      <c r="AI131" s="1014"/>
      <c r="AJ131" s="1015"/>
      <c r="AK131" s="1013">
        <v>25499591</v>
      </c>
      <c r="AL131" s="1014"/>
      <c r="AM131" s="1014"/>
      <c r="AN131" s="1014"/>
      <c r="AO131" s="1015"/>
      <c r="AP131" s="1138"/>
      <c r="AQ131" s="1139"/>
      <c r="AR131" s="1139"/>
      <c r="AS131" s="1139"/>
      <c r="AT131" s="1140"/>
      <c r="AU131" s="229"/>
      <c r="AV131" s="229"/>
      <c r="AW131" s="229"/>
      <c r="AX131" s="1111" t="s">
        <v>497</v>
      </c>
      <c r="AY131" s="754"/>
      <c r="AZ131" s="754"/>
      <c r="BA131" s="754"/>
      <c r="BB131" s="754"/>
      <c r="BC131" s="754"/>
      <c r="BD131" s="754"/>
      <c r="BE131" s="1064"/>
      <c r="BF131" s="1112">
        <v>17</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8" t="s">
        <v>498</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499</v>
      </c>
      <c r="W132" s="1122"/>
      <c r="X132" s="1122"/>
      <c r="Y132" s="1122"/>
      <c r="Z132" s="1123"/>
      <c r="AA132" s="1124">
        <v>4.9817567</v>
      </c>
      <c r="AB132" s="1125"/>
      <c r="AC132" s="1125"/>
      <c r="AD132" s="1125"/>
      <c r="AE132" s="1126"/>
      <c r="AF132" s="1127">
        <v>4.7931416889999996</v>
      </c>
      <c r="AG132" s="1125"/>
      <c r="AH132" s="1125"/>
      <c r="AI132" s="1125"/>
      <c r="AJ132" s="1126"/>
      <c r="AK132" s="1127">
        <v>4.9854603549999998</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500</v>
      </c>
      <c r="W133" s="1105"/>
      <c r="X133" s="1105"/>
      <c r="Y133" s="1105"/>
      <c r="Z133" s="1106"/>
      <c r="AA133" s="1107">
        <v>4.7</v>
      </c>
      <c r="AB133" s="1108"/>
      <c r="AC133" s="1108"/>
      <c r="AD133" s="1108"/>
      <c r="AE133" s="1109"/>
      <c r="AF133" s="1107">
        <v>4.7</v>
      </c>
      <c r="AG133" s="1108"/>
      <c r="AH133" s="1108"/>
      <c r="AI133" s="1108"/>
      <c r="AJ133" s="1109"/>
      <c r="AK133" s="1107">
        <v>4.9000000000000004</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kyEI/xSvwWYFP4wpacRwYMgAXfeS6PhDlIFu8ON3q1mXm8BUaHzaPQgCtpU4016av9Sud7DaeTxgxO7hDaLDmg==" saltValue="qNfsuWAz33ia1SdBaLoBi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BA26" sqref="BA26"/>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501</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CS56" sqref="CS56"/>
    </sheetView>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TbpwY3sObksPSa0q/8f8nKA5eH4bDmFqJd6NTQy5ZYO5Qzj3oLCmyfLR+CMdUPott2X3QFC3HZvDeGOrXtIUA==" saltValue="qIjyZMqFUV8/I1f8ukTZn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503</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504</v>
      </c>
      <c r="AP7" s="268"/>
      <c r="AQ7" s="269" t="s">
        <v>505</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506</v>
      </c>
      <c r="AQ8" s="275" t="s">
        <v>507</v>
      </c>
      <c r="AR8" s="276" t="s">
        <v>508</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509</v>
      </c>
      <c r="AL9" s="1145"/>
      <c r="AM9" s="1145"/>
      <c r="AN9" s="1146"/>
      <c r="AO9" s="277">
        <v>7246714</v>
      </c>
      <c r="AP9" s="277">
        <v>50470</v>
      </c>
      <c r="AQ9" s="278">
        <v>62021</v>
      </c>
      <c r="AR9" s="279">
        <v>-18.600000000000001</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510</v>
      </c>
      <c r="AL10" s="1145"/>
      <c r="AM10" s="1145"/>
      <c r="AN10" s="1146"/>
      <c r="AO10" s="280">
        <v>1188329</v>
      </c>
      <c r="AP10" s="280">
        <v>8276</v>
      </c>
      <c r="AQ10" s="281">
        <v>4339</v>
      </c>
      <c r="AR10" s="282">
        <v>90.7</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511</v>
      </c>
      <c r="AL11" s="1145"/>
      <c r="AM11" s="1145"/>
      <c r="AN11" s="1146"/>
      <c r="AO11" s="280">
        <v>28343</v>
      </c>
      <c r="AP11" s="280">
        <v>197</v>
      </c>
      <c r="AQ11" s="281">
        <v>554</v>
      </c>
      <c r="AR11" s="282">
        <v>-64.400000000000006</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512</v>
      </c>
      <c r="AL12" s="1145"/>
      <c r="AM12" s="1145"/>
      <c r="AN12" s="1146"/>
      <c r="AO12" s="280" t="s">
        <v>513</v>
      </c>
      <c r="AP12" s="280" t="s">
        <v>513</v>
      </c>
      <c r="AQ12" s="281">
        <v>17</v>
      </c>
      <c r="AR12" s="282" t="s">
        <v>513</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514</v>
      </c>
      <c r="AL13" s="1145"/>
      <c r="AM13" s="1145"/>
      <c r="AN13" s="1146"/>
      <c r="AO13" s="280">
        <v>260269</v>
      </c>
      <c r="AP13" s="280">
        <v>1813</v>
      </c>
      <c r="AQ13" s="281">
        <v>2525</v>
      </c>
      <c r="AR13" s="282">
        <v>-28.2</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515</v>
      </c>
      <c r="AL14" s="1145"/>
      <c r="AM14" s="1145"/>
      <c r="AN14" s="1146"/>
      <c r="AO14" s="280">
        <v>50926</v>
      </c>
      <c r="AP14" s="280">
        <v>355</v>
      </c>
      <c r="AQ14" s="281">
        <v>1158</v>
      </c>
      <c r="AR14" s="282">
        <v>-69.3</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516</v>
      </c>
      <c r="AL15" s="1148"/>
      <c r="AM15" s="1148"/>
      <c r="AN15" s="1149"/>
      <c r="AO15" s="280">
        <v>-444987</v>
      </c>
      <c r="AP15" s="280">
        <v>-3099</v>
      </c>
      <c r="AQ15" s="281">
        <v>-4174</v>
      </c>
      <c r="AR15" s="282">
        <v>-25.8</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189</v>
      </c>
      <c r="AL16" s="1148"/>
      <c r="AM16" s="1148"/>
      <c r="AN16" s="1149"/>
      <c r="AO16" s="280">
        <v>8329594</v>
      </c>
      <c r="AP16" s="280">
        <v>58012</v>
      </c>
      <c r="AQ16" s="281">
        <v>66439</v>
      </c>
      <c r="AR16" s="282">
        <v>-12.7</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517</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518</v>
      </c>
      <c r="AP20" s="289" t="s">
        <v>519</v>
      </c>
      <c r="AQ20" s="290" t="s">
        <v>520</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521</v>
      </c>
      <c r="AL21" s="1151"/>
      <c r="AM21" s="1151"/>
      <c r="AN21" s="1152"/>
      <c r="AO21" s="293">
        <v>4.88</v>
      </c>
      <c r="AP21" s="294">
        <v>6.1</v>
      </c>
      <c r="AQ21" s="295">
        <v>-1.22</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522</v>
      </c>
      <c r="AL22" s="1151"/>
      <c r="AM22" s="1151"/>
      <c r="AN22" s="1152"/>
      <c r="AO22" s="298">
        <v>100.8</v>
      </c>
      <c r="AP22" s="299">
        <v>99</v>
      </c>
      <c r="AQ22" s="300">
        <v>1.8</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1" t="s">
        <v>523</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x14ac:dyDescent="0.15">
      <c r="A27" s="305"/>
      <c r="AO27" s="258"/>
      <c r="AP27" s="258"/>
      <c r="AQ27" s="258"/>
      <c r="AR27" s="258"/>
      <c r="AS27" s="258"/>
      <c r="AT27" s="258"/>
    </row>
    <row r="28" spans="1:46" ht="17.25" x14ac:dyDescent="0.15">
      <c r="A28" s="259" t="s">
        <v>524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525</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504</v>
      </c>
      <c r="AP30" s="268"/>
      <c r="AQ30" s="269" t="s">
        <v>505</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506</v>
      </c>
      <c r="AQ31" s="275" t="s">
        <v>507</v>
      </c>
      <c r="AR31" s="276" t="s">
        <v>508</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526</v>
      </c>
      <c r="AL32" s="1159"/>
      <c r="AM32" s="1159"/>
      <c r="AN32" s="1160"/>
      <c r="AO32" s="308">
        <v>3165268</v>
      </c>
      <c r="AP32" s="308">
        <v>22045</v>
      </c>
      <c r="AQ32" s="309">
        <v>33147</v>
      </c>
      <c r="AR32" s="310">
        <v>-33.5</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527</v>
      </c>
      <c r="AL33" s="1159"/>
      <c r="AM33" s="1159"/>
      <c r="AN33" s="1160"/>
      <c r="AO33" s="308" t="s">
        <v>513</v>
      </c>
      <c r="AP33" s="308" t="s">
        <v>513</v>
      </c>
      <c r="AQ33" s="309">
        <v>7</v>
      </c>
      <c r="AR33" s="310" t="s">
        <v>513</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528</v>
      </c>
      <c r="AL34" s="1159"/>
      <c r="AM34" s="1159"/>
      <c r="AN34" s="1160"/>
      <c r="AO34" s="308" t="s">
        <v>513</v>
      </c>
      <c r="AP34" s="308" t="s">
        <v>513</v>
      </c>
      <c r="AQ34" s="309">
        <v>24</v>
      </c>
      <c r="AR34" s="310" t="s">
        <v>513</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529</v>
      </c>
      <c r="AL35" s="1159"/>
      <c r="AM35" s="1159"/>
      <c r="AN35" s="1160"/>
      <c r="AO35" s="308">
        <v>98038</v>
      </c>
      <c r="AP35" s="308">
        <v>683</v>
      </c>
      <c r="AQ35" s="309">
        <v>5872</v>
      </c>
      <c r="AR35" s="310">
        <v>-88.4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530</v>
      </c>
      <c r="AL36" s="1159"/>
      <c r="AM36" s="1159"/>
      <c r="AN36" s="1160"/>
      <c r="AO36" s="308">
        <v>32468</v>
      </c>
      <c r="AP36" s="308">
        <v>226</v>
      </c>
      <c r="AQ36" s="309">
        <v>1168</v>
      </c>
      <c r="AR36" s="310">
        <v>-80.7</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531</v>
      </c>
      <c r="AL37" s="1159"/>
      <c r="AM37" s="1159"/>
      <c r="AN37" s="1160"/>
      <c r="AO37" s="308">
        <v>83032</v>
      </c>
      <c r="AP37" s="308">
        <v>578</v>
      </c>
      <c r="AQ37" s="309">
        <v>720</v>
      </c>
      <c r="AR37" s="310">
        <v>-19.7</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532</v>
      </c>
      <c r="AL38" s="1162"/>
      <c r="AM38" s="1162"/>
      <c r="AN38" s="1163"/>
      <c r="AO38" s="311" t="s">
        <v>513</v>
      </c>
      <c r="AP38" s="311" t="s">
        <v>513</v>
      </c>
      <c r="AQ38" s="312">
        <v>1</v>
      </c>
      <c r="AR38" s="300" t="s">
        <v>513</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533</v>
      </c>
      <c r="AL39" s="1162"/>
      <c r="AM39" s="1162"/>
      <c r="AN39" s="1163"/>
      <c r="AO39" s="308">
        <v>-501679</v>
      </c>
      <c r="AP39" s="308">
        <v>-3494</v>
      </c>
      <c r="AQ39" s="309">
        <v>-6245</v>
      </c>
      <c r="AR39" s="310">
        <v>-44.1</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534</v>
      </c>
      <c r="AL40" s="1159"/>
      <c r="AM40" s="1159"/>
      <c r="AN40" s="1160"/>
      <c r="AO40" s="308">
        <v>-1605855</v>
      </c>
      <c r="AP40" s="308">
        <v>-11184</v>
      </c>
      <c r="AQ40" s="309">
        <v>-25563</v>
      </c>
      <c r="AR40" s="310">
        <v>-56.2</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302</v>
      </c>
      <c r="AL41" s="1165"/>
      <c r="AM41" s="1165"/>
      <c r="AN41" s="1166"/>
      <c r="AO41" s="308">
        <v>1271272</v>
      </c>
      <c r="AP41" s="308">
        <v>8854</v>
      </c>
      <c r="AQ41" s="309">
        <v>9130</v>
      </c>
      <c r="AR41" s="310">
        <v>-3</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535</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537</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504</v>
      </c>
      <c r="AN49" s="1155" t="s">
        <v>538</v>
      </c>
      <c r="AO49" s="1156"/>
      <c r="AP49" s="1156"/>
      <c r="AQ49" s="1156"/>
      <c r="AR49" s="115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539</v>
      </c>
      <c r="AO50" s="325" t="s">
        <v>540</v>
      </c>
      <c r="AP50" s="326" t="s">
        <v>541</v>
      </c>
      <c r="AQ50" s="327" t="s">
        <v>542</v>
      </c>
      <c r="AR50" s="328" t="s">
        <v>543</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544</v>
      </c>
      <c r="AL51" s="321"/>
      <c r="AM51" s="329">
        <v>2703016</v>
      </c>
      <c r="AN51" s="330">
        <v>19525</v>
      </c>
      <c r="AO51" s="331">
        <v>1</v>
      </c>
      <c r="AP51" s="332">
        <v>68655</v>
      </c>
      <c r="AQ51" s="333">
        <v>4.0999999999999996</v>
      </c>
      <c r="AR51" s="334">
        <v>-3.1</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545</v>
      </c>
      <c r="AM52" s="337">
        <v>2299168</v>
      </c>
      <c r="AN52" s="338">
        <v>16607</v>
      </c>
      <c r="AO52" s="339">
        <v>59.2</v>
      </c>
      <c r="AP52" s="340">
        <v>32316</v>
      </c>
      <c r="AQ52" s="341">
        <v>-1.4</v>
      </c>
      <c r="AR52" s="342">
        <v>60.6</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546</v>
      </c>
      <c r="AL53" s="321"/>
      <c r="AM53" s="329">
        <v>3097981</v>
      </c>
      <c r="AN53" s="330">
        <v>22128</v>
      </c>
      <c r="AO53" s="331">
        <v>13.3</v>
      </c>
      <c r="AP53" s="332">
        <v>66863</v>
      </c>
      <c r="AQ53" s="333">
        <v>-2.6</v>
      </c>
      <c r="AR53" s="334">
        <v>15.9</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545</v>
      </c>
      <c r="AM54" s="337">
        <v>2520378</v>
      </c>
      <c r="AN54" s="338">
        <v>18002</v>
      </c>
      <c r="AO54" s="339">
        <v>8.4</v>
      </c>
      <c r="AP54" s="340">
        <v>32770</v>
      </c>
      <c r="AQ54" s="341">
        <v>1.4</v>
      </c>
      <c r="AR54" s="342">
        <v>7</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547</v>
      </c>
      <c r="AL55" s="321"/>
      <c r="AM55" s="329">
        <v>3402207</v>
      </c>
      <c r="AN55" s="330">
        <v>23993</v>
      </c>
      <c r="AO55" s="331">
        <v>8.4</v>
      </c>
      <c r="AP55" s="332">
        <v>72051</v>
      </c>
      <c r="AQ55" s="333">
        <v>7.8</v>
      </c>
      <c r="AR55" s="334">
        <v>0.6</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545</v>
      </c>
      <c r="AM56" s="337">
        <v>2597530</v>
      </c>
      <c r="AN56" s="338">
        <v>18318</v>
      </c>
      <c r="AO56" s="339">
        <v>1.8</v>
      </c>
      <c r="AP56" s="340">
        <v>34140</v>
      </c>
      <c r="AQ56" s="341">
        <v>4.2</v>
      </c>
      <c r="AR56" s="342">
        <v>-2.4</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548</v>
      </c>
      <c r="AL57" s="321"/>
      <c r="AM57" s="329">
        <v>4070739</v>
      </c>
      <c r="AN57" s="330">
        <v>28428</v>
      </c>
      <c r="AO57" s="331">
        <v>18.5</v>
      </c>
      <c r="AP57" s="332">
        <v>72756</v>
      </c>
      <c r="AQ57" s="333">
        <v>1</v>
      </c>
      <c r="AR57" s="334">
        <v>17.5</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545</v>
      </c>
      <c r="AM58" s="337">
        <v>2652813</v>
      </c>
      <c r="AN58" s="338">
        <v>18526</v>
      </c>
      <c r="AO58" s="339">
        <v>1.1000000000000001</v>
      </c>
      <c r="AP58" s="340">
        <v>32117</v>
      </c>
      <c r="AQ58" s="341">
        <v>-5.9</v>
      </c>
      <c r="AR58" s="342">
        <v>7</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549</v>
      </c>
      <c r="AL59" s="321"/>
      <c r="AM59" s="329">
        <v>2219796</v>
      </c>
      <c r="AN59" s="330">
        <v>15460</v>
      </c>
      <c r="AO59" s="331">
        <v>-45.6</v>
      </c>
      <c r="AP59" s="332">
        <v>43955</v>
      </c>
      <c r="AQ59" s="333">
        <v>-39.6</v>
      </c>
      <c r="AR59" s="334">
        <v>-6</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545</v>
      </c>
      <c r="AM60" s="337">
        <v>1794249</v>
      </c>
      <c r="AN60" s="338">
        <v>12496</v>
      </c>
      <c r="AO60" s="339">
        <v>-32.5</v>
      </c>
      <c r="AP60" s="340">
        <v>21318</v>
      </c>
      <c r="AQ60" s="341">
        <v>-33.6</v>
      </c>
      <c r="AR60" s="342">
        <v>1.1000000000000001</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550</v>
      </c>
      <c r="AL61" s="343"/>
      <c r="AM61" s="344">
        <v>3098748</v>
      </c>
      <c r="AN61" s="345">
        <v>21907</v>
      </c>
      <c r="AO61" s="346">
        <v>-0.9</v>
      </c>
      <c r="AP61" s="347">
        <v>64856</v>
      </c>
      <c r="AQ61" s="348">
        <v>-5.9</v>
      </c>
      <c r="AR61" s="334">
        <v>5</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545</v>
      </c>
      <c r="AM62" s="337">
        <v>2372828</v>
      </c>
      <c r="AN62" s="338">
        <v>16790</v>
      </c>
      <c r="AO62" s="339">
        <v>7.6</v>
      </c>
      <c r="AP62" s="340">
        <v>30532</v>
      </c>
      <c r="AQ62" s="341">
        <v>-7.1</v>
      </c>
      <c r="AR62" s="342">
        <v>14.7</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XrmCZ1b2upjmb+DW5yCgRyPqzbGsOOtEQbhOl76sH9p52lBaYSsI6H0gqV5jQzev3ygxOq8wLKXapSwW38rcPw==" saltValue="gk6Bfs3PtzAxCfG9uGJT6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AF102" sqref="AF102"/>
    </sheetView>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552</v>
      </c>
    </row>
    <row r="120" spans="125:125" ht="13.5" hidden="1" customHeight="1" x14ac:dyDescent="0.15"/>
    <row r="121" spans="125:125" ht="13.5" hidden="1" customHeight="1" x14ac:dyDescent="0.15">
      <c r="DU121" s="255"/>
    </row>
  </sheetData>
  <sheetProtection algorithmName="SHA-512" hashValue="4zi8Tnp8lDccWv8D6e8oJ4TyPto7zzsHJ66cfURL8l7p2f+GtcitDI5f+pYI/DwwVfYCpiIdCFdQfhNs1QFfCQ==" saltValue="xLpb89G97QFeRZ1YUjBf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553</v>
      </c>
    </row>
  </sheetData>
  <sheetProtection algorithmName="SHA-512" hashValue="+jMIqM6kEZJXW0+Dsa9T+MIkurSYGROsbUJDAdNQ+wQxMTX7YQFP8dnPBwoqms4jWNDv/+ndjUF5qfd7TNZm7A==" saltValue="i72xx4e0YYEp50ppwBi1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40" zoomScaleNormal="40" zoomScaleSheetLayoutView="100" workbookViewId="0">
      <selection activeCell="H46" sqref="A46:XFD4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67" t="s">
        <v>3</v>
      </c>
      <c r="D47" s="1167"/>
      <c r="E47" s="1168"/>
      <c r="F47" s="11">
        <v>9.3699999999999992</v>
      </c>
      <c r="G47" s="12">
        <v>10.57</v>
      </c>
      <c r="H47" s="12">
        <v>10.31</v>
      </c>
      <c r="I47" s="12">
        <v>10.91</v>
      </c>
      <c r="J47" s="13">
        <v>9.9600000000000009</v>
      </c>
    </row>
    <row r="48" spans="2:10" ht="57.75" customHeight="1" x14ac:dyDescent="0.15">
      <c r="B48" s="14"/>
      <c r="C48" s="1169" t="s">
        <v>4</v>
      </c>
      <c r="D48" s="1169"/>
      <c r="E48" s="1170"/>
      <c r="F48" s="15">
        <v>4.2699999999999996</v>
      </c>
      <c r="G48" s="16">
        <v>4.59</v>
      </c>
      <c r="H48" s="16">
        <v>3.93</v>
      </c>
      <c r="I48" s="16">
        <v>3.86</v>
      </c>
      <c r="J48" s="17">
        <v>10.44</v>
      </c>
    </row>
    <row r="49" spans="2:10" ht="57.75" customHeight="1" thickBot="1" x14ac:dyDescent="0.2">
      <c r="B49" s="18"/>
      <c r="C49" s="1171" t="s">
        <v>5</v>
      </c>
      <c r="D49" s="1171"/>
      <c r="E49" s="1172"/>
      <c r="F49" s="19">
        <v>1.02</v>
      </c>
      <c r="G49" s="20">
        <v>1.8</v>
      </c>
      <c r="H49" s="20" t="s">
        <v>559</v>
      </c>
      <c r="I49" s="20">
        <v>1.07</v>
      </c>
      <c r="J49" s="21">
        <v>6.46</v>
      </c>
    </row>
    <row r="50" spans="2:10" x14ac:dyDescent="0.15"/>
  </sheetData>
  <sheetProtection algorithmName="SHA-512" hashValue="Xzb4+9IFer8zU1K+xio60bbU9rpM/1+MgDt02mPyDPUMDVjEXSBzb23YII1rgEHlCgaOV3p6rwHiMoqdIZNRDw==" saltValue="WBocGJmzGTgoomuAIB7f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lpstr>普通会計の状況!Print_Area</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松本　健太</cp:lastModifiedBy>
  <cp:lastPrinted>2023-03-22T08:19:26Z</cp:lastPrinted>
  <dcterms:created xsi:type="dcterms:W3CDTF">2023-02-20T04:28:23Z</dcterms:created>
  <dcterms:modified xsi:type="dcterms:W3CDTF">2023-10-11T00:39:59Z</dcterms:modified>
  <cp:category/>
</cp:coreProperties>
</file>